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mc:AlternateContent xmlns:mc="http://schemas.openxmlformats.org/markup-compatibility/2006">
    <mc:Choice Requires="x15">
      <x15ac:absPath xmlns:x15ac="http://schemas.microsoft.com/office/spreadsheetml/2010/11/ac" url="/Users/Elliot/Documents/Project portfolio/"/>
    </mc:Choice>
  </mc:AlternateContent>
  <xr:revisionPtr revIDLastSave="0" documentId="8_{CB7D6F7F-51F9-7649-98DD-5F2153BDB337}" xr6:coauthVersionLast="47" xr6:coauthVersionMax="47" xr10:uidLastSave="{00000000-0000-0000-0000-000000000000}"/>
  <bookViews>
    <workbookView xWindow="840" yWindow="1980" windowWidth="17200" windowHeight="16000" xr2:uid="{00000000-000D-0000-FFFF-FFFF00000000}"/>
  </bookViews>
  <sheets>
    <sheet name="Dashboard" sheetId="2" r:id="rId1"/>
    <sheet name="Transactions" sheetId="5" r:id="rId2"/>
    <sheet name="Charting"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8" roundtripDataSignature="AMtx7mhViTFd/CNyeULKAM9WaRbnEpCzag=="/>
    </ext>
  </extLst>
</workbook>
</file>

<file path=xl/calcChain.xml><?xml version="1.0" encoding="utf-8"?>
<calcChain xmlns="http://schemas.openxmlformats.org/spreadsheetml/2006/main">
  <c r="I8" i="4" l="1" a="1"/>
  <c r="I8" i="4" s="1"/>
  <c r="J5" i="4"/>
  <c r="J4" i="4"/>
  <c r="F8" i="4" a="1"/>
  <c r="F8" i="4" s="1"/>
  <c r="B8" i="4" a="1"/>
  <c r="B8" i="4" s="1"/>
  <c r="G5" i="4"/>
  <c r="G4" i="4"/>
  <c r="D8" i="4" a="1"/>
  <c r="D8" i="4" s="1"/>
  <c r="E5" i="4"/>
  <c r="E4" i="4"/>
  <c r="J24" i="2"/>
  <c r="C5" i="4"/>
  <c r="C4" i="4"/>
  <c r="Q10" i="2" a="1"/>
  <c r="Q10" i="2" s="1"/>
  <c r="Q9" i="2" a="1"/>
  <c r="Q9" i="2" s="1"/>
  <c r="Q8" i="2" a="1"/>
  <c r="Q8" i="2" s="1"/>
  <c r="B8" i="2" a="1"/>
  <c r="I2" i="5"/>
  <c r="I3" i="5"/>
  <c r="I4" i="5"/>
  <c r="I5" i="5"/>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B8" i="2" l="1"/>
  <c r="C8" i="2" s="1" a="1"/>
  <c r="C8" i="2" s="1"/>
  <c r="D13" i="2" a="1"/>
  <c r="D13" i="2" s="1"/>
  <c r="G8" i="2" l="1" a="1"/>
  <c r="F8" i="2" a="1"/>
  <c r="D8" i="2" a="1"/>
  <c r="D8" i="2" s="1"/>
  <c r="H9" i="2" l="1"/>
  <c r="I9" i="2" s="1"/>
  <c r="H10" i="2"/>
  <c r="I10" i="2" s="1"/>
  <c r="H11" i="2"/>
  <c r="I11" i="2" s="1"/>
  <c r="H12" i="2"/>
  <c r="I12" i="2" s="1"/>
  <c r="H13" i="2"/>
  <c r="I13" i="2" s="1"/>
  <c r="H14" i="2"/>
  <c r="I14" i="2" s="1"/>
  <c r="H15" i="2"/>
  <c r="I15" i="2" s="1"/>
  <c r="H16" i="2"/>
  <c r="I16" i="2" s="1"/>
  <c r="H17" i="2"/>
  <c r="I17" i="2" s="1"/>
  <c r="G8" i="2"/>
  <c r="K8" i="2" s="1" a="1"/>
  <c r="F8" i="2"/>
  <c r="L16" i="2" l="1"/>
  <c r="L13" i="2"/>
  <c r="L14" i="2"/>
  <c r="L12" i="2"/>
  <c r="L10" i="2"/>
  <c r="L15" i="2"/>
  <c r="L17" i="2"/>
  <c r="L11" i="2"/>
  <c r="L9" i="2"/>
  <c r="K8" i="2"/>
  <c r="L8" i="2" s="1"/>
  <c r="H8" i="2"/>
  <c r="I8" i="2" s="1"/>
  <c r="G3" i="2" l="1"/>
  <c r="M8" i="2" a="1"/>
  <c r="M8" i="2" s="1"/>
  <c r="H3" i="2" s="1"/>
  <c r="F3" i="2"/>
  <c r="J8" i="2" a="1"/>
  <c r="J8"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250">
    <bk>
      <extLst>
        <ext uri="{3e2802c4-a4d2-4d8b-9148-e3be6c30e623}">
          <xlrd:rvb i="2"/>
        </ext>
      </extLst>
    </bk>
    <bk>
      <extLst>
        <ext uri="{3e2802c4-a4d2-4d8b-9148-e3be6c30e623}">
          <xlrd:rvb i="4"/>
        </ext>
      </extLst>
    </bk>
    <bk>
      <extLst>
        <ext uri="{3e2802c4-a4d2-4d8b-9148-e3be6c30e623}">
          <xlrd:rvb i="7"/>
        </ext>
      </extLst>
    </bk>
    <bk>
      <extLst>
        <ext uri="{3e2802c4-a4d2-4d8b-9148-e3be6c30e623}">
          <xlrd:rvb i="9"/>
        </ext>
      </extLst>
    </bk>
    <bk>
      <extLst>
        <ext uri="{3e2802c4-a4d2-4d8b-9148-e3be6c30e623}">
          <xlrd:rvb i="12"/>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futureMetadata>
  <futureMetadata name="XLDAPR" count="1">
    <bk>
      <extLst>
        <ext uri="{bdbb8cdc-fa1e-496e-a857-3c3f30c029c3}">
          <xda:dynamicArrayProperties fDynamic="1" fCollapsed="0"/>
        </ext>
      </extLst>
    </bk>
  </futureMetadata>
  <cellMetadata count="1">
    <bk>
      <rc t="2" v="0"/>
    </bk>
  </cellMetadata>
  <valueMetadata count="1250">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bk>
      <rc t="1" v="100"/>
    </bk>
    <bk>
      <rc t="1" v="101"/>
    </bk>
    <bk>
      <rc t="1" v="102"/>
    </bk>
    <bk>
      <rc t="1" v="103"/>
    </bk>
    <bk>
      <rc t="1" v="104"/>
    </bk>
    <bk>
      <rc t="1" v="105"/>
    </bk>
    <bk>
      <rc t="1" v="106"/>
    </bk>
    <bk>
      <rc t="1" v="107"/>
    </bk>
    <bk>
      <rc t="1" v="108"/>
    </bk>
    <bk>
      <rc t="1" v="109"/>
    </bk>
    <bk>
      <rc t="1" v="110"/>
    </bk>
    <bk>
      <rc t="1" v="111"/>
    </bk>
    <bk>
      <rc t="1" v="112"/>
    </bk>
    <bk>
      <rc t="1" v="113"/>
    </bk>
    <bk>
      <rc t="1" v="114"/>
    </bk>
    <bk>
      <rc t="1" v="115"/>
    </bk>
    <bk>
      <rc t="1" v="116"/>
    </bk>
    <bk>
      <rc t="1" v="117"/>
    </bk>
    <bk>
      <rc t="1" v="118"/>
    </bk>
    <bk>
      <rc t="1" v="119"/>
    </bk>
    <bk>
      <rc t="1" v="120"/>
    </bk>
    <bk>
      <rc t="1" v="121"/>
    </bk>
    <bk>
      <rc t="1" v="122"/>
    </bk>
    <bk>
      <rc t="1" v="123"/>
    </bk>
    <bk>
      <rc t="1" v="124"/>
    </bk>
    <bk>
      <rc t="1" v="125"/>
    </bk>
    <bk>
      <rc t="1" v="126"/>
    </bk>
    <bk>
      <rc t="1" v="127"/>
    </bk>
    <bk>
      <rc t="1" v="128"/>
    </bk>
    <bk>
      <rc t="1" v="129"/>
    </bk>
    <bk>
      <rc t="1" v="130"/>
    </bk>
    <bk>
      <rc t="1" v="131"/>
    </bk>
    <bk>
      <rc t="1" v="132"/>
    </bk>
    <bk>
      <rc t="1" v="133"/>
    </bk>
    <bk>
      <rc t="1" v="134"/>
    </bk>
    <bk>
      <rc t="1" v="135"/>
    </bk>
    <bk>
      <rc t="1" v="136"/>
    </bk>
    <bk>
      <rc t="1" v="137"/>
    </bk>
    <bk>
      <rc t="1" v="138"/>
    </bk>
    <bk>
      <rc t="1" v="139"/>
    </bk>
    <bk>
      <rc t="1" v="140"/>
    </bk>
    <bk>
      <rc t="1" v="141"/>
    </bk>
    <bk>
      <rc t="1" v="142"/>
    </bk>
    <bk>
      <rc t="1" v="143"/>
    </bk>
    <bk>
      <rc t="1" v="144"/>
    </bk>
    <bk>
      <rc t="1" v="145"/>
    </bk>
    <bk>
      <rc t="1" v="146"/>
    </bk>
    <bk>
      <rc t="1" v="147"/>
    </bk>
    <bk>
      <rc t="1" v="148"/>
    </bk>
    <bk>
      <rc t="1" v="149"/>
    </bk>
    <bk>
      <rc t="1" v="150"/>
    </bk>
    <bk>
      <rc t="1" v="151"/>
    </bk>
    <bk>
      <rc t="1" v="152"/>
    </bk>
    <bk>
      <rc t="1" v="153"/>
    </bk>
    <bk>
      <rc t="1" v="154"/>
    </bk>
    <bk>
      <rc t="1" v="155"/>
    </bk>
    <bk>
      <rc t="1" v="156"/>
    </bk>
    <bk>
      <rc t="1" v="157"/>
    </bk>
    <bk>
      <rc t="1" v="158"/>
    </bk>
    <bk>
      <rc t="1" v="159"/>
    </bk>
    <bk>
      <rc t="1" v="160"/>
    </bk>
    <bk>
      <rc t="1" v="161"/>
    </bk>
    <bk>
      <rc t="1" v="162"/>
    </bk>
    <bk>
      <rc t="1" v="163"/>
    </bk>
    <bk>
      <rc t="1" v="164"/>
    </bk>
    <bk>
      <rc t="1" v="165"/>
    </bk>
    <bk>
      <rc t="1" v="166"/>
    </bk>
    <bk>
      <rc t="1" v="167"/>
    </bk>
    <bk>
      <rc t="1" v="168"/>
    </bk>
    <bk>
      <rc t="1" v="169"/>
    </bk>
    <bk>
      <rc t="1" v="170"/>
    </bk>
    <bk>
      <rc t="1" v="171"/>
    </bk>
    <bk>
      <rc t="1" v="172"/>
    </bk>
    <bk>
      <rc t="1" v="173"/>
    </bk>
    <bk>
      <rc t="1" v="174"/>
    </bk>
    <bk>
      <rc t="1" v="175"/>
    </bk>
    <bk>
      <rc t="1" v="176"/>
    </bk>
    <bk>
      <rc t="1" v="177"/>
    </bk>
    <bk>
      <rc t="1" v="178"/>
    </bk>
    <bk>
      <rc t="1" v="179"/>
    </bk>
    <bk>
      <rc t="1" v="180"/>
    </bk>
    <bk>
      <rc t="1" v="181"/>
    </bk>
    <bk>
      <rc t="1" v="182"/>
    </bk>
    <bk>
      <rc t="1" v="183"/>
    </bk>
    <bk>
      <rc t="1" v="184"/>
    </bk>
    <bk>
      <rc t="1" v="185"/>
    </bk>
    <bk>
      <rc t="1" v="186"/>
    </bk>
    <bk>
      <rc t="1" v="187"/>
    </bk>
    <bk>
      <rc t="1" v="188"/>
    </bk>
    <bk>
      <rc t="1" v="189"/>
    </bk>
    <bk>
      <rc t="1" v="190"/>
    </bk>
    <bk>
      <rc t="1" v="191"/>
    </bk>
    <bk>
      <rc t="1" v="192"/>
    </bk>
    <bk>
      <rc t="1" v="193"/>
    </bk>
    <bk>
      <rc t="1" v="194"/>
    </bk>
    <bk>
      <rc t="1" v="195"/>
    </bk>
    <bk>
      <rc t="1" v="196"/>
    </bk>
    <bk>
      <rc t="1" v="197"/>
    </bk>
    <bk>
      <rc t="1" v="198"/>
    </bk>
    <bk>
      <rc t="1" v="199"/>
    </bk>
    <bk>
      <rc t="1" v="200"/>
    </bk>
    <bk>
      <rc t="1" v="201"/>
    </bk>
    <bk>
      <rc t="1" v="202"/>
    </bk>
    <bk>
      <rc t="1" v="203"/>
    </bk>
    <bk>
      <rc t="1" v="204"/>
    </bk>
    <bk>
      <rc t="1" v="205"/>
    </bk>
    <bk>
      <rc t="1" v="206"/>
    </bk>
    <bk>
      <rc t="1" v="207"/>
    </bk>
    <bk>
      <rc t="1" v="208"/>
    </bk>
    <bk>
      <rc t="1" v="209"/>
    </bk>
    <bk>
      <rc t="1" v="210"/>
    </bk>
    <bk>
      <rc t="1" v="211"/>
    </bk>
    <bk>
      <rc t="1" v="212"/>
    </bk>
    <bk>
      <rc t="1" v="213"/>
    </bk>
    <bk>
      <rc t="1" v="214"/>
    </bk>
    <bk>
      <rc t="1" v="215"/>
    </bk>
    <bk>
      <rc t="1" v="216"/>
    </bk>
    <bk>
      <rc t="1" v="217"/>
    </bk>
    <bk>
      <rc t="1" v="218"/>
    </bk>
    <bk>
      <rc t="1" v="219"/>
    </bk>
    <bk>
      <rc t="1" v="220"/>
    </bk>
    <bk>
      <rc t="1" v="221"/>
    </bk>
    <bk>
      <rc t="1" v="222"/>
    </bk>
    <bk>
      <rc t="1" v="223"/>
    </bk>
    <bk>
      <rc t="1" v="224"/>
    </bk>
    <bk>
      <rc t="1" v="225"/>
    </bk>
    <bk>
      <rc t="1" v="226"/>
    </bk>
    <bk>
      <rc t="1" v="227"/>
    </bk>
    <bk>
      <rc t="1" v="228"/>
    </bk>
    <bk>
      <rc t="1" v="229"/>
    </bk>
    <bk>
      <rc t="1" v="230"/>
    </bk>
    <bk>
      <rc t="1" v="231"/>
    </bk>
    <bk>
      <rc t="1" v="232"/>
    </bk>
    <bk>
      <rc t="1" v="233"/>
    </bk>
    <bk>
      <rc t="1" v="234"/>
    </bk>
    <bk>
      <rc t="1" v="235"/>
    </bk>
    <bk>
      <rc t="1" v="236"/>
    </bk>
    <bk>
      <rc t="1" v="237"/>
    </bk>
    <bk>
      <rc t="1" v="238"/>
    </bk>
    <bk>
      <rc t="1" v="239"/>
    </bk>
    <bk>
      <rc t="1" v="240"/>
    </bk>
    <bk>
      <rc t="1" v="241"/>
    </bk>
    <bk>
      <rc t="1" v="242"/>
    </bk>
    <bk>
      <rc t="1" v="243"/>
    </bk>
    <bk>
      <rc t="1" v="244"/>
    </bk>
    <bk>
      <rc t="1" v="245"/>
    </bk>
    <bk>
      <rc t="1" v="246"/>
    </bk>
    <bk>
      <rc t="1" v="247"/>
    </bk>
    <bk>
      <rc t="1" v="248"/>
    </bk>
    <bk>
      <rc t="1" v="249"/>
    </bk>
    <bk>
      <rc t="1" v="250"/>
    </bk>
    <bk>
      <rc t="1" v="251"/>
    </bk>
    <bk>
      <rc t="1" v="252"/>
    </bk>
    <bk>
      <rc t="1" v="253"/>
    </bk>
    <bk>
      <rc t="1" v="254"/>
    </bk>
    <bk>
      <rc t="1" v="255"/>
    </bk>
    <bk>
      <rc t="1" v="256"/>
    </bk>
    <bk>
      <rc t="1" v="257"/>
    </bk>
    <bk>
      <rc t="1" v="258"/>
    </bk>
    <bk>
      <rc t="1" v="259"/>
    </bk>
    <bk>
      <rc t="1" v="260"/>
    </bk>
    <bk>
      <rc t="1" v="261"/>
    </bk>
    <bk>
      <rc t="1" v="262"/>
    </bk>
    <bk>
      <rc t="1" v="263"/>
    </bk>
    <bk>
      <rc t="1" v="264"/>
    </bk>
    <bk>
      <rc t="1" v="265"/>
    </bk>
    <bk>
      <rc t="1" v="266"/>
    </bk>
    <bk>
      <rc t="1" v="267"/>
    </bk>
    <bk>
      <rc t="1" v="268"/>
    </bk>
    <bk>
      <rc t="1" v="269"/>
    </bk>
    <bk>
      <rc t="1" v="270"/>
    </bk>
    <bk>
      <rc t="1" v="271"/>
    </bk>
    <bk>
      <rc t="1" v="272"/>
    </bk>
    <bk>
      <rc t="1" v="273"/>
    </bk>
    <bk>
      <rc t="1" v="274"/>
    </bk>
    <bk>
      <rc t="1" v="275"/>
    </bk>
    <bk>
      <rc t="1" v="276"/>
    </bk>
    <bk>
      <rc t="1" v="277"/>
    </bk>
    <bk>
      <rc t="1" v="278"/>
    </bk>
    <bk>
      <rc t="1" v="279"/>
    </bk>
    <bk>
      <rc t="1" v="280"/>
    </bk>
    <bk>
      <rc t="1" v="281"/>
    </bk>
    <bk>
      <rc t="1" v="282"/>
    </bk>
    <bk>
      <rc t="1" v="283"/>
    </bk>
    <bk>
      <rc t="1" v="284"/>
    </bk>
    <bk>
      <rc t="1" v="285"/>
    </bk>
    <bk>
      <rc t="1" v="286"/>
    </bk>
    <bk>
      <rc t="1" v="287"/>
    </bk>
    <bk>
      <rc t="1" v="288"/>
    </bk>
    <bk>
      <rc t="1" v="289"/>
    </bk>
    <bk>
      <rc t="1" v="290"/>
    </bk>
    <bk>
      <rc t="1" v="291"/>
    </bk>
    <bk>
      <rc t="1" v="292"/>
    </bk>
    <bk>
      <rc t="1" v="293"/>
    </bk>
    <bk>
      <rc t="1" v="294"/>
    </bk>
    <bk>
      <rc t="1" v="295"/>
    </bk>
    <bk>
      <rc t="1" v="296"/>
    </bk>
    <bk>
      <rc t="1" v="297"/>
    </bk>
    <bk>
      <rc t="1" v="298"/>
    </bk>
    <bk>
      <rc t="1" v="299"/>
    </bk>
    <bk>
      <rc t="1" v="300"/>
    </bk>
    <bk>
      <rc t="1" v="301"/>
    </bk>
    <bk>
      <rc t="1" v="302"/>
    </bk>
    <bk>
      <rc t="1" v="303"/>
    </bk>
    <bk>
      <rc t="1" v="304"/>
    </bk>
    <bk>
      <rc t="1" v="305"/>
    </bk>
    <bk>
      <rc t="1" v="306"/>
    </bk>
    <bk>
      <rc t="1" v="307"/>
    </bk>
    <bk>
      <rc t="1" v="308"/>
    </bk>
    <bk>
      <rc t="1" v="309"/>
    </bk>
    <bk>
      <rc t="1" v="310"/>
    </bk>
    <bk>
      <rc t="1" v="311"/>
    </bk>
    <bk>
      <rc t="1" v="312"/>
    </bk>
    <bk>
      <rc t="1" v="313"/>
    </bk>
    <bk>
      <rc t="1" v="314"/>
    </bk>
    <bk>
      <rc t="1" v="315"/>
    </bk>
    <bk>
      <rc t="1" v="316"/>
    </bk>
    <bk>
      <rc t="1" v="317"/>
    </bk>
    <bk>
      <rc t="1" v="318"/>
    </bk>
    <bk>
      <rc t="1" v="319"/>
    </bk>
    <bk>
      <rc t="1" v="320"/>
    </bk>
    <bk>
      <rc t="1" v="321"/>
    </bk>
    <bk>
      <rc t="1" v="322"/>
    </bk>
    <bk>
      <rc t="1" v="323"/>
    </bk>
    <bk>
      <rc t="1" v="324"/>
    </bk>
    <bk>
      <rc t="1" v="325"/>
    </bk>
    <bk>
      <rc t="1" v="326"/>
    </bk>
    <bk>
      <rc t="1" v="327"/>
    </bk>
    <bk>
      <rc t="1" v="328"/>
    </bk>
    <bk>
      <rc t="1" v="329"/>
    </bk>
    <bk>
      <rc t="1" v="330"/>
    </bk>
    <bk>
      <rc t="1" v="331"/>
    </bk>
    <bk>
      <rc t="1" v="332"/>
    </bk>
    <bk>
      <rc t="1" v="333"/>
    </bk>
    <bk>
      <rc t="1" v="334"/>
    </bk>
    <bk>
      <rc t="1" v="335"/>
    </bk>
    <bk>
      <rc t="1" v="336"/>
    </bk>
    <bk>
      <rc t="1" v="337"/>
    </bk>
    <bk>
      <rc t="1" v="338"/>
    </bk>
    <bk>
      <rc t="1" v="339"/>
    </bk>
    <bk>
      <rc t="1" v="340"/>
    </bk>
    <bk>
      <rc t="1" v="341"/>
    </bk>
    <bk>
      <rc t="1" v="342"/>
    </bk>
    <bk>
      <rc t="1" v="343"/>
    </bk>
    <bk>
      <rc t="1" v="344"/>
    </bk>
    <bk>
      <rc t="1" v="345"/>
    </bk>
    <bk>
      <rc t="1" v="346"/>
    </bk>
    <bk>
      <rc t="1" v="347"/>
    </bk>
    <bk>
      <rc t="1" v="348"/>
    </bk>
    <bk>
      <rc t="1" v="349"/>
    </bk>
    <bk>
      <rc t="1" v="350"/>
    </bk>
    <bk>
      <rc t="1" v="351"/>
    </bk>
    <bk>
      <rc t="1" v="352"/>
    </bk>
    <bk>
      <rc t="1" v="353"/>
    </bk>
    <bk>
      <rc t="1" v="354"/>
    </bk>
    <bk>
      <rc t="1" v="355"/>
    </bk>
    <bk>
      <rc t="1" v="356"/>
    </bk>
    <bk>
      <rc t="1" v="357"/>
    </bk>
    <bk>
      <rc t="1" v="358"/>
    </bk>
    <bk>
      <rc t="1" v="359"/>
    </bk>
    <bk>
      <rc t="1" v="360"/>
    </bk>
    <bk>
      <rc t="1" v="361"/>
    </bk>
    <bk>
      <rc t="1" v="362"/>
    </bk>
    <bk>
      <rc t="1" v="363"/>
    </bk>
    <bk>
      <rc t="1" v="364"/>
    </bk>
    <bk>
      <rc t="1" v="365"/>
    </bk>
    <bk>
      <rc t="1" v="366"/>
    </bk>
    <bk>
      <rc t="1" v="367"/>
    </bk>
    <bk>
      <rc t="1" v="368"/>
    </bk>
    <bk>
      <rc t="1" v="369"/>
    </bk>
    <bk>
      <rc t="1" v="370"/>
    </bk>
    <bk>
      <rc t="1" v="371"/>
    </bk>
    <bk>
      <rc t="1" v="372"/>
    </bk>
    <bk>
      <rc t="1" v="373"/>
    </bk>
    <bk>
      <rc t="1" v="374"/>
    </bk>
    <bk>
      <rc t="1" v="375"/>
    </bk>
    <bk>
      <rc t="1" v="376"/>
    </bk>
    <bk>
      <rc t="1" v="377"/>
    </bk>
    <bk>
      <rc t="1" v="378"/>
    </bk>
    <bk>
      <rc t="1" v="379"/>
    </bk>
    <bk>
      <rc t="1" v="380"/>
    </bk>
    <bk>
      <rc t="1" v="381"/>
    </bk>
    <bk>
      <rc t="1" v="382"/>
    </bk>
    <bk>
      <rc t="1" v="383"/>
    </bk>
    <bk>
      <rc t="1" v="384"/>
    </bk>
    <bk>
      <rc t="1" v="385"/>
    </bk>
    <bk>
      <rc t="1" v="386"/>
    </bk>
    <bk>
      <rc t="1" v="387"/>
    </bk>
    <bk>
      <rc t="1" v="388"/>
    </bk>
    <bk>
      <rc t="1" v="389"/>
    </bk>
    <bk>
      <rc t="1" v="390"/>
    </bk>
    <bk>
      <rc t="1" v="391"/>
    </bk>
    <bk>
      <rc t="1" v="392"/>
    </bk>
    <bk>
      <rc t="1" v="393"/>
    </bk>
    <bk>
      <rc t="1" v="394"/>
    </bk>
    <bk>
      <rc t="1" v="395"/>
    </bk>
    <bk>
      <rc t="1" v="396"/>
    </bk>
    <bk>
      <rc t="1" v="397"/>
    </bk>
    <bk>
      <rc t="1" v="398"/>
    </bk>
    <bk>
      <rc t="1" v="399"/>
    </bk>
    <bk>
      <rc t="1" v="400"/>
    </bk>
    <bk>
      <rc t="1" v="401"/>
    </bk>
    <bk>
      <rc t="1" v="402"/>
    </bk>
    <bk>
      <rc t="1" v="403"/>
    </bk>
    <bk>
      <rc t="1" v="404"/>
    </bk>
    <bk>
      <rc t="1" v="405"/>
    </bk>
    <bk>
      <rc t="1" v="406"/>
    </bk>
    <bk>
      <rc t="1" v="407"/>
    </bk>
    <bk>
      <rc t="1" v="408"/>
    </bk>
    <bk>
      <rc t="1" v="409"/>
    </bk>
    <bk>
      <rc t="1" v="410"/>
    </bk>
    <bk>
      <rc t="1" v="411"/>
    </bk>
    <bk>
      <rc t="1" v="412"/>
    </bk>
    <bk>
      <rc t="1" v="413"/>
    </bk>
    <bk>
      <rc t="1" v="414"/>
    </bk>
    <bk>
      <rc t="1" v="415"/>
    </bk>
    <bk>
      <rc t="1" v="416"/>
    </bk>
    <bk>
      <rc t="1" v="417"/>
    </bk>
    <bk>
      <rc t="1" v="418"/>
    </bk>
    <bk>
      <rc t="1" v="419"/>
    </bk>
    <bk>
      <rc t="1" v="420"/>
    </bk>
    <bk>
      <rc t="1" v="421"/>
    </bk>
    <bk>
      <rc t="1" v="422"/>
    </bk>
    <bk>
      <rc t="1" v="423"/>
    </bk>
    <bk>
      <rc t="1" v="424"/>
    </bk>
    <bk>
      <rc t="1" v="425"/>
    </bk>
    <bk>
      <rc t="1" v="426"/>
    </bk>
    <bk>
      <rc t="1" v="427"/>
    </bk>
    <bk>
      <rc t="1" v="428"/>
    </bk>
    <bk>
      <rc t="1" v="429"/>
    </bk>
    <bk>
      <rc t="1" v="430"/>
    </bk>
    <bk>
      <rc t="1" v="431"/>
    </bk>
    <bk>
      <rc t="1" v="432"/>
    </bk>
    <bk>
      <rc t="1" v="433"/>
    </bk>
    <bk>
      <rc t="1" v="434"/>
    </bk>
    <bk>
      <rc t="1" v="435"/>
    </bk>
    <bk>
      <rc t="1" v="436"/>
    </bk>
    <bk>
      <rc t="1" v="437"/>
    </bk>
    <bk>
      <rc t="1" v="438"/>
    </bk>
    <bk>
      <rc t="1" v="439"/>
    </bk>
    <bk>
      <rc t="1" v="440"/>
    </bk>
    <bk>
      <rc t="1" v="441"/>
    </bk>
    <bk>
      <rc t="1" v="442"/>
    </bk>
    <bk>
      <rc t="1" v="443"/>
    </bk>
    <bk>
      <rc t="1" v="444"/>
    </bk>
    <bk>
      <rc t="1" v="445"/>
    </bk>
    <bk>
      <rc t="1" v="446"/>
    </bk>
    <bk>
      <rc t="1" v="447"/>
    </bk>
    <bk>
      <rc t="1" v="448"/>
    </bk>
    <bk>
      <rc t="1" v="449"/>
    </bk>
    <bk>
      <rc t="1" v="450"/>
    </bk>
    <bk>
      <rc t="1" v="451"/>
    </bk>
    <bk>
      <rc t="1" v="452"/>
    </bk>
    <bk>
      <rc t="1" v="453"/>
    </bk>
    <bk>
      <rc t="1" v="454"/>
    </bk>
    <bk>
      <rc t="1" v="455"/>
    </bk>
    <bk>
      <rc t="1" v="456"/>
    </bk>
    <bk>
      <rc t="1" v="457"/>
    </bk>
    <bk>
      <rc t="1" v="458"/>
    </bk>
    <bk>
      <rc t="1" v="459"/>
    </bk>
    <bk>
      <rc t="1" v="460"/>
    </bk>
    <bk>
      <rc t="1" v="461"/>
    </bk>
    <bk>
      <rc t="1" v="462"/>
    </bk>
    <bk>
      <rc t="1" v="463"/>
    </bk>
    <bk>
      <rc t="1" v="464"/>
    </bk>
    <bk>
      <rc t="1" v="465"/>
    </bk>
    <bk>
      <rc t="1" v="466"/>
    </bk>
    <bk>
      <rc t="1" v="467"/>
    </bk>
    <bk>
      <rc t="1" v="468"/>
    </bk>
    <bk>
      <rc t="1" v="469"/>
    </bk>
    <bk>
      <rc t="1" v="470"/>
    </bk>
    <bk>
      <rc t="1" v="471"/>
    </bk>
    <bk>
      <rc t="1" v="472"/>
    </bk>
    <bk>
      <rc t="1" v="473"/>
    </bk>
    <bk>
      <rc t="1" v="474"/>
    </bk>
    <bk>
      <rc t="1" v="475"/>
    </bk>
    <bk>
      <rc t="1" v="476"/>
    </bk>
    <bk>
      <rc t="1" v="477"/>
    </bk>
    <bk>
      <rc t="1" v="478"/>
    </bk>
    <bk>
      <rc t="1" v="479"/>
    </bk>
    <bk>
      <rc t="1" v="480"/>
    </bk>
    <bk>
      <rc t="1" v="481"/>
    </bk>
    <bk>
      <rc t="1" v="482"/>
    </bk>
    <bk>
      <rc t="1" v="483"/>
    </bk>
    <bk>
      <rc t="1" v="484"/>
    </bk>
    <bk>
      <rc t="1" v="485"/>
    </bk>
    <bk>
      <rc t="1" v="486"/>
    </bk>
    <bk>
      <rc t="1" v="487"/>
    </bk>
    <bk>
      <rc t="1" v="488"/>
    </bk>
    <bk>
      <rc t="1" v="489"/>
    </bk>
    <bk>
      <rc t="1" v="490"/>
    </bk>
    <bk>
      <rc t="1" v="491"/>
    </bk>
    <bk>
      <rc t="1" v="492"/>
    </bk>
    <bk>
      <rc t="1" v="493"/>
    </bk>
    <bk>
      <rc t="1" v="494"/>
    </bk>
    <bk>
      <rc t="1" v="495"/>
    </bk>
    <bk>
      <rc t="1" v="496"/>
    </bk>
    <bk>
      <rc t="1" v="497"/>
    </bk>
    <bk>
      <rc t="1" v="498"/>
    </bk>
    <bk>
      <rc t="1" v="499"/>
    </bk>
    <bk>
      <rc t="1" v="500"/>
    </bk>
    <bk>
      <rc t="1" v="501"/>
    </bk>
    <bk>
      <rc t="1" v="502"/>
    </bk>
    <bk>
      <rc t="1" v="503"/>
    </bk>
    <bk>
      <rc t="1" v="504"/>
    </bk>
    <bk>
      <rc t="1" v="505"/>
    </bk>
    <bk>
      <rc t="1" v="506"/>
    </bk>
    <bk>
      <rc t="1" v="507"/>
    </bk>
    <bk>
      <rc t="1" v="508"/>
    </bk>
    <bk>
      <rc t="1" v="509"/>
    </bk>
    <bk>
      <rc t="1" v="510"/>
    </bk>
    <bk>
      <rc t="1" v="511"/>
    </bk>
    <bk>
      <rc t="1" v="512"/>
    </bk>
    <bk>
      <rc t="1" v="513"/>
    </bk>
    <bk>
      <rc t="1" v="514"/>
    </bk>
    <bk>
      <rc t="1" v="515"/>
    </bk>
    <bk>
      <rc t="1" v="516"/>
    </bk>
    <bk>
      <rc t="1" v="517"/>
    </bk>
    <bk>
      <rc t="1" v="518"/>
    </bk>
    <bk>
      <rc t="1" v="519"/>
    </bk>
    <bk>
      <rc t="1" v="520"/>
    </bk>
    <bk>
      <rc t="1" v="521"/>
    </bk>
    <bk>
      <rc t="1" v="522"/>
    </bk>
    <bk>
      <rc t="1" v="523"/>
    </bk>
    <bk>
      <rc t="1" v="524"/>
    </bk>
    <bk>
      <rc t="1" v="525"/>
    </bk>
    <bk>
      <rc t="1" v="526"/>
    </bk>
    <bk>
      <rc t="1" v="527"/>
    </bk>
    <bk>
      <rc t="1" v="528"/>
    </bk>
    <bk>
      <rc t="1" v="529"/>
    </bk>
    <bk>
      <rc t="1" v="530"/>
    </bk>
    <bk>
      <rc t="1" v="531"/>
    </bk>
    <bk>
      <rc t="1" v="532"/>
    </bk>
    <bk>
      <rc t="1" v="533"/>
    </bk>
    <bk>
      <rc t="1" v="534"/>
    </bk>
    <bk>
      <rc t="1" v="535"/>
    </bk>
    <bk>
      <rc t="1" v="536"/>
    </bk>
    <bk>
      <rc t="1" v="537"/>
    </bk>
    <bk>
      <rc t="1" v="538"/>
    </bk>
    <bk>
      <rc t="1" v="539"/>
    </bk>
    <bk>
      <rc t="1" v="540"/>
    </bk>
    <bk>
      <rc t="1" v="541"/>
    </bk>
    <bk>
      <rc t="1" v="542"/>
    </bk>
    <bk>
      <rc t="1" v="543"/>
    </bk>
    <bk>
      <rc t="1" v="544"/>
    </bk>
    <bk>
      <rc t="1" v="545"/>
    </bk>
    <bk>
      <rc t="1" v="546"/>
    </bk>
    <bk>
      <rc t="1" v="547"/>
    </bk>
    <bk>
      <rc t="1" v="548"/>
    </bk>
    <bk>
      <rc t="1" v="549"/>
    </bk>
    <bk>
      <rc t="1" v="550"/>
    </bk>
    <bk>
      <rc t="1" v="551"/>
    </bk>
    <bk>
      <rc t="1" v="552"/>
    </bk>
    <bk>
      <rc t="1" v="553"/>
    </bk>
    <bk>
      <rc t="1" v="554"/>
    </bk>
    <bk>
      <rc t="1" v="555"/>
    </bk>
    <bk>
      <rc t="1" v="556"/>
    </bk>
    <bk>
      <rc t="1" v="557"/>
    </bk>
    <bk>
      <rc t="1" v="558"/>
    </bk>
    <bk>
      <rc t="1" v="559"/>
    </bk>
    <bk>
      <rc t="1" v="560"/>
    </bk>
    <bk>
      <rc t="1" v="561"/>
    </bk>
    <bk>
      <rc t="1" v="562"/>
    </bk>
    <bk>
      <rc t="1" v="563"/>
    </bk>
    <bk>
      <rc t="1" v="564"/>
    </bk>
    <bk>
      <rc t="1" v="565"/>
    </bk>
    <bk>
      <rc t="1" v="566"/>
    </bk>
    <bk>
      <rc t="1" v="567"/>
    </bk>
    <bk>
      <rc t="1" v="568"/>
    </bk>
    <bk>
      <rc t="1" v="569"/>
    </bk>
    <bk>
      <rc t="1" v="570"/>
    </bk>
    <bk>
      <rc t="1" v="571"/>
    </bk>
    <bk>
      <rc t="1" v="572"/>
    </bk>
    <bk>
      <rc t="1" v="573"/>
    </bk>
    <bk>
      <rc t="1" v="574"/>
    </bk>
    <bk>
      <rc t="1" v="575"/>
    </bk>
    <bk>
      <rc t="1" v="576"/>
    </bk>
    <bk>
      <rc t="1" v="577"/>
    </bk>
    <bk>
      <rc t="1" v="578"/>
    </bk>
    <bk>
      <rc t="1" v="579"/>
    </bk>
    <bk>
      <rc t="1" v="580"/>
    </bk>
    <bk>
      <rc t="1" v="581"/>
    </bk>
    <bk>
      <rc t="1" v="582"/>
    </bk>
    <bk>
      <rc t="1" v="583"/>
    </bk>
    <bk>
      <rc t="1" v="584"/>
    </bk>
    <bk>
      <rc t="1" v="585"/>
    </bk>
    <bk>
      <rc t="1" v="586"/>
    </bk>
    <bk>
      <rc t="1" v="587"/>
    </bk>
    <bk>
      <rc t="1" v="588"/>
    </bk>
    <bk>
      <rc t="1" v="589"/>
    </bk>
    <bk>
      <rc t="1" v="590"/>
    </bk>
    <bk>
      <rc t="1" v="591"/>
    </bk>
    <bk>
      <rc t="1" v="592"/>
    </bk>
    <bk>
      <rc t="1" v="593"/>
    </bk>
    <bk>
      <rc t="1" v="594"/>
    </bk>
    <bk>
      <rc t="1" v="595"/>
    </bk>
    <bk>
      <rc t="1" v="596"/>
    </bk>
    <bk>
      <rc t="1" v="597"/>
    </bk>
    <bk>
      <rc t="1" v="598"/>
    </bk>
    <bk>
      <rc t="1" v="599"/>
    </bk>
    <bk>
      <rc t="1" v="600"/>
    </bk>
    <bk>
      <rc t="1" v="601"/>
    </bk>
    <bk>
      <rc t="1" v="602"/>
    </bk>
    <bk>
      <rc t="1" v="603"/>
    </bk>
    <bk>
      <rc t="1" v="604"/>
    </bk>
    <bk>
      <rc t="1" v="605"/>
    </bk>
    <bk>
      <rc t="1" v="606"/>
    </bk>
    <bk>
      <rc t="1" v="607"/>
    </bk>
    <bk>
      <rc t="1" v="608"/>
    </bk>
    <bk>
      <rc t="1" v="609"/>
    </bk>
    <bk>
      <rc t="1" v="610"/>
    </bk>
    <bk>
      <rc t="1" v="611"/>
    </bk>
    <bk>
      <rc t="1" v="612"/>
    </bk>
    <bk>
      <rc t="1" v="613"/>
    </bk>
    <bk>
      <rc t="1" v="614"/>
    </bk>
    <bk>
      <rc t="1" v="615"/>
    </bk>
    <bk>
      <rc t="1" v="616"/>
    </bk>
    <bk>
      <rc t="1" v="617"/>
    </bk>
    <bk>
      <rc t="1" v="618"/>
    </bk>
    <bk>
      <rc t="1" v="619"/>
    </bk>
    <bk>
      <rc t="1" v="620"/>
    </bk>
    <bk>
      <rc t="1" v="621"/>
    </bk>
    <bk>
      <rc t="1" v="622"/>
    </bk>
    <bk>
      <rc t="1" v="623"/>
    </bk>
    <bk>
      <rc t="1" v="624"/>
    </bk>
    <bk>
      <rc t="1" v="625"/>
    </bk>
    <bk>
      <rc t="1" v="626"/>
    </bk>
    <bk>
      <rc t="1" v="627"/>
    </bk>
    <bk>
      <rc t="1" v="628"/>
    </bk>
    <bk>
      <rc t="1" v="629"/>
    </bk>
    <bk>
      <rc t="1" v="630"/>
    </bk>
    <bk>
      <rc t="1" v="631"/>
    </bk>
    <bk>
      <rc t="1" v="632"/>
    </bk>
    <bk>
      <rc t="1" v="633"/>
    </bk>
    <bk>
      <rc t="1" v="634"/>
    </bk>
    <bk>
      <rc t="1" v="635"/>
    </bk>
    <bk>
      <rc t="1" v="636"/>
    </bk>
    <bk>
      <rc t="1" v="637"/>
    </bk>
    <bk>
      <rc t="1" v="638"/>
    </bk>
    <bk>
      <rc t="1" v="639"/>
    </bk>
    <bk>
      <rc t="1" v="640"/>
    </bk>
    <bk>
      <rc t="1" v="641"/>
    </bk>
    <bk>
      <rc t="1" v="642"/>
    </bk>
    <bk>
      <rc t="1" v="643"/>
    </bk>
    <bk>
      <rc t="1" v="644"/>
    </bk>
    <bk>
      <rc t="1" v="645"/>
    </bk>
    <bk>
      <rc t="1" v="646"/>
    </bk>
    <bk>
      <rc t="1" v="647"/>
    </bk>
    <bk>
      <rc t="1" v="648"/>
    </bk>
    <bk>
      <rc t="1" v="649"/>
    </bk>
    <bk>
      <rc t="1" v="650"/>
    </bk>
    <bk>
      <rc t="1" v="651"/>
    </bk>
    <bk>
      <rc t="1" v="652"/>
    </bk>
    <bk>
      <rc t="1" v="653"/>
    </bk>
    <bk>
      <rc t="1" v="654"/>
    </bk>
    <bk>
      <rc t="1" v="655"/>
    </bk>
    <bk>
      <rc t="1" v="656"/>
    </bk>
    <bk>
      <rc t="1" v="657"/>
    </bk>
    <bk>
      <rc t="1" v="658"/>
    </bk>
    <bk>
      <rc t="1" v="659"/>
    </bk>
    <bk>
      <rc t="1" v="660"/>
    </bk>
    <bk>
      <rc t="1" v="661"/>
    </bk>
    <bk>
      <rc t="1" v="662"/>
    </bk>
    <bk>
      <rc t="1" v="663"/>
    </bk>
    <bk>
      <rc t="1" v="664"/>
    </bk>
    <bk>
      <rc t="1" v="665"/>
    </bk>
    <bk>
      <rc t="1" v="666"/>
    </bk>
    <bk>
      <rc t="1" v="667"/>
    </bk>
    <bk>
      <rc t="1" v="668"/>
    </bk>
    <bk>
      <rc t="1" v="669"/>
    </bk>
    <bk>
      <rc t="1" v="670"/>
    </bk>
    <bk>
      <rc t="1" v="671"/>
    </bk>
    <bk>
      <rc t="1" v="672"/>
    </bk>
    <bk>
      <rc t="1" v="673"/>
    </bk>
    <bk>
      <rc t="1" v="674"/>
    </bk>
    <bk>
      <rc t="1" v="675"/>
    </bk>
    <bk>
      <rc t="1" v="676"/>
    </bk>
    <bk>
      <rc t="1" v="677"/>
    </bk>
    <bk>
      <rc t="1" v="678"/>
    </bk>
    <bk>
      <rc t="1" v="679"/>
    </bk>
    <bk>
      <rc t="1" v="680"/>
    </bk>
    <bk>
      <rc t="1" v="681"/>
    </bk>
    <bk>
      <rc t="1" v="682"/>
    </bk>
    <bk>
      <rc t="1" v="683"/>
    </bk>
    <bk>
      <rc t="1" v="684"/>
    </bk>
    <bk>
      <rc t="1" v="685"/>
    </bk>
    <bk>
      <rc t="1" v="686"/>
    </bk>
    <bk>
      <rc t="1" v="687"/>
    </bk>
    <bk>
      <rc t="1" v="688"/>
    </bk>
    <bk>
      <rc t="1" v="689"/>
    </bk>
    <bk>
      <rc t="1" v="690"/>
    </bk>
    <bk>
      <rc t="1" v="691"/>
    </bk>
    <bk>
      <rc t="1" v="692"/>
    </bk>
    <bk>
      <rc t="1" v="693"/>
    </bk>
    <bk>
      <rc t="1" v="694"/>
    </bk>
    <bk>
      <rc t="1" v="695"/>
    </bk>
    <bk>
      <rc t="1" v="696"/>
    </bk>
    <bk>
      <rc t="1" v="697"/>
    </bk>
    <bk>
      <rc t="1" v="698"/>
    </bk>
    <bk>
      <rc t="1" v="699"/>
    </bk>
    <bk>
      <rc t="1" v="700"/>
    </bk>
    <bk>
      <rc t="1" v="701"/>
    </bk>
    <bk>
      <rc t="1" v="702"/>
    </bk>
    <bk>
      <rc t="1" v="703"/>
    </bk>
    <bk>
      <rc t="1" v="704"/>
    </bk>
    <bk>
      <rc t="1" v="705"/>
    </bk>
    <bk>
      <rc t="1" v="706"/>
    </bk>
    <bk>
      <rc t="1" v="707"/>
    </bk>
    <bk>
      <rc t="1" v="708"/>
    </bk>
    <bk>
      <rc t="1" v="709"/>
    </bk>
    <bk>
      <rc t="1" v="710"/>
    </bk>
    <bk>
      <rc t="1" v="711"/>
    </bk>
    <bk>
      <rc t="1" v="712"/>
    </bk>
    <bk>
      <rc t="1" v="713"/>
    </bk>
    <bk>
      <rc t="1" v="714"/>
    </bk>
    <bk>
      <rc t="1" v="715"/>
    </bk>
    <bk>
      <rc t="1" v="716"/>
    </bk>
    <bk>
      <rc t="1" v="717"/>
    </bk>
    <bk>
      <rc t="1" v="718"/>
    </bk>
    <bk>
      <rc t="1" v="719"/>
    </bk>
    <bk>
      <rc t="1" v="720"/>
    </bk>
    <bk>
      <rc t="1" v="721"/>
    </bk>
    <bk>
      <rc t="1" v="722"/>
    </bk>
    <bk>
      <rc t="1" v="723"/>
    </bk>
    <bk>
      <rc t="1" v="724"/>
    </bk>
    <bk>
      <rc t="1" v="725"/>
    </bk>
    <bk>
      <rc t="1" v="726"/>
    </bk>
    <bk>
      <rc t="1" v="727"/>
    </bk>
    <bk>
      <rc t="1" v="728"/>
    </bk>
    <bk>
      <rc t="1" v="729"/>
    </bk>
    <bk>
      <rc t="1" v="730"/>
    </bk>
    <bk>
      <rc t="1" v="731"/>
    </bk>
    <bk>
      <rc t="1" v="732"/>
    </bk>
    <bk>
      <rc t="1" v="733"/>
    </bk>
    <bk>
      <rc t="1" v="734"/>
    </bk>
    <bk>
      <rc t="1" v="735"/>
    </bk>
    <bk>
      <rc t="1" v="736"/>
    </bk>
    <bk>
      <rc t="1" v="737"/>
    </bk>
    <bk>
      <rc t="1" v="738"/>
    </bk>
    <bk>
      <rc t="1" v="739"/>
    </bk>
    <bk>
      <rc t="1" v="740"/>
    </bk>
    <bk>
      <rc t="1" v="741"/>
    </bk>
    <bk>
      <rc t="1" v="742"/>
    </bk>
    <bk>
      <rc t="1" v="743"/>
    </bk>
    <bk>
      <rc t="1" v="744"/>
    </bk>
    <bk>
      <rc t="1" v="745"/>
    </bk>
    <bk>
      <rc t="1" v="746"/>
    </bk>
    <bk>
      <rc t="1" v="747"/>
    </bk>
    <bk>
      <rc t="1" v="748"/>
    </bk>
    <bk>
      <rc t="1" v="749"/>
    </bk>
    <bk>
      <rc t="1" v="750"/>
    </bk>
    <bk>
      <rc t="1" v="751"/>
    </bk>
    <bk>
      <rc t="1" v="752"/>
    </bk>
    <bk>
      <rc t="1" v="753"/>
    </bk>
    <bk>
      <rc t="1" v="754"/>
    </bk>
    <bk>
      <rc t="1" v="755"/>
    </bk>
    <bk>
      <rc t="1" v="756"/>
    </bk>
    <bk>
      <rc t="1" v="757"/>
    </bk>
    <bk>
      <rc t="1" v="758"/>
    </bk>
    <bk>
      <rc t="1" v="759"/>
    </bk>
    <bk>
      <rc t="1" v="760"/>
    </bk>
    <bk>
      <rc t="1" v="761"/>
    </bk>
    <bk>
      <rc t="1" v="762"/>
    </bk>
    <bk>
      <rc t="1" v="763"/>
    </bk>
    <bk>
      <rc t="1" v="764"/>
    </bk>
    <bk>
      <rc t="1" v="765"/>
    </bk>
    <bk>
      <rc t="1" v="766"/>
    </bk>
    <bk>
      <rc t="1" v="767"/>
    </bk>
    <bk>
      <rc t="1" v="768"/>
    </bk>
    <bk>
      <rc t="1" v="769"/>
    </bk>
    <bk>
      <rc t="1" v="770"/>
    </bk>
    <bk>
      <rc t="1" v="771"/>
    </bk>
    <bk>
      <rc t="1" v="772"/>
    </bk>
    <bk>
      <rc t="1" v="773"/>
    </bk>
    <bk>
      <rc t="1" v="774"/>
    </bk>
    <bk>
      <rc t="1" v="775"/>
    </bk>
    <bk>
      <rc t="1" v="776"/>
    </bk>
    <bk>
      <rc t="1" v="777"/>
    </bk>
    <bk>
      <rc t="1" v="778"/>
    </bk>
    <bk>
      <rc t="1" v="779"/>
    </bk>
    <bk>
      <rc t="1" v="780"/>
    </bk>
    <bk>
      <rc t="1" v="781"/>
    </bk>
    <bk>
      <rc t="1" v="782"/>
    </bk>
    <bk>
      <rc t="1" v="783"/>
    </bk>
    <bk>
      <rc t="1" v="784"/>
    </bk>
    <bk>
      <rc t="1" v="785"/>
    </bk>
    <bk>
      <rc t="1" v="786"/>
    </bk>
    <bk>
      <rc t="1" v="787"/>
    </bk>
    <bk>
      <rc t="1" v="788"/>
    </bk>
    <bk>
      <rc t="1" v="789"/>
    </bk>
    <bk>
      <rc t="1" v="790"/>
    </bk>
    <bk>
      <rc t="1" v="791"/>
    </bk>
    <bk>
      <rc t="1" v="792"/>
    </bk>
    <bk>
      <rc t="1" v="793"/>
    </bk>
    <bk>
      <rc t="1" v="794"/>
    </bk>
    <bk>
      <rc t="1" v="795"/>
    </bk>
    <bk>
      <rc t="1" v="796"/>
    </bk>
    <bk>
      <rc t="1" v="797"/>
    </bk>
    <bk>
      <rc t="1" v="798"/>
    </bk>
    <bk>
      <rc t="1" v="799"/>
    </bk>
    <bk>
      <rc t="1" v="800"/>
    </bk>
    <bk>
      <rc t="1" v="801"/>
    </bk>
    <bk>
      <rc t="1" v="802"/>
    </bk>
    <bk>
      <rc t="1" v="803"/>
    </bk>
    <bk>
      <rc t="1" v="804"/>
    </bk>
    <bk>
      <rc t="1" v="805"/>
    </bk>
    <bk>
      <rc t="1" v="806"/>
    </bk>
    <bk>
      <rc t="1" v="807"/>
    </bk>
    <bk>
      <rc t="1" v="808"/>
    </bk>
    <bk>
      <rc t="1" v="809"/>
    </bk>
    <bk>
      <rc t="1" v="810"/>
    </bk>
    <bk>
      <rc t="1" v="811"/>
    </bk>
    <bk>
      <rc t="1" v="812"/>
    </bk>
    <bk>
      <rc t="1" v="813"/>
    </bk>
    <bk>
      <rc t="1" v="814"/>
    </bk>
    <bk>
      <rc t="1" v="815"/>
    </bk>
    <bk>
      <rc t="1" v="816"/>
    </bk>
    <bk>
      <rc t="1" v="817"/>
    </bk>
    <bk>
      <rc t="1" v="818"/>
    </bk>
    <bk>
      <rc t="1" v="819"/>
    </bk>
    <bk>
      <rc t="1" v="820"/>
    </bk>
    <bk>
      <rc t="1" v="821"/>
    </bk>
    <bk>
      <rc t="1" v="822"/>
    </bk>
    <bk>
      <rc t="1" v="823"/>
    </bk>
    <bk>
      <rc t="1" v="824"/>
    </bk>
    <bk>
      <rc t="1" v="825"/>
    </bk>
    <bk>
      <rc t="1" v="826"/>
    </bk>
    <bk>
      <rc t="1" v="827"/>
    </bk>
    <bk>
      <rc t="1" v="828"/>
    </bk>
    <bk>
      <rc t="1" v="829"/>
    </bk>
    <bk>
      <rc t="1" v="830"/>
    </bk>
    <bk>
      <rc t="1" v="831"/>
    </bk>
    <bk>
      <rc t="1" v="832"/>
    </bk>
    <bk>
      <rc t="1" v="833"/>
    </bk>
    <bk>
      <rc t="1" v="834"/>
    </bk>
    <bk>
      <rc t="1" v="835"/>
    </bk>
    <bk>
      <rc t="1" v="836"/>
    </bk>
    <bk>
      <rc t="1" v="837"/>
    </bk>
    <bk>
      <rc t="1" v="838"/>
    </bk>
    <bk>
      <rc t="1" v="839"/>
    </bk>
    <bk>
      <rc t="1" v="840"/>
    </bk>
    <bk>
      <rc t="1" v="841"/>
    </bk>
    <bk>
      <rc t="1" v="842"/>
    </bk>
    <bk>
      <rc t="1" v="843"/>
    </bk>
    <bk>
      <rc t="1" v="844"/>
    </bk>
    <bk>
      <rc t="1" v="845"/>
    </bk>
    <bk>
      <rc t="1" v="846"/>
    </bk>
    <bk>
      <rc t="1" v="847"/>
    </bk>
    <bk>
      <rc t="1" v="848"/>
    </bk>
    <bk>
      <rc t="1" v="849"/>
    </bk>
    <bk>
      <rc t="1" v="850"/>
    </bk>
    <bk>
      <rc t="1" v="851"/>
    </bk>
    <bk>
      <rc t="1" v="852"/>
    </bk>
    <bk>
      <rc t="1" v="853"/>
    </bk>
    <bk>
      <rc t="1" v="854"/>
    </bk>
    <bk>
      <rc t="1" v="855"/>
    </bk>
    <bk>
      <rc t="1" v="856"/>
    </bk>
    <bk>
      <rc t="1" v="857"/>
    </bk>
    <bk>
      <rc t="1" v="858"/>
    </bk>
    <bk>
      <rc t="1" v="859"/>
    </bk>
    <bk>
      <rc t="1" v="860"/>
    </bk>
    <bk>
      <rc t="1" v="861"/>
    </bk>
    <bk>
      <rc t="1" v="862"/>
    </bk>
    <bk>
      <rc t="1" v="863"/>
    </bk>
    <bk>
      <rc t="1" v="864"/>
    </bk>
    <bk>
      <rc t="1" v="865"/>
    </bk>
    <bk>
      <rc t="1" v="866"/>
    </bk>
    <bk>
      <rc t="1" v="867"/>
    </bk>
    <bk>
      <rc t="1" v="868"/>
    </bk>
    <bk>
      <rc t="1" v="869"/>
    </bk>
    <bk>
      <rc t="1" v="870"/>
    </bk>
    <bk>
      <rc t="1" v="871"/>
    </bk>
    <bk>
      <rc t="1" v="872"/>
    </bk>
    <bk>
      <rc t="1" v="873"/>
    </bk>
    <bk>
      <rc t="1" v="874"/>
    </bk>
    <bk>
      <rc t="1" v="875"/>
    </bk>
    <bk>
      <rc t="1" v="876"/>
    </bk>
    <bk>
      <rc t="1" v="877"/>
    </bk>
    <bk>
      <rc t="1" v="878"/>
    </bk>
    <bk>
      <rc t="1" v="879"/>
    </bk>
    <bk>
      <rc t="1" v="880"/>
    </bk>
    <bk>
      <rc t="1" v="881"/>
    </bk>
    <bk>
      <rc t="1" v="882"/>
    </bk>
    <bk>
      <rc t="1" v="883"/>
    </bk>
    <bk>
      <rc t="1" v="884"/>
    </bk>
    <bk>
      <rc t="1" v="885"/>
    </bk>
    <bk>
      <rc t="1" v="886"/>
    </bk>
    <bk>
      <rc t="1" v="887"/>
    </bk>
    <bk>
      <rc t="1" v="888"/>
    </bk>
    <bk>
      <rc t="1" v="889"/>
    </bk>
    <bk>
      <rc t="1" v="890"/>
    </bk>
    <bk>
      <rc t="1" v="891"/>
    </bk>
    <bk>
      <rc t="1" v="892"/>
    </bk>
    <bk>
      <rc t="1" v="893"/>
    </bk>
    <bk>
      <rc t="1" v="894"/>
    </bk>
    <bk>
      <rc t="1" v="895"/>
    </bk>
    <bk>
      <rc t="1" v="896"/>
    </bk>
    <bk>
      <rc t="1" v="897"/>
    </bk>
    <bk>
      <rc t="1" v="898"/>
    </bk>
    <bk>
      <rc t="1" v="899"/>
    </bk>
    <bk>
      <rc t="1" v="900"/>
    </bk>
    <bk>
      <rc t="1" v="901"/>
    </bk>
    <bk>
      <rc t="1" v="902"/>
    </bk>
    <bk>
      <rc t="1" v="903"/>
    </bk>
    <bk>
      <rc t="1" v="904"/>
    </bk>
    <bk>
      <rc t="1" v="905"/>
    </bk>
    <bk>
      <rc t="1" v="906"/>
    </bk>
    <bk>
      <rc t="1" v="907"/>
    </bk>
    <bk>
      <rc t="1" v="908"/>
    </bk>
    <bk>
      <rc t="1" v="909"/>
    </bk>
    <bk>
      <rc t="1" v="910"/>
    </bk>
    <bk>
      <rc t="1" v="911"/>
    </bk>
    <bk>
      <rc t="1" v="912"/>
    </bk>
    <bk>
      <rc t="1" v="913"/>
    </bk>
    <bk>
      <rc t="1" v="914"/>
    </bk>
    <bk>
      <rc t="1" v="915"/>
    </bk>
    <bk>
      <rc t="1" v="916"/>
    </bk>
    <bk>
      <rc t="1" v="917"/>
    </bk>
    <bk>
      <rc t="1" v="918"/>
    </bk>
    <bk>
      <rc t="1" v="919"/>
    </bk>
    <bk>
      <rc t="1" v="920"/>
    </bk>
    <bk>
      <rc t="1" v="921"/>
    </bk>
    <bk>
      <rc t="1" v="922"/>
    </bk>
    <bk>
      <rc t="1" v="923"/>
    </bk>
    <bk>
      <rc t="1" v="924"/>
    </bk>
    <bk>
      <rc t="1" v="925"/>
    </bk>
    <bk>
      <rc t="1" v="926"/>
    </bk>
    <bk>
      <rc t="1" v="927"/>
    </bk>
    <bk>
      <rc t="1" v="928"/>
    </bk>
    <bk>
      <rc t="1" v="929"/>
    </bk>
    <bk>
      <rc t="1" v="930"/>
    </bk>
    <bk>
      <rc t="1" v="931"/>
    </bk>
    <bk>
      <rc t="1" v="932"/>
    </bk>
    <bk>
      <rc t="1" v="933"/>
    </bk>
    <bk>
      <rc t="1" v="934"/>
    </bk>
    <bk>
      <rc t="1" v="935"/>
    </bk>
    <bk>
      <rc t="1" v="936"/>
    </bk>
    <bk>
      <rc t="1" v="937"/>
    </bk>
    <bk>
      <rc t="1" v="938"/>
    </bk>
    <bk>
      <rc t="1" v="939"/>
    </bk>
    <bk>
      <rc t="1" v="940"/>
    </bk>
    <bk>
      <rc t="1" v="941"/>
    </bk>
    <bk>
      <rc t="1" v="942"/>
    </bk>
    <bk>
      <rc t="1" v="943"/>
    </bk>
    <bk>
      <rc t="1" v="944"/>
    </bk>
    <bk>
      <rc t="1" v="945"/>
    </bk>
    <bk>
      <rc t="1" v="946"/>
    </bk>
    <bk>
      <rc t="1" v="947"/>
    </bk>
    <bk>
      <rc t="1" v="948"/>
    </bk>
    <bk>
      <rc t="1" v="949"/>
    </bk>
    <bk>
      <rc t="1" v="950"/>
    </bk>
    <bk>
      <rc t="1" v="951"/>
    </bk>
    <bk>
      <rc t="1" v="952"/>
    </bk>
    <bk>
      <rc t="1" v="953"/>
    </bk>
    <bk>
      <rc t="1" v="954"/>
    </bk>
    <bk>
      <rc t="1" v="955"/>
    </bk>
    <bk>
      <rc t="1" v="956"/>
    </bk>
    <bk>
      <rc t="1" v="957"/>
    </bk>
    <bk>
      <rc t="1" v="958"/>
    </bk>
    <bk>
      <rc t="1" v="959"/>
    </bk>
    <bk>
      <rc t="1" v="960"/>
    </bk>
    <bk>
      <rc t="1" v="961"/>
    </bk>
    <bk>
      <rc t="1" v="962"/>
    </bk>
    <bk>
      <rc t="1" v="963"/>
    </bk>
    <bk>
      <rc t="1" v="964"/>
    </bk>
    <bk>
      <rc t="1" v="965"/>
    </bk>
    <bk>
      <rc t="1" v="966"/>
    </bk>
    <bk>
      <rc t="1" v="967"/>
    </bk>
    <bk>
      <rc t="1" v="968"/>
    </bk>
    <bk>
      <rc t="1" v="969"/>
    </bk>
    <bk>
      <rc t="1" v="970"/>
    </bk>
    <bk>
      <rc t="1" v="971"/>
    </bk>
    <bk>
      <rc t="1" v="972"/>
    </bk>
    <bk>
      <rc t="1" v="973"/>
    </bk>
    <bk>
      <rc t="1" v="974"/>
    </bk>
    <bk>
      <rc t="1" v="975"/>
    </bk>
    <bk>
      <rc t="1" v="976"/>
    </bk>
    <bk>
      <rc t="1" v="977"/>
    </bk>
    <bk>
      <rc t="1" v="978"/>
    </bk>
    <bk>
      <rc t="1" v="979"/>
    </bk>
    <bk>
      <rc t="1" v="980"/>
    </bk>
    <bk>
      <rc t="1" v="981"/>
    </bk>
    <bk>
      <rc t="1" v="982"/>
    </bk>
    <bk>
      <rc t="1" v="983"/>
    </bk>
    <bk>
      <rc t="1" v="984"/>
    </bk>
    <bk>
      <rc t="1" v="985"/>
    </bk>
    <bk>
      <rc t="1" v="986"/>
    </bk>
    <bk>
      <rc t="1" v="987"/>
    </bk>
    <bk>
      <rc t="1" v="988"/>
    </bk>
    <bk>
      <rc t="1" v="989"/>
    </bk>
    <bk>
      <rc t="1" v="990"/>
    </bk>
    <bk>
      <rc t="1" v="991"/>
    </bk>
    <bk>
      <rc t="1" v="992"/>
    </bk>
    <bk>
      <rc t="1" v="993"/>
    </bk>
    <bk>
      <rc t="1" v="994"/>
    </bk>
    <bk>
      <rc t="1" v="995"/>
    </bk>
    <bk>
      <rc t="1" v="996"/>
    </bk>
    <bk>
      <rc t="1" v="997"/>
    </bk>
    <bk>
      <rc t="1" v="998"/>
    </bk>
    <bk>
      <rc t="1" v="999"/>
    </bk>
    <bk>
      <rc t="1" v="1000"/>
    </bk>
    <bk>
      <rc t="1" v="1001"/>
    </bk>
    <bk>
      <rc t="1" v="1002"/>
    </bk>
    <bk>
      <rc t="1" v="1003"/>
    </bk>
    <bk>
      <rc t="1" v="1004"/>
    </bk>
    <bk>
      <rc t="1" v="1005"/>
    </bk>
    <bk>
      <rc t="1" v="1006"/>
    </bk>
    <bk>
      <rc t="1" v="1007"/>
    </bk>
    <bk>
      <rc t="1" v="1008"/>
    </bk>
    <bk>
      <rc t="1" v="1009"/>
    </bk>
    <bk>
      <rc t="1" v="1010"/>
    </bk>
    <bk>
      <rc t="1" v="1011"/>
    </bk>
    <bk>
      <rc t="1" v="1012"/>
    </bk>
    <bk>
      <rc t="1" v="1013"/>
    </bk>
    <bk>
      <rc t="1" v="1014"/>
    </bk>
    <bk>
      <rc t="1" v="1015"/>
    </bk>
    <bk>
      <rc t="1" v="1016"/>
    </bk>
    <bk>
      <rc t="1" v="1017"/>
    </bk>
    <bk>
      <rc t="1" v="1018"/>
    </bk>
    <bk>
      <rc t="1" v="1019"/>
    </bk>
    <bk>
      <rc t="1" v="1020"/>
    </bk>
    <bk>
      <rc t="1" v="1021"/>
    </bk>
    <bk>
      <rc t="1" v="1022"/>
    </bk>
    <bk>
      <rc t="1" v="1023"/>
    </bk>
    <bk>
      <rc t="1" v="1024"/>
    </bk>
    <bk>
      <rc t="1" v="1025"/>
    </bk>
    <bk>
      <rc t="1" v="1026"/>
    </bk>
    <bk>
      <rc t="1" v="1027"/>
    </bk>
    <bk>
      <rc t="1" v="1028"/>
    </bk>
    <bk>
      <rc t="1" v="1029"/>
    </bk>
    <bk>
      <rc t="1" v="1030"/>
    </bk>
    <bk>
      <rc t="1" v="1031"/>
    </bk>
    <bk>
      <rc t="1" v="1032"/>
    </bk>
    <bk>
      <rc t="1" v="1033"/>
    </bk>
    <bk>
      <rc t="1" v="1034"/>
    </bk>
    <bk>
      <rc t="1" v="1035"/>
    </bk>
    <bk>
      <rc t="1" v="1036"/>
    </bk>
    <bk>
      <rc t="1" v="1037"/>
    </bk>
    <bk>
      <rc t="1" v="1038"/>
    </bk>
    <bk>
      <rc t="1" v="1039"/>
    </bk>
    <bk>
      <rc t="1" v="1040"/>
    </bk>
    <bk>
      <rc t="1" v="1041"/>
    </bk>
    <bk>
      <rc t="1" v="1042"/>
    </bk>
    <bk>
      <rc t="1" v="1043"/>
    </bk>
    <bk>
      <rc t="1" v="1044"/>
    </bk>
    <bk>
      <rc t="1" v="1045"/>
    </bk>
    <bk>
      <rc t="1" v="1046"/>
    </bk>
    <bk>
      <rc t="1" v="1047"/>
    </bk>
    <bk>
      <rc t="1" v="1048"/>
    </bk>
    <bk>
      <rc t="1" v="1049"/>
    </bk>
    <bk>
      <rc t="1" v="1050"/>
    </bk>
    <bk>
      <rc t="1" v="1051"/>
    </bk>
    <bk>
      <rc t="1" v="1052"/>
    </bk>
    <bk>
      <rc t="1" v="1053"/>
    </bk>
    <bk>
      <rc t="1" v="1054"/>
    </bk>
    <bk>
      <rc t="1" v="1055"/>
    </bk>
    <bk>
      <rc t="1" v="1056"/>
    </bk>
    <bk>
      <rc t="1" v="1057"/>
    </bk>
    <bk>
      <rc t="1" v="1058"/>
    </bk>
    <bk>
      <rc t="1" v="1059"/>
    </bk>
    <bk>
      <rc t="1" v="1060"/>
    </bk>
    <bk>
      <rc t="1" v="1061"/>
    </bk>
    <bk>
      <rc t="1" v="1062"/>
    </bk>
    <bk>
      <rc t="1" v="1063"/>
    </bk>
    <bk>
      <rc t="1" v="1064"/>
    </bk>
    <bk>
      <rc t="1" v="1065"/>
    </bk>
    <bk>
      <rc t="1" v="1066"/>
    </bk>
    <bk>
      <rc t="1" v="1067"/>
    </bk>
    <bk>
      <rc t="1" v="1068"/>
    </bk>
    <bk>
      <rc t="1" v="1069"/>
    </bk>
    <bk>
      <rc t="1" v="1070"/>
    </bk>
    <bk>
      <rc t="1" v="1071"/>
    </bk>
    <bk>
      <rc t="1" v="1072"/>
    </bk>
    <bk>
      <rc t="1" v="1073"/>
    </bk>
    <bk>
      <rc t="1" v="1074"/>
    </bk>
    <bk>
      <rc t="1" v="1075"/>
    </bk>
    <bk>
      <rc t="1" v="1076"/>
    </bk>
    <bk>
      <rc t="1" v="1077"/>
    </bk>
    <bk>
      <rc t="1" v="1078"/>
    </bk>
    <bk>
      <rc t="1" v="1079"/>
    </bk>
    <bk>
      <rc t="1" v="1080"/>
    </bk>
    <bk>
      <rc t="1" v="1081"/>
    </bk>
    <bk>
      <rc t="1" v="1082"/>
    </bk>
    <bk>
      <rc t="1" v="1083"/>
    </bk>
    <bk>
      <rc t="1" v="1084"/>
    </bk>
    <bk>
      <rc t="1" v="1085"/>
    </bk>
    <bk>
      <rc t="1" v="1086"/>
    </bk>
    <bk>
      <rc t="1" v="1087"/>
    </bk>
    <bk>
      <rc t="1" v="1088"/>
    </bk>
    <bk>
      <rc t="1" v="1089"/>
    </bk>
    <bk>
      <rc t="1" v="1090"/>
    </bk>
    <bk>
      <rc t="1" v="1091"/>
    </bk>
    <bk>
      <rc t="1" v="1092"/>
    </bk>
    <bk>
      <rc t="1" v="1093"/>
    </bk>
    <bk>
      <rc t="1" v="1094"/>
    </bk>
    <bk>
      <rc t="1" v="1095"/>
    </bk>
    <bk>
      <rc t="1" v="1096"/>
    </bk>
    <bk>
      <rc t="1" v="1097"/>
    </bk>
    <bk>
      <rc t="1" v="1098"/>
    </bk>
    <bk>
      <rc t="1" v="1099"/>
    </bk>
    <bk>
      <rc t="1" v="1100"/>
    </bk>
    <bk>
      <rc t="1" v="1101"/>
    </bk>
    <bk>
      <rc t="1" v="1102"/>
    </bk>
    <bk>
      <rc t="1" v="1103"/>
    </bk>
    <bk>
      <rc t="1" v="1104"/>
    </bk>
    <bk>
      <rc t="1" v="1105"/>
    </bk>
    <bk>
      <rc t="1" v="1106"/>
    </bk>
    <bk>
      <rc t="1" v="1107"/>
    </bk>
    <bk>
      <rc t="1" v="1108"/>
    </bk>
    <bk>
      <rc t="1" v="1109"/>
    </bk>
    <bk>
      <rc t="1" v="1110"/>
    </bk>
    <bk>
      <rc t="1" v="1111"/>
    </bk>
    <bk>
      <rc t="1" v="1112"/>
    </bk>
    <bk>
      <rc t="1" v="1113"/>
    </bk>
    <bk>
      <rc t="1" v="1114"/>
    </bk>
    <bk>
      <rc t="1" v="1115"/>
    </bk>
    <bk>
      <rc t="1" v="1116"/>
    </bk>
    <bk>
      <rc t="1" v="1117"/>
    </bk>
    <bk>
      <rc t="1" v="1118"/>
    </bk>
    <bk>
      <rc t="1" v="1119"/>
    </bk>
    <bk>
      <rc t="1" v="1120"/>
    </bk>
    <bk>
      <rc t="1" v="1121"/>
    </bk>
    <bk>
      <rc t="1" v="1122"/>
    </bk>
    <bk>
      <rc t="1" v="1123"/>
    </bk>
    <bk>
      <rc t="1" v="1124"/>
    </bk>
    <bk>
      <rc t="1" v="1125"/>
    </bk>
    <bk>
      <rc t="1" v="1126"/>
    </bk>
    <bk>
      <rc t="1" v="1127"/>
    </bk>
    <bk>
      <rc t="1" v="1128"/>
    </bk>
    <bk>
      <rc t="1" v="1129"/>
    </bk>
    <bk>
      <rc t="1" v="1130"/>
    </bk>
    <bk>
      <rc t="1" v="1131"/>
    </bk>
    <bk>
      <rc t="1" v="1132"/>
    </bk>
    <bk>
      <rc t="1" v="1133"/>
    </bk>
    <bk>
      <rc t="1" v="1134"/>
    </bk>
    <bk>
      <rc t="1" v="1135"/>
    </bk>
    <bk>
      <rc t="1" v="1136"/>
    </bk>
    <bk>
      <rc t="1" v="1137"/>
    </bk>
    <bk>
      <rc t="1" v="1138"/>
    </bk>
    <bk>
      <rc t="1" v="1139"/>
    </bk>
    <bk>
      <rc t="1" v="1140"/>
    </bk>
    <bk>
      <rc t="1" v="1141"/>
    </bk>
    <bk>
      <rc t="1" v="1142"/>
    </bk>
    <bk>
      <rc t="1" v="1143"/>
    </bk>
    <bk>
      <rc t="1" v="1144"/>
    </bk>
    <bk>
      <rc t="1" v="1145"/>
    </bk>
    <bk>
      <rc t="1" v="1146"/>
    </bk>
    <bk>
      <rc t="1" v="1147"/>
    </bk>
    <bk>
      <rc t="1" v="1148"/>
    </bk>
    <bk>
      <rc t="1" v="1149"/>
    </bk>
    <bk>
      <rc t="1" v="1150"/>
    </bk>
    <bk>
      <rc t="1" v="1151"/>
    </bk>
    <bk>
      <rc t="1" v="1152"/>
    </bk>
    <bk>
      <rc t="1" v="1153"/>
    </bk>
    <bk>
      <rc t="1" v="1154"/>
    </bk>
    <bk>
      <rc t="1" v="1155"/>
    </bk>
    <bk>
      <rc t="1" v="1156"/>
    </bk>
    <bk>
      <rc t="1" v="1157"/>
    </bk>
    <bk>
      <rc t="1" v="1158"/>
    </bk>
    <bk>
      <rc t="1" v="1159"/>
    </bk>
    <bk>
      <rc t="1" v="1160"/>
    </bk>
    <bk>
      <rc t="1" v="1161"/>
    </bk>
    <bk>
      <rc t="1" v="1162"/>
    </bk>
    <bk>
      <rc t="1" v="1163"/>
    </bk>
    <bk>
      <rc t="1" v="1164"/>
    </bk>
    <bk>
      <rc t="1" v="1165"/>
    </bk>
    <bk>
      <rc t="1" v="1166"/>
    </bk>
    <bk>
      <rc t="1" v="1167"/>
    </bk>
    <bk>
      <rc t="1" v="1168"/>
    </bk>
    <bk>
      <rc t="1" v="1169"/>
    </bk>
    <bk>
      <rc t="1" v="1170"/>
    </bk>
    <bk>
      <rc t="1" v="1171"/>
    </bk>
    <bk>
      <rc t="1" v="1172"/>
    </bk>
    <bk>
      <rc t="1" v="1173"/>
    </bk>
    <bk>
      <rc t="1" v="1174"/>
    </bk>
    <bk>
      <rc t="1" v="1175"/>
    </bk>
    <bk>
      <rc t="1" v="1176"/>
    </bk>
    <bk>
      <rc t="1" v="1177"/>
    </bk>
    <bk>
      <rc t="1" v="1178"/>
    </bk>
    <bk>
      <rc t="1" v="1179"/>
    </bk>
    <bk>
      <rc t="1" v="1180"/>
    </bk>
    <bk>
      <rc t="1" v="1181"/>
    </bk>
    <bk>
      <rc t="1" v="1182"/>
    </bk>
    <bk>
      <rc t="1" v="1183"/>
    </bk>
    <bk>
      <rc t="1" v="1184"/>
    </bk>
    <bk>
      <rc t="1" v="1185"/>
    </bk>
    <bk>
      <rc t="1" v="1186"/>
    </bk>
    <bk>
      <rc t="1" v="1187"/>
    </bk>
    <bk>
      <rc t="1" v="1188"/>
    </bk>
    <bk>
      <rc t="1" v="1189"/>
    </bk>
    <bk>
      <rc t="1" v="1190"/>
    </bk>
    <bk>
      <rc t="1" v="1191"/>
    </bk>
    <bk>
      <rc t="1" v="1192"/>
    </bk>
    <bk>
      <rc t="1" v="1193"/>
    </bk>
    <bk>
      <rc t="1" v="1194"/>
    </bk>
    <bk>
      <rc t="1" v="1195"/>
    </bk>
    <bk>
      <rc t="1" v="1196"/>
    </bk>
    <bk>
      <rc t="1" v="1197"/>
    </bk>
    <bk>
      <rc t="1" v="1198"/>
    </bk>
    <bk>
      <rc t="1" v="1199"/>
    </bk>
    <bk>
      <rc t="1" v="1200"/>
    </bk>
    <bk>
      <rc t="1" v="1201"/>
    </bk>
    <bk>
      <rc t="1" v="1202"/>
    </bk>
    <bk>
      <rc t="1" v="1203"/>
    </bk>
    <bk>
      <rc t="1" v="1204"/>
    </bk>
    <bk>
      <rc t="1" v="1205"/>
    </bk>
    <bk>
      <rc t="1" v="1206"/>
    </bk>
    <bk>
      <rc t="1" v="1207"/>
    </bk>
    <bk>
      <rc t="1" v="1208"/>
    </bk>
    <bk>
      <rc t="1" v="1209"/>
    </bk>
    <bk>
      <rc t="1" v="1210"/>
    </bk>
    <bk>
      <rc t="1" v="1211"/>
    </bk>
    <bk>
      <rc t="1" v="1212"/>
    </bk>
    <bk>
      <rc t="1" v="1213"/>
    </bk>
    <bk>
      <rc t="1" v="1214"/>
    </bk>
    <bk>
      <rc t="1" v="1215"/>
    </bk>
    <bk>
      <rc t="1" v="1216"/>
    </bk>
    <bk>
      <rc t="1" v="1217"/>
    </bk>
    <bk>
      <rc t="1" v="1218"/>
    </bk>
    <bk>
      <rc t="1" v="1219"/>
    </bk>
    <bk>
      <rc t="1" v="1220"/>
    </bk>
    <bk>
      <rc t="1" v="1221"/>
    </bk>
    <bk>
      <rc t="1" v="1222"/>
    </bk>
    <bk>
      <rc t="1" v="1223"/>
    </bk>
    <bk>
      <rc t="1" v="1224"/>
    </bk>
    <bk>
      <rc t="1" v="1225"/>
    </bk>
    <bk>
      <rc t="1" v="1226"/>
    </bk>
    <bk>
      <rc t="1" v="1227"/>
    </bk>
    <bk>
      <rc t="1" v="1228"/>
    </bk>
    <bk>
      <rc t="1" v="1229"/>
    </bk>
    <bk>
      <rc t="1" v="1230"/>
    </bk>
    <bk>
      <rc t="1" v="1231"/>
    </bk>
    <bk>
      <rc t="1" v="1232"/>
    </bk>
    <bk>
      <rc t="1" v="1233"/>
    </bk>
    <bk>
      <rc t="1" v="1234"/>
    </bk>
    <bk>
      <rc t="1" v="1235"/>
    </bk>
    <bk>
      <rc t="1" v="1236"/>
    </bk>
    <bk>
      <rc t="1" v="1237"/>
    </bk>
    <bk>
      <rc t="1" v="1238"/>
    </bk>
    <bk>
      <rc t="1" v="1239"/>
    </bk>
    <bk>
      <rc t="1" v="1240"/>
    </bk>
    <bk>
      <rc t="1" v="1241"/>
    </bk>
    <bk>
      <rc t="1" v="1242"/>
    </bk>
    <bk>
      <rc t="1" v="1243"/>
    </bk>
    <bk>
      <rc t="1" v="1244"/>
    </bk>
    <bk>
      <rc t="1" v="1245"/>
    </bk>
    <bk>
      <rc t="1" v="1246"/>
    </bk>
    <bk>
      <rc t="1" v="1247"/>
    </bk>
    <bk>
      <rc t="1" v="1248"/>
    </bk>
    <bk>
      <rc t="1" v="1249"/>
    </bk>
  </valueMetadata>
</metadata>
</file>

<file path=xl/sharedStrings.xml><?xml version="1.0" encoding="utf-8"?>
<sst xmlns="http://schemas.openxmlformats.org/spreadsheetml/2006/main" count="461" uniqueCount="124">
  <si>
    <t>Stock Portfolio Tracker</t>
  </si>
  <si>
    <t>Current Holdings</t>
  </si>
  <si>
    <t>Company</t>
  </si>
  <si>
    <t>Ticker</t>
  </si>
  <si>
    <t>Industry</t>
  </si>
  <si>
    <t>Quantity</t>
  </si>
  <si>
    <t>Market Value</t>
  </si>
  <si>
    <t>% Breakdown</t>
  </si>
  <si>
    <t>Portfolio Breakdown</t>
  </si>
  <si>
    <t>Gain / (Loss) Breakdown</t>
  </si>
  <si>
    <t>Historical Performance</t>
  </si>
  <si>
    <t>Date</t>
  </si>
  <si>
    <t>Transaction Type</t>
  </si>
  <si>
    <t>Units</t>
  </si>
  <si>
    <t>Currency</t>
  </si>
  <si>
    <t>USD</t>
  </si>
  <si>
    <t>Actual</t>
  </si>
  <si>
    <t>Company -&gt;</t>
  </si>
  <si>
    <t>Months -&gt;</t>
  </si>
  <si>
    <t>2025-08-12 14:40:38</t>
  </si>
  <si>
    <t>2025-08-12 14:40:39</t>
  </si>
  <si>
    <t>2025-08-12 14:40:44</t>
  </si>
  <si>
    <t>2025-08-12 14:51:28</t>
  </si>
  <si>
    <t>2025-08-12 14:51:29</t>
  </si>
  <si>
    <t>2025-08-12 14:51:32</t>
  </si>
  <si>
    <t>2025-08-12 14:56:35</t>
  </si>
  <si>
    <t>2025-08-12 14:56:36</t>
  </si>
  <si>
    <t>2025-08-12 16:41:16</t>
  </si>
  <si>
    <t>2025-08-12 16:47:32</t>
  </si>
  <si>
    <t>2025-08-12 16:47:33</t>
  </si>
  <si>
    <t>2025-08-12 16:47:44</t>
  </si>
  <si>
    <t>2025-08-12 19:54:22</t>
  </si>
  <si>
    <t>2025-08-13 07:00:32</t>
  </si>
  <si>
    <t>2025-08-13 07:00:55</t>
  </si>
  <si>
    <t>2025-08-13 07:04:17</t>
  </si>
  <si>
    <t>2025-08-13 08:34:50</t>
  </si>
  <si>
    <t>2025-08-13 08:35:08</t>
  </si>
  <si>
    <t>2025-08-13 13:30:01</t>
  </si>
  <si>
    <t>2025-08-13 13:30:03</t>
  </si>
  <si>
    <t>2025-08-13 13:30:07</t>
  </si>
  <si>
    <t>2025-08-13 13:30:08</t>
  </si>
  <si>
    <t>2025-08-13 13:30:10</t>
  </si>
  <si>
    <t>2025-08-13 13:41:23</t>
  </si>
  <si>
    <t>2025-08-13 13:41:25</t>
  </si>
  <si>
    <t>2025-08-13 13:41:32</t>
  </si>
  <si>
    <t>2025-08-13 13:46:06</t>
  </si>
  <si>
    <t>2025-08-13 13:47:02</t>
  </si>
  <si>
    <t>2025-08-13 13:47:03</t>
  </si>
  <si>
    <t>2025-08-13 13:47:07</t>
  </si>
  <si>
    <t>2025-08-13 13:47:14</t>
  </si>
  <si>
    <t>2025-08-13 17:08:43</t>
  </si>
  <si>
    <t>2025-08-14 07:00:33</t>
  </si>
  <si>
    <t>2025-08-14 07:04:22</t>
  </si>
  <si>
    <t>2025-08-14 13:30:09</t>
  </si>
  <si>
    <t>2025-08-14 15:15:54</t>
  </si>
  <si>
    <t>2025-08-14 15:15:55</t>
  </si>
  <si>
    <t>2025-08-14 15:16:43</t>
  </si>
  <si>
    <t>2025-08-14 19:10:07</t>
  </si>
  <si>
    <t>2025-08-14 19:10:10</t>
  </si>
  <si>
    <t>2025-08-14 19:10:11</t>
  </si>
  <si>
    <t>2025-08-15 07:00:46</t>
  </si>
  <si>
    <t>2025-09-26 13:06:30</t>
  </si>
  <si>
    <t>2025-09-26 13:30:01</t>
  </si>
  <si>
    <t>2025-09-26 13:30:04</t>
  </si>
  <si>
    <t>2025-09-26 13:30:11</t>
  </si>
  <si>
    <t>2025-09-26 13:35:36</t>
  </si>
  <si>
    <t>2025-09-26 13:35:37</t>
  </si>
  <si>
    <t>2025-09-26 13:37:04</t>
  </si>
  <si>
    <t>2025-09-26 13:45:55</t>
  </si>
  <si>
    <t>2025-09-26 13:45:56</t>
  </si>
  <si>
    <t>2025-09-26 13:45:58</t>
  </si>
  <si>
    <t>2025-09-26 13:46:26</t>
  </si>
  <si>
    <t>AMZN</t>
  </si>
  <si>
    <t>NVDA</t>
  </si>
  <si>
    <t>AAPL</t>
  </si>
  <si>
    <t>BRYN</t>
  </si>
  <si>
    <t>VUAG</t>
  </si>
  <si>
    <t>NEM</t>
  </si>
  <si>
    <t>GS</t>
  </si>
  <si>
    <t>GOOGL</t>
  </si>
  <si>
    <t>GOOG</t>
  </si>
  <si>
    <t>XOM</t>
  </si>
  <si>
    <t>JPM</t>
  </si>
  <si>
    <t>BLK</t>
  </si>
  <si>
    <t>MSFT</t>
  </si>
  <si>
    <t>VUSA</t>
  </si>
  <si>
    <t>BAC</t>
  </si>
  <si>
    <t>PLTR</t>
  </si>
  <si>
    <t>AMD</t>
  </si>
  <si>
    <t>META</t>
  </si>
  <si>
    <t>Market buy</t>
  </si>
  <si>
    <t>Market sell</t>
  </si>
  <si>
    <t>Share Price</t>
  </si>
  <si>
    <t>Share Price currency</t>
  </si>
  <si>
    <t>EUR</t>
  </si>
  <si>
    <t>GBP</t>
  </si>
  <si>
    <t>Total Transaction Amount (£)</t>
  </si>
  <si>
    <t>Funds</t>
  </si>
  <si>
    <t>Exchange rate to £</t>
  </si>
  <si>
    <t>Share price £</t>
  </si>
  <si>
    <t>Month Trailing Closing Prices</t>
  </si>
  <si>
    <t>Market value (£)</t>
  </si>
  <si>
    <t>Exchange rates</t>
  </si>
  <si>
    <t xml:space="preserve"> Day Change </t>
  </si>
  <si>
    <t>Current  stock Price</t>
  </si>
  <si>
    <t>Portfolio value</t>
  </si>
  <si>
    <t>£</t>
  </si>
  <si>
    <t xml:space="preserve">£ Day Change </t>
  </si>
  <si>
    <t>£ day change</t>
  </si>
  <si>
    <t>Gain / Loss</t>
  </si>
  <si>
    <t>£ Gain / Loss</t>
  </si>
  <si>
    <t>$</t>
  </si>
  <si>
    <t>€</t>
  </si>
  <si>
    <t>£ Ticker</t>
  </si>
  <si>
    <t xml:space="preserve">$ Ticker </t>
  </si>
  <si>
    <t xml:space="preserve">Months </t>
  </si>
  <si>
    <t>Months</t>
  </si>
  <si>
    <t>£ Stock Lookup</t>
  </si>
  <si>
    <t xml:space="preserve">$ Stock Lookup </t>
  </si>
  <si>
    <t xml:space="preserve">Time Period (months) </t>
  </si>
  <si>
    <t>Time period (months)</t>
  </si>
  <si>
    <t>€ Stock Lookup</t>
  </si>
  <si>
    <t>€ Ticker</t>
  </si>
  <si>
    <t xml:space="preserve">$ stock Comparison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</si>
</sst>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7" formatCode="&quot;£&quot;#,##0.00_);\(&quot;£&quot;#,##0.00\)"/>
    <numFmt numFmtId="164" formatCode="&quot;$&quot;#,##0.00"/>
    <numFmt numFmtId="165" formatCode="\$#,##0.00_);\(\$#,##0.00\);\-\-_)"/>
    <numFmt numFmtId="166" formatCode="_([$$-409]* #,##0.00_);_([$$-409]* \(#,##0.00\);_([$$-409]* &quot;-&quot;??_);_(@_)"/>
    <numFmt numFmtId="167" formatCode="[$$-C09]#,##0.00;\-[$$-C09]#,##0.00"/>
    <numFmt numFmtId="168" formatCode="[$$-409]#,##0.00"/>
    <numFmt numFmtId="169" formatCode="0.00_);\(0.00\)"/>
    <numFmt numFmtId="170" formatCode="[$€-2]\ #,##0.00"/>
    <numFmt numFmtId="171" formatCode="&quot;£&quot;#,##0.00"/>
    <numFmt numFmtId="172" formatCode="_([$£-809]* #,##0.00_);_([$£-809]* \(#,##0.00\);_([$£-809]* &quot;-&quot;??_);_(@_)"/>
    <numFmt numFmtId="173" formatCode="[$€-2]\ #,##0.00_);\([$€-2]\ #,##0.00\)"/>
  </numFmts>
  <fonts count="16" x14ac:knownFonts="1">
    <font>
      <sz val="11"/>
      <color theme="1"/>
      <name val="Calibri"/>
      <scheme val="minor"/>
    </font>
    <font>
      <sz val="11"/>
      <color theme="1"/>
      <name val="Calibri"/>
      <family val="2"/>
    </font>
    <font>
      <b/>
      <sz val="11"/>
      <color theme="1"/>
      <name val="Calibri"/>
      <family val="2"/>
    </font>
    <font>
      <sz val="11"/>
      <color theme="1"/>
      <name val="Calibri"/>
      <family val="2"/>
      <scheme val="minor"/>
    </font>
    <font>
      <b/>
      <sz val="36"/>
      <color theme="0"/>
      <name val="Calibri"/>
      <family val="2"/>
    </font>
    <font>
      <sz val="11"/>
      <name val="Calibri"/>
      <family val="2"/>
    </font>
    <font>
      <b/>
      <sz val="11"/>
      <color theme="0"/>
      <name val="Calibri"/>
      <family val="2"/>
    </font>
    <font>
      <b/>
      <sz val="16"/>
      <color theme="0"/>
      <name val="Calibri"/>
      <family val="2"/>
    </font>
    <font>
      <b/>
      <sz val="11"/>
      <color rgb="FF2A3E68"/>
      <name val="Calibri"/>
      <family val="2"/>
    </font>
    <font>
      <sz val="10"/>
      <color indexed="8"/>
      <name val="Helvetica Neue"/>
      <family val="2"/>
    </font>
    <font>
      <sz val="11"/>
      <color theme="0"/>
      <name val="Calibri (Body)"/>
    </font>
    <font>
      <sz val="11"/>
      <color theme="1"/>
      <name val="Calibri (Body)"/>
    </font>
    <font>
      <b/>
      <sz val="11"/>
      <color theme="1"/>
      <name val="Calibri (Body)"/>
    </font>
    <font>
      <b/>
      <sz val="11"/>
      <color theme="1"/>
      <name val="Calibri"/>
      <family val="2"/>
      <scheme val="minor"/>
    </font>
    <font>
      <sz val="11"/>
      <color rgb="FF271900"/>
      <name val="Calibri"/>
      <family val="2"/>
      <scheme val="minor"/>
    </font>
    <font>
      <sz val="11"/>
      <color rgb="FF1F1F1F"/>
      <name val="Calibri"/>
      <family val="2"/>
      <scheme val="minor"/>
    </font>
  </fonts>
  <fills count="12">
    <fill>
      <patternFill patternType="none"/>
    </fill>
    <fill>
      <patternFill patternType="gray125"/>
    </fill>
    <fill>
      <patternFill patternType="solid">
        <fgColor rgb="FFD9E2F3"/>
        <bgColor rgb="FFD9E2F3"/>
      </patternFill>
    </fill>
    <fill>
      <patternFill patternType="solid">
        <fgColor rgb="FF2A3E68"/>
        <bgColor rgb="FF2A3E68"/>
      </patternFill>
    </fill>
    <fill>
      <patternFill patternType="solid">
        <fgColor theme="1"/>
        <bgColor indexed="64"/>
      </patternFill>
    </fill>
    <fill>
      <patternFill patternType="solid">
        <fgColor theme="1"/>
        <bgColor theme="4"/>
      </patternFill>
    </fill>
    <fill>
      <patternFill patternType="solid">
        <fgColor theme="4" tint="0.79998168889431442"/>
        <bgColor rgb="FFD9E2F3"/>
      </patternFill>
    </fill>
    <fill>
      <patternFill patternType="solid">
        <fgColor theme="4" tint="0.79998168889431442"/>
        <bgColor indexed="64"/>
      </patternFill>
    </fill>
    <fill>
      <patternFill patternType="solid">
        <fgColor theme="7" tint="0.79998168889431442"/>
        <bgColor indexed="64"/>
      </patternFill>
    </fill>
    <fill>
      <patternFill patternType="solid">
        <fgColor theme="7" tint="0.79998168889431442"/>
        <bgColor rgb="FFFFFF99"/>
      </patternFill>
    </fill>
    <fill>
      <patternFill patternType="solid">
        <fgColor theme="4" tint="-0.499984740745262"/>
        <bgColor indexed="64"/>
      </patternFill>
    </fill>
    <fill>
      <patternFill patternType="solid">
        <fgColor theme="4" tint="-0.499984740745262"/>
        <bgColor rgb="FF2A3E68"/>
      </patternFill>
    </fill>
  </fills>
  <borders count="34">
    <border>
      <left/>
      <right/>
      <top/>
      <bottom/>
      <diagonal/>
    </border>
    <border>
      <left/>
      <right/>
      <top/>
      <bottom/>
      <diagonal/>
    </border>
    <border>
      <left/>
      <right/>
      <top style="thin">
        <color theme="1"/>
      </top>
      <bottom/>
      <diagonal/>
    </border>
    <border>
      <left style="thin">
        <color theme="1"/>
      </left>
      <right/>
      <top/>
      <bottom/>
      <diagonal/>
    </border>
    <border>
      <left/>
      <right style="thin">
        <color theme="1"/>
      </right>
      <top/>
      <bottom/>
      <diagonal/>
    </border>
    <border>
      <left style="thin">
        <color theme="1"/>
      </left>
      <right style="thin">
        <color theme="1"/>
      </right>
      <top style="thin">
        <color theme="1"/>
      </top>
      <bottom style="thin">
        <color theme="1"/>
      </bottom>
      <diagonal/>
    </border>
    <border>
      <left/>
      <right style="thin">
        <color theme="1"/>
      </right>
      <top/>
      <bottom style="thin">
        <color theme="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style="thin">
        <color rgb="FF000000"/>
      </top>
      <bottom style="thin">
        <color rgb="FF000000"/>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FF0000"/>
      </left>
      <right style="thin">
        <color rgb="FFFF0000"/>
      </right>
      <top style="thin">
        <color rgb="FFFF0000"/>
      </top>
      <bottom style="thin">
        <color rgb="FFFF0000"/>
      </bottom>
      <diagonal/>
    </border>
    <border>
      <left style="thin">
        <color indexed="10"/>
      </left>
      <right style="thin">
        <color indexed="10"/>
      </right>
      <top style="thin">
        <color indexed="10"/>
      </top>
      <bottom style="thin">
        <color indexed="10"/>
      </bottom>
      <diagonal/>
    </border>
    <border>
      <left style="thin">
        <color rgb="FFFF0000"/>
      </left>
      <right/>
      <top style="thin">
        <color rgb="FFFF0000"/>
      </top>
      <bottom/>
      <diagonal/>
    </border>
    <border>
      <left style="thin">
        <color indexed="10"/>
      </left>
      <right style="thin">
        <color rgb="FFFF0000"/>
      </right>
      <top style="thin">
        <color indexed="10"/>
      </top>
      <bottom style="thin">
        <color indexed="10"/>
      </bottom>
      <diagonal/>
    </border>
    <border>
      <left style="thin">
        <color rgb="FFFF0000"/>
      </left>
      <right style="thin">
        <color indexed="10"/>
      </right>
      <top style="thin">
        <color indexed="10"/>
      </top>
      <bottom style="thin">
        <color indexed="10"/>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theme="1"/>
      </left>
      <right style="thin">
        <color theme="1"/>
      </right>
      <top/>
      <bottom style="thin">
        <color theme="1"/>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style="thin">
        <color indexed="10"/>
      </right>
      <top style="thin">
        <color indexed="10"/>
      </top>
      <bottom style="thin">
        <color indexed="10"/>
      </bottom>
      <diagonal/>
    </border>
    <border>
      <left/>
      <right/>
      <top style="thin">
        <color rgb="FFFF0000"/>
      </top>
      <bottom/>
      <diagonal/>
    </border>
    <border>
      <left style="thin">
        <color rgb="FFFF0000"/>
      </left>
      <right style="thin">
        <color indexed="10"/>
      </right>
      <top style="thin">
        <color indexed="10"/>
      </top>
      <bottom style="thin">
        <color rgb="FFFF0000"/>
      </bottom>
      <diagonal/>
    </border>
  </borders>
  <cellStyleXfs count="1">
    <xf numFmtId="0" fontId="0" fillId="0" borderId="0"/>
  </cellStyleXfs>
  <cellXfs count="111">
    <xf numFmtId="0" fontId="0" fillId="0" borderId="0" xfId="0"/>
    <xf numFmtId="0" fontId="3" fillId="0" borderId="0" xfId="0" applyFont="1"/>
    <xf numFmtId="0" fontId="1" fillId="3" borderId="1" xfId="0" applyFont="1" applyFill="1" applyBorder="1"/>
    <xf numFmtId="0" fontId="6" fillId="3" borderId="1" xfId="0" applyFont="1" applyFill="1" applyBorder="1" applyAlignment="1">
      <alignment horizontal="center" wrapText="1"/>
    </xf>
    <xf numFmtId="0" fontId="6" fillId="3" borderId="1" xfId="0" applyFont="1" applyFill="1" applyBorder="1" applyAlignment="1">
      <alignment horizontal="left" vertical="center"/>
    </xf>
    <xf numFmtId="164" fontId="7" fillId="3" borderId="1" xfId="0" applyNumberFormat="1" applyFont="1" applyFill="1" applyBorder="1" applyAlignment="1">
      <alignment horizontal="center" vertical="center"/>
    </xf>
    <xf numFmtId="0" fontId="2" fillId="2" borderId="16" xfId="0" applyFont="1" applyFill="1" applyBorder="1" applyAlignment="1">
      <alignment horizontal="left"/>
    </xf>
    <xf numFmtId="0" fontId="1" fillId="0" borderId="0" xfId="0" applyFont="1" applyAlignment="1">
      <alignment horizontal="left"/>
    </xf>
    <xf numFmtId="165" fontId="1" fillId="0" borderId="0" xfId="0" applyNumberFormat="1" applyFont="1" applyAlignment="1">
      <alignment horizontal="left"/>
    </xf>
    <xf numFmtId="0" fontId="8" fillId="0" borderId="0" xfId="0" applyFont="1"/>
    <xf numFmtId="0" fontId="6" fillId="0" borderId="0" xfId="0" applyFont="1"/>
    <xf numFmtId="0" fontId="1" fillId="0" borderId="0" xfId="0" applyFont="1"/>
    <xf numFmtId="0" fontId="2" fillId="0" borderId="0" xfId="0" applyFont="1" applyAlignment="1">
      <alignment horizontal="right"/>
    </xf>
    <xf numFmtId="0" fontId="1" fillId="0" borderId="0" xfId="0" applyFont="1" applyAlignment="1">
      <alignment horizontal="center"/>
    </xf>
    <xf numFmtId="0" fontId="6" fillId="0" borderId="0" xfId="0" applyFont="1" applyAlignment="1">
      <alignment horizontal="center"/>
    </xf>
    <xf numFmtId="0" fontId="1" fillId="2" borderId="20" xfId="0" applyFont="1" applyFill="1" applyBorder="1" applyAlignment="1">
      <alignment horizontal="center"/>
    </xf>
    <xf numFmtId="0" fontId="2" fillId="0" borderId="0" xfId="0" applyFont="1" applyAlignment="1">
      <alignment horizontal="center"/>
    </xf>
    <xf numFmtId="0" fontId="2" fillId="0" borderId="0" xfId="0" applyFont="1"/>
    <xf numFmtId="0" fontId="2" fillId="0" borderId="0" xfId="0" applyFont="1" applyAlignment="1">
      <alignment horizontal="center" vertical="center"/>
    </xf>
    <xf numFmtId="167" fontId="1" fillId="0" borderId="0" xfId="0" applyNumberFormat="1" applyFont="1" applyAlignment="1">
      <alignment horizontal="center" vertical="center"/>
    </xf>
    <xf numFmtId="0" fontId="1" fillId="0" borderId="0" xfId="0" applyFont="1" applyAlignment="1">
      <alignment horizontal="center" vertical="center"/>
    </xf>
    <xf numFmtId="167" fontId="1" fillId="0" borderId="0" xfId="0" applyNumberFormat="1" applyFont="1" applyAlignment="1">
      <alignment horizontal="center"/>
    </xf>
    <xf numFmtId="0" fontId="6" fillId="3" borderId="17" xfId="0" applyFont="1" applyFill="1" applyBorder="1" applyAlignment="1">
      <alignment horizontal="center"/>
    </xf>
    <xf numFmtId="0" fontId="5" fillId="0" borderId="18" xfId="0" applyFont="1" applyBorder="1"/>
    <xf numFmtId="0" fontId="5" fillId="0" borderId="19" xfId="0" applyFont="1" applyBorder="1"/>
    <xf numFmtId="0" fontId="0" fillId="0" borderId="19" xfId="0" applyBorder="1"/>
    <xf numFmtId="0" fontId="10" fillId="0" borderId="19" xfId="0" applyFont="1" applyBorder="1" applyAlignment="1">
      <alignment horizontal="center"/>
    </xf>
    <xf numFmtId="0" fontId="0" fillId="0" borderId="0" xfId="0" applyAlignment="1">
      <alignment horizontal="center"/>
    </xf>
    <xf numFmtId="0" fontId="3" fillId="0" borderId="0" xfId="0" applyFont="1" applyAlignment="1">
      <alignment horizontal="left"/>
    </xf>
    <xf numFmtId="168" fontId="1" fillId="0" borderId="0" xfId="0" applyNumberFormat="1" applyFont="1" applyAlignment="1">
      <alignment horizontal="left"/>
    </xf>
    <xf numFmtId="168" fontId="0" fillId="0" borderId="0" xfId="0" applyNumberFormat="1" applyAlignment="1">
      <alignment horizontal="left"/>
    </xf>
    <xf numFmtId="169" fontId="0" fillId="0" borderId="22" xfId="0" applyNumberFormat="1" applyBorder="1" applyAlignment="1">
      <alignment vertical="top"/>
    </xf>
    <xf numFmtId="169" fontId="10" fillId="4" borderId="23" xfId="0" applyNumberFormat="1" applyFont="1" applyFill="1" applyBorder="1"/>
    <xf numFmtId="169" fontId="9" fillId="0" borderId="24" xfId="0" applyNumberFormat="1" applyFont="1" applyBorder="1" applyAlignment="1">
      <alignment vertical="top"/>
    </xf>
    <xf numFmtId="169" fontId="0" fillId="0" borderId="25" xfId="0" applyNumberFormat="1" applyBorder="1" applyAlignment="1">
      <alignment vertical="top"/>
    </xf>
    <xf numFmtId="169" fontId="3" fillId="0" borderId="22" xfId="0" applyNumberFormat="1" applyFont="1" applyBorder="1" applyAlignment="1">
      <alignment vertical="top"/>
    </xf>
    <xf numFmtId="171" fontId="1" fillId="0" borderId="0" xfId="0" applyNumberFormat="1" applyFont="1" applyAlignment="1">
      <alignment horizontal="left"/>
    </xf>
    <xf numFmtId="0" fontId="1" fillId="3" borderId="19" xfId="0" applyFont="1" applyFill="1" applyBorder="1"/>
    <xf numFmtId="0" fontId="6" fillId="3" borderId="19" xfId="0" applyFont="1" applyFill="1" applyBorder="1" applyAlignment="1">
      <alignment horizontal="center" wrapText="1"/>
    </xf>
    <xf numFmtId="10" fontId="7" fillId="3" borderId="19" xfId="0" applyNumberFormat="1" applyFont="1" applyFill="1" applyBorder="1" applyAlignment="1">
      <alignment horizontal="center" vertical="center"/>
    </xf>
    <xf numFmtId="172" fontId="0" fillId="0" borderId="0" xfId="0" applyNumberFormat="1"/>
    <xf numFmtId="0" fontId="11" fillId="7" borderId="3" xfId="0" applyFont="1" applyFill="1" applyBorder="1"/>
    <xf numFmtId="0" fontId="12" fillId="6" borderId="29" xfId="0" applyFont="1" applyFill="1" applyBorder="1" applyAlignment="1">
      <alignment horizontal="left"/>
    </xf>
    <xf numFmtId="0" fontId="11" fillId="7" borderId="5" xfId="0" applyFont="1" applyFill="1" applyBorder="1"/>
    <xf numFmtId="172" fontId="11" fillId="7" borderId="27" xfId="0" applyNumberFormat="1" applyFont="1" applyFill="1" applyBorder="1"/>
    <xf numFmtId="166" fontId="11" fillId="7" borderId="27" xfId="0" applyNumberFormat="1" applyFont="1" applyFill="1" applyBorder="1" applyAlignment="1">
      <alignment horizontal="left"/>
    </xf>
    <xf numFmtId="169" fontId="0" fillId="0" borderId="31" xfId="0" applyNumberFormat="1" applyBorder="1" applyAlignment="1">
      <alignment vertical="top"/>
    </xf>
    <xf numFmtId="0" fontId="0" fillId="0" borderId="3" xfId="0" applyBorder="1"/>
    <xf numFmtId="169" fontId="0" fillId="0" borderId="33" xfId="0" applyNumberFormat="1" applyBorder="1" applyAlignment="1">
      <alignment vertical="top"/>
    </xf>
    <xf numFmtId="169" fontId="10" fillId="5" borderId="32" xfId="0" applyNumberFormat="1" applyFont="1" applyFill="1" applyBorder="1" applyAlignment="1">
      <alignment horizontal="center"/>
    </xf>
    <xf numFmtId="10" fontId="1" fillId="0" borderId="0" xfId="0" applyNumberFormat="1" applyFont="1" applyAlignment="1">
      <alignment horizontal="center"/>
    </xf>
    <xf numFmtId="10" fontId="0" fillId="0" borderId="0" xfId="0" applyNumberFormat="1" applyAlignment="1">
      <alignment horizontal="center"/>
    </xf>
    <xf numFmtId="0" fontId="2" fillId="2" borderId="16" xfId="0" applyFont="1" applyFill="1" applyBorder="1" applyAlignment="1">
      <alignment horizontal="center"/>
    </xf>
    <xf numFmtId="0" fontId="3" fillId="0" borderId="0" xfId="0" applyFont="1" applyAlignment="1">
      <alignment horizontal="center"/>
    </xf>
    <xf numFmtId="168" fontId="1" fillId="0" borderId="0" xfId="0" applyNumberFormat="1" applyFont="1" applyAlignment="1">
      <alignment horizontal="center"/>
    </xf>
    <xf numFmtId="7" fontId="1" fillId="0" borderId="0" xfId="0" applyNumberFormat="1" applyFont="1" applyAlignment="1">
      <alignment horizontal="center"/>
    </xf>
    <xf numFmtId="170" fontId="1" fillId="0" borderId="0" xfId="0" applyNumberFormat="1" applyFont="1" applyAlignment="1">
      <alignment horizontal="center"/>
    </xf>
    <xf numFmtId="171" fontId="1" fillId="0" borderId="0" xfId="0" applyNumberFormat="1" applyFont="1" applyAlignment="1">
      <alignment horizontal="center"/>
    </xf>
    <xf numFmtId="168" fontId="0" fillId="0" borderId="0" xfId="0" applyNumberFormat="1" applyAlignment="1">
      <alignment horizontal="center"/>
    </xf>
    <xf numFmtId="173" fontId="1" fillId="0" borderId="0" xfId="0" applyNumberFormat="1" applyFont="1" applyAlignment="1">
      <alignment horizontal="left"/>
    </xf>
    <xf numFmtId="0" fontId="0" fillId="0" borderId="2" xfId="0" applyBorder="1"/>
    <xf numFmtId="172" fontId="11" fillId="7" borderId="28" xfId="0" applyNumberFormat="1" applyFont="1" applyFill="1" applyBorder="1" applyAlignment="1">
      <alignment horizontal="left"/>
    </xf>
    <xf numFmtId="171" fontId="0" fillId="0" borderId="0" xfId="0" applyNumberFormat="1"/>
    <xf numFmtId="171" fontId="0" fillId="0" borderId="0" xfId="0" applyNumberFormat="1" applyAlignment="1">
      <alignment horizontal="center"/>
    </xf>
    <xf numFmtId="171" fontId="7" fillId="3" borderId="1" xfId="0" applyNumberFormat="1" applyFont="1" applyFill="1" applyBorder="1" applyAlignment="1">
      <alignment horizontal="center" vertical="center"/>
    </xf>
    <xf numFmtId="14" fontId="0" fillId="0" borderId="0" xfId="0" applyNumberFormat="1"/>
    <xf numFmtId="171" fontId="1" fillId="0" borderId="0" xfId="0" applyNumberFormat="1" applyFont="1" applyAlignment="1">
      <alignment horizontal="center" vertical="center"/>
    </xf>
    <xf numFmtId="168" fontId="1" fillId="0" borderId="0" xfId="0" applyNumberFormat="1" applyFont="1" applyAlignment="1">
      <alignment horizontal="center" vertical="center"/>
    </xf>
    <xf numFmtId="0" fontId="2" fillId="2" borderId="19" xfId="0" applyFont="1" applyFill="1" applyBorder="1" applyAlignment="1">
      <alignment horizontal="center"/>
    </xf>
    <xf numFmtId="0" fontId="3" fillId="7" borderId="4" xfId="0" applyFont="1" applyFill="1" applyBorder="1" applyAlignment="1">
      <alignment horizontal="center"/>
    </xf>
    <xf numFmtId="0" fontId="1" fillId="2" borderId="19" xfId="0" applyFont="1" applyFill="1" applyBorder="1" applyAlignment="1">
      <alignment horizontal="center"/>
    </xf>
    <xf numFmtId="14" fontId="1" fillId="0" borderId="0" xfId="0" applyNumberFormat="1" applyFont="1" applyAlignment="1">
      <alignment horizontal="center" vertical="center"/>
    </xf>
    <xf numFmtId="14" fontId="0" fillId="0" borderId="0" xfId="0" applyNumberFormat="1" applyAlignment="1">
      <alignment horizontal="center"/>
    </xf>
    <xf numFmtId="0" fontId="13" fillId="0" borderId="3" xfId="0" applyFont="1" applyBorder="1" applyAlignment="1">
      <alignment horizontal="center"/>
    </xf>
    <xf numFmtId="0" fontId="13" fillId="0" borderId="3" xfId="0" applyFont="1" applyBorder="1"/>
    <xf numFmtId="0" fontId="1" fillId="0" borderId="19" xfId="0" applyFont="1" applyBorder="1"/>
    <xf numFmtId="0" fontId="2" fillId="0" borderId="19" xfId="0" applyFont="1" applyBorder="1" applyAlignment="1">
      <alignment horizontal="right"/>
    </xf>
    <xf numFmtId="0" fontId="13" fillId="0" borderId="19" xfId="0" applyFont="1" applyBorder="1"/>
    <xf numFmtId="0" fontId="0" fillId="7" borderId="19" xfId="0" applyFill="1" applyBorder="1"/>
    <xf numFmtId="0" fontId="6" fillId="0" borderId="19" xfId="0" applyFont="1" applyBorder="1"/>
    <xf numFmtId="0" fontId="1" fillId="9" borderId="19" xfId="0" applyFont="1" applyFill="1" applyBorder="1" applyAlignment="1">
      <alignment horizontal="center"/>
    </xf>
    <xf numFmtId="0" fontId="1" fillId="9" borderId="19" xfId="0" applyFont="1" applyFill="1" applyBorder="1" applyAlignment="1">
      <alignment horizontal="center" vertical="center"/>
    </xf>
    <xf numFmtId="0" fontId="0" fillId="8" borderId="19" xfId="0" applyFill="1" applyBorder="1" applyAlignment="1">
      <alignment horizontal="center"/>
    </xf>
    <xf numFmtId="0" fontId="0" fillId="8" borderId="19" xfId="0" applyFill="1" applyBorder="1"/>
    <xf numFmtId="0" fontId="1" fillId="2" borderId="4" xfId="0" applyFont="1" applyFill="1" applyBorder="1" applyAlignment="1">
      <alignment horizontal="center"/>
    </xf>
    <xf numFmtId="0" fontId="2" fillId="7" borderId="0" xfId="0" applyFont="1" applyFill="1" applyAlignment="1">
      <alignment horizontal="right"/>
    </xf>
    <xf numFmtId="0" fontId="3" fillId="7" borderId="29" xfId="0" applyFont="1" applyFill="1" applyBorder="1"/>
    <xf numFmtId="0" fontId="3" fillId="7" borderId="30" xfId="0" applyFont="1" applyFill="1" applyBorder="1"/>
    <xf numFmtId="0" fontId="3" fillId="7" borderId="26" xfId="0" applyFont="1" applyFill="1" applyBorder="1" applyAlignment="1">
      <alignment horizontal="center"/>
    </xf>
    <xf numFmtId="0" fontId="3" fillId="7" borderId="27" xfId="0" applyFont="1" applyFill="1" applyBorder="1" applyAlignment="1">
      <alignment horizontal="center"/>
    </xf>
    <xf numFmtId="0" fontId="3" fillId="7" borderId="28" xfId="0" applyFont="1" applyFill="1" applyBorder="1" applyAlignment="1">
      <alignment horizontal="center"/>
    </xf>
    <xf numFmtId="0" fontId="14" fillId="7" borderId="6" xfId="0" applyFont="1" applyFill="1" applyBorder="1" applyAlignment="1">
      <alignment horizontal="center"/>
    </xf>
    <xf numFmtId="0" fontId="15" fillId="7" borderId="0" xfId="0" applyFont="1" applyFill="1"/>
    <xf numFmtId="170" fontId="1" fillId="0" borderId="0" xfId="0" applyNumberFormat="1" applyFont="1" applyAlignment="1">
      <alignment horizontal="center" vertical="center"/>
    </xf>
    <xf numFmtId="170" fontId="0" fillId="0" borderId="0" xfId="0" applyNumberFormat="1" applyAlignment="1">
      <alignment horizontal="center"/>
    </xf>
    <xf numFmtId="169" fontId="0" fillId="0" borderId="21" xfId="0" applyNumberFormat="1" applyBorder="1" applyAlignment="1">
      <alignment vertical="top"/>
    </xf>
    <xf numFmtId="0" fontId="1" fillId="9" borderId="19" xfId="0" applyFont="1" applyFill="1" applyBorder="1"/>
    <xf numFmtId="0" fontId="6" fillId="3" borderId="19" xfId="0" applyFont="1" applyFill="1" applyBorder="1" applyAlignment="1">
      <alignment horizontal="center"/>
    </xf>
    <xf numFmtId="0" fontId="2" fillId="2" borderId="19" xfId="0" applyFont="1" applyFill="1" applyBorder="1" applyAlignment="1">
      <alignment horizontal="center"/>
    </xf>
    <xf numFmtId="0" fontId="2" fillId="2" borderId="17" xfId="0" applyFont="1" applyFill="1" applyBorder="1" applyAlignment="1">
      <alignment horizontal="center"/>
    </xf>
    <xf numFmtId="0" fontId="4" fillId="3" borderId="7" xfId="0" applyFont="1" applyFill="1" applyBorder="1" applyAlignment="1">
      <alignment horizontal="center" vertical="center"/>
    </xf>
    <xf numFmtId="0" fontId="5" fillId="0" borderId="8" xfId="0" applyFont="1" applyBorder="1"/>
    <xf numFmtId="0" fontId="5" fillId="0" borderId="9" xfId="0" applyFont="1" applyBorder="1"/>
    <xf numFmtId="0" fontId="5" fillId="0" borderId="10" xfId="0" applyFont="1" applyBorder="1"/>
    <xf numFmtId="0" fontId="5" fillId="0" borderId="11" xfId="0" applyFont="1" applyBorder="1"/>
    <xf numFmtId="0" fontId="5" fillId="0" borderId="12" xfId="0" applyFont="1" applyBorder="1"/>
    <xf numFmtId="0" fontId="6" fillId="3" borderId="13" xfId="0" applyFont="1" applyFill="1" applyBorder="1" applyAlignment="1">
      <alignment horizontal="center"/>
    </xf>
    <xf numFmtId="0" fontId="5" fillId="0" borderId="14" xfId="0" applyFont="1" applyBorder="1"/>
    <xf numFmtId="0" fontId="5" fillId="0" borderId="15" xfId="0" applyFont="1" applyBorder="1"/>
    <xf numFmtId="0" fontId="6" fillId="11" borderId="17" xfId="0" applyFont="1" applyFill="1" applyBorder="1" applyAlignment="1">
      <alignment horizontal="center"/>
    </xf>
    <xf numFmtId="0" fontId="6" fillId="10" borderId="19" xfId="0" applyFont="1" applyFill="1" applyBorder="1" applyAlignment="1">
      <alignment horizontal="center"/>
    </xf>
  </cellXfs>
  <cellStyles count="1">
    <cellStyle name="Normal" xfId="0" builtinId="0"/>
  </cellStyles>
  <dxfs count="15">
    <dxf>
      <numFmt numFmtId="169" formatCode="0.00_);\(0.00\)"/>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numFmt numFmtId="169" formatCode="0.00_);\(0.00\)"/>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numFmt numFmtId="169" formatCode="0.00_);\(0.00\)"/>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numFmt numFmtId="169" formatCode="0.00_);\(0.00\)"/>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numFmt numFmtId="169" formatCode="0.00_);\(0.00\)"/>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numFmt numFmtId="169" formatCode="0.00_);\(0.00\)"/>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family val="2"/>
        <scheme val="none"/>
      </font>
      <numFmt numFmtId="169" formatCode="0.00_);\(0.00\)"/>
      <fill>
        <patternFill patternType="none">
          <fgColor indexed="64"/>
          <bgColor indexed="65"/>
        </patternFill>
      </fill>
      <alignment horizontal="general" vertical="top" textRotation="0" wrapText="0" indent="0" justifyLastLine="0" shrinkToFit="0" readingOrder="0"/>
      <border diagonalUp="0" diagonalDown="0">
        <left style="thin">
          <color indexed="10"/>
        </left>
        <right style="thin">
          <color rgb="FFFF0000"/>
        </right>
        <top style="thin">
          <color indexed="10"/>
        </top>
        <bottom style="thin">
          <color indexed="10"/>
        </bottom>
        <vertical/>
        <horizontal/>
      </border>
    </dxf>
    <dxf>
      <numFmt numFmtId="169" formatCode="0.00_);\(0.00\)"/>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numFmt numFmtId="169" formatCode="0.00_);\(0.00\)"/>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numFmt numFmtId="169" formatCode="0.00_);\(0.00\)"/>
      <alignment horizontal="general" vertical="top" textRotation="0" wrapText="0" indent="0" justifyLastLine="0" shrinkToFit="0" readingOrder="0"/>
      <border diagonalUp="0" diagonalDown="0">
        <left/>
        <right style="thin">
          <color indexed="10"/>
        </right>
        <top style="thin">
          <color indexed="10"/>
        </top>
        <bottom style="thin">
          <color indexed="10"/>
        </bottom>
        <vertical/>
        <horizontal/>
      </border>
    </dxf>
    <dxf>
      <numFmt numFmtId="169" formatCode="0.00_);\(0.00\)"/>
      <alignment horizontal="general" vertical="top" textRotation="0" wrapText="0" indent="0" justifyLastLine="0" shrinkToFit="0" readingOrder="0"/>
    </dxf>
    <dxf>
      <font>
        <b val="0"/>
        <i val="0"/>
        <strike val="0"/>
        <condense val="0"/>
        <extend val="0"/>
        <outline val="0"/>
        <shadow val="0"/>
        <u val="none"/>
        <vertAlign val="baseline"/>
        <sz val="11"/>
        <color theme="0"/>
        <name val="Calibri (Body)"/>
        <scheme val="none"/>
      </font>
      <numFmt numFmtId="169" formatCode="0.00_);\(0.00\)"/>
      <fill>
        <patternFill patternType="solid">
          <fgColor theme="4"/>
          <bgColor theme="1"/>
        </patternFill>
      </fill>
      <alignment horizontal="center" vertical="bottom" textRotation="0" wrapText="0" indent="0" justifyLastLine="0" shrinkToFit="0" readingOrder="0"/>
      <border diagonalUp="0" diagonalDown="0">
        <left/>
        <right/>
        <top/>
        <bottom/>
        <vertical/>
        <horizontal/>
      </border>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Transactions-style" pivot="0" count="3" xr9:uid="{00000000-0011-0000-FFFF-FFFF00000000}">
      <tableStyleElement type="headerRow" dxfId="14"/>
      <tableStyleElement type="firstRowStripe" dxfId="13"/>
      <tableStyleElement type="secondRowStripe" dxfId="1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microsoft.com/office/2017/06/relationships/rdRichValue" Target="richData/rdrichvalue.xml"/><Relationship Id="rId18" Type="http://schemas.microsoft.com/office/2017/06/relationships/rdSupportingPropertyBag" Target="richData/rdsupportingpropertybag.xml"/><Relationship Id="rId3" Type="http://schemas.openxmlformats.org/officeDocument/2006/relationships/worksheet" Target="worksheets/sheet3.xml"/><Relationship Id="rId12" Type="http://schemas.openxmlformats.org/officeDocument/2006/relationships/sheetMetadata" Target="metadata.xml"/><Relationship Id="rId17"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17/06/relationships/richStyles" Target="richData/richStyles.xml"/><Relationship Id="rId20" Type="http://schemas.openxmlformats.org/officeDocument/2006/relationships/calcChain" Target="calcChain.xml"/><Relationship Id="rId1" Type="http://schemas.openxmlformats.org/officeDocument/2006/relationships/worksheet" Target="worksheets/sheet1.xml"/><Relationship Id="rId11" Type="http://schemas.openxmlformats.org/officeDocument/2006/relationships/sharedStrings" Target="sharedStrings.xml"/><Relationship Id="rId15" Type="http://schemas.microsoft.com/office/2017/06/relationships/rdArray" Target="richData/rdarray.xml"/><Relationship Id="rId10" Type="http://schemas.openxmlformats.org/officeDocument/2006/relationships/styles" Target="styles.xml"/><Relationship Id="rId19" Type="http://schemas.microsoft.com/office/2017/06/relationships/rdRichValueTypes" Target="richData/rdRichValueTypes.xml"/><Relationship Id="rId9" Type="http://schemas.openxmlformats.org/officeDocument/2006/relationships/theme" Target="theme/theme1.xml"/><Relationship Id="rId14"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72C6-4749-8473-91EC630E9EDA}"/>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72C6-4749-8473-91EC630E9EDA}"/>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72C6-4749-8473-91EC630E9EDA}"/>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72C6-4749-8473-91EC630E9EDA}"/>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72C6-4749-8473-91EC630E9EDA}"/>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72C6-4749-8473-91EC630E9EDA}"/>
              </c:ext>
            </c:extLst>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72C6-4749-8473-91EC630E9EDA}"/>
              </c:ext>
            </c:extLst>
          </c:dPt>
          <c:dPt>
            <c:idx val="7"/>
            <c:bubble3D val="0"/>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F-72C6-4749-8473-91EC630E9EDA}"/>
              </c:ext>
            </c:extLst>
          </c:dPt>
          <c:dPt>
            <c:idx val="8"/>
            <c:bubble3D val="0"/>
            <c:spPr>
              <a:solidFill>
                <a:schemeClr val="accent3">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1-72C6-4749-8473-91EC630E9EDA}"/>
              </c:ext>
            </c:extLst>
          </c:dPt>
          <c:dPt>
            <c:idx val="9"/>
            <c:bubble3D val="0"/>
            <c:spPr>
              <a:solidFill>
                <a:schemeClr val="accent4">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3-72C6-4749-8473-91EC630E9ED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Dashboard!$C$8:$C$17</c:f>
              <c:strCache>
                <c:ptCount val="10"/>
                <c:pt idx="0">
                  <c:v>AMZN</c:v>
                </c:pt>
                <c:pt idx="1">
                  <c:v>NVDA</c:v>
                </c:pt>
                <c:pt idx="2">
                  <c:v>AAPL</c:v>
                </c:pt>
                <c:pt idx="3">
                  <c:v>BRYN</c:v>
                </c:pt>
                <c:pt idx="4">
                  <c:v>VUAG</c:v>
                </c:pt>
                <c:pt idx="5">
                  <c:v>NEM</c:v>
                </c:pt>
                <c:pt idx="6">
                  <c:v>JPM</c:v>
                </c:pt>
                <c:pt idx="7">
                  <c:v>BLK</c:v>
                </c:pt>
                <c:pt idx="8">
                  <c:v>BAC</c:v>
                </c:pt>
                <c:pt idx="9">
                  <c:v>PLTR</c:v>
                </c:pt>
              </c:strCache>
            </c:strRef>
          </c:cat>
          <c:val>
            <c:numRef>
              <c:f>Dashboard!$J$8:$J$17</c:f>
              <c:numCache>
                <c:formatCode>0.00%</c:formatCode>
                <c:ptCount val="10"/>
                <c:pt idx="0">
                  <c:v>4.9646281372179128E-2</c:v>
                </c:pt>
                <c:pt idx="1">
                  <c:v>5.2769586636527338E-2</c:v>
                </c:pt>
                <c:pt idx="2">
                  <c:v>0.15047165949804781</c:v>
                </c:pt>
                <c:pt idx="3">
                  <c:v>0.14881073553875562</c:v>
                </c:pt>
                <c:pt idx="4">
                  <c:v>0.3032638712562456</c:v>
                </c:pt>
                <c:pt idx="5">
                  <c:v>5.1341304114594616E-2</c:v>
                </c:pt>
                <c:pt idx="6">
                  <c:v>4.8639909722124008E-2</c:v>
                </c:pt>
                <c:pt idx="7">
                  <c:v>4.984658418895329E-2</c:v>
                </c:pt>
                <c:pt idx="8">
                  <c:v>4.7998900301628115E-2</c:v>
                </c:pt>
                <c:pt idx="9">
                  <c:v>9.7211167370944512E-2</c:v>
                </c:pt>
              </c:numCache>
            </c:numRef>
          </c:val>
          <c:extLst>
            <c:ext xmlns:c16="http://schemas.microsoft.com/office/drawing/2014/chart" uri="{C3380CC4-5D6E-409C-BE32-E72D297353CC}">
              <c16:uniqueId val="{00000000-49A3-204C-A4EF-8DF0B0FD8AF1}"/>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lumMod val="40000"/>
                <a:lumOff val="60000"/>
              </a:schemeClr>
            </a:solidFill>
            <a:ln w="9525" cap="flat" cmpd="sng" algn="ctr">
              <a:solidFill>
                <a:schemeClr val="lt1">
                  <a:alpha val="50000"/>
                </a:schemeClr>
              </a:solidFill>
              <a:round/>
            </a:ln>
            <a:effectLst/>
          </c:spPr>
          <c:invertIfNegative val="0"/>
          <c:dLbls>
            <c:dLbl>
              <c:idx val="0"/>
              <c:layout>
                <c:manualLayout>
                  <c:x val="0.11729323308270678"/>
                  <c:y val="-1.6975112544026657E-16"/>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0E0-DA40-B6E3-620DBC187DE4}"/>
                </c:ext>
              </c:extLst>
            </c:dLbl>
            <c:dLbl>
              <c:idx val="7"/>
              <c:layout>
                <c:manualLayout>
                  <c:x val="0.12330850748919543"/>
                  <c:y val="1.3888888888888888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E0-DA40-B6E3-620DBC187DE4}"/>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Dashboard!$C$8:$C$17</c:f>
              <c:strCache>
                <c:ptCount val="10"/>
                <c:pt idx="0">
                  <c:v>AMZN</c:v>
                </c:pt>
                <c:pt idx="1">
                  <c:v>NVDA</c:v>
                </c:pt>
                <c:pt idx="2">
                  <c:v>AAPL</c:v>
                </c:pt>
                <c:pt idx="3">
                  <c:v>BRYN</c:v>
                </c:pt>
                <c:pt idx="4">
                  <c:v>VUAG</c:v>
                </c:pt>
                <c:pt idx="5">
                  <c:v>NEM</c:v>
                </c:pt>
                <c:pt idx="6">
                  <c:v>JPM</c:v>
                </c:pt>
                <c:pt idx="7">
                  <c:v>BLK</c:v>
                </c:pt>
                <c:pt idx="8">
                  <c:v>BAC</c:v>
                </c:pt>
                <c:pt idx="9">
                  <c:v>PLTR</c:v>
                </c:pt>
              </c:strCache>
            </c:strRef>
          </c:cat>
          <c:val>
            <c:numRef>
              <c:f>Dashboard!$M$8:$M$17</c:f>
              <c:numCache>
                <c:formatCode>"£"#,##0.00</c:formatCode>
                <c:ptCount val="10"/>
                <c:pt idx="0">
                  <c:v>-0.51838013115312265</c:v>
                </c:pt>
                <c:pt idx="1">
                  <c:v>2.1291672258943564</c:v>
                </c:pt>
                <c:pt idx="2">
                  <c:v>9.6095722089194453</c:v>
                </c:pt>
                <c:pt idx="3">
                  <c:v>3.8957566911084314</c:v>
                </c:pt>
                <c:pt idx="4">
                  <c:v>9.1777080595999792</c:v>
                </c:pt>
                <c:pt idx="5">
                  <c:v>7.2797988335881385</c:v>
                </c:pt>
                <c:pt idx="6">
                  <c:v>0.76743708514784714</c:v>
                </c:pt>
                <c:pt idx="7">
                  <c:v>-6.6522628224014113E-2</c:v>
                </c:pt>
                <c:pt idx="8">
                  <c:v>0.71145235533136031</c:v>
                </c:pt>
                <c:pt idx="9">
                  <c:v>-4.4343107583595014</c:v>
                </c:pt>
              </c:numCache>
            </c:numRef>
          </c:val>
          <c:extLst>
            <c:ext xmlns:c16="http://schemas.microsoft.com/office/drawing/2014/chart" uri="{C3380CC4-5D6E-409C-BE32-E72D297353CC}">
              <c16:uniqueId val="{00000000-00E0-DA40-B6E3-620DBC187DE4}"/>
            </c:ext>
          </c:extLst>
        </c:ser>
        <c:dLbls>
          <c:dLblPos val="outEnd"/>
          <c:showLegendKey val="0"/>
          <c:showVal val="1"/>
          <c:showCatName val="0"/>
          <c:showSerName val="0"/>
          <c:showPercent val="0"/>
          <c:showBubbleSize val="0"/>
        </c:dLbls>
        <c:gapWidth val="65"/>
        <c:axId val="839234624"/>
        <c:axId val="795387216"/>
      </c:barChart>
      <c:catAx>
        <c:axId val="839234624"/>
        <c:scaling>
          <c:orientation val="minMax"/>
        </c:scaling>
        <c:delete val="0"/>
        <c:axPos val="l"/>
        <c:numFmt formatCode="General" sourceLinked="1"/>
        <c:majorTickMark val="none"/>
        <c:minorTickMark val="none"/>
        <c:tickLblPos val="nextTo"/>
        <c:spPr>
          <a:noFill/>
          <a:ln w="19050" cap="flat" cmpd="sng" algn="ctr">
            <a:solidFill>
              <a:schemeClr val="tx1"/>
            </a:solidFill>
            <a:round/>
          </a:ln>
          <a:effectLst/>
        </c:spPr>
        <c:txPr>
          <a:bodyPr rot="-60000000" spcFirstLastPara="1" vertOverflow="ellipsis" vert="horz" wrap="square" anchor="ctr" anchorCtr="1"/>
          <a:lstStyle/>
          <a:p>
            <a:pPr>
              <a:defRPr sz="900" b="0" i="0" u="none" strike="noStrike" kern="1200" cap="all" baseline="0">
                <a:solidFill>
                  <a:sysClr val="windowText" lastClr="000000"/>
                </a:solidFill>
                <a:latin typeface="+mn-lt"/>
                <a:ea typeface="+mn-ea"/>
                <a:cs typeface="+mn-cs"/>
              </a:defRPr>
            </a:pPr>
            <a:endParaRPr lang="en-US"/>
          </a:p>
        </c:txPr>
        <c:crossAx val="795387216"/>
        <c:crosses val="autoZero"/>
        <c:auto val="1"/>
        <c:lblAlgn val="ctr"/>
        <c:lblOffset val="100"/>
        <c:noMultiLvlLbl val="0"/>
      </c:catAx>
      <c:valAx>
        <c:axId val="795387216"/>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839234624"/>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Charting!$C$8</c:f>
              <c:strCache>
                <c:ptCount val="1"/>
                <c:pt idx="0">
                  <c:v>Close</c:v>
                </c:pt>
              </c:strCache>
            </c:strRef>
          </c:tx>
          <c:spPr>
            <a:ln w="31750" cap="rnd">
              <a:solidFill>
                <a:schemeClr val="accent1"/>
              </a:solidFill>
              <a:round/>
            </a:ln>
            <a:effectLst/>
          </c:spPr>
          <c:marker>
            <c:symbol val="none"/>
          </c:marker>
          <c:cat>
            <c:numRef>
              <c:f>Charting!$B$9:$B$258</c:f>
              <c:numCache>
                <c:formatCode>m/d/yy</c:formatCode>
                <c:ptCount val="250"/>
                <c:pt idx="0">
                  <c:v>45569</c:v>
                </c:pt>
                <c:pt idx="1">
                  <c:v>45572</c:v>
                </c:pt>
                <c:pt idx="2">
                  <c:v>45573</c:v>
                </c:pt>
                <c:pt idx="3">
                  <c:v>45574</c:v>
                </c:pt>
                <c:pt idx="4">
                  <c:v>45575</c:v>
                </c:pt>
                <c:pt idx="5">
                  <c:v>45576</c:v>
                </c:pt>
                <c:pt idx="6">
                  <c:v>45579</c:v>
                </c:pt>
                <c:pt idx="7">
                  <c:v>45580</c:v>
                </c:pt>
                <c:pt idx="8">
                  <c:v>45581</c:v>
                </c:pt>
                <c:pt idx="9">
                  <c:v>45582</c:v>
                </c:pt>
                <c:pt idx="10">
                  <c:v>45583</c:v>
                </c:pt>
                <c:pt idx="11">
                  <c:v>45586</c:v>
                </c:pt>
                <c:pt idx="12">
                  <c:v>45587</c:v>
                </c:pt>
                <c:pt idx="13">
                  <c:v>45588</c:v>
                </c:pt>
                <c:pt idx="14">
                  <c:v>45589</c:v>
                </c:pt>
                <c:pt idx="15">
                  <c:v>45590</c:v>
                </c:pt>
                <c:pt idx="16">
                  <c:v>45593</c:v>
                </c:pt>
                <c:pt idx="17">
                  <c:v>45594</c:v>
                </c:pt>
                <c:pt idx="18">
                  <c:v>45595</c:v>
                </c:pt>
                <c:pt idx="19">
                  <c:v>45596</c:v>
                </c:pt>
                <c:pt idx="20">
                  <c:v>45597</c:v>
                </c:pt>
                <c:pt idx="21">
                  <c:v>45600</c:v>
                </c:pt>
                <c:pt idx="22">
                  <c:v>45601</c:v>
                </c:pt>
                <c:pt idx="23">
                  <c:v>45602</c:v>
                </c:pt>
                <c:pt idx="24">
                  <c:v>45603</c:v>
                </c:pt>
                <c:pt idx="25">
                  <c:v>45604</c:v>
                </c:pt>
                <c:pt idx="26">
                  <c:v>45607</c:v>
                </c:pt>
                <c:pt idx="27">
                  <c:v>45608</c:v>
                </c:pt>
                <c:pt idx="28">
                  <c:v>45609</c:v>
                </c:pt>
                <c:pt idx="29">
                  <c:v>45610</c:v>
                </c:pt>
                <c:pt idx="30">
                  <c:v>45611</c:v>
                </c:pt>
                <c:pt idx="31">
                  <c:v>45614</c:v>
                </c:pt>
                <c:pt idx="32">
                  <c:v>45615</c:v>
                </c:pt>
                <c:pt idx="33">
                  <c:v>45616</c:v>
                </c:pt>
                <c:pt idx="34">
                  <c:v>45617</c:v>
                </c:pt>
                <c:pt idx="35">
                  <c:v>45618</c:v>
                </c:pt>
                <c:pt idx="36">
                  <c:v>45621</c:v>
                </c:pt>
                <c:pt idx="37">
                  <c:v>45622</c:v>
                </c:pt>
                <c:pt idx="38">
                  <c:v>45623</c:v>
                </c:pt>
                <c:pt idx="39">
                  <c:v>45625</c:v>
                </c:pt>
                <c:pt idx="40">
                  <c:v>45628</c:v>
                </c:pt>
                <c:pt idx="41">
                  <c:v>45629</c:v>
                </c:pt>
                <c:pt idx="42">
                  <c:v>45630</c:v>
                </c:pt>
                <c:pt idx="43">
                  <c:v>45631</c:v>
                </c:pt>
                <c:pt idx="44">
                  <c:v>45632</c:v>
                </c:pt>
                <c:pt idx="45">
                  <c:v>45635</c:v>
                </c:pt>
                <c:pt idx="46">
                  <c:v>45636</c:v>
                </c:pt>
                <c:pt idx="47">
                  <c:v>45637</c:v>
                </c:pt>
                <c:pt idx="48">
                  <c:v>45638</c:v>
                </c:pt>
                <c:pt idx="49">
                  <c:v>45639</c:v>
                </c:pt>
                <c:pt idx="50">
                  <c:v>45642</c:v>
                </c:pt>
                <c:pt idx="51">
                  <c:v>45643</c:v>
                </c:pt>
                <c:pt idx="52">
                  <c:v>45644</c:v>
                </c:pt>
                <c:pt idx="53">
                  <c:v>45645</c:v>
                </c:pt>
                <c:pt idx="54">
                  <c:v>45646</c:v>
                </c:pt>
                <c:pt idx="55">
                  <c:v>45649</c:v>
                </c:pt>
                <c:pt idx="56">
                  <c:v>45650</c:v>
                </c:pt>
                <c:pt idx="57">
                  <c:v>45652</c:v>
                </c:pt>
                <c:pt idx="58">
                  <c:v>45653</c:v>
                </c:pt>
                <c:pt idx="59">
                  <c:v>45656</c:v>
                </c:pt>
                <c:pt idx="60">
                  <c:v>45657</c:v>
                </c:pt>
                <c:pt idx="61">
                  <c:v>45659</c:v>
                </c:pt>
                <c:pt idx="62">
                  <c:v>45660</c:v>
                </c:pt>
                <c:pt idx="63">
                  <c:v>45663</c:v>
                </c:pt>
                <c:pt idx="64">
                  <c:v>45664</c:v>
                </c:pt>
                <c:pt idx="65">
                  <c:v>45665</c:v>
                </c:pt>
                <c:pt idx="66">
                  <c:v>45667</c:v>
                </c:pt>
                <c:pt idx="67">
                  <c:v>45670</c:v>
                </c:pt>
                <c:pt idx="68">
                  <c:v>45671</c:v>
                </c:pt>
                <c:pt idx="69">
                  <c:v>45672</c:v>
                </c:pt>
                <c:pt idx="70">
                  <c:v>45673</c:v>
                </c:pt>
                <c:pt idx="71">
                  <c:v>45674</c:v>
                </c:pt>
                <c:pt idx="72">
                  <c:v>45678</c:v>
                </c:pt>
                <c:pt idx="73">
                  <c:v>45679</c:v>
                </c:pt>
                <c:pt idx="74">
                  <c:v>45680</c:v>
                </c:pt>
                <c:pt idx="75">
                  <c:v>45681</c:v>
                </c:pt>
                <c:pt idx="76">
                  <c:v>45684</c:v>
                </c:pt>
                <c:pt idx="77">
                  <c:v>45685</c:v>
                </c:pt>
                <c:pt idx="78">
                  <c:v>45686</c:v>
                </c:pt>
                <c:pt idx="79">
                  <c:v>45687</c:v>
                </c:pt>
                <c:pt idx="80">
                  <c:v>45688</c:v>
                </c:pt>
                <c:pt idx="81">
                  <c:v>45691</c:v>
                </c:pt>
                <c:pt idx="82">
                  <c:v>45692</c:v>
                </c:pt>
                <c:pt idx="83">
                  <c:v>45693</c:v>
                </c:pt>
                <c:pt idx="84">
                  <c:v>45694</c:v>
                </c:pt>
                <c:pt idx="85">
                  <c:v>45695</c:v>
                </c:pt>
                <c:pt idx="86">
                  <c:v>45698</c:v>
                </c:pt>
                <c:pt idx="87">
                  <c:v>45699</c:v>
                </c:pt>
                <c:pt idx="88">
                  <c:v>45700</c:v>
                </c:pt>
                <c:pt idx="89">
                  <c:v>45701</c:v>
                </c:pt>
                <c:pt idx="90">
                  <c:v>45702</c:v>
                </c:pt>
                <c:pt idx="91">
                  <c:v>45706</c:v>
                </c:pt>
                <c:pt idx="92">
                  <c:v>45707</c:v>
                </c:pt>
                <c:pt idx="93">
                  <c:v>45708</c:v>
                </c:pt>
                <c:pt idx="94">
                  <c:v>45709</c:v>
                </c:pt>
                <c:pt idx="95">
                  <c:v>45712</c:v>
                </c:pt>
                <c:pt idx="96">
                  <c:v>45713</c:v>
                </c:pt>
                <c:pt idx="97">
                  <c:v>45714</c:v>
                </c:pt>
                <c:pt idx="98">
                  <c:v>45715</c:v>
                </c:pt>
                <c:pt idx="99">
                  <c:v>45716</c:v>
                </c:pt>
                <c:pt idx="100">
                  <c:v>45719</c:v>
                </c:pt>
                <c:pt idx="101">
                  <c:v>45720</c:v>
                </c:pt>
                <c:pt idx="102">
                  <c:v>45721</c:v>
                </c:pt>
                <c:pt idx="103">
                  <c:v>45722</c:v>
                </c:pt>
                <c:pt idx="104">
                  <c:v>45723</c:v>
                </c:pt>
                <c:pt idx="105">
                  <c:v>45726</c:v>
                </c:pt>
                <c:pt idx="106">
                  <c:v>45727</c:v>
                </c:pt>
                <c:pt idx="107">
                  <c:v>45728</c:v>
                </c:pt>
                <c:pt idx="108">
                  <c:v>45729</c:v>
                </c:pt>
                <c:pt idx="109">
                  <c:v>45730</c:v>
                </c:pt>
                <c:pt idx="110">
                  <c:v>45733</c:v>
                </c:pt>
                <c:pt idx="111">
                  <c:v>45734</c:v>
                </c:pt>
                <c:pt idx="112">
                  <c:v>45735</c:v>
                </c:pt>
                <c:pt idx="113">
                  <c:v>45736</c:v>
                </c:pt>
                <c:pt idx="114">
                  <c:v>45737</c:v>
                </c:pt>
                <c:pt idx="115">
                  <c:v>45740</c:v>
                </c:pt>
                <c:pt idx="116">
                  <c:v>45741</c:v>
                </c:pt>
                <c:pt idx="117">
                  <c:v>45742</c:v>
                </c:pt>
                <c:pt idx="118">
                  <c:v>45743</c:v>
                </c:pt>
                <c:pt idx="119">
                  <c:v>45744</c:v>
                </c:pt>
                <c:pt idx="120">
                  <c:v>45747</c:v>
                </c:pt>
                <c:pt idx="121">
                  <c:v>45748</c:v>
                </c:pt>
                <c:pt idx="122">
                  <c:v>45749</c:v>
                </c:pt>
                <c:pt idx="123">
                  <c:v>45750</c:v>
                </c:pt>
                <c:pt idx="124">
                  <c:v>45751</c:v>
                </c:pt>
                <c:pt idx="125">
                  <c:v>45754</c:v>
                </c:pt>
                <c:pt idx="126">
                  <c:v>45755</c:v>
                </c:pt>
                <c:pt idx="127">
                  <c:v>45756</c:v>
                </c:pt>
                <c:pt idx="128">
                  <c:v>45757</c:v>
                </c:pt>
                <c:pt idx="129">
                  <c:v>45758</c:v>
                </c:pt>
                <c:pt idx="130">
                  <c:v>45761</c:v>
                </c:pt>
                <c:pt idx="131">
                  <c:v>45762</c:v>
                </c:pt>
                <c:pt idx="132">
                  <c:v>45763</c:v>
                </c:pt>
                <c:pt idx="133">
                  <c:v>45764</c:v>
                </c:pt>
                <c:pt idx="134">
                  <c:v>45768</c:v>
                </c:pt>
                <c:pt idx="135">
                  <c:v>45769</c:v>
                </c:pt>
                <c:pt idx="136">
                  <c:v>45770</c:v>
                </c:pt>
                <c:pt idx="137">
                  <c:v>45771</c:v>
                </c:pt>
                <c:pt idx="138">
                  <c:v>45772</c:v>
                </c:pt>
                <c:pt idx="139">
                  <c:v>45775</c:v>
                </c:pt>
                <c:pt idx="140">
                  <c:v>45776</c:v>
                </c:pt>
                <c:pt idx="141">
                  <c:v>45777</c:v>
                </c:pt>
                <c:pt idx="142">
                  <c:v>45778</c:v>
                </c:pt>
                <c:pt idx="143">
                  <c:v>45779</c:v>
                </c:pt>
                <c:pt idx="144">
                  <c:v>45782</c:v>
                </c:pt>
                <c:pt idx="145">
                  <c:v>45783</c:v>
                </c:pt>
                <c:pt idx="146">
                  <c:v>45784</c:v>
                </c:pt>
                <c:pt idx="147">
                  <c:v>45785</c:v>
                </c:pt>
                <c:pt idx="148">
                  <c:v>45786</c:v>
                </c:pt>
                <c:pt idx="149">
                  <c:v>45789</c:v>
                </c:pt>
                <c:pt idx="150">
                  <c:v>45790</c:v>
                </c:pt>
                <c:pt idx="151">
                  <c:v>45791</c:v>
                </c:pt>
                <c:pt idx="152">
                  <c:v>45792</c:v>
                </c:pt>
                <c:pt idx="153">
                  <c:v>45793</c:v>
                </c:pt>
                <c:pt idx="154">
                  <c:v>45796</c:v>
                </c:pt>
                <c:pt idx="155">
                  <c:v>45797</c:v>
                </c:pt>
                <c:pt idx="156">
                  <c:v>45798</c:v>
                </c:pt>
                <c:pt idx="157">
                  <c:v>45799</c:v>
                </c:pt>
                <c:pt idx="158">
                  <c:v>45800</c:v>
                </c:pt>
                <c:pt idx="159">
                  <c:v>45804</c:v>
                </c:pt>
                <c:pt idx="160">
                  <c:v>45805</c:v>
                </c:pt>
                <c:pt idx="161">
                  <c:v>45806</c:v>
                </c:pt>
                <c:pt idx="162">
                  <c:v>45807</c:v>
                </c:pt>
                <c:pt idx="163">
                  <c:v>45810</c:v>
                </c:pt>
                <c:pt idx="164">
                  <c:v>45811</c:v>
                </c:pt>
                <c:pt idx="165">
                  <c:v>45812</c:v>
                </c:pt>
                <c:pt idx="166">
                  <c:v>45813</c:v>
                </c:pt>
                <c:pt idx="167">
                  <c:v>45814</c:v>
                </c:pt>
                <c:pt idx="168">
                  <c:v>45817</c:v>
                </c:pt>
                <c:pt idx="169">
                  <c:v>45818</c:v>
                </c:pt>
                <c:pt idx="170">
                  <c:v>45819</c:v>
                </c:pt>
                <c:pt idx="171">
                  <c:v>45820</c:v>
                </c:pt>
                <c:pt idx="172">
                  <c:v>45821</c:v>
                </c:pt>
                <c:pt idx="173">
                  <c:v>45824</c:v>
                </c:pt>
                <c:pt idx="174">
                  <c:v>45825</c:v>
                </c:pt>
                <c:pt idx="175">
                  <c:v>45826</c:v>
                </c:pt>
                <c:pt idx="176">
                  <c:v>45828</c:v>
                </c:pt>
                <c:pt idx="177">
                  <c:v>45831</c:v>
                </c:pt>
                <c:pt idx="178">
                  <c:v>45832</c:v>
                </c:pt>
                <c:pt idx="179">
                  <c:v>45833</c:v>
                </c:pt>
                <c:pt idx="180">
                  <c:v>45834</c:v>
                </c:pt>
                <c:pt idx="181">
                  <c:v>45835</c:v>
                </c:pt>
                <c:pt idx="182">
                  <c:v>45838</c:v>
                </c:pt>
                <c:pt idx="183">
                  <c:v>45839</c:v>
                </c:pt>
                <c:pt idx="184">
                  <c:v>45840</c:v>
                </c:pt>
                <c:pt idx="185">
                  <c:v>45841</c:v>
                </c:pt>
                <c:pt idx="186">
                  <c:v>45845</c:v>
                </c:pt>
                <c:pt idx="187">
                  <c:v>45846</c:v>
                </c:pt>
                <c:pt idx="188">
                  <c:v>45847</c:v>
                </c:pt>
                <c:pt idx="189">
                  <c:v>45848</c:v>
                </c:pt>
                <c:pt idx="190">
                  <c:v>45849</c:v>
                </c:pt>
                <c:pt idx="191">
                  <c:v>45852</c:v>
                </c:pt>
                <c:pt idx="192">
                  <c:v>45853</c:v>
                </c:pt>
                <c:pt idx="193">
                  <c:v>45854</c:v>
                </c:pt>
                <c:pt idx="194">
                  <c:v>45855</c:v>
                </c:pt>
                <c:pt idx="195">
                  <c:v>45856</c:v>
                </c:pt>
                <c:pt idx="196">
                  <c:v>45859</c:v>
                </c:pt>
                <c:pt idx="197">
                  <c:v>45860</c:v>
                </c:pt>
                <c:pt idx="198">
                  <c:v>45861</c:v>
                </c:pt>
                <c:pt idx="199">
                  <c:v>45862</c:v>
                </c:pt>
                <c:pt idx="200">
                  <c:v>45863</c:v>
                </c:pt>
                <c:pt idx="201">
                  <c:v>45866</c:v>
                </c:pt>
                <c:pt idx="202">
                  <c:v>45867</c:v>
                </c:pt>
                <c:pt idx="203">
                  <c:v>45868</c:v>
                </c:pt>
                <c:pt idx="204">
                  <c:v>45869</c:v>
                </c:pt>
                <c:pt idx="205">
                  <c:v>45870</c:v>
                </c:pt>
                <c:pt idx="206">
                  <c:v>45873</c:v>
                </c:pt>
                <c:pt idx="207">
                  <c:v>45874</c:v>
                </c:pt>
                <c:pt idx="208">
                  <c:v>45875</c:v>
                </c:pt>
                <c:pt idx="209">
                  <c:v>45876</c:v>
                </c:pt>
                <c:pt idx="210">
                  <c:v>45877</c:v>
                </c:pt>
                <c:pt idx="211">
                  <c:v>45880</c:v>
                </c:pt>
                <c:pt idx="212">
                  <c:v>45881</c:v>
                </c:pt>
                <c:pt idx="213">
                  <c:v>45882</c:v>
                </c:pt>
                <c:pt idx="214">
                  <c:v>45883</c:v>
                </c:pt>
                <c:pt idx="215">
                  <c:v>45884</c:v>
                </c:pt>
                <c:pt idx="216">
                  <c:v>45887</c:v>
                </c:pt>
                <c:pt idx="217">
                  <c:v>45888</c:v>
                </c:pt>
                <c:pt idx="218">
                  <c:v>45889</c:v>
                </c:pt>
                <c:pt idx="219">
                  <c:v>45890</c:v>
                </c:pt>
                <c:pt idx="220">
                  <c:v>45891</c:v>
                </c:pt>
                <c:pt idx="221">
                  <c:v>45894</c:v>
                </c:pt>
                <c:pt idx="222">
                  <c:v>45895</c:v>
                </c:pt>
                <c:pt idx="223">
                  <c:v>45896</c:v>
                </c:pt>
                <c:pt idx="224">
                  <c:v>45897</c:v>
                </c:pt>
                <c:pt idx="225">
                  <c:v>45898</c:v>
                </c:pt>
                <c:pt idx="226">
                  <c:v>45902</c:v>
                </c:pt>
                <c:pt idx="227">
                  <c:v>45903</c:v>
                </c:pt>
                <c:pt idx="228">
                  <c:v>45904</c:v>
                </c:pt>
                <c:pt idx="229">
                  <c:v>45905</c:v>
                </c:pt>
                <c:pt idx="230">
                  <c:v>45908</c:v>
                </c:pt>
                <c:pt idx="231">
                  <c:v>45909</c:v>
                </c:pt>
                <c:pt idx="232">
                  <c:v>45910</c:v>
                </c:pt>
                <c:pt idx="233">
                  <c:v>45911</c:v>
                </c:pt>
                <c:pt idx="234">
                  <c:v>45912</c:v>
                </c:pt>
                <c:pt idx="235">
                  <c:v>45915</c:v>
                </c:pt>
                <c:pt idx="236">
                  <c:v>45916</c:v>
                </c:pt>
                <c:pt idx="237">
                  <c:v>45917</c:v>
                </c:pt>
                <c:pt idx="238">
                  <c:v>45918</c:v>
                </c:pt>
                <c:pt idx="239">
                  <c:v>45919</c:v>
                </c:pt>
                <c:pt idx="240">
                  <c:v>45922</c:v>
                </c:pt>
                <c:pt idx="241">
                  <c:v>45923</c:v>
                </c:pt>
                <c:pt idx="242">
                  <c:v>45924</c:v>
                </c:pt>
                <c:pt idx="243">
                  <c:v>45925</c:v>
                </c:pt>
                <c:pt idx="244">
                  <c:v>45926</c:v>
                </c:pt>
                <c:pt idx="245">
                  <c:v>45929</c:v>
                </c:pt>
                <c:pt idx="246">
                  <c:v>45930</c:v>
                </c:pt>
                <c:pt idx="247">
                  <c:v>45931</c:v>
                </c:pt>
                <c:pt idx="248">
                  <c:v>45932</c:v>
                </c:pt>
                <c:pt idx="249">
                  <c:v>45933</c:v>
                </c:pt>
              </c:numCache>
            </c:numRef>
          </c:cat>
          <c:val>
            <c:numRef>
              <c:f>Charting!$C$9:$C$258</c:f>
              <c:numCache>
                <c:formatCode>[$$-409]#,##0.00</c:formatCode>
                <c:ptCount val="250"/>
                <c:pt idx="0">
                  <c:v>211.22</c:v>
                </c:pt>
                <c:pt idx="1">
                  <c:v>210.93</c:v>
                </c:pt>
                <c:pt idx="2">
                  <c:v>210.75</c:v>
                </c:pt>
                <c:pt idx="3">
                  <c:v>213.42</c:v>
                </c:pt>
                <c:pt idx="4">
                  <c:v>212.84</c:v>
                </c:pt>
                <c:pt idx="5">
                  <c:v>222.29</c:v>
                </c:pt>
                <c:pt idx="6">
                  <c:v>221.48</c:v>
                </c:pt>
                <c:pt idx="7">
                  <c:v>222.39</c:v>
                </c:pt>
                <c:pt idx="8">
                  <c:v>223.64</c:v>
                </c:pt>
                <c:pt idx="9">
                  <c:v>224.42</c:v>
                </c:pt>
                <c:pt idx="10">
                  <c:v>225.37</c:v>
                </c:pt>
                <c:pt idx="11">
                  <c:v>223</c:v>
                </c:pt>
                <c:pt idx="12">
                  <c:v>224.12</c:v>
                </c:pt>
                <c:pt idx="13">
                  <c:v>223.41</c:v>
                </c:pt>
                <c:pt idx="14">
                  <c:v>224.98</c:v>
                </c:pt>
                <c:pt idx="15">
                  <c:v>222.31</c:v>
                </c:pt>
                <c:pt idx="16">
                  <c:v>225.5</c:v>
                </c:pt>
                <c:pt idx="17">
                  <c:v>222.9</c:v>
                </c:pt>
                <c:pt idx="18">
                  <c:v>224.41</c:v>
                </c:pt>
                <c:pt idx="19">
                  <c:v>221.92</c:v>
                </c:pt>
                <c:pt idx="20">
                  <c:v>222.94</c:v>
                </c:pt>
                <c:pt idx="21">
                  <c:v>219.78</c:v>
                </c:pt>
                <c:pt idx="22">
                  <c:v>221.49</c:v>
                </c:pt>
                <c:pt idx="23">
                  <c:v>247.06</c:v>
                </c:pt>
                <c:pt idx="24">
                  <c:v>236.38</c:v>
                </c:pt>
                <c:pt idx="25">
                  <c:v>236.98</c:v>
                </c:pt>
                <c:pt idx="26">
                  <c:v>239.29</c:v>
                </c:pt>
                <c:pt idx="27">
                  <c:v>239.56</c:v>
                </c:pt>
                <c:pt idx="28">
                  <c:v>241.16</c:v>
                </c:pt>
                <c:pt idx="29">
                  <c:v>241.87</c:v>
                </c:pt>
                <c:pt idx="30">
                  <c:v>245.31</c:v>
                </c:pt>
                <c:pt idx="31">
                  <c:v>245.03</c:v>
                </c:pt>
                <c:pt idx="32">
                  <c:v>243.09</c:v>
                </c:pt>
                <c:pt idx="33">
                  <c:v>240.78</c:v>
                </c:pt>
                <c:pt idx="34">
                  <c:v>244.76</c:v>
                </c:pt>
                <c:pt idx="35">
                  <c:v>248.55</c:v>
                </c:pt>
                <c:pt idx="36">
                  <c:v>250.29</c:v>
                </c:pt>
                <c:pt idx="37">
                  <c:v>249.97</c:v>
                </c:pt>
                <c:pt idx="38">
                  <c:v>249.79</c:v>
                </c:pt>
                <c:pt idx="39">
                  <c:v>249.72</c:v>
                </c:pt>
                <c:pt idx="40">
                  <c:v>246.25</c:v>
                </c:pt>
                <c:pt idx="41">
                  <c:v>244.82</c:v>
                </c:pt>
                <c:pt idx="42">
                  <c:v>243.4</c:v>
                </c:pt>
                <c:pt idx="43">
                  <c:v>245.48</c:v>
                </c:pt>
                <c:pt idx="44">
                  <c:v>247.36</c:v>
                </c:pt>
                <c:pt idx="45">
                  <c:v>243.81</c:v>
                </c:pt>
                <c:pt idx="46">
                  <c:v>242.86</c:v>
                </c:pt>
                <c:pt idx="47">
                  <c:v>243.53</c:v>
                </c:pt>
                <c:pt idx="48">
                  <c:v>241.53</c:v>
                </c:pt>
                <c:pt idx="49">
                  <c:v>239.94</c:v>
                </c:pt>
                <c:pt idx="50">
                  <c:v>239.58</c:v>
                </c:pt>
                <c:pt idx="51">
                  <c:v>238.36</c:v>
                </c:pt>
                <c:pt idx="52">
                  <c:v>230.37</c:v>
                </c:pt>
                <c:pt idx="53">
                  <c:v>232.96</c:v>
                </c:pt>
                <c:pt idx="54">
                  <c:v>237.6</c:v>
                </c:pt>
                <c:pt idx="55">
                  <c:v>238.39</c:v>
                </c:pt>
                <c:pt idx="56">
                  <c:v>242.31</c:v>
                </c:pt>
                <c:pt idx="57">
                  <c:v>243.14</c:v>
                </c:pt>
                <c:pt idx="58">
                  <c:v>241.17</c:v>
                </c:pt>
                <c:pt idx="59">
                  <c:v>239.32</c:v>
                </c:pt>
                <c:pt idx="60">
                  <c:v>239.71</c:v>
                </c:pt>
                <c:pt idx="61">
                  <c:v>240</c:v>
                </c:pt>
                <c:pt idx="62">
                  <c:v>243.28</c:v>
                </c:pt>
                <c:pt idx="63">
                  <c:v>240.85</c:v>
                </c:pt>
                <c:pt idx="64">
                  <c:v>243.17</c:v>
                </c:pt>
                <c:pt idx="65">
                  <c:v>243.13</c:v>
                </c:pt>
                <c:pt idx="66">
                  <c:v>239.87</c:v>
                </c:pt>
                <c:pt idx="67">
                  <c:v>244.21</c:v>
                </c:pt>
                <c:pt idx="68">
                  <c:v>247.47</c:v>
                </c:pt>
                <c:pt idx="69">
                  <c:v>252.35</c:v>
                </c:pt>
                <c:pt idx="70">
                  <c:v>254.27</c:v>
                </c:pt>
                <c:pt idx="71">
                  <c:v>259.16000000000003</c:v>
                </c:pt>
                <c:pt idx="72">
                  <c:v>263.02999999999997</c:v>
                </c:pt>
                <c:pt idx="73">
                  <c:v>262.83999999999997</c:v>
                </c:pt>
                <c:pt idx="74">
                  <c:v>265.95</c:v>
                </c:pt>
                <c:pt idx="75">
                  <c:v>264.83999999999997</c:v>
                </c:pt>
                <c:pt idx="76">
                  <c:v>265.85000000000002</c:v>
                </c:pt>
                <c:pt idx="77">
                  <c:v>267.14</c:v>
                </c:pt>
                <c:pt idx="78">
                  <c:v>266.58</c:v>
                </c:pt>
                <c:pt idx="79">
                  <c:v>268.23</c:v>
                </c:pt>
                <c:pt idx="80">
                  <c:v>267.3</c:v>
                </c:pt>
                <c:pt idx="81">
                  <c:v>266.81</c:v>
                </c:pt>
                <c:pt idx="82">
                  <c:v>267.94</c:v>
                </c:pt>
                <c:pt idx="83">
                  <c:v>270.43</c:v>
                </c:pt>
                <c:pt idx="84">
                  <c:v>276.89999999999998</c:v>
                </c:pt>
                <c:pt idx="85">
                  <c:v>275.8</c:v>
                </c:pt>
                <c:pt idx="86">
                  <c:v>271.04000000000002</c:v>
                </c:pt>
                <c:pt idx="87">
                  <c:v>274.99</c:v>
                </c:pt>
                <c:pt idx="88">
                  <c:v>275.45</c:v>
                </c:pt>
                <c:pt idx="89">
                  <c:v>276.32</c:v>
                </c:pt>
                <c:pt idx="90">
                  <c:v>276.58999999999997</c:v>
                </c:pt>
                <c:pt idx="91">
                  <c:v>279.95</c:v>
                </c:pt>
                <c:pt idx="92">
                  <c:v>279.25</c:v>
                </c:pt>
                <c:pt idx="93">
                  <c:v>266.8</c:v>
                </c:pt>
                <c:pt idx="94">
                  <c:v>264.24</c:v>
                </c:pt>
                <c:pt idx="95">
                  <c:v>261.33999999999997</c:v>
                </c:pt>
                <c:pt idx="96">
                  <c:v>257.39999999999998</c:v>
                </c:pt>
                <c:pt idx="97">
                  <c:v>258.79000000000002</c:v>
                </c:pt>
                <c:pt idx="98">
                  <c:v>259.05</c:v>
                </c:pt>
                <c:pt idx="99">
                  <c:v>264.64999999999998</c:v>
                </c:pt>
                <c:pt idx="100">
                  <c:v>260.62</c:v>
                </c:pt>
                <c:pt idx="101">
                  <c:v>250.25</c:v>
                </c:pt>
                <c:pt idx="102">
                  <c:v>251.53</c:v>
                </c:pt>
                <c:pt idx="103">
                  <c:v>246.54</c:v>
                </c:pt>
                <c:pt idx="104">
                  <c:v>242.28</c:v>
                </c:pt>
                <c:pt idx="105">
                  <c:v>232.22</c:v>
                </c:pt>
                <c:pt idx="106">
                  <c:v>229.14</c:v>
                </c:pt>
                <c:pt idx="107">
                  <c:v>227.9</c:v>
                </c:pt>
                <c:pt idx="108">
                  <c:v>225.19</c:v>
                </c:pt>
                <c:pt idx="109">
                  <c:v>232.44</c:v>
                </c:pt>
                <c:pt idx="110">
                  <c:v>233.93</c:v>
                </c:pt>
                <c:pt idx="111">
                  <c:v>234.97</c:v>
                </c:pt>
                <c:pt idx="112">
                  <c:v>239.11</c:v>
                </c:pt>
                <c:pt idx="113">
                  <c:v>239.01</c:v>
                </c:pt>
                <c:pt idx="114">
                  <c:v>241.63</c:v>
                </c:pt>
                <c:pt idx="115">
                  <c:v>248.06</c:v>
                </c:pt>
                <c:pt idx="116">
                  <c:v>251.13</c:v>
                </c:pt>
                <c:pt idx="117">
                  <c:v>251.03</c:v>
                </c:pt>
                <c:pt idx="118">
                  <c:v>248.12</c:v>
                </c:pt>
                <c:pt idx="119">
                  <c:v>242.85</c:v>
                </c:pt>
                <c:pt idx="120">
                  <c:v>245.3</c:v>
                </c:pt>
                <c:pt idx="121">
                  <c:v>243.66</c:v>
                </c:pt>
                <c:pt idx="122">
                  <c:v>245.82</c:v>
                </c:pt>
                <c:pt idx="123">
                  <c:v>228.69</c:v>
                </c:pt>
                <c:pt idx="124">
                  <c:v>210.28</c:v>
                </c:pt>
                <c:pt idx="125">
                  <c:v>214.44</c:v>
                </c:pt>
                <c:pt idx="126">
                  <c:v>216.87</c:v>
                </c:pt>
                <c:pt idx="127">
                  <c:v>234.34</c:v>
                </c:pt>
                <c:pt idx="128">
                  <c:v>227.11</c:v>
                </c:pt>
                <c:pt idx="129">
                  <c:v>236.2</c:v>
                </c:pt>
                <c:pt idx="130">
                  <c:v>234.72</c:v>
                </c:pt>
                <c:pt idx="131">
                  <c:v>233.13</c:v>
                </c:pt>
                <c:pt idx="132">
                  <c:v>229.61</c:v>
                </c:pt>
                <c:pt idx="133">
                  <c:v>231.96</c:v>
                </c:pt>
                <c:pt idx="134">
                  <c:v>228.99</c:v>
                </c:pt>
                <c:pt idx="135">
                  <c:v>235.59</c:v>
                </c:pt>
                <c:pt idx="136">
                  <c:v>240.88</c:v>
                </c:pt>
                <c:pt idx="137">
                  <c:v>244.64</c:v>
                </c:pt>
                <c:pt idx="138">
                  <c:v>243.55</c:v>
                </c:pt>
                <c:pt idx="139">
                  <c:v>243.22</c:v>
                </c:pt>
                <c:pt idx="140">
                  <c:v>244.62</c:v>
                </c:pt>
                <c:pt idx="141">
                  <c:v>244.62</c:v>
                </c:pt>
                <c:pt idx="142">
                  <c:v>246.89</c:v>
                </c:pt>
                <c:pt idx="143">
                  <c:v>252.51</c:v>
                </c:pt>
                <c:pt idx="144">
                  <c:v>252.56</c:v>
                </c:pt>
                <c:pt idx="145">
                  <c:v>249.25</c:v>
                </c:pt>
                <c:pt idx="146">
                  <c:v>249.39</c:v>
                </c:pt>
                <c:pt idx="147">
                  <c:v>253.47</c:v>
                </c:pt>
                <c:pt idx="148">
                  <c:v>253.08</c:v>
                </c:pt>
                <c:pt idx="149">
                  <c:v>260.05</c:v>
                </c:pt>
                <c:pt idx="150">
                  <c:v>263.01</c:v>
                </c:pt>
                <c:pt idx="151">
                  <c:v>265.64</c:v>
                </c:pt>
                <c:pt idx="152">
                  <c:v>267.49</c:v>
                </c:pt>
                <c:pt idx="153">
                  <c:v>267.56</c:v>
                </c:pt>
                <c:pt idx="154">
                  <c:v>264.88</c:v>
                </c:pt>
                <c:pt idx="155">
                  <c:v>265.68</c:v>
                </c:pt>
                <c:pt idx="156">
                  <c:v>261.04000000000002</c:v>
                </c:pt>
                <c:pt idx="157">
                  <c:v>260.67</c:v>
                </c:pt>
                <c:pt idx="158">
                  <c:v>260.70999999999998</c:v>
                </c:pt>
                <c:pt idx="159">
                  <c:v>265.29000000000002</c:v>
                </c:pt>
                <c:pt idx="160">
                  <c:v>263.49</c:v>
                </c:pt>
                <c:pt idx="161">
                  <c:v>264.37</c:v>
                </c:pt>
                <c:pt idx="162">
                  <c:v>264</c:v>
                </c:pt>
                <c:pt idx="163">
                  <c:v>264.66000000000003</c:v>
                </c:pt>
                <c:pt idx="164">
                  <c:v>266.27</c:v>
                </c:pt>
                <c:pt idx="165">
                  <c:v>264.22000000000003</c:v>
                </c:pt>
                <c:pt idx="166">
                  <c:v>261.95</c:v>
                </c:pt>
                <c:pt idx="167">
                  <c:v>265.73</c:v>
                </c:pt>
                <c:pt idx="168">
                  <c:v>266.74</c:v>
                </c:pt>
                <c:pt idx="169">
                  <c:v>268.60000000000002</c:v>
                </c:pt>
                <c:pt idx="170">
                  <c:v>268.14999999999998</c:v>
                </c:pt>
                <c:pt idx="171">
                  <c:v>268.24</c:v>
                </c:pt>
                <c:pt idx="172">
                  <c:v>264.95</c:v>
                </c:pt>
                <c:pt idx="173">
                  <c:v>270.36</c:v>
                </c:pt>
                <c:pt idx="174">
                  <c:v>269.52</c:v>
                </c:pt>
                <c:pt idx="175">
                  <c:v>273.95999999999998</c:v>
                </c:pt>
                <c:pt idx="176">
                  <c:v>275</c:v>
                </c:pt>
                <c:pt idx="177">
                  <c:v>278.27</c:v>
                </c:pt>
                <c:pt idx="178">
                  <c:v>281.26</c:v>
                </c:pt>
                <c:pt idx="179">
                  <c:v>284.06</c:v>
                </c:pt>
                <c:pt idx="180">
                  <c:v>288.75</c:v>
                </c:pt>
                <c:pt idx="181">
                  <c:v>287.11</c:v>
                </c:pt>
                <c:pt idx="182">
                  <c:v>289.91000000000003</c:v>
                </c:pt>
                <c:pt idx="183">
                  <c:v>290.41000000000003</c:v>
                </c:pt>
                <c:pt idx="184">
                  <c:v>292</c:v>
                </c:pt>
                <c:pt idx="185">
                  <c:v>296</c:v>
                </c:pt>
                <c:pt idx="186">
                  <c:v>291.97000000000003</c:v>
                </c:pt>
                <c:pt idx="187">
                  <c:v>282.77999999999997</c:v>
                </c:pt>
                <c:pt idx="188">
                  <c:v>283.16000000000003</c:v>
                </c:pt>
                <c:pt idx="189">
                  <c:v>288.19</c:v>
                </c:pt>
                <c:pt idx="190">
                  <c:v>286.86</c:v>
                </c:pt>
                <c:pt idx="191">
                  <c:v>288.7</c:v>
                </c:pt>
                <c:pt idx="192">
                  <c:v>286.55</c:v>
                </c:pt>
                <c:pt idx="193">
                  <c:v>285.82</c:v>
                </c:pt>
                <c:pt idx="194">
                  <c:v>289.89999999999998</c:v>
                </c:pt>
                <c:pt idx="195">
                  <c:v>291.27</c:v>
                </c:pt>
                <c:pt idx="196">
                  <c:v>290.97000000000003</c:v>
                </c:pt>
                <c:pt idx="197">
                  <c:v>291.43</c:v>
                </c:pt>
                <c:pt idx="198">
                  <c:v>296.76</c:v>
                </c:pt>
                <c:pt idx="199">
                  <c:v>296.55</c:v>
                </c:pt>
                <c:pt idx="200">
                  <c:v>298.62</c:v>
                </c:pt>
                <c:pt idx="201">
                  <c:v>298.27999999999997</c:v>
                </c:pt>
                <c:pt idx="202">
                  <c:v>297.04000000000002</c:v>
                </c:pt>
                <c:pt idx="203">
                  <c:v>299.63</c:v>
                </c:pt>
                <c:pt idx="204">
                  <c:v>296.24</c:v>
                </c:pt>
                <c:pt idx="205">
                  <c:v>289.37</c:v>
                </c:pt>
                <c:pt idx="206">
                  <c:v>294.26</c:v>
                </c:pt>
                <c:pt idx="207">
                  <c:v>291.37</c:v>
                </c:pt>
                <c:pt idx="208">
                  <c:v>291.35000000000002</c:v>
                </c:pt>
                <c:pt idx="209">
                  <c:v>286.94</c:v>
                </c:pt>
                <c:pt idx="210">
                  <c:v>288.76</c:v>
                </c:pt>
                <c:pt idx="211">
                  <c:v>289.56</c:v>
                </c:pt>
                <c:pt idx="212">
                  <c:v>292.85000000000002</c:v>
                </c:pt>
                <c:pt idx="213">
                  <c:v>290.52999999999997</c:v>
                </c:pt>
                <c:pt idx="214">
                  <c:v>294.16000000000003</c:v>
                </c:pt>
                <c:pt idx="215">
                  <c:v>290.49</c:v>
                </c:pt>
                <c:pt idx="216">
                  <c:v>291.52999999999997</c:v>
                </c:pt>
                <c:pt idx="217">
                  <c:v>290.66000000000003</c:v>
                </c:pt>
                <c:pt idx="218">
                  <c:v>292.24</c:v>
                </c:pt>
                <c:pt idx="219">
                  <c:v>291.47000000000003</c:v>
                </c:pt>
                <c:pt idx="220">
                  <c:v>296.24</c:v>
                </c:pt>
                <c:pt idx="221">
                  <c:v>294.89999999999998</c:v>
                </c:pt>
                <c:pt idx="222">
                  <c:v>298.57</c:v>
                </c:pt>
                <c:pt idx="223">
                  <c:v>299.27999999999997</c:v>
                </c:pt>
                <c:pt idx="224">
                  <c:v>301.07</c:v>
                </c:pt>
                <c:pt idx="225">
                  <c:v>301.42</c:v>
                </c:pt>
                <c:pt idx="226">
                  <c:v>299.7</c:v>
                </c:pt>
                <c:pt idx="227">
                  <c:v>299.51</c:v>
                </c:pt>
                <c:pt idx="228">
                  <c:v>303.82</c:v>
                </c:pt>
                <c:pt idx="229">
                  <c:v>294.38</c:v>
                </c:pt>
                <c:pt idx="230">
                  <c:v>292.91000000000003</c:v>
                </c:pt>
                <c:pt idx="231">
                  <c:v>297.85000000000002</c:v>
                </c:pt>
                <c:pt idx="232">
                  <c:v>300.54000000000002</c:v>
                </c:pt>
                <c:pt idx="233">
                  <c:v>305.56</c:v>
                </c:pt>
                <c:pt idx="234">
                  <c:v>306.91000000000003</c:v>
                </c:pt>
                <c:pt idx="235">
                  <c:v>308.89999999999998</c:v>
                </c:pt>
                <c:pt idx="236">
                  <c:v>309.19</c:v>
                </c:pt>
                <c:pt idx="237">
                  <c:v>311.75</c:v>
                </c:pt>
                <c:pt idx="238">
                  <c:v>313.23</c:v>
                </c:pt>
                <c:pt idx="239">
                  <c:v>314.77999999999997</c:v>
                </c:pt>
                <c:pt idx="240">
                  <c:v>312.44</c:v>
                </c:pt>
                <c:pt idx="241">
                  <c:v>312.74</c:v>
                </c:pt>
                <c:pt idx="242">
                  <c:v>313.42</c:v>
                </c:pt>
                <c:pt idx="243">
                  <c:v>313.45</c:v>
                </c:pt>
                <c:pt idx="244">
                  <c:v>316.06</c:v>
                </c:pt>
                <c:pt idx="245">
                  <c:v>315.69</c:v>
                </c:pt>
                <c:pt idx="246">
                  <c:v>315.43</c:v>
                </c:pt>
                <c:pt idx="247">
                  <c:v>310.70999999999998</c:v>
                </c:pt>
                <c:pt idx="248">
                  <c:v>307.55</c:v>
                </c:pt>
                <c:pt idx="249">
                  <c:v>310.02999999999997</c:v>
                </c:pt>
              </c:numCache>
            </c:numRef>
          </c:val>
          <c:smooth val="0"/>
          <c:extLst>
            <c:ext xmlns:c16="http://schemas.microsoft.com/office/drawing/2014/chart" uri="{C3380CC4-5D6E-409C-BE32-E72D297353CC}">
              <c16:uniqueId val="{00000000-6DD0-F14C-A7D2-05B4CD731FBA}"/>
            </c:ext>
          </c:extLst>
        </c:ser>
        <c:dLbls>
          <c:showLegendKey val="0"/>
          <c:showVal val="0"/>
          <c:showCatName val="0"/>
          <c:showSerName val="0"/>
          <c:showPercent val="0"/>
          <c:showBubbleSize val="0"/>
        </c:dLbls>
        <c:smooth val="0"/>
        <c:axId val="943663968"/>
        <c:axId val="1930494288"/>
      </c:lineChart>
      <c:dateAx>
        <c:axId val="943663968"/>
        <c:scaling>
          <c:orientation val="minMax"/>
        </c:scaling>
        <c:delete val="0"/>
        <c:axPos val="b"/>
        <c:numFmt formatCode="m/d/yy"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30494288"/>
        <c:crosses val="autoZero"/>
        <c:auto val="1"/>
        <c:lblOffset val="100"/>
        <c:baseTimeUnit val="days"/>
      </c:dateAx>
      <c:valAx>
        <c:axId val="1930494288"/>
        <c:scaling>
          <c:orientation val="minMax"/>
        </c:scaling>
        <c:delete val="0"/>
        <c:axPos val="l"/>
        <c:majorGridlines>
          <c:spPr>
            <a:ln w="9525" cap="flat" cmpd="sng" algn="ctr">
              <a:solidFill>
                <a:schemeClr val="tx2">
                  <a:lumMod val="15000"/>
                  <a:lumOff val="85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436639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216597745425708"/>
          <c:y val="3.4632034632034632E-2"/>
          <c:w val="0.81934764629241486"/>
          <c:h val="0.78637679380986469"/>
        </c:manualLayout>
      </c:layout>
      <c:lineChart>
        <c:grouping val="standard"/>
        <c:varyColors val="0"/>
        <c:ser>
          <c:idx val="0"/>
          <c:order val="0"/>
          <c:tx>
            <c:strRef>
              <c:f>Charting!$E$8</c:f>
              <c:strCache>
                <c:ptCount val="1"/>
                <c:pt idx="0">
                  <c:v>Close</c:v>
                </c:pt>
              </c:strCache>
            </c:strRef>
          </c:tx>
          <c:spPr>
            <a:ln w="31750" cap="rnd">
              <a:solidFill>
                <a:schemeClr val="accent1"/>
              </a:solidFill>
              <a:round/>
            </a:ln>
            <a:effectLst/>
          </c:spPr>
          <c:marker>
            <c:symbol val="none"/>
          </c:marker>
          <c:cat>
            <c:numRef>
              <c:f>Charting!$D$9:$D$265</c:f>
              <c:numCache>
                <c:formatCode>m/d/yy</c:formatCode>
                <c:ptCount val="257"/>
                <c:pt idx="0">
                  <c:v>45569</c:v>
                </c:pt>
                <c:pt idx="1">
                  <c:v>45572</c:v>
                </c:pt>
                <c:pt idx="2">
                  <c:v>45573</c:v>
                </c:pt>
                <c:pt idx="3">
                  <c:v>45574</c:v>
                </c:pt>
                <c:pt idx="4">
                  <c:v>45575</c:v>
                </c:pt>
                <c:pt idx="5">
                  <c:v>45576</c:v>
                </c:pt>
                <c:pt idx="6">
                  <c:v>45579</c:v>
                </c:pt>
                <c:pt idx="7">
                  <c:v>45580</c:v>
                </c:pt>
                <c:pt idx="8">
                  <c:v>45581</c:v>
                </c:pt>
                <c:pt idx="9">
                  <c:v>45582</c:v>
                </c:pt>
                <c:pt idx="10">
                  <c:v>45583</c:v>
                </c:pt>
                <c:pt idx="11">
                  <c:v>45586</c:v>
                </c:pt>
                <c:pt idx="12">
                  <c:v>45587</c:v>
                </c:pt>
                <c:pt idx="13">
                  <c:v>45588</c:v>
                </c:pt>
                <c:pt idx="14">
                  <c:v>45589</c:v>
                </c:pt>
                <c:pt idx="15">
                  <c:v>45590</c:v>
                </c:pt>
                <c:pt idx="16">
                  <c:v>45593</c:v>
                </c:pt>
                <c:pt idx="17">
                  <c:v>45594</c:v>
                </c:pt>
                <c:pt idx="18">
                  <c:v>45595</c:v>
                </c:pt>
                <c:pt idx="19">
                  <c:v>45596</c:v>
                </c:pt>
                <c:pt idx="20">
                  <c:v>45597</c:v>
                </c:pt>
                <c:pt idx="21">
                  <c:v>45600</c:v>
                </c:pt>
                <c:pt idx="22">
                  <c:v>45601</c:v>
                </c:pt>
                <c:pt idx="23">
                  <c:v>45602</c:v>
                </c:pt>
                <c:pt idx="24">
                  <c:v>45603</c:v>
                </c:pt>
                <c:pt idx="25">
                  <c:v>45604</c:v>
                </c:pt>
                <c:pt idx="26">
                  <c:v>45607</c:v>
                </c:pt>
                <c:pt idx="27">
                  <c:v>45608</c:v>
                </c:pt>
                <c:pt idx="28">
                  <c:v>45609</c:v>
                </c:pt>
                <c:pt idx="29">
                  <c:v>45610</c:v>
                </c:pt>
                <c:pt idx="30">
                  <c:v>45611</c:v>
                </c:pt>
                <c:pt idx="31">
                  <c:v>45614</c:v>
                </c:pt>
                <c:pt idx="32">
                  <c:v>45615</c:v>
                </c:pt>
                <c:pt idx="33">
                  <c:v>45616</c:v>
                </c:pt>
                <c:pt idx="34">
                  <c:v>45617</c:v>
                </c:pt>
                <c:pt idx="35">
                  <c:v>45618</c:v>
                </c:pt>
                <c:pt idx="36">
                  <c:v>45621</c:v>
                </c:pt>
                <c:pt idx="37">
                  <c:v>45622</c:v>
                </c:pt>
                <c:pt idx="38">
                  <c:v>45623</c:v>
                </c:pt>
                <c:pt idx="39">
                  <c:v>45624</c:v>
                </c:pt>
                <c:pt idx="40">
                  <c:v>45625</c:v>
                </c:pt>
                <c:pt idx="41">
                  <c:v>45628</c:v>
                </c:pt>
                <c:pt idx="42">
                  <c:v>45629</c:v>
                </c:pt>
                <c:pt idx="43">
                  <c:v>45630</c:v>
                </c:pt>
                <c:pt idx="44">
                  <c:v>45631</c:v>
                </c:pt>
                <c:pt idx="45">
                  <c:v>45632</c:v>
                </c:pt>
                <c:pt idx="46">
                  <c:v>45635</c:v>
                </c:pt>
                <c:pt idx="47">
                  <c:v>45636</c:v>
                </c:pt>
                <c:pt idx="48">
                  <c:v>45637</c:v>
                </c:pt>
                <c:pt idx="49">
                  <c:v>45638</c:v>
                </c:pt>
                <c:pt idx="50">
                  <c:v>45639</c:v>
                </c:pt>
                <c:pt idx="51">
                  <c:v>45642</c:v>
                </c:pt>
                <c:pt idx="52">
                  <c:v>45643</c:v>
                </c:pt>
                <c:pt idx="53">
                  <c:v>45644</c:v>
                </c:pt>
                <c:pt idx="54">
                  <c:v>45645</c:v>
                </c:pt>
                <c:pt idx="55">
                  <c:v>45646</c:v>
                </c:pt>
                <c:pt idx="56">
                  <c:v>45649</c:v>
                </c:pt>
                <c:pt idx="57">
                  <c:v>45650</c:v>
                </c:pt>
                <c:pt idx="58">
                  <c:v>45652</c:v>
                </c:pt>
                <c:pt idx="59">
                  <c:v>45653</c:v>
                </c:pt>
                <c:pt idx="60">
                  <c:v>45656</c:v>
                </c:pt>
                <c:pt idx="61">
                  <c:v>45657</c:v>
                </c:pt>
                <c:pt idx="62">
                  <c:v>45659</c:v>
                </c:pt>
                <c:pt idx="63">
                  <c:v>45660</c:v>
                </c:pt>
                <c:pt idx="64">
                  <c:v>45663</c:v>
                </c:pt>
                <c:pt idx="65">
                  <c:v>45664</c:v>
                </c:pt>
                <c:pt idx="66">
                  <c:v>45665</c:v>
                </c:pt>
                <c:pt idx="67">
                  <c:v>45666</c:v>
                </c:pt>
                <c:pt idx="68">
                  <c:v>45667</c:v>
                </c:pt>
                <c:pt idx="69">
                  <c:v>45670</c:v>
                </c:pt>
                <c:pt idx="70">
                  <c:v>45671</c:v>
                </c:pt>
                <c:pt idx="71">
                  <c:v>45672</c:v>
                </c:pt>
                <c:pt idx="72">
                  <c:v>45673</c:v>
                </c:pt>
                <c:pt idx="73">
                  <c:v>45674</c:v>
                </c:pt>
                <c:pt idx="74">
                  <c:v>45677</c:v>
                </c:pt>
                <c:pt idx="75">
                  <c:v>45678</c:v>
                </c:pt>
                <c:pt idx="76">
                  <c:v>45679</c:v>
                </c:pt>
                <c:pt idx="77">
                  <c:v>45680</c:v>
                </c:pt>
                <c:pt idx="78">
                  <c:v>45681</c:v>
                </c:pt>
                <c:pt idx="79">
                  <c:v>45684</c:v>
                </c:pt>
                <c:pt idx="80">
                  <c:v>45685</c:v>
                </c:pt>
                <c:pt idx="81">
                  <c:v>45686</c:v>
                </c:pt>
                <c:pt idx="82">
                  <c:v>45687</c:v>
                </c:pt>
                <c:pt idx="83">
                  <c:v>45688</c:v>
                </c:pt>
                <c:pt idx="84">
                  <c:v>45691</c:v>
                </c:pt>
                <c:pt idx="85">
                  <c:v>45692</c:v>
                </c:pt>
                <c:pt idx="86">
                  <c:v>45693</c:v>
                </c:pt>
                <c:pt idx="87">
                  <c:v>45694</c:v>
                </c:pt>
                <c:pt idx="88">
                  <c:v>45695</c:v>
                </c:pt>
                <c:pt idx="89">
                  <c:v>45698</c:v>
                </c:pt>
                <c:pt idx="90">
                  <c:v>45699</c:v>
                </c:pt>
                <c:pt idx="91">
                  <c:v>45700</c:v>
                </c:pt>
                <c:pt idx="92">
                  <c:v>45701</c:v>
                </c:pt>
                <c:pt idx="93">
                  <c:v>45702</c:v>
                </c:pt>
                <c:pt idx="94">
                  <c:v>45705</c:v>
                </c:pt>
                <c:pt idx="95">
                  <c:v>45706</c:v>
                </c:pt>
                <c:pt idx="96">
                  <c:v>45707</c:v>
                </c:pt>
                <c:pt idx="97">
                  <c:v>45708</c:v>
                </c:pt>
                <c:pt idx="98">
                  <c:v>45709</c:v>
                </c:pt>
                <c:pt idx="99">
                  <c:v>45712</c:v>
                </c:pt>
                <c:pt idx="100">
                  <c:v>45713</c:v>
                </c:pt>
                <c:pt idx="101">
                  <c:v>45714</c:v>
                </c:pt>
                <c:pt idx="102">
                  <c:v>45715</c:v>
                </c:pt>
                <c:pt idx="103">
                  <c:v>45716</c:v>
                </c:pt>
                <c:pt idx="104">
                  <c:v>45719</c:v>
                </c:pt>
                <c:pt idx="105">
                  <c:v>45720</c:v>
                </c:pt>
                <c:pt idx="106">
                  <c:v>45721</c:v>
                </c:pt>
                <c:pt idx="107">
                  <c:v>45722</c:v>
                </c:pt>
                <c:pt idx="108">
                  <c:v>45723</c:v>
                </c:pt>
                <c:pt idx="109">
                  <c:v>45726</c:v>
                </c:pt>
                <c:pt idx="110">
                  <c:v>45727</c:v>
                </c:pt>
                <c:pt idx="111">
                  <c:v>45728</c:v>
                </c:pt>
                <c:pt idx="112">
                  <c:v>45729</c:v>
                </c:pt>
                <c:pt idx="113">
                  <c:v>45730</c:v>
                </c:pt>
                <c:pt idx="114">
                  <c:v>45733</c:v>
                </c:pt>
                <c:pt idx="115">
                  <c:v>45734</c:v>
                </c:pt>
                <c:pt idx="116">
                  <c:v>45735</c:v>
                </c:pt>
                <c:pt idx="117">
                  <c:v>45736</c:v>
                </c:pt>
                <c:pt idx="118">
                  <c:v>45737</c:v>
                </c:pt>
                <c:pt idx="119">
                  <c:v>45740</c:v>
                </c:pt>
                <c:pt idx="120">
                  <c:v>45741</c:v>
                </c:pt>
                <c:pt idx="121">
                  <c:v>45742</c:v>
                </c:pt>
                <c:pt idx="122">
                  <c:v>45743</c:v>
                </c:pt>
                <c:pt idx="123">
                  <c:v>45744</c:v>
                </c:pt>
                <c:pt idx="124">
                  <c:v>45747</c:v>
                </c:pt>
                <c:pt idx="125">
                  <c:v>45748</c:v>
                </c:pt>
                <c:pt idx="126">
                  <c:v>45749</c:v>
                </c:pt>
                <c:pt idx="127">
                  <c:v>45750</c:v>
                </c:pt>
                <c:pt idx="128">
                  <c:v>45751</c:v>
                </c:pt>
                <c:pt idx="129">
                  <c:v>45754</c:v>
                </c:pt>
                <c:pt idx="130">
                  <c:v>45755</c:v>
                </c:pt>
                <c:pt idx="131">
                  <c:v>45756</c:v>
                </c:pt>
                <c:pt idx="132">
                  <c:v>45757</c:v>
                </c:pt>
                <c:pt idx="133">
                  <c:v>45758</c:v>
                </c:pt>
                <c:pt idx="134">
                  <c:v>45761</c:v>
                </c:pt>
                <c:pt idx="135">
                  <c:v>45762</c:v>
                </c:pt>
                <c:pt idx="136">
                  <c:v>45763</c:v>
                </c:pt>
                <c:pt idx="137">
                  <c:v>45764</c:v>
                </c:pt>
                <c:pt idx="138">
                  <c:v>45769</c:v>
                </c:pt>
                <c:pt idx="139">
                  <c:v>45770</c:v>
                </c:pt>
                <c:pt idx="140">
                  <c:v>45771</c:v>
                </c:pt>
                <c:pt idx="141">
                  <c:v>45772</c:v>
                </c:pt>
                <c:pt idx="142">
                  <c:v>45775</c:v>
                </c:pt>
                <c:pt idx="143">
                  <c:v>45776</c:v>
                </c:pt>
                <c:pt idx="144">
                  <c:v>45777</c:v>
                </c:pt>
                <c:pt idx="145">
                  <c:v>45778</c:v>
                </c:pt>
                <c:pt idx="146">
                  <c:v>45779</c:v>
                </c:pt>
                <c:pt idx="147">
                  <c:v>45782</c:v>
                </c:pt>
                <c:pt idx="148">
                  <c:v>45783</c:v>
                </c:pt>
                <c:pt idx="149">
                  <c:v>45784</c:v>
                </c:pt>
                <c:pt idx="150">
                  <c:v>45785</c:v>
                </c:pt>
                <c:pt idx="151">
                  <c:v>45786</c:v>
                </c:pt>
                <c:pt idx="152">
                  <c:v>45789</c:v>
                </c:pt>
                <c:pt idx="153">
                  <c:v>45790</c:v>
                </c:pt>
                <c:pt idx="154">
                  <c:v>45791</c:v>
                </c:pt>
                <c:pt idx="155">
                  <c:v>45792</c:v>
                </c:pt>
                <c:pt idx="156">
                  <c:v>45793</c:v>
                </c:pt>
                <c:pt idx="157">
                  <c:v>45796</c:v>
                </c:pt>
                <c:pt idx="158">
                  <c:v>45797</c:v>
                </c:pt>
                <c:pt idx="159">
                  <c:v>45798</c:v>
                </c:pt>
                <c:pt idx="160">
                  <c:v>45799</c:v>
                </c:pt>
                <c:pt idx="161">
                  <c:v>45800</c:v>
                </c:pt>
                <c:pt idx="162">
                  <c:v>45803</c:v>
                </c:pt>
                <c:pt idx="163">
                  <c:v>45804</c:v>
                </c:pt>
                <c:pt idx="164">
                  <c:v>45805</c:v>
                </c:pt>
                <c:pt idx="165">
                  <c:v>45806</c:v>
                </c:pt>
                <c:pt idx="166">
                  <c:v>45807</c:v>
                </c:pt>
                <c:pt idx="167">
                  <c:v>45810</c:v>
                </c:pt>
                <c:pt idx="168">
                  <c:v>45811</c:v>
                </c:pt>
                <c:pt idx="169">
                  <c:v>45812</c:v>
                </c:pt>
                <c:pt idx="170">
                  <c:v>45813</c:v>
                </c:pt>
                <c:pt idx="171">
                  <c:v>45814</c:v>
                </c:pt>
                <c:pt idx="172">
                  <c:v>45817</c:v>
                </c:pt>
                <c:pt idx="173">
                  <c:v>45818</c:v>
                </c:pt>
                <c:pt idx="174">
                  <c:v>45819</c:v>
                </c:pt>
                <c:pt idx="175">
                  <c:v>45820</c:v>
                </c:pt>
                <c:pt idx="176">
                  <c:v>45821</c:v>
                </c:pt>
                <c:pt idx="177">
                  <c:v>45824</c:v>
                </c:pt>
                <c:pt idx="178">
                  <c:v>45825</c:v>
                </c:pt>
                <c:pt idx="179">
                  <c:v>45826</c:v>
                </c:pt>
                <c:pt idx="180">
                  <c:v>45827</c:v>
                </c:pt>
                <c:pt idx="181">
                  <c:v>45828</c:v>
                </c:pt>
                <c:pt idx="182">
                  <c:v>45831</c:v>
                </c:pt>
                <c:pt idx="183">
                  <c:v>45832</c:v>
                </c:pt>
                <c:pt idx="184">
                  <c:v>45833</c:v>
                </c:pt>
                <c:pt idx="185">
                  <c:v>45834</c:v>
                </c:pt>
                <c:pt idx="186">
                  <c:v>45835</c:v>
                </c:pt>
                <c:pt idx="187">
                  <c:v>45838</c:v>
                </c:pt>
                <c:pt idx="188">
                  <c:v>45839</c:v>
                </c:pt>
                <c:pt idx="189">
                  <c:v>45840</c:v>
                </c:pt>
                <c:pt idx="190">
                  <c:v>45841</c:v>
                </c:pt>
                <c:pt idx="191">
                  <c:v>45842</c:v>
                </c:pt>
                <c:pt idx="192">
                  <c:v>45845</c:v>
                </c:pt>
                <c:pt idx="193">
                  <c:v>45846</c:v>
                </c:pt>
                <c:pt idx="194">
                  <c:v>45847</c:v>
                </c:pt>
                <c:pt idx="195">
                  <c:v>45848</c:v>
                </c:pt>
                <c:pt idx="196">
                  <c:v>45849</c:v>
                </c:pt>
                <c:pt idx="197">
                  <c:v>45852</c:v>
                </c:pt>
                <c:pt idx="198">
                  <c:v>45853</c:v>
                </c:pt>
                <c:pt idx="199">
                  <c:v>45854</c:v>
                </c:pt>
                <c:pt idx="200">
                  <c:v>45855</c:v>
                </c:pt>
                <c:pt idx="201">
                  <c:v>45856</c:v>
                </c:pt>
                <c:pt idx="202">
                  <c:v>45859</c:v>
                </c:pt>
                <c:pt idx="203">
                  <c:v>45860</c:v>
                </c:pt>
                <c:pt idx="204">
                  <c:v>45861</c:v>
                </c:pt>
                <c:pt idx="205">
                  <c:v>45862</c:v>
                </c:pt>
                <c:pt idx="206">
                  <c:v>45863</c:v>
                </c:pt>
                <c:pt idx="207">
                  <c:v>45866</c:v>
                </c:pt>
                <c:pt idx="208">
                  <c:v>45867</c:v>
                </c:pt>
                <c:pt idx="209">
                  <c:v>45868</c:v>
                </c:pt>
                <c:pt idx="210">
                  <c:v>45869</c:v>
                </c:pt>
                <c:pt idx="211">
                  <c:v>45870</c:v>
                </c:pt>
                <c:pt idx="212">
                  <c:v>45873</c:v>
                </c:pt>
                <c:pt idx="213">
                  <c:v>45874</c:v>
                </c:pt>
                <c:pt idx="214">
                  <c:v>45875</c:v>
                </c:pt>
                <c:pt idx="215">
                  <c:v>45876</c:v>
                </c:pt>
                <c:pt idx="216">
                  <c:v>45877</c:v>
                </c:pt>
                <c:pt idx="217">
                  <c:v>45880</c:v>
                </c:pt>
                <c:pt idx="218">
                  <c:v>45881</c:v>
                </c:pt>
                <c:pt idx="219">
                  <c:v>45882</c:v>
                </c:pt>
                <c:pt idx="220">
                  <c:v>45883</c:v>
                </c:pt>
                <c:pt idx="221">
                  <c:v>45884</c:v>
                </c:pt>
                <c:pt idx="222">
                  <c:v>45887</c:v>
                </c:pt>
                <c:pt idx="223">
                  <c:v>45888</c:v>
                </c:pt>
                <c:pt idx="224">
                  <c:v>45889</c:v>
                </c:pt>
                <c:pt idx="225">
                  <c:v>45890</c:v>
                </c:pt>
                <c:pt idx="226">
                  <c:v>45891</c:v>
                </c:pt>
                <c:pt idx="227">
                  <c:v>45894</c:v>
                </c:pt>
                <c:pt idx="228">
                  <c:v>45895</c:v>
                </c:pt>
                <c:pt idx="229">
                  <c:v>45896</c:v>
                </c:pt>
                <c:pt idx="230">
                  <c:v>45897</c:v>
                </c:pt>
                <c:pt idx="231">
                  <c:v>45898</c:v>
                </c:pt>
                <c:pt idx="232">
                  <c:v>45901</c:v>
                </c:pt>
                <c:pt idx="233">
                  <c:v>45902</c:v>
                </c:pt>
                <c:pt idx="234">
                  <c:v>45903</c:v>
                </c:pt>
                <c:pt idx="235">
                  <c:v>45904</c:v>
                </c:pt>
                <c:pt idx="236">
                  <c:v>45905</c:v>
                </c:pt>
                <c:pt idx="237">
                  <c:v>45908</c:v>
                </c:pt>
                <c:pt idx="238">
                  <c:v>45909</c:v>
                </c:pt>
                <c:pt idx="239">
                  <c:v>45910</c:v>
                </c:pt>
                <c:pt idx="240">
                  <c:v>45911</c:v>
                </c:pt>
                <c:pt idx="241">
                  <c:v>45912</c:v>
                </c:pt>
                <c:pt idx="242">
                  <c:v>45915</c:v>
                </c:pt>
                <c:pt idx="243">
                  <c:v>45916</c:v>
                </c:pt>
                <c:pt idx="244">
                  <c:v>45917</c:v>
                </c:pt>
                <c:pt idx="245">
                  <c:v>45918</c:v>
                </c:pt>
                <c:pt idx="246">
                  <c:v>45919</c:v>
                </c:pt>
                <c:pt idx="247">
                  <c:v>45922</c:v>
                </c:pt>
                <c:pt idx="248">
                  <c:v>45923</c:v>
                </c:pt>
                <c:pt idx="249">
                  <c:v>45924</c:v>
                </c:pt>
                <c:pt idx="250">
                  <c:v>45925</c:v>
                </c:pt>
                <c:pt idx="251">
                  <c:v>45926</c:v>
                </c:pt>
                <c:pt idx="252">
                  <c:v>45929</c:v>
                </c:pt>
                <c:pt idx="253">
                  <c:v>45930</c:v>
                </c:pt>
                <c:pt idx="254">
                  <c:v>45931</c:v>
                </c:pt>
                <c:pt idx="255">
                  <c:v>45932</c:v>
                </c:pt>
                <c:pt idx="256">
                  <c:v>45933</c:v>
                </c:pt>
              </c:numCache>
            </c:numRef>
          </c:cat>
          <c:val>
            <c:numRef>
              <c:f>Charting!$E$9:$E$265</c:f>
              <c:numCache>
                <c:formatCode>"£"#,##0.00</c:formatCode>
                <c:ptCount val="257"/>
                <c:pt idx="0">
                  <c:v>82.65</c:v>
                </c:pt>
                <c:pt idx="1">
                  <c:v>83.18</c:v>
                </c:pt>
                <c:pt idx="2">
                  <c:v>83.26</c:v>
                </c:pt>
                <c:pt idx="3">
                  <c:v>83.89</c:v>
                </c:pt>
                <c:pt idx="4">
                  <c:v>84.105000000000004</c:v>
                </c:pt>
                <c:pt idx="5">
                  <c:v>84.37</c:v>
                </c:pt>
                <c:pt idx="6">
                  <c:v>85.03</c:v>
                </c:pt>
                <c:pt idx="7">
                  <c:v>84.72</c:v>
                </c:pt>
                <c:pt idx="8">
                  <c:v>85.015000000000001</c:v>
                </c:pt>
                <c:pt idx="9">
                  <c:v>85.48</c:v>
                </c:pt>
                <c:pt idx="10">
                  <c:v>85.3</c:v>
                </c:pt>
                <c:pt idx="11">
                  <c:v>85.19</c:v>
                </c:pt>
                <c:pt idx="12">
                  <c:v>85.37</c:v>
                </c:pt>
                <c:pt idx="13">
                  <c:v>85.16</c:v>
                </c:pt>
                <c:pt idx="14">
                  <c:v>84.995000000000005</c:v>
                </c:pt>
                <c:pt idx="15">
                  <c:v>85.415000000000006</c:v>
                </c:pt>
                <c:pt idx="16">
                  <c:v>85.265000000000001</c:v>
                </c:pt>
                <c:pt idx="17">
                  <c:v>85.125</c:v>
                </c:pt>
                <c:pt idx="18">
                  <c:v>85.29</c:v>
                </c:pt>
                <c:pt idx="19">
                  <c:v>84.5</c:v>
                </c:pt>
                <c:pt idx="20">
                  <c:v>84.42</c:v>
                </c:pt>
                <c:pt idx="21">
                  <c:v>83.954999999999998</c:v>
                </c:pt>
                <c:pt idx="22">
                  <c:v>84.12</c:v>
                </c:pt>
                <c:pt idx="23">
                  <c:v>86.95</c:v>
                </c:pt>
                <c:pt idx="24">
                  <c:v>87.24</c:v>
                </c:pt>
                <c:pt idx="25">
                  <c:v>88.14</c:v>
                </c:pt>
                <c:pt idx="26">
                  <c:v>88.65</c:v>
                </c:pt>
                <c:pt idx="27">
                  <c:v>89.19</c:v>
                </c:pt>
                <c:pt idx="28">
                  <c:v>89.504999999999995</c:v>
                </c:pt>
                <c:pt idx="29">
                  <c:v>89.344999999999999</c:v>
                </c:pt>
                <c:pt idx="30">
                  <c:v>88.41</c:v>
                </c:pt>
                <c:pt idx="31">
                  <c:v>88.66</c:v>
                </c:pt>
                <c:pt idx="32">
                  <c:v>88.46</c:v>
                </c:pt>
                <c:pt idx="33">
                  <c:v>88.33</c:v>
                </c:pt>
                <c:pt idx="34">
                  <c:v>89.54</c:v>
                </c:pt>
                <c:pt idx="35">
                  <c:v>90.454999999999998</c:v>
                </c:pt>
                <c:pt idx="36">
                  <c:v>90.64</c:v>
                </c:pt>
                <c:pt idx="37">
                  <c:v>90.96</c:v>
                </c:pt>
                <c:pt idx="38">
                  <c:v>89.93</c:v>
                </c:pt>
                <c:pt idx="39">
                  <c:v>90.13</c:v>
                </c:pt>
                <c:pt idx="40">
                  <c:v>90.245000000000005</c:v>
                </c:pt>
                <c:pt idx="41">
                  <c:v>90.8</c:v>
                </c:pt>
                <c:pt idx="42">
                  <c:v>90.734999999999999</c:v>
                </c:pt>
                <c:pt idx="43">
                  <c:v>90.78</c:v>
                </c:pt>
                <c:pt idx="44">
                  <c:v>90.694999999999993</c:v>
                </c:pt>
                <c:pt idx="45">
                  <c:v>90.76</c:v>
                </c:pt>
                <c:pt idx="46">
                  <c:v>90.174999999999997</c:v>
                </c:pt>
                <c:pt idx="47">
                  <c:v>90.295000000000002</c:v>
                </c:pt>
                <c:pt idx="48">
                  <c:v>90.715000000000003</c:v>
                </c:pt>
                <c:pt idx="49">
                  <c:v>90.96</c:v>
                </c:pt>
                <c:pt idx="50">
                  <c:v>91.045000000000002</c:v>
                </c:pt>
                <c:pt idx="51">
                  <c:v>91.01</c:v>
                </c:pt>
                <c:pt idx="52">
                  <c:v>90.61</c:v>
                </c:pt>
                <c:pt idx="53">
                  <c:v>90.8</c:v>
                </c:pt>
                <c:pt idx="54">
                  <c:v>89.55</c:v>
                </c:pt>
                <c:pt idx="55">
                  <c:v>90.01</c:v>
                </c:pt>
                <c:pt idx="56">
                  <c:v>90.114999999999995</c:v>
                </c:pt>
                <c:pt idx="57">
                  <c:v>90.644999999999996</c:v>
                </c:pt>
                <c:pt idx="58">
                  <c:v>#N/A</c:v>
                </c:pt>
                <c:pt idx="59">
                  <c:v>90.165000000000006</c:v>
                </c:pt>
                <c:pt idx="60">
                  <c:v>89.73</c:v>
                </c:pt>
                <c:pt idx="61">
                  <c:v>89.95</c:v>
                </c:pt>
                <c:pt idx="62">
                  <c:v>90.74</c:v>
                </c:pt>
                <c:pt idx="63">
                  <c:v>90.74</c:v>
                </c:pt>
                <c:pt idx="64">
                  <c:v>91.39</c:v>
                </c:pt>
                <c:pt idx="65">
                  <c:v>90.53</c:v>
                </c:pt>
                <c:pt idx="66">
                  <c:v>90.944999999999993</c:v>
                </c:pt>
                <c:pt idx="67">
                  <c:v>91.334999999999994</c:v>
                </c:pt>
                <c:pt idx="68">
                  <c:v>90.745000000000005</c:v>
                </c:pt>
                <c:pt idx="69">
                  <c:v>90.67</c:v>
                </c:pt>
                <c:pt idx="70">
                  <c:v>91.01</c:v>
                </c:pt>
                <c:pt idx="71">
                  <c:v>92.27</c:v>
                </c:pt>
                <c:pt idx="72">
                  <c:v>92.51</c:v>
                </c:pt>
                <c:pt idx="73">
                  <c:v>93.72</c:v>
                </c:pt>
                <c:pt idx="74">
                  <c:v>93.19</c:v>
                </c:pt>
                <c:pt idx="75">
                  <c:v>93.17</c:v>
                </c:pt>
                <c:pt idx="76">
                  <c:v>94.135000000000005</c:v>
                </c:pt>
                <c:pt idx="77">
                  <c:v>94.034999999999997</c:v>
                </c:pt>
                <c:pt idx="78">
                  <c:v>93.234999999999999</c:v>
                </c:pt>
                <c:pt idx="79">
                  <c:v>91.25</c:v>
                </c:pt>
                <c:pt idx="80">
                  <c:v>92.41</c:v>
                </c:pt>
                <c:pt idx="81">
                  <c:v>92.534999999999997</c:v>
                </c:pt>
                <c:pt idx="82">
                  <c:v>92.36</c:v>
                </c:pt>
                <c:pt idx="83">
                  <c:v>93.49</c:v>
                </c:pt>
                <c:pt idx="84">
                  <c:v>92</c:v>
                </c:pt>
                <c:pt idx="85">
                  <c:v>92.07</c:v>
                </c:pt>
                <c:pt idx="86">
                  <c:v>91.72</c:v>
                </c:pt>
                <c:pt idx="87">
                  <c:v>92.935000000000002</c:v>
                </c:pt>
                <c:pt idx="88">
                  <c:v>92.75</c:v>
                </c:pt>
                <c:pt idx="89">
                  <c:v>93.12</c:v>
                </c:pt>
                <c:pt idx="90">
                  <c:v>92.93</c:v>
                </c:pt>
                <c:pt idx="91">
                  <c:v>92.39</c:v>
                </c:pt>
                <c:pt idx="92">
                  <c:v>92.394999999999996</c:v>
                </c:pt>
                <c:pt idx="93">
                  <c:v>92.33</c:v>
                </c:pt>
                <c:pt idx="94">
                  <c:v>92.52</c:v>
                </c:pt>
                <c:pt idx="95">
                  <c:v>92.36</c:v>
                </c:pt>
                <c:pt idx="96">
                  <c:v>92.79</c:v>
                </c:pt>
                <c:pt idx="97">
                  <c:v>91.83</c:v>
                </c:pt>
                <c:pt idx="98">
                  <c:v>91.644999999999996</c:v>
                </c:pt>
                <c:pt idx="99">
                  <c:v>90.71</c:v>
                </c:pt>
                <c:pt idx="100">
                  <c:v>89.11</c:v>
                </c:pt>
                <c:pt idx="101">
                  <c:v>90.08</c:v>
                </c:pt>
                <c:pt idx="102">
                  <c:v>89.85</c:v>
                </c:pt>
                <c:pt idx="103">
                  <c:v>88.88</c:v>
                </c:pt>
                <c:pt idx="104">
                  <c:v>88.97</c:v>
                </c:pt>
                <c:pt idx="105">
                  <c:v>86.12</c:v>
                </c:pt>
                <c:pt idx="106">
                  <c:v>85.17</c:v>
                </c:pt>
                <c:pt idx="107">
                  <c:v>85.71</c:v>
                </c:pt>
                <c:pt idx="108">
                  <c:v>83.894999999999996</c:v>
                </c:pt>
                <c:pt idx="109">
                  <c:v>83.47</c:v>
                </c:pt>
                <c:pt idx="110">
                  <c:v>82.07</c:v>
                </c:pt>
                <c:pt idx="111">
                  <c:v>82.47</c:v>
                </c:pt>
                <c:pt idx="112">
                  <c:v>81.484999999999999</c:v>
                </c:pt>
                <c:pt idx="113">
                  <c:v>82.765000000000001</c:v>
                </c:pt>
                <c:pt idx="114">
                  <c:v>82.87</c:v>
                </c:pt>
                <c:pt idx="115">
                  <c:v>82.48</c:v>
                </c:pt>
                <c:pt idx="116">
                  <c:v>83.18</c:v>
                </c:pt>
                <c:pt idx="117">
                  <c:v>83.334999999999994</c:v>
                </c:pt>
                <c:pt idx="118">
                  <c:v>83.38</c:v>
                </c:pt>
                <c:pt idx="119">
                  <c:v>85.06</c:v>
                </c:pt>
                <c:pt idx="120">
                  <c:v>84.84</c:v>
                </c:pt>
                <c:pt idx="121">
                  <c:v>84.77</c:v>
                </c:pt>
                <c:pt idx="122">
                  <c:v>83.99</c:v>
                </c:pt>
                <c:pt idx="123">
                  <c:v>82.34</c:v>
                </c:pt>
                <c:pt idx="124">
                  <c:v>81.95</c:v>
                </c:pt>
                <c:pt idx="125">
                  <c:v>83.02</c:v>
                </c:pt>
                <c:pt idx="126">
                  <c:v>83.25</c:v>
                </c:pt>
                <c:pt idx="127">
                  <c:v>79.28</c:v>
                </c:pt>
                <c:pt idx="128">
                  <c:v>76.44</c:v>
                </c:pt>
                <c:pt idx="129">
                  <c:v>74.680000000000007</c:v>
                </c:pt>
                <c:pt idx="130">
                  <c:v>77.31</c:v>
                </c:pt>
                <c:pt idx="131">
                  <c:v>74.48</c:v>
                </c:pt>
                <c:pt idx="132">
                  <c:v>77.3</c:v>
                </c:pt>
                <c:pt idx="133">
                  <c:v>76.73</c:v>
                </c:pt>
                <c:pt idx="134">
                  <c:v>78.400000000000006</c:v>
                </c:pt>
                <c:pt idx="135">
                  <c:v>78.2</c:v>
                </c:pt>
                <c:pt idx="136">
                  <c:v>77.23</c:v>
                </c:pt>
                <c:pt idx="137">
                  <c:v>76.23</c:v>
                </c:pt>
                <c:pt idx="138">
                  <c:v>75.11</c:v>
                </c:pt>
                <c:pt idx="139">
                  <c:v>77.605000000000004</c:v>
                </c:pt>
                <c:pt idx="140">
                  <c:v>78.099999999999994</c:v>
                </c:pt>
                <c:pt idx="141">
                  <c:v>78.56</c:v>
                </c:pt>
                <c:pt idx="142">
                  <c:v>78.239999999999995</c:v>
                </c:pt>
                <c:pt idx="143">
                  <c:v>78.680000000000007</c:v>
                </c:pt>
                <c:pt idx="144">
                  <c:v>78.84</c:v>
                </c:pt>
                <c:pt idx="145">
                  <c:v>81.14</c:v>
                </c:pt>
                <c:pt idx="146">
                  <c:v>81.31</c:v>
                </c:pt>
                <c:pt idx="147">
                  <c:v>#N/A</c:v>
                </c:pt>
                <c:pt idx="148">
                  <c:v>80.47</c:v>
                </c:pt>
                <c:pt idx="149">
                  <c:v>80.17</c:v>
                </c:pt>
                <c:pt idx="150">
                  <c:v>81.53</c:v>
                </c:pt>
                <c:pt idx="151">
                  <c:v>81.3</c:v>
                </c:pt>
                <c:pt idx="152">
                  <c:v>83.93</c:v>
                </c:pt>
                <c:pt idx="153">
                  <c:v>84.71</c:v>
                </c:pt>
                <c:pt idx="154">
                  <c:v>84.64</c:v>
                </c:pt>
                <c:pt idx="155">
                  <c:v>84.795000000000002</c:v>
                </c:pt>
                <c:pt idx="156">
                  <c:v>85.32</c:v>
                </c:pt>
                <c:pt idx="157">
                  <c:v>84.82</c:v>
                </c:pt>
                <c:pt idx="158">
                  <c:v>84.95</c:v>
                </c:pt>
                <c:pt idx="159">
                  <c:v>84.24</c:v>
                </c:pt>
                <c:pt idx="160">
                  <c:v>83.19</c:v>
                </c:pt>
                <c:pt idx="161">
                  <c:v>82</c:v>
                </c:pt>
                <c:pt idx="162">
                  <c:v>#N/A</c:v>
                </c:pt>
                <c:pt idx="163">
                  <c:v>83.38</c:v>
                </c:pt>
                <c:pt idx="164">
                  <c:v>83.76</c:v>
                </c:pt>
                <c:pt idx="165">
                  <c:v>83.62</c:v>
                </c:pt>
                <c:pt idx="166">
                  <c:v>83.52</c:v>
                </c:pt>
                <c:pt idx="167">
                  <c:v>83.1</c:v>
                </c:pt>
                <c:pt idx="168">
                  <c:v>84.23</c:v>
                </c:pt>
                <c:pt idx="169">
                  <c:v>84.22</c:v>
                </c:pt>
                <c:pt idx="170">
                  <c:v>84.284999999999997</c:v>
                </c:pt>
                <c:pt idx="171">
                  <c:v>84.65</c:v>
                </c:pt>
                <c:pt idx="172">
                  <c:v>84.575000000000003</c:v>
                </c:pt>
                <c:pt idx="173">
                  <c:v>85</c:v>
                </c:pt>
                <c:pt idx="174">
                  <c:v>85.364999999999995</c:v>
                </c:pt>
                <c:pt idx="175">
                  <c:v>84.83</c:v>
                </c:pt>
                <c:pt idx="176">
                  <c:v>84.56</c:v>
                </c:pt>
                <c:pt idx="177">
                  <c:v>84.97</c:v>
                </c:pt>
                <c:pt idx="178">
                  <c:v>85.01</c:v>
                </c:pt>
                <c:pt idx="179">
                  <c:v>85.22</c:v>
                </c:pt>
                <c:pt idx="180">
                  <c:v>84.37</c:v>
                </c:pt>
                <c:pt idx="181">
                  <c:v>84.92</c:v>
                </c:pt>
                <c:pt idx="182">
                  <c:v>84.8</c:v>
                </c:pt>
                <c:pt idx="183">
                  <c:v>85.38</c:v>
                </c:pt>
                <c:pt idx="184">
                  <c:v>85.48</c:v>
                </c:pt>
                <c:pt idx="185">
                  <c:v>85.27</c:v>
                </c:pt>
                <c:pt idx="186">
                  <c:v>86.14</c:v>
                </c:pt>
                <c:pt idx="187">
                  <c:v>86.31</c:v>
                </c:pt>
                <c:pt idx="188">
                  <c:v>86.35</c:v>
                </c:pt>
                <c:pt idx="189">
                  <c:v>87.25</c:v>
                </c:pt>
                <c:pt idx="190">
                  <c:v>87.92</c:v>
                </c:pt>
                <c:pt idx="191">
                  <c:v>87.5</c:v>
                </c:pt>
                <c:pt idx="192">
                  <c:v>87.5</c:v>
                </c:pt>
                <c:pt idx="193">
                  <c:v>87.75</c:v>
                </c:pt>
                <c:pt idx="194">
                  <c:v>87.92</c:v>
                </c:pt>
                <c:pt idx="195">
                  <c:v>88.515000000000001</c:v>
                </c:pt>
                <c:pt idx="196">
                  <c:v>88.66</c:v>
                </c:pt>
                <c:pt idx="197">
                  <c:v>89</c:v>
                </c:pt>
                <c:pt idx="198">
                  <c:v>89.57</c:v>
                </c:pt>
                <c:pt idx="199">
                  <c:v>88.25</c:v>
                </c:pt>
                <c:pt idx="200">
                  <c:v>89.68</c:v>
                </c:pt>
                <c:pt idx="201">
                  <c:v>89.63</c:v>
                </c:pt>
                <c:pt idx="202">
                  <c:v>89.694999999999993</c:v>
                </c:pt>
                <c:pt idx="203">
                  <c:v>89.18</c:v>
                </c:pt>
                <c:pt idx="204">
                  <c:v>89.31</c:v>
                </c:pt>
                <c:pt idx="205">
                  <c:v>90.12</c:v>
                </c:pt>
                <c:pt idx="206">
                  <c:v>90.83</c:v>
                </c:pt>
                <c:pt idx="207">
                  <c:v>91.19</c:v>
                </c:pt>
                <c:pt idx="208">
                  <c:v>91.41</c:v>
                </c:pt>
                <c:pt idx="209">
                  <c:v>91.76</c:v>
                </c:pt>
                <c:pt idx="210">
                  <c:v>92.37</c:v>
                </c:pt>
                <c:pt idx="211">
                  <c:v>89.98</c:v>
                </c:pt>
                <c:pt idx="212">
                  <c:v>90.88</c:v>
                </c:pt>
                <c:pt idx="213">
                  <c:v>90.594999999999999</c:v>
                </c:pt>
                <c:pt idx="214">
                  <c:v>90.91</c:v>
                </c:pt>
                <c:pt idx="215">
                  <c:v>90.38</c:v>
                </c:pt>
                <c:pt idx="216">
                  <c:v>90.69</c:v>
                </c:pt>
                <c:pt idx="217">
                  <c:v>91.17</c:v>
                </c:pt>
                <c:pt idx="218">
                  <c:v>90.935000000000002</c:v>
                </c:pt>
                <c:pt idx="219">
                  <c:v>91.02</c:v>
                </c:pt>
                <c:pt idx="220">
                  <c:v>91.22</c:v>
                </c:pt>
                <c:pt idx="221">
                  <c:v>90.995000000000005</c:v>
                </c:pt>
                <c:pt idx="222">
                  <c:v>91.21</c:v>
                </c:pt>
                <c:pt idx="223">
                  <c:v>91.23</c:v>
                </c:pt>
                <c:pt idx="224">
                  <c:v>90.7</c:v>
                </c:pt>
                <c:pt idx="225">
                  <c:v>91.12</c:v>
                </c:pt>
                <c:pt idx="226">
                  <c:v>91.555000000000007</c:v>
                </c:pt>
                <c:pt idx="227">
                  <c:v>#N/A</c:v>
                </c:pt>
                <c:pt idx="228">
                  <c:v>91.48</c:v>
                </c:pt>
                <c:pt idx="229">
                  <c:v>92.09</c:v>
                </c:pt>
                <c:pt idx="230">
                  <c:v>91.8</c:v>
                </c:pt>
                <c:pt idx="231">
                  <c:v>91.51</c:v>
                </c:pt>
                <c:pt idx="232">
                  <c:v>91.52</c:v>
                </c:pt>
                <c:pt idx="233">
                  <c:v>91.22</c:v>
                </c:pt>
                <c:pt idx="234">
                  <c:v>91.65</c:v>
                </c:pt>
                <c:pt idx="235">
                  <c:v>92.31</c:v>
                </c:pt>
                <c:pt idx="236">
                  <c:v>91.61</c:v>
                </c:pt>
                <c:pt idx="237">
                  <c:v>92.03</c:v>
                </c:pt>
                <c:pt idx="238">
                  <c:v>91.98</c:v>
                </c:pt>
                <c:pt idx="239">
                  <c:v>92.465000000000003</c:v>
                </c:pt>
                <c:pt idx="240">
                  <c:v>92.97</c:v>
                </c:pt>
                <c:pt idx="241">
                  <c:v>93.14</c:v>
                </c:pt>
                <c:pt idx="242">
                  <c:v>93.155000000000001</c:v>
                </c:pt>
                <c:pt idx="243">
                  <c:v>92.74</c:v>
                </c:pt>
                <c:pt idx="244">
                  <c:v>92.545000000000002</c:v>
                </c:pt>
                <c:pt idx="245">
                  <c:v>93.9</c:v>
                </c:pt>
                <c:pt idx="246">
                  <c:v>94.325000000000003</c:v>
                </c:pt>
                <c:pt idx="247">
                  <c:v>94.68</c:v>
                </c:pt>
                <c:pt idx="248">
                  <c:v>94.84</c:v>
                </c:pt>
                <c:pt idx="249">
                  <c:v>94.77</c:v>
                </c:pt>
                <c:pt idx="250">
                  <c:v>94.96</c:v>
                </c:pt>
                <c:pt idx="251">
                  <c:v>94.68</c:v>
                </c:pt>
                <c:pt idx="252">
                  <c:v>95.06</c:v>
                </c:pt>
                <c:pt idx="253">
                  <c:v>94.8</c:v>
                </c:pt>
                <c:pt idx="254">
                  <c:v>95.15</c:v>
                </c:pt>
                <c:pt idx="255">
                  <c:v>95.74</c:v>
                </c:pt>
                <c:pt idx="256">
                  <c:v>95.88</c:v>
                </c:pt>
              </c:numCache>
            </c:numRef>
          </c:val>
          <c:smooth val="0"/>
          <c:extLst>
            <c:ext xmlns:c16="http://schemas.microsoft.com/office/drawing/2014/chart" uri="{C3380CC4-5D6E-409C-BE32-E72D297353CC}">
              <c16:uniqueId val="{00000000-80BB-8B4D-814D-DC987B5ED340}"/>
            </c:ext>
          </c:extLst>
        </c:ser>
        <c:dLbls>
          <c:showLegendKey val="0"/>
          <c:showVal val="0"/>
          <c:showCatName val="0"/>
          <c:showSerName val="0"/>
          <c:showPercent val="0"/>
          <c:showBubbleSize val="0"/>
        </c:dLbls>
        <c:smooth val="0"/>
        <c:axId val="795483888"/>
        <c:axId val="437756144"/>
      </c:lineChart>
      <c:dateAx>
        <c:axId val="795483888"/>
        <c:scaling>
          <c:orientation val="minMax"/>
        </c:scaling>
        <c:delete val="0"/>
        <c:axPos val="b"/>
        <c:numFmt formatCode="m/d/yy"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37756144"/>
        <c:crosses val="autoZero"/>
        <c:auto val="1"/>
        <c:lblOffset val="100"/>
        <c:baseTimeUnit val="days"/>
      </c:dateAx>
      <c:valAx>
        <c:axId val="437756144"/>
        <c:scaling>
          <c:orientation val="minMax"/>
        </c:scaling>
        <c:delete val="0"/>
        <c:axPos val="l"/>
        <c:majorGridlines>
          <c:spPr>
            <a:ln w="9525" cap="flat" cmpd="sng" algn="ctr">
              <a:solidFill>
                <a:schemeClr val="tx2">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954838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Charting!$G$8</c:f>
              <c:strCache>
                <c:ptCount val="1"/>
                <c:pt idx="0">
                  <c:v>Close</c:v>
                </c:pt>
              </c:strCache>
            </c:strRef>
          </c:tx>
          <c:spPr>
            <a:ln w="31750" cap="rnd">
              <a:solidFill>
                <a:schemeClr val="accent1"/>
              </a:solidFill>
              <a:round/>
            </a:ln>
            <a:effectLst/>
          </c:spPr>
          <c:marker>
            <c:symbol val="none"/>
          </c:marker>
          <c:cat>
            <c:numRef>
              <c:f>Charting!$F$9:$F$261</c:f>
              <c:numCache>
                <c:formatCode>m/d/yy</c:formatCode>
                <c:ptCount val="253"/>
                <c:pt idx="0">
                  <c:v>45569</c:v>
                </c:pt>
                <c:pt idx="1">
                  <c:v>45572</c:v>
                </c:pt>
                <c:pt idx="2">
                  <c:v>45573</c:v>
                </c:pt>
                <c:pt idx="3">
                  <c:v>45574</c:v>
                </c:pt>
                <c:pt idx="4">
                  <c:v>45575</c:v>
                </c:pt>
                <c:pt idx="5">
                  <c:v>45576</c:v>
                </c:pt>
                <c:pt idx="6">
                  <c:v>45579</c:v>
                </c:pt>
                <c:pt idx="7">
                  <c:v>45580</c:v>
                </c:pt>
                <c:pt idx="8">
                  <c:v>45581</c:v>
                </c:pt>
                <c:pt idx="9">
                  <c:v>45582</c:v>
                </c:pt>
                <c:pt idx="10">
                  <c:v>45583</c:v>
                </c:pt>
                <c:pt idx="11">
                  <c:v>45586</c:v>
                </c:pt>
                <c:pt idx="12">
                  <c:v>45587</c:v>
                </c:pt>
                <c:pt idx="13">
                  <c:v>45588</c:v>
                </c:pt>
                <c:pt idx="14">
                  <c:v>45589</c:v>
                </c:pt>
                <c:pt idx="15">
                  <c:v>45590</c:v>
                </c:pt>
                <c:pt idx="16">
                  <c:v>45593</c:v>
                </c:pt>
                <c:pt idx="17">
                  <c:v>45594</c:v>
                </c:pt>
                <c:pt idx="18">
                  <c:v>45595</c:v>
                </c:pt>
                <c:pt idx="19">
                  <c:v>45596</c:v>
                </c:pt>
                <c:pt idx="20">
                  <c:v>45597</c:v>
                </c:pt>
                <c:pt idx="21">
                  <c:v>45600</c:v>
                </c:pt>
                <c:pt idx="22">
                  <c:v>45601</c:v>
                </c:pt>
                <c:pt idx="23">
                  <c:v>45602</c:v>
                </c:pt>
                <c:pt idx="24">
                  <c:v>45603</c:v>
                </c:pt>
                <c:pt idx="25">
                  <c:v>45604</c:v>
                </c:pt>
                <c:pt idx="26">
                  <c:v>45607</c:v>
                </c:pt>
                <c:pt idx="27">
                  <c:v>45608</c:v>
                </c:pt>
                <c:pt idx="28">
                  <c:v>45609</c:v>
                </c:pt>
                <c:pt idx="29">
                  <c:v>45610</c:v>
                </c:pt>
                <c:pt idx="30">
                  <c:v>45611</c:v>
                </c:pt>
                <c:pt idx="31">
                  <c:v>45614</c:v>
                </c:pt>
                <c:pt idx="32">
                  <c:v>45615</c:v>
                </c:pt>
                <c:pt idx="33">
                  <c:v>45616</c:v>
                </c:pt>
                <c:pt idx="34">
                  <c:v>45617</c:v>
                </c:pt>
                <c:pt idx="35">
                  <c:v>45618</c:v>
                </c:pt>
                <c:pt idx="36">
                  <c:v>45621</c:v>
                </c:pt>
                <c:pt idx="37">
                  <c:v>45622</c:v>
                </c:pt>
                <c:pt idx="38">
                  <c:v>45623</c:v>
                </c:pt>
                <c:pt idx="39">
                  <c:v>45624</c:v>
                </c:pt>
                <c:pt idx="40">
                  <c:v>45625</c:v>
                </c:pt>
                <c:pt idx="41">
                  <c:v>45628</c:v>
                </c:pt>
                <c:pt idx="42">
                  <c:v>45629</c:v>
                </c:pt>
                <c:pt idx="43">
                  <c:v>45630</c:v>
                </c:pt>
                <c:pt idx="44">
                  <c:v>45631</c:v>
                </c:pt>
                <c:pt idx="45">
                  <c:v>45632</c:v>
                </c:pt>
                <c:pt idx="46">
                  <c:v>45635</c:v>
                </c:pt>
                <c:pt idx="47">
                  <c:v>45636</c:v>
                </c:pt>
                <c:pt idx="48">
                  <c:v>45637</c:v>
                </c:pt>
                <c:pt idx="49">
                  <c:v>45638</c:v>
                </c:pt>
                <c:pt idx="50">
                  <c:v>45639</c:v>
                </c:pt>
                <c:pt idx="51">
                  <c:v>45642</c:v>
                </c:pt>
                <c:pt idx="52">
                  <c:v>45643</c:v>
                </c:pt>
                <c:pt idx="53">
                  <c:v>45644</c:v>
                </c:pt>
                <c:pt idx="54">
                  <c:v>45645</c:v>
                </c:pt>
                <c:pt idx="55">
                  <c:v>45646</c:v>
                </c:pt>
                <c:pt idx="56">
                  <c:v>45649</c:v>
                </c:pt>
                <c:pt idx="57">
                  <c:v>45653</c:v>
                </c:pt>
                <c:pt idx="58">
                  <c:v>45656</c:v>
                </c:pt>
                <c:pt idx="59">
                  <c:v>45659</c:v>
                </c:pt>
                <c:pt idx="60">
                  <c:v>45660</c:v>
                </c:pt>
                <c:pt idx="61">
                  <c:v>45663</c:v>
                </c:pt>
                <c:pt idx="62">
                  <c:v>45664</c:v>
                </c:pt>
                <c:pt idx="63">
                  <c:v>45665</c:v>
                </c:pt>
                <c:pt idx="64">
                  <c:v>45666</c:v>
                </c:pt>
                <c:pt idx="65">
                  <c:v>45667</c:v>
                </c:pt>
                <c:pt idx="66">
                  <c:v>45670</c:v>
                </c:pt>
                <c:pt idx="67">
                  <c:v>45671</c:v>
                </c:pt>
                <c:pt idx="68">
                  <c:v>45672</c:v>
                </c:pt>
                <c:pt idx="69">
                  <c:v>45673</c:v>
                </c:pt>
                <c:pt idx="70">
                  <c:v>45674</c:v>
                </c:pt>
                <c:pt idx="71">
                  <c:v>45677</c:v>
                </c:pt>
                <c:pt idx="72">
                  <c:v>45678</c:v>
                </c:pt>
                <c:pt idx="73">
                  <c:v>45679</c:v>
                </c:pt>
                <c:pt idx="74">
                  <c:v>45680</c:v>
                </c:pt>
                <c:pt idx="75">
                  <c:v>45681</c:v>
                </c:pt>
                <c:pt idx="76">
                  <c:v>45684</c:v>
                </c:pt>
                <c:pt idx="77">
                  <c:v>45685</c:v>
                </c:pt>
                <c:pt idx="78">
                  <c:v>45686</c:v>
                </c:pt>
                <c:pt idx="79">
                  <c:v>45687</c:v>
                </c:pt>
                <c:pt idx="80">
                  <c:v>45688</c:v>
                </c:pt>
                <c:pt idx="81">
                  <c:v>45691</c:v>
                </c:pt>
                <c:pt idx="82">
                  <c:v>45692</c:v>
                </c:pt>
                <c:pt idx="83">
                  <c:v>45693</c:v>
                </c:pt>
                <c:pt idx="84">
                  <c:v>45694</c:v>
                </c:pt>
                <c:pt idx="85">
                  <c:v>45695</c:v>
                </c:pt>
                <c:pt idx="86">
                  <c:v>45698</c:v>
                </c:pt>
                <c:pt idx="87">
                  <c:v>45699</c:v>
                </c:pt>
                <c:pt idx="88">
                  <c:v>45700</c:v>
                </c:pt>
                <c:pt idx="89">
                  <c:v>45701</c:v>
                </c:pt>
                <c:pt idx="90">
                  <c:v>45702</c:v>
                </c:pt>
                <c:pt idx="91">
                  <c:v>45705</c:v>
                </c:pt>
                <c:pt idx="92">
                  <c:v>45706</c:v>
                </c:pt>
                <c:pt idx="93">
                  <c:v>45707</c:v>
                </c:pt>
                <c:pt idx="94">
                  <c:v>45708</c:v>
                </c:pt>
                <c:pt idx="95">
                  <c:v>45709</c:v>
                </c:pt>
                <c:pt idx="96">
                  <c:v>45712</c:v>
                </c:pt>
                <c:pt idx="97">
                  <c:v>45713</c:v>
                </c:pt>
                <c:pt idx="98">
                  <c:v>45714</c:v>
                </c:pt>
                <c:pt idx="99">
                  <c:v>45715</c:v>
                </c:pt>
                <c:pt idx="100">
                  <c:v>45716</c:v>
                </c:pt>
                <c:pt idx="101">
                  <c:v>45719</c:v>
                </c:pt>
                <c:pt idx="102">
                  <c:v>45720</c:v>
                </c:pt>
                <c:pt idx="103">
                  <c:v>45721</c:v>
                </c:pt>
                <c:pt idx="104">
                  <c:v>45722</c:v>
                </c:pt>
                <c:pt idx="105">
                  <c:v>45723</c:v>
                </c:pt>
                <c:pt idx="106">
                  <c:v>45726</c:v>
                </c:pt>
                <c:pt idx="107">
                  <c:v>45727</c:v>
                </c:pt>
                <c:pt idx="108">
                  <c:v>45728</c:v>
                </c:pt>
                <c:pt idx="109">
                  <c:v>45729</c:v>
                </c:pt>
                <c:pt idx="110">
                  <c:v>45730</c:v>
                </c:pt>
                <c:pt idx="111">
                  <c:v>45733</c:v>
                </c:pt>
                <c:pt idx="112">
                  <c:v>45734</c:v>
                </c:pt>
                <c:pt idx="113">
                  <c:v>45735</c:v>
                </c:pt>
                <c:pt idx="114">
                  <c:v>45736</c:v>
                </c:pt>
                <c:pt idx="115">
                  <c:v>45737</c:v>
                </c:pt>
                <c:pt idx="116">
                  <c:v>45740</c:v>
                </c:pt>
                <c:pt idx="117">
                  <c:v>45741</c:v>
                </c:pt>
                <c:pt idx="118">
                  <c:v>45742</c:v>
                </c:pt>
                <c:pt idx="119">
                  <c:v>45743</c:v>
                </c:pt>
                <c:pt idx="120">
                  <c:v>45744</c:v>
                </c:pt>
                <c:pt idx="121">
                  <c:v>45747</c:v>
                </c:pt>
                <c:pt idx="122">
                  <c:v>45748</c:v>
                </c:pt>
                <c:pt idx="123">
                  <c:v>45749</c:v>
                </c:pt>
                <c:pt idx="124">
                  <c:v>45750</c:v>
                </c:pt>
                <c:pt idx="125">
                  <c:v>45751</c:v>
                </c:pt>
                <c:pt idx="126">
                  <c:v>45754</c:v>
                </c:pt>
                <c:pt idx="127">
                  <c:v>45755</c:v>
                </c:pt>
                <c:pt idx="128">
                  <c:v>45756</c:v>
                </c:pt>
                <c:pt idx="129">
                  <c:v>45757</c:v>
                </c:pt>
                <c:pt idx="130">
                  <c:v>45758</c:v>
                </c:pt>
                <c:pt idx="131">
                  <c:v>45761</c:v>
                </c:pt>
                <c:pt idx="132">
                  <c:v>45762</c:v>
                </c:pt>
                <c:pt idx="133">
                  <c:v>45763</c:v>
                </c:pt>
                <c:pt idx="134">
                  <c:v>45764</c:v>
                </c:pt>
                <c:pt idx="135">
                  <c:v>45769</c:v>
                </c:pt>
                <c:pt idx="136">
                  <c:v>45770</c:v>
                </c:pt>
                <c:pt idx="137">
                  <c:v>45771</c:v>
                </c:pt>
                <c:pt idx="138">
                  <c:v>45772</c:v>
                </c:pt>
                <c:pt idx="139">
                  <c:v>45775</c:v>
                </c:pt>
                <c:pt idx="140">
                  <c:v>45776</c:v>
                </c:pt>
                <c:pt idx="141">
                  <c:v>45777</c:v>
                </c:pt>
                <c:pt idx="142">
                  <c:v>45779</c:v>
                </c:pt>
                <c:pt idx="143">
                  <c:v>45782</c:v>
                </c:pt>
                <c:pt idx="144">
                  <c:v>45783</c:v>
                </c:pt>
                <c:pt idx="145">
                  <c:v>45784</c:v>
                </c:pt>
                <c:pt idx="146">
                  <c:v>45785</c:v>
                </c:pt>
                <c:pt idx="147">
                  <c:v>45786</c:v>
                </c:pt>
                <c:pt idx="148">
                  <c:v>45789</c:v>
                </c:pt>
                <c:pt idx="149">
                  <c:v>45790</c:v>
                </c:pt>
                <c:pt idx="150">
                  <c:v>45791</c:v>
                </c:pt>
                <c:pt idx="151">
                  <c:v>45792</c:v>
                </c:pt>
                <c:pt idx="152">
                  <c:v>45793</c:v>
                </c:pt>
                <c:pt idx="153">
                  <c:v>45796</c:v>
                </c:pt>
                <c:pt idx="154">
                  <c:v>45797</c:v>
                </c:pt>
                <c:pt idx="155">
                  <c:v>45798</c:v>
                </c:pt>
                <c:pt idx="156">
                  <c:v>45799</c:v>
                </c:pt>
                <c:pt idx="157">
                  <c:v>45800</c:v>
                </c:pt>
                <c:pt idx="158">
                  <c:v>45803</c:v>
                </c:pt>
                <c:pt idx="159">
                  <c:v>45804</c:v>
                </c:pt>
                <c:pt idx="160">
                  <c:v>45805</c:v>
                </c:pt>
                <c:pt idx="161">
                  <c:v>45806</c:v>
                </c:pt>
                <c:pt idx="162">
                  <c:v>45807</c:v>
                </c:pt>
                <c:pt idx="163">
                  <c:v>45810</c:v>
                </c:pt>
                <c:pt idx="164">
                  <c:v>45811</c:v>
                </c:pt>
                <c:pt idx="165">
                  <c:v>45812</c:v>
                </c:pt>
                <c:pt idx="166">
                  <c:v>45813</c:v>
                </c:pt>
                <c:pt idx="167">
                  <c:v>45814</c:v>
                </c:pt>
                <c:pt idx="168">
                  <c:v>45817</c:v>
                </c:pt>
                <c:pt idx="169">
                  <c:v>45818</c:v>
                </c:pt>
                <c:pt idx="170">
                  <c:v>45819</c:v>
                </c:pt>
                <c:pt idx="171">
                  <c:v>45820</c:v>
                </c:pt>
                <c:pt idx="172">
                  <c:v>45821</c:v>
                </c:pt>
                <c:pt idx="173">
                  <c:v>45824</c:v>
                </c:pt>
                <c:pt idx="174">
                  <c:v>45825</c:v>
                </c:pt>
                <c:pt idx="175">
                  <c:v>45826</c:v>
                </c:pt>
                <c:pt idx="176">
                  <c:v>45827</c:v>
                </c:pt>
                <c:pt idx="177">
                  <c:v>45828</c:v>
                </c:pt>
                <c:pt idx="178">
                  <c:v>45831</c:v>
                </c:pt>
                <c:pt idx="179">
                  <c:v>45832</c:v>
                </c:pt>
                <c:pt idx="180">
                  <c:v>45833</c:v>
                </c:pt>
                <c:pt idx="181">
                  <c:v>45834</c:v>
                </c:pt>
                <c:pt idx="182">
                  <c:v>45835</c:v>
                </c:pt>
                <c:pt idx="183">
                  <c:v>45838</c:v>
                </c:pt>
                <c:pt idx="184">
                  <c:v>45839</c:v>
                </c:pt>
                <c:pt idx="185">
                  <c:v>45840</c:v>
                </c:pt>
                <c:pt idx="186">
                  <c:v>45841</c:v>
                </c:pt>
                <c:pt idx="187">
                  <c:v>45842</c:v>
                </c:pt>
                <c:pt idx="188">
                  <c:v>45845</c:v>
                </c:pt>
                <c:pt idx="189">
                  <c:v>45846</c:v>
                </c:pt>
                <c:pt idx="190">
                  <c:v>45847</c:v>
                </c:pt>
                <c:pt idx="191">
                  <c:v>45848</c:v>
                </c:pt>
                <c:pt idx="192">
                  <c:v>45849</c:v>
                </c:pt>
                <c:pt idx="193">
                  <c:v>45852</c:v>
                </c:pt>
                <c:pt idx="194">
                  <c:v>45853</c:v>
                </c:pt>
                <c:pt idx="195">
                  <c:v>45854</c:v>
                </c:pt>
                <c:pt idx="196">
                  <c:v>45855</c:v>
                </c:pt>
                <c:pt idx="197">
                  <c:v>45856</c:v>
                </c:pt>
                <c:pt idx="198">
                  <c:v>45859</c:v>
                </c:pt>
                <c:pt idx="199">
                  <c:v>45860</c:v>
                </c:pt>
                <c:pt idx="200">
                  <c:v>45861</c:v>
                </c:pt>
                <c:pt idx="201">
                  <c:v>45862</c:v>
                </c:pt>
                <c:pt idx="202">
                  <c:v>45863</c:v>
                </c:pt>
                <c:pt idx="203">
                  <c:v>45866</c:v>
                </c:pt>
                <c:pt idx="204">
                  <c:v>45867</c:v>
                </c:pt>
                <c:pt idx="205">
                  <c:v>45868</c:v>
                </c:pt>
                <c:pt idx="206">
                  <c:v>45869</c:v>
                </c:pt>
                <c:pt idx="207">
                  <c:v>45870</c:v>
                </c:pt>
                <c:pt idx="208">
                  <c:v>45873</c:v>
                </c:pt>
                <c:pt idx="209">
                  <c:v>45874</c:v>
                </c:pt>
                <c:pt idx="210">
                  <c:v>45875</c:v>
                </c:pt>
                <c:pt idx="211">
                  <c:v>45876</c:v>
                </c:pt>
                <c:pt idx="212">
                  <c:v>45877</c:v>
                </c:pt>
                <c:pt idx="213">
                  <c:v>45880</c:v>
                </c:pt>
                <c:pt idx="214">
                  <c:v>45881</c:v>
                </c:pt>
                <c:pt idx="215">
                  <c:v>45882</c:v>
                </c:pt>
                <c:pt idx="216">
                  <c:v>45883</c:v>
                </c:pt>
                <c:pt idx="217">
                  <c:v>45884</c:v>
                </c:pt>
                <c:pt idx="218">
                  <c:v>45887</c:v>
                </c:pt>
                <c:pt idx="219">
                  <c:v>45888</c:v>
                </c:pt>
                <c:pt idx="220">
                  <c:v>45889</c:v>
                </c:pt>
                <c:pt idx="221">
                  <c:v>45890</c:v>
                </c:pt>
                <c:pt idx="222">
                  <c:v>45891</c:v>
                </c:pt>
                <c:pt idx="223">
                  <c:v>45894</c:v>
                </c:pt>
                <c:pt idx="224">
                  <c:v>45895</c:v>
                </c:pt>
                <c:pt idx="225">
                  <c:v>45896</c:v>
                </c:pt>
                <c:pt idx="226">
                  <c:v>45897</c:v>
                </c:pt>
                <c:pt idx="227">
                  <c:v>45898</c:v>
                </c:pt>
                <c:pt idx="228">
                  <c:v>45901</c:v>
                </c:pt>
                <c:pt idx="229">
                  <c:v>45902</c:v>
                </c:pt>
                <c:pt idx="230">
                  <c:v>45903</c:v>
                </c:pt>
                <c:pt idx="231">
                  <c:v>45904</c:v>
                </c:pt>
                <c:pt idx="232">
                  <c:v>45905</c:v>
                </c:pt>
                <c:pt idx="233">
                  <c:v>45908</c:v>
                </c:pt>
                <c:pt idx="234">
                  <c:v>45909</c:v>
                </c:pt>
                <c:pt idx="235">
                  <c:v>45910</c:v>
                </c:pt>
                <c:pt idx="236">
                  <c:v>45911</c:v>
                </c:pt>
                <c:pt idx="237">
                  <c:v>45912</c:v>
                </c:pt>
                <c:pt idx="238">
                  <c:v>45915</c:v>
                </c:pt>
                <c:pt idx="239">
                  <c:v>45916</c:v>
                </c:pt>
                <c:pt idx="240">
                  <c:v>45917</c:v>
                </c:pt>
                <c:pt idx="241">
                  <c:v>45918</c:v>
                </c:pt>
                <c:pt idx="242">
                  <c:v>45919</c:v>
                </c:pt>
                <c:pt idx="243">
                  <c:v>45922</c:v>
                </c:pt>
                <c:pt idx="244">
                  <c:v>45923</c:v>
                </c:pt>
                <c:pt idx="245">
                  <c:v>45924</c:v>
                </c:pt>
                <c:pt idx="246">
                  <c:v>45925</c:v>
                </c:pt>
                <c:pt idx="247">
                  <c:v>45926</c:v>
                </c:pt>
                <c:pt idx="248">
                  <c:v>45929</c:v>
                </c:pt>
                <c:pt idx="249">
                  <c:v>45930</c:v>
                </c:pt>
                <c:pt idx="250">
                  <c:v>45931</c:v>
                </c:pt>
                <c:pt idx="251">
                  <c:v>45932</c:v>
                </c:pt>
                <c:pt idx="252">
                  <c:v>45933</c:v>
                </c:pt>
              </c:numCache>
            </c:numRef>
          </c:cat>
          <c:val>
            <c:numRef>
              <c:f>Charting!$G$9:$G$261</c:f>
              <c:numCache>
                <c:formatCode>[$€-2]\ #,##0.00</c:formatCode>
                <c:ptCount val="253"/>
                <c:pt idx="0">
                  <c:v>419.05</c:v>
                </c:pt>
                <c:pt idx="1">
                  <c:v>413.45</c:v>
                </c:pt>
                <c:pt idx="2">
                  <c:v>414.15</c:v>
                </c:pt>
                <c:pt idx="3">
                  <c:v>417.4</c:v>
                </c:pt>
                <c:pt idx="4">
                  <c:v>415.7</c:v>
                </c:pt>
                <c:pt idx="5">
                  <c:v>421.8</c:v>
                </c:pt>
                <c:pt idx="6">
                  <c:v>423.6</c:v>
                </c:pt>
                <c:pt idx="7">
                  <c:v>425.2</c:v>
                </c:pt>
                <c:pt idx="8">
                  <c:v>428.75</c:v>
                </c:pt>
                <c:pt idx="9">
                  <c:v>430.3</c:v>
                </c:pt>
                <c:pt idx="10">
                  <c:v>428.3</c:v>
                </c:pt>
                <c:pt idx="11">
                  <c:v>429.15</c:v>
                </c:pt>
                <c:pt idx="12">
                  <c:v>428.65</c:v>
                </c:pt>
                <c:pt idx="13">
                  <c:v>428.85</c:v>
                </c:pt>
                <c:pt idx="14">
                  <c:v>420.7</c:v>
                </c:pt>
                <c:pt idx="15">
                  <c:v>421.1</c:v>
                </c:pt>
                <c:pt idx="16">
                  <c:v>424.1</c:v>
                </c:pt>
                <c:pt idx="17">
                  <c:v>420.6</c:v>
                </c:pt>
                <c:pt idx="18">
                  <c:v>420.25</c:v>
                </c:pt>
                <c:pt idx="19">
                  <c:v>414.9</c:v>
                </c:pt>
                <c:pt idx="20">
                  <c:v>417.8</c:v>
                </c:pt>
                <c:pt idx="21">
                  <c:v>406.1</c:v>
                </c:pt>
                <c:pt idx="22">
                  <c:v>405.45</c:v>
                </c:pt>
                <c:pt idx="23">
                  <c:v>437.05</c:v>
                </c:pt>
                <c:pt idx="24">
                  <c:v>427.5</c:v>
                </c:pt>
                <c:pt idx="25">
                  <c:v>435.55</c:v>
                </c:pt>
                <c:pt idx="26">
                  <c:v>441.2</c:v>
                </c:pt>
                <c:pt idx="27">
                  <c:v>438.8</c:v>
                </c:pt>
                <c:pt idx="28">
                  <c:v>442.05</c:v>
                </c:pt>
                <c:pt idx="29">
                  <c:v>444.1</c:v>
                </c:pt>
                <c:pt idx="30">
                  <c:v>445.4</c:v>
                </c:pt>
                <c:pt idx="31">
                  <c:v>445.75</c:v>
                </c:pt>
                <c:pt idx="32">
                  <c:v>442.95</c:v>
                </c:pt>
                <c:pt idx="33">
                  <c:v>445.4</c:v>
                </c:pt>
                <c:pt idx="34">
                  <c:v>451.7</c:v>
                </c:pt>
                <c:pt idx="35">
                  <c:v>457.35</c:v>
                </c:pt>
                <c:pt idx="36">
                  <c:v>455.95</c:v>
                </c:pt>
                <c:pt idx="37">
                  <c:v>457</c:v>
                </c:pt>
                <c:pt idx="38">
                  <c:v>460.25</c:v>
                </c:pt>
                <c:pt idx="39">
                  <c:v>463.45</c:v>
                </c:pt>
                <c:pt idx="40">
                  <c:v>458.85</c:v>
                </c:pt>
                <c:pt idx="41">
                  <c:v>454.35</c:v>
                </c:pt>
                <c:pt idx="42">
                  <c:v>448.7</c:v>
                </c:pt>
                <c:pt idx="43">
                  <c:v>445.2</c:v>
                </c:pt>
                <c:pt idx="44">
                  <c:v>445.05</c:v>
                </c:pt>
                <c:pt idx="45">
                  <c:v>444.7</c:v>
                </c:pt>
                <c:pt idx="46">
                  <c:v>440.4</c:v>
                </c:pt>
                <c:pt idx="47">
                  <c:v>439.4</c:v>
                </c:pt>
                <c:pt idx="48">
                  <c:v>438</c:v>
                </c:pt>
                <c:pt idx="49">
                  <c:v>438.4</c:v>
                </c:pt>
                <c:pt idx="50">
                  <c:v>437</c:v>
                </c:pt>
                <c:pt idx="51">
                  <c:v>435.1</c:v>
                </c:pt>
                <c:pt idx="52">
                  <c:v>433.9</c:v>
                </c:pt>
                <c:pt idx="53">
                  <c:v>432.25</c:v>
                </c:pt>
                <c:pt idx="54">
                  <c:v>434.3</c:v>
                </c:pt>
                <c:pt idx="55">
                  <c:v>436.25</c:v>
                </c:pt>
                <c:pt idx="56">
                  <c:v>434.15</c:v>
                </c:pt>
                <c:pt idx="57">
                  <c:v>437.45</c:v>
                </c:pt>
                <c:pt idx="58">
                  <c:v>435</c:v>
                </c:pt>
                <c:pt idx="59">
                  <c:v>439.6</c:v>
                </c:pt>
                <c:pt idx="60">
                  <c:v>441.35</c:v>
                </c:pt>
                <c:pt idx="61">
                  <c:v>435.05</c:v>
                </c:pt>
                <c:pt idx="62">
                  <c:v>438.75</c:v>
                </c:pt>
                <c:pt idx="63">
                  <c:v>438.7</c:v>
                </c:pt>
                <c:pt idx="64">
                  <c:v>441.4</c:v>
                </c:pt>
                <c:pt idx="65">
                  <c:v>432.65</c:v>
                </c:pt>
                <c:pt idx="66">
                  <c:v>436.2</c:v>
                </c:pt>
                <c:pt idx="67">
                  <c:v>437.25</c:v>
                </c:pt>
                <c:pt idx="68">
                  <c:v>445.9</c:v>
                </c:pt>
                <c:pt idx="69">
                  <c:v>446.05</c:v>
                </c:pt>
                <c:pt idx="70">
                  <c:v>456.1</c:v>
                </c:pt>
                <c:pt idx="71">
                  <c:v>457.6</c:v>
                </c:pt>
                <c:pt idx="72">
                  <c:v>449.9</c:v>
                </c:pt>
                <c:pt idx="73">
                  <c:v>441.5</c:v>
                </c:pt>
                <c:pt idx="74">
                  <c:v>441.85</c:v>
                </c:pt>
                <c:pt idx="75">
                  <c:v>440.75</c:v>
                </c:pt>
                <c:pt idx="76">
                  <c:v>451.1</c:v>
                </c:pt>
                <c:pt idx="77">
                  <c:v>451.55</c:v>
                </c:pt>
                <c:pt idx="78">
                  <c:v>450.95</c:v>
                </c:pt>
                <c:pt idx="79">
                  <c:v>453.9</c:v>
                </c:pt>
                <c:pt idx="80">
                  <c:v>452.25</c:v>
                </c:pt>
                <c:pt idx="81">
                  <c:v>452.9</c:v>
                </c:pt>
                <c:pt idx="82">
                  <c:v>450.4</c:v>
                </c:pt>
                <c:pt idx="83">
                  <c:v>453.75</c:v>
                </c:pt>
                <c:pt idx="84">
                  <c:v>460.2</c:v>
                </c:pt>
                <c:pt idx="85">
                  <c:v>459.45</c:v>
                </c:pt>
                <c:pt idx="86">
                  <c:v>456.9</c:v>
                </c:pt>
                <c:pt idx="87">
                  <c:v>456.7</c:v>
                </c:pt>
                <c:pt idx="88">
                  <c:v>453.65</c:v>
                </c:pt>
                <c:pt idx="89">
                  <c:v>459.95</c:v>
                </c:pt>
                <c:pt idx="90">
                  <c:v>460.2</c:v>
                </c:pt>
                <c:pt idx="91">
                  <c:v>461.65</c:v>
                </c:pt>
                <c:pt idx="92">
                  <c:v>459.9</c:v>
                </c:pt>
                <c:pt idx="93">
                  <c:v>464.4</c:v>
                </c:pt>
                <c:pt idx="94">
                  <c:v>457.5</c:v>
                </c:pt>
                <c:pt idx="95">
                  <c:v>457.85</c:v>
                </c:pt>
                <c:pt idx="96">
                  <c:v>478.55</c:v>
                </c:pt>
                <c:pt idx="97">
                  <c:v>476.6</c:v>
                </c:pt>
                <c:pt idx="98">
                  <c:v>472.25</c:v>
                </c:pt>
                <c:pt idx="99">
                  <c:v>483.3</c:v>
                </c:pt>
                <c:pt idx="100">
                  <c:v>495</c:v>
                </c:pt>
                <c:pt idx="101">
                  <c:v>486.95</c:v>
                </c:pt>
                <c:pt idx="102">
                  <c:v>469.4</c:v>
                </c:pt>
                <c:pt idx="103">
                  <c:v>462.9</c:v>
                </c:pt>
                <c:pt idx="104">
                  <c:v>460.85</c:v>
                </c:pt>
                <c:pt idx="105">
                  <c:v>457.7</c:v>
                </c:pt>
                <c:pt idx="106">
                  <c:v>460</c:v>
                </c:pt>
                <c:pt idx="107">
                  <c:v>454.05</c:v>
                </c:pt>
                <c:pt idx="108">
                  <c:v>456.2</c:v>
                </c:pt>
                <c:pt idx="109">
                  <c:v>465.35</c:v>
                </c:pt>
                <c:pt idx="110">
                  <c:v>472.65</c:v>
                </c:pt>
                <c:pt idx="111">
                  <c:v>481.5</c:v>
                </c:pt>
                <c:pt idx="112">
                  <c:v>478.6</c:v>
                </c:pt>
                <c:pt idx="113">
                  <c:v>484</c:v>
                </c:pt>
                <c:pt idx="114">
                  <c:v>489.6</c:v>
                </c:pt>
                <c:pt idx="115">
                  <c:v>484</c:v>
                </c:pt>
                <c:pt idx="116">
                  <c:v>487.45</c:v>
                </c:pt>
                <c:pt idx="117">
                  <c:v>490.75</c:v>
                </c:pt>
                <c:pt idx="118">
                  <c:v>496.7</c:v>
                </c:pt>
                <c:pt idx="119">
                  <c:v>496.2</c:v>
                </c:pt>
                <c:pt idx="120">
                  <c:v>486.15</c:v>
                </c:pt>
                <c:pt idx="121">
                  <c:v>492.95</c:v>
                </c:pt>
                <c:pt idx="122">
                  <c:v>492.4</c:v>
                </c:pt>
                <c:pt idx="123">
                  <c:v>493.1</c:v>
                </c:pt>
                <c:pt idx="124">
                  <c:v>485.85</c:v>
                </c:pt>
                <c:pt idx="125">
                  <c:v>450</c:v>
                </c:pt>
                <c:pt idx="126">
                  <c:v>447</c:v>
                </c:pt>
                <c:pt idx="127">
                  <c:v>447.05</c:v>
                </c:pt>
                <c:pt idx="128">
                  <c:v>479.9</c:v>
                </c:pt>
                <c:pt idx="129">
                  <c:v>459.55</c:v>
                </c:pt>
                <c:pt idx="130">
                  <c:v>463.3</c:v>
                </c:pt>
                <c:pt idx="131">
                  <c:v>468.8</c:v>
                </c:pt>
                <c:pt idx="132">
                  <c:v>467.8</c:v>
                </c:pt>
                <c:pt idx="133">
                  <c:v>450.95</c:v>
                </c:pt>
                <c:pt idx="134">
                  <c:v>461</c:v>
                </c:pt>
                <c:pt idx="135">
                  <c:v>456</c:v>
                </c:pt>
                <c:pt idx="136">
                  <c:v>465</c:v>
                </c:pt>
                <c:pt idx="137">
                  <c:v>467.6</c:v>
                </c:pt>
                <c:pt idx="138">
                  <c:v>466.15</c:v>
                </c:pt>
                <c:pt idx="139">
                  <c:v>463.55</c:v>
                </c:pt>
                <c:pt idx="140">
                  <c:v>469.95</c:v>
                </c:pt>
                <c:pt idx="141">
                  <c:v>468.5</c:v>
                </c:pt>
                <c:pt idx="142">
                  <c:v>476.15</c:v>
                </c:pt>
                <c:pt idx="143">
                  <c:v>453.4</c:v>
                </c:pt>
                <c:pt idx="144">
                  <c:v>452.2</c:v>
                </c:pt>
                <c:pt idx="145">
                  <c:v>457.8</c:v>
                </c:pt>
                <c:pt idx="146">
                  <c:v>458.8</c:v>
                </c:pt>
                <c:pt idx="147">
                  <c:v>457.95</c:v>
                </c:pt>
                <c:pt idx="148">
                  <c:v>463.75</c:v>
                </c:pt>
                <c:pt idx="149">
                  <c:v>459</c:v>
                </c:pt>
                <c:pt idx="150">
                  <c:v>450.35</c:v>
                </c:pt>
                <c:pt idx="151">
                  <c:v>456.05</c:v>
                </c:pt>
                <c:pt idx="152">
                  <c:v>460.95</c:v>
                </c:pt>
                <c:pt idx="153">
                  <c:v>457</c:v>
                </c:pt>
                <c:pt idx="154">
                  <c:v>451.3</c:v>
                </c:pt>
                <c:pt idx="155">
                  <c:v>445.7</c:v>
                </c:pt>
                <c:pt idx="156">
                  <c:v>448.85</c:v>
                </c:pt>
                <c:pt idx="157">
                  <c:v>443.7</c:v>
                </c:pt>
                <c:pt idx="158">
                  <c:v>449.4</c:v>
                </c:pt>
                <c:pt idx="159">
                  <c:v>449.95</c:v>
                </c:pt>
                <c:pt idx="160">
                  <c:v>446.65</c:v>
                </c:pt>
                <c:pt idx="161">
                  <c:v>444.2</c:v>
                </c:pt>
                <c:pt idx="162">
                  <c:v>442.7</c:v>
                </c:pt>
                <c:pt idx="163">
                  <c:v>438.8</c:v>
                </c:pt>
                <c:pt idx="164">
                  <c:v>438.6</c:v>
                </c:pt>
                <c:pt idx="165">
                  <c:v>430.6</c:v>
                </c:pt>
                <c:pt idx="166">
                  <c:v>428</c:v>
                </c:pt>
                <c:pt idx="167">
                  <c:v>433.1</c:v>
                </c:pt>
                <c:pt idx="168">
                  <c:v>431.8</c:v>
                </c:pt>
                <c:pt idx="169">
                  <c:v>428.65</c:v>
                </c:pt>
                <c:pt idx="170">
                  <c:v>425</c:v>
                </c:pt>
                <c:pt idx="171">
                  <c:v>423.55</c:v>
                </c:pt>
                <c:pt idx="172">
                  <c:v>421.6</c:v>
                </c:pt>
                <c:pt idx="173">
                  <c:v>422.35</c:v>
                </c:pt>
                <c:pt idx="174">
                  <c:v>422.6</c:v>
                </c:pt>
                <c:pt idx="175">
                  <c:v>422.6</c:v>
                </c:pt>
                <c:pt idx="176">
                  <c:v>416.4</c:v>
                </c:pt>
                <c:pt idx="177">
                  <c:v>420.85</c:v>
                </c:pt>
                <c:pt idx="178">
                  <c:v>418.8</c:v>
                </c:pt>
                <c:pt idx="179">
                  <c:v>427.1</c:v>
                </c:pt>
                <c:pt idx="180">
                  <c:v>419.45</c:v>
                </c:pt>
                <c:pt idx="181">
                  <c:v>413.45</c:v>
                </c:pt>
                <c:pt idx="182">
                  <c:v>413.3</c:v>
                </c:pt>
                <c:pt idx="183">
                  <c:v>412.55</c:v>
                </c:pt>
                <c:pt idx="184">
                  <c:v>414.8</c:v>
                </c:pt>
                <c:pt idx="185">
                  <c:v>405.95</c:v>
                </c:pt>
                <c:pt idx="186">
                  <c:v>412.85</c:v>
                </c:pt>
                <c:pt idx="187">
                  <c:v>409.7</c:v>
                </c:pt>
                <c:pt idx="188">
                  <c:v>407.25</c:v>
                </c:pt>
                <c:pt idx="189">
                  <c:v>407.9</c:v>
                </c:pt>
                <c:pt idx="190">
                  <c:v>407.2</c:v>
                </c:pt>
                <c:pt idx="191">
                  <c:v>407.95</c:v>
                </c:pt>
                <c:pt idx="192">
                  <c:v>406.95</c:v>
                </c:pt>
                <c:pt idx="193">
                  <c:v>409.5</c:v>
                </c:pt>
                <c:pt idx="194">
                  <c:v>406</c:v>
                </c:pt>
                <c:pt idx="195">
                  <c:v>405.6</c:v>
                </c:pt>
                <c:pt idx="196">
                  <c:v>408.3</c:v>
                </c:pt>
                <c:pt idx="197">
                  <c:v>407.45</c:v>
                </c:pt>
                <c:pt idx="198">
                  <c:v>408</c:v>
                </c:pt>
                <c:pt idx="199">
                  <c:v>407.55</c:v>
                </c:pt>
                <c:pt idx="200">
                  <c:v>410.55</c:v>
                </c:pt>
                <c:pt idx="201">
                  <c:v>410.7</c:v>
                </c:pt>
                <c:pt idx="202">
                  <c:v>412.6</c:v>
                </c:pt>
                <c:pt idx="203">
                  <c:v>417.1</c:v>
                </c:pt>
                <c:pt idx="204">
                  <c:v>414</c:v>
                </c:pt>
                <c:pt idx="205">
                  <c:v>416.2</c:v>
                </c:pt>
                <c:pt idx="206">
                  <c:v>414.95</c:v>
                </c:pt>
                <c:pt idx="207">
                  <c:v>409</c:v>
                </c:pt>
                <c:pt idx="208">
                  <c:v>397.2</c:v>
                </c:pt>
                <c:pt idx="209">
                  <c:v>402.3</c:v>
                </c:pt>
                <c:pt idx="210">
                  <c:v>402.85</c:v>
                </c:pt>
                <c:pt idx="211">
                  <c:v>400.05</c:v>
                </c:pt>
                <c:pt idx="212">
                  <c:v>398.1</c:v>
                </c:pt>
                <c:pt idx="213">
                  <c:v>401.45</c:v>
                </c:pt>
                <c:pt idx="214">
                  <c:v>404.35</c:v>
                </c:pt>
                <c:pt idx="215">
                  <c:v>408.95</c:v>
                </c:pt>
                <c:pt idx="216">
                  <c:v>410.75</c:v>
                </c:pt>
                <c:pt idx="217">
                  <c:v>408.75</c:v>
                </c:pt>
                <c:pt idx="218">
                  <c:v>409.5</c:v>
                </c:pt>
                <c:pt idx="219">
                  <c:v>417</c:v>
                </c:pt>
                <c:pt idx="220">
                  <c:v>420.3</c:v>
                </c:pt>
                <c:pt idx="221">
                  <c:v>420.6</c:v>
                </c:pt>
                <c:pt idx="222">
                  <c:v>416.45</c:v>
                </c:pt>
                <c:pt idx="223">
                  <c:v>416.9</c:v>
                </c:pt>
                <c:pt idx="224">
                  <c:v>420.8</c:v>
                </c:pt>
                <c:pt idx="225">
                  <c:v>426.1</c:v>
                </c:pt>
                <c:pt idx="226">
                  <c:v>427.75</c:v>
                </c:pt>
                <c:pt idx="227">
                  <c:v>430.35</c:v>
                </c:pt>
                <c:pt idx="228">
                  <c:v>434.65</c:v>
                </c:pt>
                <c:pt idx="229">
                  <c:v>428.95</c:v>
                </c:pt>
                <c:pt idx="230">
                  <c:v>428.3</c:v>
                </c:pt>
                <c:pt idx="231">
                  <c:v>435.95</c:v>
                </c:pt>
                <c:pt idx="232">
                  <c:v>424.45</c:v>
                </c:pt>
                <c:pt idx="233">
                  <c:v>421.8</c:v>
                </c:pt>
                <c:pt idx="234">
                  <c:v>422.2</c:v>
                </c:pt>
                <c:pt idx="235">
                  <c:v>415.25</c:v>
                </c:pt>
                <c:pt idx="236">
                  <c:v>423</c:v>
                </c:pt>
                <c:pt idx="237">
                  <c:v>422.4</c:v>
                </c:pt>
                <c:pt idx="238">
                  <c:v>416.05</c:v>
                </c:pt>
                <c:pt idx="239">
                  <c:v>411.35</c:v>
                </c:pt>
                <c:pt idx="240">
                  <c:v>415.1</c:v>
                </c:pt>
                <c:pt idx="241">
                  <c:v>415.7</c:v>
                </c:pt>
                <c:pt idx="242">
                  <c:v>417.3</c:v>
                </c:pt>
                <c:pt idx="243">
                  <c:v>419</c:v>
                </c:pt>
                <c:pt idx="244">
                  <c:v>419</c:v>
                </c:pt>
                <c:pt idx="245">
                  <c:v>422.15</c:v>
                </c:pt>
                <c:pt idx="246">
                  <c:v>424.7</c:v>
                </c:pt>
                <c:pt idx="247">
                  <c:v>427.7</c:v>
                </c:pt>
                <c:pt idx="248">
                  <c:v>424.65</c:v>
                </c:pt>
                <c:pt idx="249">
                  <c:v>426.65</c:v>
                </c:pt>
                <c:pt idx="250">
                  <c:v>425.3</c:v>
                </c:pt>
                <c:pt idx="251">
                  <c:v>423.2</c:v>
                </c:pt>
                <c:pt idx="252">
                  <c:v>425.65</c:v>
                </c:pt>
              </c:numCache>
            </c:numRef>
          </c:val>
          <c:smooth val="0"/>
          <c:extLst>
            <c:ext xmlns:c16="http://schemas.microsoft.com/office/drawing/2014/chart" uri="{C3380CC4-5D6E-409C-BE32-E72D297353CC}">
              <c16:uniqueId val="{00000000-A2CA-C743-B35A-1DB199589D3C}"/>
            </c:ext>
          </c:extLst>
        </c:ser>
        <c:dLbls>
          <c:showLegendKey val="0"/>
          <c:showVal val="0"/>
          <c:showCatName val="0"/>
          <c:showSerName val="0"/>
          <c:showPercent val="0"/>
          <c:showBubbleSize val="0"/>
        </c:dLbls>
        <c:smooth val="0"/>
        <c:axId val="219779983"/>
        <c:axId val="2036301440"/>
      </c:lineChart>
      <c:dateAx>
        <c:axId val="219779983"/>
        <c:scaling>
          <c:orientation val="minMax"/>
        </c:scaling>
        <c:delete val="0"/>
        <c:axPos val="b"/>
        <c:numFmt formatCode="m/d/yy"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36301440"/>
        <c:crosses val="autoZero"/>
        <c:auto val="1"/>
        <c:lblOffset val="100"/>
        <c:baseTimeUnit val="days"/>
      </c:dateAx>
      <c:valAx>
        <c:axId val="2036301440"/>
        <c:scaling>
          <c:orientation val="minMax"/>
        </c:scaling>
        <c:delete val="0"/>
        <c:axPos val="l"/>
        <c:majorGridlines>
          <c:spPr>
            <a:ln w="9525" cap="flat" cmpd="sng" algn="ctr">
              <a:solidFill>
                <a:schemeClr val="tx2">
                  <a:lumMod val="15000"/>
                  <a:lumOff val="85000"/>
                </a:schemeClr>
              </a:solidFill>
              <a:round/>
            </a:ln>
            <a:effectLst/>
          </c:spPr>
        </c:majorGridlines>
        <c:numFmt formatCode="[$€-2]\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1977998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1"/>
          <c:order val="1"/>
          <c:tx>
            <c:strRef>
              <c:f>Dashboard!$K$47</c:f>
              <c:strCache>
                <c:ptCount val="1"/>
                <c:pt idx="0">
                  <c:v>TESLA, INC. (XNAS:TSLA)</c:v>
                </c:pt>
              </c:strCache>
            </c:strRef>
          </c:tx>
          <c:spPr>
            <a:ln w="28575" cap="rnd">
              <a:solidFill>
                <a:schemeClr val="accent2"/>
              </a:solidFill>
              <a:round/>
            </a:ln>
            <a:effectLst/>
          </c:spPr>
          <c:marker>
            <c:symbol val="none"/>
          </c:marker>
          <c:cat>
            <c:numRef>
              <c:f>Charting!$B$9:$B$258</c:f>
              <c:numCache>
                <c:formatCode>m/d/yy</c:formatCode>
                <c:ptCount val="250"/>
                <c:pt idx="0">
                  <c:v>45569</c:v>
                </c:pt>
                <c:pt idx="1">
                  <c:v>45572</c:v>
                </c:pt>
                <c:pt idx="2">
                  <c:v>45573</c:v>
                </c:pt>
                <c:pt idx="3">
                  <c:v>45574</c:v>
                </c:pt>
                <c:pt idx="4">
                  <c:v>45575</c:v>
                </c:pt>
                <c:pt idx="5">
                  <c:v>45576</c:v>
                </c:pt>
                <c:pt idx="6">
                  <c:v>45579</c:v>
                </c:pt>
                <c:pt idx="7">
                  <c:v>45580</c:v>
                </c:pt>
                <c:pt idx="8">
                  <c:v>45581</c:v>
                </c:pt>
                <c:pt idx="9">
                  <c:v>45582</c:v>
                </c:pt>
                <c:pt idx="10">
                  <c:v>45583</c:v>
                </c:pt>
                <c:pt idx="11">
                  <c:v>45586</c:v>
                </c:pt>
                <c:pt idx="12">
                  <c:v>45587</c:v>
                </c:pt>
                <c:pt idx="13">
                  <c:v>45588</c:v>
                </c:pt>
                <c:pt idx="14">
                  <c:v>45589</c:v>
                </c:pt>
                <c:pt idx="15">
                  <c:v>45590</c:v>
                </c:pt>
                <c:pt idx="16">
                  <c:v>45593</c:v>
                </c:pt>
                <c:pt idx="17">
                  <c:v>45594</c:v>
                </c:pt>
                <c:pt idx="18">
                  <c:v>45595</c:v>
                </c:pt>
                <c:pt idx="19">
                  <c:v>45596</c:v>
                </c:pt>
                <c:pt idx="20">
                  <c:v>45597</c:v>
                </c:pt>
                <c:pt idx="21">
                  <c:v>45600</c:v>
                </c:pt>
                <c:pt idx="22">
                  <c:v>45601</c:v>
                </c:pt>
                <c:pt idx="23">
                  <c:v>45602</c:v>
                </c:pt>
                <c:pt idx="24">
                  <c:v>45603</c:v>
                </c:pt>
                <c:pt idx="25">
                  <c:v>45604</c:v>
                </c:pt>
                <c:pt idx="26">
                  <c:v>45607</c:v>
                </c:pt>
                <c:pt idx="27">
                  <c:v>45608</c:v>
                </c:pt>
                <c:pt idx="28">
                  <c:v>45609</c:v>
                </c:pt>
                <c:pt idx="29">
                  <c:v>45610</c:v>
                </c:pt>
                <c:pt idx="30">
                  <c:v>45611</c:v>
                </c:pt>
                <c:pt idx="31">
                  <c:v>45614</c:v>
                </c:pt>
                <c:pt idx="32">
                  <c:v>45615</c:v>
                </c:pt>
                <c:pt idx="33">
                  <c:v>45616</c:v>
                </c:pt>
                <c:pt idx="34">
                  <c:v>45617</c:v>
                </c:pt>
                <c:pt idx="35">
                  <c:v>45618</c:v>
                </c:pt>
                <c:pt idx="36">
                  <c:v>45621</c:v>
                </c:pt>
                <c:pt idx="37">
                  <c:v>45622</c:v>
                </c:pt>
                <c:pt idx="38">
                  <c:v>45623</c:v>
                </c:pt>
                <c:pt idx="39">
                  <c:v>45625</c:v>
                </c:pt>
                <c:pt idx="40">
                  <c:v>45628</c:v>
                </c:pt>
                <c:pt idx="41">
                  <c:v>45629</c:v>
                </c:pt>
                <c:pt idx="42">
                  <c:v>45630</c:v>
                </c:pt>
                <c:pt idx="43">
                  <c:v>45631</c:v>
                </c:pt>
                <c:pt idx="44">
                  <c:v>45632</c:v>
                </c:pt>
                <c:pt idx="45">
                  <c:v>45635</c:v>
                </c:pt>
                <c:pt idx="46">
                  <c:v>45636</c:v>
                </c:pt>
                <c:pt idx="47">
                  <c:v>45637</c:v>
                </c:pt>
                <c:pt idx="48">
                  <c:v>45638</c:v>
                </c:pt>
                <c:pt idx="49">
                  <c:v>45639</c:v>
                </c:pt>
                <c:pt idx="50">
                  <c:v>45642</c:v>
                </c:pt>
                <c:pt idx="51">
                  <c:v>45643</c:v>
                </c:pt>
                <c:pt idx="52">
                  <c:v>45644</c:v>
                </c:pt>
                <c:pt idx="53">
                  <c:v>45645</c:v>
                </c:pt>
                <c:pt idx="54">
                  <c:v>45646</c:v>
                </c:pt>
                <c:pt idx="55">
                  <c:v>45649</c:v>
                </c:pt>
                <c:pt idx="56">
                  <c:v>45650</c:v>
                </c:pt>
                <c:pt idx="57">
                  <c:v>45652</c:v>
                </c:pt>
                <c:pt idx="58">
                  <c:v>45653</c:v>
                </c:pt>
                <c:pt idx="59">
                  <c:v>45656</c:v>
                </c:pt>
                <c:pt idx="60">
                  <c:v>45657</c:v>
                </c:pt>
                <c:pt idx="61">
                  <c:v>45659</c:v>
                </c:pt>
                <c:pt idx="62">
                  <c:v>45660</c:v>
                </c:pt>
                <c:pt idx="63">
                  <c:v>45663</c:v>
                </c:pt>
                <c:pt idx="64">
                  <c:v>45664</c:v>
                </c:pt>
                <c:pt idx="65">
                  <c:v>45665</c:v>
                </c:pt>
                <c:pt idx="66">
                  <c:v>45667</c:v>
                </c:pt>
                <c:pt idx="67">
                  <c:v>45670</c:v>
                </c:pt>
                <c:pt idx="68">
                  <c:v>45671</c:v>
                </c:pt>
                <c:pt idx="69">
                  <c:v>45672</c:v>
                </c:pt>
                <c:pt idx="70">
                  <c:v>45673</c:v>
                </c:pt>
                <c:pt idx="71">
                  <c:v>45674</c:v>
                </c:pt>
                <c:pt idx="72">
                  <c:v>45678</c:v>
                </c:pt>
                <c:pt idx="73">
                  <c:v>45679</c:v>
                </c:pt>
                <c:pt idx="74">
                  <c:v>45680</c:v>
                </c:pt>
                <c:pt idx="75">
                  <c:v>45681</c:v>
                </c:pt>
                <c:pt idx="76">
                  <c:v>45684</c:v>
                </c:pt>
                <c:pt idx="77">
                  <c:v>45685</c:v>
                </c:pt>
                <c:pt idx="78">
                  <c:v>45686</c:v>
                </c:pt>
                <c:pt idx="79">
                  <c:v>45687</c:v>
                </c:pt>
                <c:pt idx="80">
                  <c:v>45688</c:v>
                </c:pt>
                <c:pt idx="81">
                  <c:v>45691</c:v>
                </c:pt>
                <c:pt idx="82">
                  <c:v>45692</c:v>
                </c:pt>
                <c:pt idx="83">
                  <c:v>45693</c:v>
                </c:pt>
                <c:pt idx="84">
                  <c:v>45694</c:v>
                </c:pt>
                <c:pt idx="85">
                  <c:v>45695</c:v>
                </c:pt>
                <c:pt idx="86">
                  <c:v>45698</c:v>
                </c:pt>
                <c:pt idx="87">
                  <c:v>45699</c:v>
                </c:pt>
                <c:pt idx="88">
                  <c:v>45700</c:v>
                </c:pt>
                <c:pt idx="89">
                  <c:v>45701</c:v>
                </c:pt>
                <c:pt idx="90">
                  <c:v>45702</c:v>
                </c:pt>
                <c:pt idx="91">
                  <c:v>45706</c:v>
                </c:pt>
                <c:pt idx="92">
                  <c:v>45707</c:v>
                </c:pt>
                <c:pt idx="93">
                  <c:v>45708</c:v>
                </c:pt>
                <c:pt idx="94">
                  <c:v>45709</c:v>
                </c:pt>
                <c:pt idx="95">
                  <c:v>45712</c:v>
                </c:pt>
                <c:pt idx="96">
                  <c:v>45713</c:v>
                </c:pt>
                <c:pt idx="97">
                  <c:v>45714</c:v>
                </c:pt>
                <c:pt idx="98">
                  <c:v>45715</c:v>
                </c:pt>
                <c:pt idx="99">
                  <c:v>45716</c:v>
                </c:pt>
                <c:pt idx="100">
                  <c:v>45719</c:v>
                </c:pt>
                <c:pt idx="101">
                  <c:v>45720</c:v>
                </c:pt>
                <c:pt idx="102">
                  <c:v>45721</c:v>
                </c:pt>
                <c:pt idx="103">
                  <c:v>45722</c:v>
                </c:pt>
                <c:pt idx="104">
                  <c:v>45723</c:v>
                </c:pt>
                <c:pt idx="105">
                  <c:v>45726</c:v>
                </c:pt>
                <c:pt idx="106">
                  <c:v>45727</c:v>
                </c:pt>
                <c:pt idx="107">
                  <c:v>45728</c:v>
                </c:pt>
                <c:pt idx="108">
                  <c:v>45729</c:v>
                </c:pt>
                <c:pt idx="109">
                  <c:v>45730</c:v>
                </c:pt>
                <c:pt idx="110">
                  <c:v>45733</c:v>
                </c:pt>
                <c:pt idx="111">
                  <c:v>45734</c:v>
                </c:pt>
                <c:pt idx="112">
                  <c:v>45735</c:v>
                </c:pt>
                <c:pt idx="113">
                  <c:v>45736</c:v>
                </c:pt>
                <c:pt idx="114">
                  <c:v>45737</c:v>
                </c:pt>
                <c:pt idx="115">
                  <c:v>45740</c:v>
                </c:pt>
                <c:pt idx="116">
                  <c:v>45741</c:v>
                </c:pt>
                <c:pt idx="117">
                  <c:v>45742</c:v>
                </c:pt>
                <c:pt idx="118">
                  <c:v>45743</c:v>
                </c:pt>
                <c:pt idx="119">
                  <c:v>45744</c:v>
                </c:pt>
                <c:pt idx="120">
                  <c:v>45747</c:v>
                </c:pt>
                <c:pt idx="121">
                  <c:v>45748</c:v>
                </c:pt>
                <c:pt idx="122">
                  <c:v>45749</c:v>
                </c:pt>
                <c:pt idx="123">
                  <c:v>45750</c:v>
                </c:pt>
                <c:pt idx="124">
                  <c:v>45751</c:v>
                </c:pt>
                <c:pt idx="125">
                  <c:v>45754</c:v>
                </c:pt>
                <c:pt idx="126">
                  <c:v>45755</c:v>
                </c:pt>
                <c:pt idx="127">
                  <c:v>45756</c:v>
                </c:pt>
                <c:pt idx="128">
                  <c:v>45757</c:v>
                </c:pt>
                <c:pt idx="129">
                  <c:v>45758</c:v>
                </c:pt>
                <c:pt idx="130">
                  <c:v>45761</c:v>
                </c:pt>
                <c:pt idx="131">
                  <c:v>45762</c:v>
                </c:pt>
                <c:pt idx="132">
                  <c:v>45763</c:v>
                </c:pt>
                <c:pt idx="133">
                  <c:v>45764</c:v>
                </c:pt>
                <c:pt idx="134">
                  <c:v>45768</c:v>
                </c:pt>
                <c:pt idx="135">
                  <c:v>45769</c:v>
                </c:pt>
                <c:pt idx="136">
                  <c:v>45770</c:v>
                </c:pt>
                <c:pt idx="137">
                  <c:v>45771</c:v>
                </c:pt>
                <c:pt idx="138">
                  <c:v>45772</c:v>
                </c:pt>
                <c:pt idx="139">
                  <c:v>45775</c:v>
                </c:pt>
                <c:pt idx="140">
                  <c:v>45776</c:v>
                </c:pt>
                <c:pt idx="141">
                  <c:v>45777</c:v>
                </c:pt>
                <c:pt idx="142">
                  <c:v>45778</c:v>
                </c:pt>
                <c:pt idx="143">
                  <c:v>45779</c:v>
                </c:pt>
                <c:pt idx="144">
                  <c:v>45782</c:v>
                </c:pt>
                <c:pt idx="145">
                  <c:v>45783</c:v>
                </c:pt>
                <c:pt idx="146">
                  <c:v>45784</c:v>
                </c:pt>
                <c:pt idx="147">
                  <c:v>45785</c:v>
                </c:pt>
                <c:pt idx="148">
                  <c:v>45786</c:v>
                </c:pt>
                <c:pt idx="149">
                  <c:v>45789</c:v>
                </c:pt>
                <c:pt idx="150">
                  <c:v>45790</c:v>
                </c:pt>
                <c:pt idx="151">
                  <c:v>45791</c:v>
                </c:pt>
                <c:pt idx="152">
                  <c:v>45792</c:v>
                </c:pt>
                <c:pt idx="153">
                  <c:v>45793</c:v>
                </c:pt>
                <c:pt idx="154">
                  <c:v>45796</c:v>
                </c:pt>
                <c:pt idx="155">
                  <c:v>45797</c:v>
                </c:pt>
                <c:pt idx="156">
                  <c:v>45798</c:v>
                </c:pt>
                <c:pt idx="157">
                  <c:v>45799</c:v>
                </c:pt>
                <c:pt idx="158">
                  <c:v>45800</c:v>
                </c:pt>
                <c:pt idx="159">
                  <c:v>45804</c:v>
                </c:pt>
                <c:pt idx="160">
                  <c:v>45805</c:v>
                </c:pt>
                <c:pt idx="161">
                  <c:v>45806</c:v>
                </c:pt>
                <c:pt idx="162">
                  <c:v>45807</c:v>
                </c:pt>
                <c:pt idx="163">
                  <c:v>45810</c:v>
                </c:pt>
                <c:pt idx="164">
                  <c:v>45811</c:v>
                </c:pt>
                <c:pt idx="165">
                  <c:v>45812</c:v>
                </c:pt>
                <c:pt idx="166">
                  <c:v>45813</c:v>
                </c:pt>
                <c:pt idx="167">
                  <c:v>45814</c:v>
                </c:pt>
                <c:pt idx="168">
                  <c:v>45817</c:v>
                </c:pt>
                <c:pt idx="169">
                  <c:v>45818</c:v>
                </c:pt>
                <c:pt idx="170">
                  <c:v>45819</c:v>
                </c:pt>
                <c:pt idx="171">
                  <c:v>45820</c:v>
                </c:pt>
                <c:pt idx="172">
                  <c:v>45821</c:v>
                </c:pt>
                <c:pt idx="173">
                  <c:v>45824</c:v>
                </c:pt>
                <c:pt idx="174">
                  <c:v>45825</c:v>
                </c:pt>
                <c:pt idx="175">
                  <c:v>45826</c:v>
                </c:pt>
                <c:pt idx="176">
                  <c:v>45828</c:v>
                </c:pt>
                <c:pt idx="177">
                  <c:v>45831</c:v>
                </c:pt>
                <c:pt idx="178">
                  <c:v>45832</c:v>
                </c:pt>
                <c:pt idx="179">
                  <c:v>45833</c:v>
                </c:pt>
                <c:pt idx="180">
                  <c:v>45834</c:v>
                </c:pt>
                <c:pt idx="181">
                  <c:v>45835</c:v>
                </c:pt>
                <c:pt idx="182">
                  <c:v>45838</c:v>
                </c:pt>
                <c:pt idx="183">
                  <c:v>45839</c:v>
                </c:pt>
                <c:pt idx="184">
                  <c:v>45840</c:v>
                </c:pt>
                <c:pt idx="185">
                  <c:v>45841</c:v>
                </c:pt>
                <c:pt idx="186">
                  <c:v>45845</c:v>
                </c:pt>
                <c:pt idx="187">
                  <c:v>45846</c:v>
                </c:pt>
                <c:pt idx="188">
                  <c:v>45847</c:v>
                </c:pt>
                <c:pt idx="189">
                  <c:v>45848</c:v>
                </c:pt>
                <c:pt idx="190">
                  <c:v>45849</c:v>
                </c:pt>
                <c:pt idx="191">
                  <c:v>45852</c:v>
                </c:pt>
                <c:pt idx="192">
                  <c:v>45853</c:v>
                </c:pt>
                <c:pt idx="193">
                  <c:v>45854</c:v>
                </c:pt>
                <c:pt idx="194">
                  <c:v>45855</c:v>
                </c:pt>
                <c:pt idx="195">
                  <c:v>45856</c:v>
                </c:pt>
                <c:pt idx="196">
                  <c:v>45859</c:v>
                </c:pt>
                <c:pt idx="197">
                  <c:v>45860</c:v>
                </c:pt>
                <c:pt idx="198">
                  <c:v>45861</c:v>
                </c:pt>
                <c:pt idx="199">
                  <c:v>45862</c:v>
                </c:pt>
                <c:pt idx="200">
                  <c:v>45863</c:v>
                </c:pt>
                <c:pt idx="201">
                  <c:v>45866</c:v>
                </c:pt>
                <c:pt idx="202">
                  <c:v>45867</c:v>
                </c:pt>
                <c:pt idx="203">
                  <c:v>45868</c:v>
                </c:pt>
                <c:pt idx="204">
                  <c:v>45869</c:v>
                </c:pt>
                <c:pt idx="205">
                  <c:v>45870</c:v>
                </c:pt>
                <c:pt idx="206">
                  <c:v>45873</c:v>
                </c:pt>
                <c:pt idx="207">
                  <c:v>45874</c:v>
                </c:pt>
                <c:pt idx="208">
                  <c:v>45875</c:v>
                </c:pt>
                <c:pt idx="209">
                  <c:v>45876</c:v>
                </c:pt>
                <c:pt idx="210">
                  <c:v>45877</c:v>
                </c:pt>
                <c:pt idx="211">
                  <c:v>45880</c:v>
                </c:pt>
                <c:pt idx="212">
                  <c:v>45881</c:v>
                </c:pt>
                <c:pt idx="213">
                  <c:v>45882</c:v>
                </c:pt>
                <c:pt idx="214">
                  <c:v>45883</c:v>
                </c:pt>
                <c:pt idx="215">
                  <c:v>45884</c:v>
                </c:pt>
                <c:pt idx="216">
                  <c:v>45887</c:v>
                </c:pt>
                <c:pt idx="217">
                  <c:v>45888</c:v>
                </c:pt>
                <c:pt idx="218">
                  <c:v>45889</c:v>
                </c:pt>
                <c:pt idx="219">
                  <c:v>45890</c:v>
                </c:pt>
                <c:pt idx="220">
                  <c:v>45891</c:v>
                </c:pt>
                <c:pt idx="221">
                  <c:v>45894</c:v>
                </c:pt>
                <c:pt idx="222">
                  <c:v>45895</c:v>
                </c:pt>
                <c:pt idx="223">
                  <c:v>45896</c:v>
                </c:pt>
                <c:pt idx="224">
                  <c:v>45897</c:v>
                </c:pt>
                <c:pt idx="225">
                  <c:v>45898</c:v>
                </c:pt>
                <c:pt idx="226">
                  <c:v>45902</c:v>
                </c:pt>
                <c:pt idx="227">
                  <c:v>45903</c:v>
                </c:pt>
                <c:pt idx="228">
                  <c:v>45904</c:v>
                </c:pt>
                <c:pt idx="229">
                  <c:v>45905</c:v>
                </c:pt>
                <c:pt idx="230">
                  <c:v>45908</c:v>
                </c:pt>
                <c:pt idx="231">
                  <c:v>45909</c:v>
                </c:pt>
                <c:pt idx="232">
                  <c:v>45910</c:v>
                </c:pt>
                <c:pt idx="233">
                  <c:v>45911</c:v>
                </c:pt>
                <c:pt idx="234">
                  <c:v>45912</c:v>
                </c:pt>
                <c:pt idx="235">
                  <c:v>45915</c:v>
                </c:pt>
                <c:pt idx="236">
                  <c:v>45916</c:v>
                </c:pt>
                <c:pt idx="237">
                  <c:v>45917</c:v>
                </c:pt>
                <c:pt idx="238">
                  <c:v>45918</c:v>
                </c:pt>
                <c:pt idx="239">
                  <c:v>45919</c:v>
                </c:pt>
                <c:pt idx="240">
                  <c:v>45922</c:v>
                </c:pt>
                <c:pt idx="241">
                  <c:v>45923</c:v>
                </c:pt>
                <c:pt idx="242">
                  <c:v>45924</c:v>
                </c:pt>
                <c:pt idx="243">
                  <c:v>45925</c:v>
                </c:pt>
                <c:pt idx="244">
                  <c:v>45926</c:v>
                </c:pt>
                <c:pt idx="245">
                  <c:v>45929</c:v>
                </c:pt>
                <c:pt idx="246">
                  <c:v>45930</c:v>
                </c:pt>
                <c:pt idx="247">
                  <c:v>45931</c:v>
                </c:pt>
                <c:pt idx="248">
                  <c:v>45932</c:v>
                </c:pt>
                <c:pt idx="249">
                  <c:v>45933</c:v>
                </c:pt>
              </c:numCache>
            </c:numRef>
          </c:cat>
          <c:val>
            <c:numRef>
              <c:f>Charting!$J$9:$J$258</c:f>
              <c:numCache>
                <c:formatCode>[$$-409]#,##0.00</c:formatCode>
                <c:ptCount val="250"/>
                <c:pt idx="0">
                  <c:v>250.08</c:v>
                </c:pt>
                <c:pt idx="1">
                  <c:v>240.83</c:v>
                </c:pt>
                <c:pt idx="2">
                  <c:v>244.5</c:v>
                </c:pt>
                <c:pt idx="3">
                  <c:v>241.05</c:v>
                </c:pt>
                <c:pt idx="4">
                  <c:v>238.77</c:v>
                </c:pt>
                <c:pt idx="5">
                  <c:v>217.8</c:v>
                </c:pt>
                <c:pt idx="6">
                  <c:v>219.16</c:v>
                </c:pt>
                <c:pt idx="7">
                  <c:v>219.57</c:v>
                </c:pt>
                <c:pt idx="8">
                  <c:v>221.33</c:v>
                </c:pt>
                <c:pt idx="9">
                  <c:v>220.89</c:v>
                </c:pt>
                <c:pt idx="10">
                  <c:v>220.7</c:v>
                </c:pt>
                <c:pt idx="11">
                  <c:v>218.85</c:v>
                </c:pt>
                <c:pt idx="12">
                  <c:v>217.97</c:v>
                </c:pt>
                <c:pt idx="13">
                  <c:v>213.65</c:v>
                </c:pt>
                <c:pt idx="14">
                  <c:v>260.48</c:v>
                </c:pt>
                <c:pt idx="15">
                  <c:v>269.19</c:v>
                </c:pt>
                <c:pt idx="16">
                  <c:v>262.51</c:v>
                </c:pt>
                <c:pt idx="17">
                  <c:v>259.52</c:v>
                </c:pt>
                <c:pt idx="18">
                  <c:v>257.55</c:v>
                </c:pt>
                <c:pt idx="19">
                  <c:v>249.85</c:v>
                </c:pt>
                <c:pt idx="20">
                  <c:v>248.98</c:v>
                </c:pt>
                <c:pt idx="21">
                  <c:v>242.84</c:v>
                </c:pt>
                <c:pt idx="22">
                  <c:v>251.44</c:v>
                </c:pt>
                <c:pt idx="23">
                  <c:v>288.52999999999997</c:v>
                </c:pt>
                <c:pt idx="24">
                  <c:v>296.91000000000003</c:v>
                </c:pt>
                <c:pt idx="25">
                  <c:v>321.22000000000003</c:v>
                </c:pt>
                <c:pt idx="26">
                  <c:v>350</c:v>
                </c:pt>
                <c:pt idx="27">
                  <c:v>328.49</c:v>
                </c:pt>
                <c:pt idx="28">
                  <c:v>330.24</c:v>
                </c:pt>
                <c:pt idx="29">
                  <c:v>311.18</c:v>
                </c:pt>
                <c:pt idx="30">
                  <c:v>320.72000000000003</c:v>
                </c:pt>
                <c:pt idx="31">
                  <c:v>338.74</c:v>
                </c:pt>
                <c:pt idx="32">
                  <c:v>346</c:v>
                </c:pt>
                <c:pt idx="33">
                  <c:v>342.03</c:v>
                </c:pt>
                <c:pt idx="34">
                  <c:v>339.64</c:v>
                </c:pt>
                <c:pt idx="35">
                  <c:v>352.56</c:v>
                </c:pt>
                <c:pt idx="36">
                  <c:v>338.59</c:v>
                </c:pt>
                <c:pt idx="37">
                  <c:v>338.23</c:v>
                </c:pt>
                <c:pt idx="38">
                  <c:v>332.89</c:v>
                </c:pt>
                <c:pt idx="39">
                  <c:v>345.16</c:v>
                </c:pt>
                <c:pt idx="40">
                  <c:v>357.09</c:v>
                </c:pt>
                <c:pt idx="41">
                  <c:v>351.42</c:v>
                </c:pt>
                <c:pt idx="42">
                  <c:v>357.93</c:v>
                </c:pt>
                <c:pt idx="43">
                  <c:v>369.49</c:v>
                </c:pt>
                <c:pt idx="44">
                  <c:v>389.22</c:v>
                </c:pt>
                <c:pt idx="45">
                  <c:v>389.79</c:v>
                </c:pt>
                <c:pt idx="46">
                  <c:v>400.99</c:v>
                </c:pt>
                <c:pt idx="47">
                  <c:v>424.77</c:v>
                </c:pt>
                <c:pt idx="48">
                  <c:v>418.1</c:v>
                </c:pt>
                <c:pt idx="49">
                  <c:v>436.23</c:v>
                </c:pt>
                <c:pt idx="50">
                  <c:v>463.02</c:v>
                </c:pt>
                <c:pt idx="51">
                  <c:v>479.86</c:v>
                </c:pt>
                <c:pt idx="52">
                  <c:v>440.13</c:v>
                </c:pt>
                <c:pt idx="53">
                  <c:v>436.17</c:v>
                </c:pt>
                <c:pt idx="54">
                  <c:v>421.06</c:v>
                </c:pt>
                <c:pt idx="55">
                  <c:v>430.6</c:v>
                </c:pt>
                <c:pt idx="56">
                  <c:v>462.28</c:v>
                </c:pt>
                <c:pt idx="57">
                  <c:v>454.13</c:v>
                </c:pt>
                <c:pt idx="58">
                  <c:v>431.66</c:v>
                </c:pt>
                <c:pt idx="59">
                  <c:v>417.41</c:v>
                </c:pt>
                <c:pt idx="60">
                  <c:v>403.84</c:v>
                </c:pt>
                <c:pt idx="61">
                  <c:v>379.28</c:v>
                </c:pt>
                <c:pt idx="62">
                  <c:v>410.44</c:v>
                </c:pt>
                <c:pt idx="63">
                  <c:v>411.05</c:v>
                </c:pt>
                <c:pt idx="64">
                  <c:v>394.36</c:v>
                </c:pt>
                <c:pt idx="65">
                  <c:v>394.94</c:v>
                </c:pt>
                <c:pt idx="66">
                  <c:v>394.74</c:v>
                </c:pt>
                <c:pt idx="67">
                  <c:v>403.31</c:v>
                </c:pt>
                <c:pt idx="68">
                  <c:v>396.36</c:v>
                </c:pt>
                <c:pt idx="69">
                  <c:v>428.22</c:v>
                </c:pt>
                <c:pt idx="70">
                  <c:v>413.82</c:v>
                </c:pt>
                <c:pt idx="71">
                  <c:v>426.5</c:v>
                </c:pt>
                <c:pt idx="72">
                  <c:v>424.07</c:v>
                </c:pt>
                <c:pt idx="73">
                  <c:v>415.11</c:v>
                </c:pt>
                <c:pt idx="74">
                  <c:v>412.38</c:v>
                </c:pt>
                <c:pt idx="75">
                  <c:v>406.58</c:v>
                </c:pt>
                <c:pt idx="76">
                  <c:v>397.15</c:v>
                </c:pt>
                <c:pt idx="77">
                  <c:v>398.09</c:v>
                </c:pt>
                <c:pt idx="78">
                  <c:v>389.1</c:v>
                </c:pt>
                <c:pt idx="79">
                  <c:v>400.28</c:v>
                </c:pt>
                <c:pt idx="80">
                  <c:v>404.6</c:v>
                </c:pt>
                <c:pt idx="81">
                  <c:v>383.68</c:v>
                </c:pt>
                <c:pt idx="82">
                  <c:v>392.21</c:v>
                </c:pt>
                <c:pt idx="83">
                  <c:v>378.17</c:v>
                </c:pt>
                <c:pt idx="84">
                  <c:v>374.32</c:v>
                </c:pt>
                <c:pt idx="85">
                  <c:v>361.62</c:v>
                </c:pt>
                <c:pt idx="86">
                  <c:v>350.73</c:v>
                </c:pt>
                <c:pt idx="87">
                  <c:v>328.5</c:v>
                </c:pt>
                <c:pt idx="88">
                  <c:v>336.51</c:v>
                </c:pt>
                <c:pt idx="89">
                  <c:v>355.94</c:v>
                </c:pt>
                <c:pt idx="90">
                  <c:v>355.84</c:v>
                </c:pt>
                <c:pt idx="91">
                  <c:v>354.11</c:v>
                </c:pt>
                <c:pt idx="92">
                  <c:v>360.56</c:v>
                </c:pt>
                <c:pt idx="93">
                  <c:v>354.4</c:v>
                </c:pt>
                <c:pt idx="94">
                  <c:v>337.8</c:v>
                </c:pt>
                <c:pt idx="95">
                  <c:v>330.53</c:v>
                </c:pt>
                <c:pt idx="96">
                  <c:v>302.8</c:v>
                </c:pt>
                <c:pt idx="97">
                  <c:v>290.8</c:v>
                </c:pt>
                <c:pt idx="98">
                  <c:v>281.95</c:v>
                </c:pt>
                <c:pt idx="99">
                  <c:v>292.98</c:v>
                </c:pt>
                <c:pt idx="100">
                  <c:v>284.64999999999998</c:v>
                </c:pt>
                <c:pt idx="101">
                  <c:v>272.04000000000002</c:v>
                </c:pt>
                <c:pt idx="102">
                  <c:v>279.10000000000002</c:v>
                </c:pt>
                <c:pt idx="103">
                  <c:v>263.45</c:v>
                </c:pt>
                <c:pt idx="104">
                  <c:v>262.67</c:v>
                </c:pt>
                <c:pt idx="105">
                  <c:v>222.15</c:v>
                </c:pt>
                <c:pt idx="106">
                  <c:v>230.58</c:v>
                </c:pt>
                <c:pt idx="107">
                  <c:v>248.09</c:v>
                </c:pt>
                <c:pt idx="108">
                  <c:v>240.68</c:v>
                </c:pt>
                <c:pt idx="109">
                  <c:v>249.98</c:v>
                </c:pt>
                <c:pt idx="110">
                  <c:v>238.01</c:v>
                </c:pt>
                <c:pt idx="111">
                  <c:v>225.31</c:v>
                </c:pt>
                <c:pt idx="112">
                  <c:v>235.86</c:v>
                </c:pt>
                <c:pt idx="113">
                  <c:v>236.26</c:v>
                </c:pt>
                <c:pt idx="114">
                  <c:v>248.71</c:v>
                </c:pt>
                <c:pt idx="115">
                  <c:v>278.39</c:v>
                </c:pt>
                <c:pt idx="116">
                  <c:v>288.14</c:v>
                </c:pt>
                <c:pt idx="117">
                  <c:v>272.06</c:v>
                </c:pt>
                <c:pt idx="118">
                  <c:v>273.13</c:v>
                </c:pt>
                <c:pt idx="119">
                  <c:v>263.55</c:v>
                </c:pt>
                <c:pt idx="120">
                  <c:v>259.16000000000003</c:v>
                </c:pt>
                <c:pt idx="121">
                  <c:v>268.45999999999998</c:v>
                </c:pt>
                <c:pt idx="122">
                  <c:v>282.76</c:v>
                </c:pt>
                <c:pt idx="123">
                  <c:v>267.27999999999997</c:v>
                </c:pt>
                <c:pt idx="124">
                  <c:v>239.43</c:v>
                </c:pt>
                <c:pt idx="125">
                  <c:v>233.29</c:v>
                </c:pt>
                <c:pt idx="126">
                  <c:v>221.86</c:v>
                </c:pt>
                <c:pt idx="127">
                  <c:v>272.2</c:v>
                </c:pt>
                <c:pt idx="128">
                  <c:v>252.4</c:v>
                </c:pt>
                <c:pt idx="129">
                  <c:v>252.31</c:v>
                </c:pt>
                <c:pt idx="130">
                  <c:v>252.35</c:v>
                </c:pt>
                <c:pt idx="131">
                  <c:v>254.11</c:v>
                </c:pt>
                <c:pt idx="132">
                  <c:v>241.55</c:v>
                </c:pt>
                <c:pt idx="133">
                  <c:v>241.37</c:v>
                </c:pt>
                <c:pt idx="134">
                  <c:v>227.5</c:v>
                </c:pt>
                <c:pt idx="135">
                  <c:v>237.97</c:v>
                </c:pt>
                <c:pt idx="136">
                  <c:v>250.74</c:v>
                </c:pt>
                <c:pt idx="137">
                  <c:v>259.51</c:v>
                </c:pt>
                <c:pt idx="138">
                  <c:v>284.95</c:v>
                </c:pt>
                <c:pt idx="139">
                  <c:v>285.88</c:v>
                </c:pt>
                <c:pt idx="140">
                  <c:v>292.02999999999997</c:v>
                </c:pt>
                <c:pt idx="141">
                  <c:v>282.16000000000003</c:v>
                </c:pt>
                <c:pt idx="142">
                  <c:v>280.52</c:v>
                </c:pt>
                <c:pt idx="143">
                  <c:v>287.20999999999998</c:v>
                </c:pt>
                <c:pt idx="144">
                  <c:v>280.26</c:v>
                </c:pt>
                <c:pt idx="145">
                  <c:v>275.35000000000002</c:v>
                </c:pt>
                <c:pt idx="146">
                  <c:v>276.22000000000003</c:v>
                </c:pt>
                <c:pt idx="147">
                  <c:v>284.82</c:v>
                </c:pt>
                <c:pt idx="148">
                  <c:v>298.26</c:v>
                </c:pt>
                <c:pt idx="149">
                  <c:v>318.38</c:v>
                </c:pt>
                <c:pt idx="150">
                  <c:v>334.07</c:v>
                </c:pt>
                <c:pt idx="151">
                  <c:v>347.68</c:v>
                </c:pt>
                <c:pt idx="152">
                  <c:v>342.82</c:v>
                </c:pt>
                <c:pt idx="153">
                  <c:v>349.98</c:v>
                </c:pt>
                <c:pt idx="154">
                  <c:v>342.09</c:v>
                </c:pt>
                <c:pt idx="155">
                  <c:v>343.82</c:v>
                </c:pt>
                <c:pt idx="156">
                  <c:v>334.62</c:v>
                </c:pt>
                <c:pt idx="157">
                  <c:v>341.04</c:v>
                </c:pt>
                <c:pt idx="158">
                  <c:v>339.34</c:v>
                </c:pt>
                <c:pt idx="159">
                  <c:v>362.89</c:v>
                </c:pt>
                <c:pt idx="160">
                  <c:v>356.9</c:v>
                </c:pt>
                <c:pt idx="161">
                  <c:v>358.43</c:v>
                </c:pt>
                <c:pt idx="162">
                  <c:v>346.46</c:v>
                </c:pt>
                <c:pt idx="163">
                  <c:v>342.69</c:v>
                </c:pt>
                <c:pt idx="164">
                  <c:v>344.27</c:v>
                </c:pt>
                <c:pt idx="165">
                  <c:v>332.05</c:v>
                </c:pt>
                <c:pt idx="166">
                  <c:v>284.7</c:v>
                </c:pt>
                <c:pt idx="167">
                  <c:v>295.14</c:v>
                </c:pt>
                <c:pt idx="168">
                  <c:v>308.58</c:v>
                </c:pt>
                <c:pt idx="169">
                  <c:v>326.08999999999997</c:v>
                </c:pt>
                <c:pt idx="170">
                  <c:v>326.43</c:v>
                </c:pt>
                <c:pt idx="171">
                  <c:v>319.11</c:v>
                </c:pt>
                <c:pt idx="172">
                  <c:v>325.31</c:v>
                </c:pt>
                <c:pt idx="173">
                  <c:v>329.13</c:v>
                </c:pt>
                <c:pt idx="174">
                  <c:v>316.35000000000002</c:v>
                </c:pt>
                <c:pt idx="175">
                  <c:v>322.05</c:v>
                </c:pt>
                <c:pt idx="176">
                  <c:v>322.16000000000003</c:v>
                </c:pt>
                <c:pt idx="177">
                  <c:v>348.68</c:v>
                </c:pt>
                <c:pt idx="178">
                  <c:v>340.47</c:v>
                </c:pt>
                <c:pt idx="179">
                  <c:v>327.55</c:v>
                </c:pt>
                <c:pt idx="180">
                  <c:v>325.77999999999997</c:v>
                </c:pt>
                <c:pt idx="181">
                  <c:v>323.63</c:v>
                </c:pt>
                <c:pt idx="182">
                  <c:v>317.66000000000003</c:v>
                </c:pt>
                <c:pt idx="183">
                  <c:v>300.70999999999998</c:v>
                </c:pt>
                <c:pt idx="184">
                  <c:v>315.64999999999998</c:v>
                </c:pt>
                <c:pt idx="185">
                  <c:v>315.35000000000002</c:v>
                </c:pt>
                <c:pt idx="186">
                  <c:v>293.94</c:v>
                </c:pt>
                <c:pt idx="187">
                  <c:v>297.81</c:v>
                </c:pt>
                <c:pt idx="188">
                  <c:v>295.88</c:v>
                </c:pt>
                <c:pt idx="189">
                  <c:v>309.87</c:v>
                </c:pt>
                <c:pt idx="190">
                  <c:v>313.51</c:v>
                </c:pt>
                <c:pt idx="191">
                  <c:v>316.89999999999998</c:v>
                </c:pt>
                <c:pt idx="192">
                  <c:v>310.77999999999997</c:v>
                </c:pt>
                <c:pt idx="193">
                  <c:v>321.67</c:v>
                </c:pt>
                <c:pt idx="194">
                  <c:v>319.41000000000003</c:v>
                </c:pt>
                <c:pt idx="195">
                  <c:v>329.65</c:v>
                </c:pt>
                <c:pt idx="196">
                  <c:v>328.49</c:v>
                </c:pt>
                <c:pt idx="197">
                  <c:v>332.11</c:v>
                </c:pt>
                <c:pt idx="198">
                  <c:v>332.56</c:v>
                </c:pt>
                <c:pt idx="199">
                  <c:v>305.3</c:v>
                </c:pt>
                <c:pt idx="200">
                  <c:v>316.06</c:v>
                </c:pt>
                <c:pt idx="201">
                  <c:v>325.58999999999997</c:v>
                </c:pt>
                <c:pt idx="202">
                  <c:v>321.2</c:v>
                </c:pt>
                <c:pt idx="203">
                  <c:v>319.04000000000002</c:v>
                </c:pt>
                <c:pt idx="204">
                  <c:v>308.27</c:v>
                </c:pt>
                <c:pt idx="205">
                  <c:v>302.63</c:v>
                </c:pt>
                <c:pt idx="206">
                  <c:v>309.26</c:v>
                </c:pt>
                <c:pt idx="207">
                  <c:v>308.72000000000003</c:v>
                </c:pt>
                <c:pt idx="208">
                  <c:v>319.91000000000003</c:v>
                </c:pt>
                <c:pt idx="209">
                  <c:v>322.27</c:v>
                </c:pt>
                <c:pt idx="210">
                  <c:v>329.65</c:v>
                </c:pt>
                <c:pt idx="211">
                  <c:v>339.03</c:v>
                </c:pt>
                <c:pt idx="212">
                  <c:v>340.84</c:v>
                </c:pt>
                <c:pt idx="213">
                  <c:v>339.38</c:v>
                </c:pt>
                <c:pt idx="214">
                  <c:v>335.58</c:v>
                </c:pt>
                <c:pt idx="215">
                  <c:v>330.56</c:v>
                </c:pt>
                <c:pt idx="216">
                  <c:v>335.16</c:v>
                </c:pt>
                <c:pt idx="217">
                  <c:v>329.31</c:v>
                </c:pt>
                <c:pt idx="218">
                  <c:v>323.89999999999998</c:v>
                </c:pt>
                <c:pt idx="219">
                  <c:v>320.11</c:v>
                </c:pt>
                <c:pt idx="220">
                  <c:v>340.01</c:v>
                </c:pt>
                <c:pt idx="221">
                  <c:v>346.6</c:v>
                </c:pt>
                <c:pt idx="222">
                  <c:v>351.67</c:v>
                </c:pt>
                <c:pt idx="223">
                  <c:v>349.6</c:v>
                </c:pt>
                <c:pt idx="224">
                  <c:v>345.98</c:v>
                </c:pt>
                <c:pt idx="225">
                  <c:v>333.87</c:v>
                </c:pt>
                <c:pt idx="226">
                  <c:v>329.36</c:v>
                </c:pt>
                <c:pt idx="227">
                  <c:v>334.09</c:v>
                </c:pt>
                <c:pt idx="228">
                  <c:v>338.53</c:v>
                </c:pt>
                <c:pt idx="229">
                  <c:v>350.84</c:v>
                </c:pt>
                <c:pt idx="230">
                  <c:v>346.4</c:v>
                </c:pt>
                <c:pt idx="231">
                  <c:v>346.97</c:v>
                </c:pt>
                <c:pt idx="232">
                  <c:v>347.79</c:v>
                </c:pt>
                <c:pt idx="233">
                  <c:v>368.81</c:v>
                </c:pt>
                <c:pt idx="234">
                  <c:v>395.94</c:v>
                </c:pt>
                <c:pt idx="235">
                  <c:v>410.04</c:v>
                </c:pt>
                <c:pt idx="236">
                  <c:v>421.62</c:v>
                </c:pt>
                <c:pt idx="237">
                  <c:v>425.86</c:v>
                </c:pt>
                <c:pt idx="238">
                  <c:v>416.85</c:v>
                </c:pt>
                <c:pt idx="239">
                  <c:v>426.07</c:v>
                </c:pt>
                <c:pt idx="240">
                  <c:v>434.21</c:v>
                </c:pt>
                <c:pt idx="241">
                  <c:v>425.85</c:v>
                </c:pt>
                <c:pt idx="242">
                  <c:v>442.79</c:v>
                </c:pt>
                <c:pt idx="243">
                  <c:v>423.39</c:v>
                </c:pt>
                <c:pt idx="244">
                  <c:v>440.4</c:v>
                </c:pt>
                <c:pt idx="245">
                  <c:v>443.21</c:v>
                </c:pt>
                <c:pt idx="246">
                  <c:v>444.72</c:v>
                </c:pt>
                <c:pt idx="247">
                  <c:v>459.46</c:v>
                </c:pt>
                <c:pt idx="248">
                  <c:v>436</c:v>
                </c:pt>
                <c:pt idx="249">
                  <c:v>429.83</c:v>
                </c:pt>
              </c:numCache>
            </c:numRef>
          </c:val>
          <c:smooth val="0"/>
          <c:extLst>
            <c:ext xmlns:c16="http://schemas.microsoft.com/office/drawing/2014/chart" uri="{C3380CC4-5D6E-409C-BE32-E72D297353CC}">
              <c16:uniqueId val="{00000001-42A7-B94A-93AF-F08DF809725C}"/>
            </c:ext>
          </c:extLst>
        </c:ser>
        <c:dLbls>
          <c:showLegendKey val="0"/>
          <c:showVal val="0"/>
          <c:showCatName val="0"/>
          <c:showSerName val="0"/>
          <c:showPercent val="0"/>
          <c:showBubbleSize val="0"/>
        </c:dLbls>
        <c:marker val="1"/>
        <c:smooth val="0"/>
        <c:axId val="452663520"/>
        <c:axId val="795436672"/>
      </c:lineChart>
      <c:lineChart>
        <c:grouping val="standard"/>
        <c:varyColors val="0"/>
        <c:ser>
          <c:idx val="0"/>
          <c:order val="0"/>
          <c:tx>
            <c:strRef>
              <c:f>Dashboard!$K$22</c:f>
              <c:strCache>
                <c:ptCount val="1"/>
                <c:pt idx="0">
                  <c:v>JPM</c:v>
                </c:pt>
              </c:strCache>
            </c:strRef>
          </c:tx>
          <c:spPr>
            <a:ln w="28575" cap="rnd">
              <a:solidFill>
                <a:schemeClr val="accent1"/>
              </a:solidFill>
              <a:round/>
            </a:ln>
            <a:effectLst/>
          </c:spPr>
          <c:marker>
            <c:symbol val="none"/>
          </c:marker>
          <c:cat>
            <c:numRef>
              <c:f>Charting!$B$9:$B$258</c:f>
              <c:numCache>
                <c:formatCode>m/d/yy</c:formatCode>
                <c:ptCount val="250"/>
                <c:pt idx="0">
                  <c:v>45569</c:v>
                </c:pt>
                <c:pt idx="1">
                  <c:v>45572</c:v>
                </c:pt>
                <c:pt idx="2">
                  <c:v>45573</c:v>
                </c:pt>
                <c:pt idx="3">
                  <c:v>45574</c:v>
                </c:pt>
                <c:pt idx="4">
                  <c:v>45575</c:v>
                </c:pt>
                <c:pt idx="5">
                  <c:v>45576</c:v>
                </c:pt>
                <c:pt idx="6">
                  <c:v>45579</c:v>
                </c:pt>
                <c:pt idx="7">
                  <c:v>45580</c:v>
                </c:pt>
                <c:pt idx="8">
                  <c:v>45581</c:v>
                </c:pt>
                <c:pt idx="9">
                  <c:v>45582</c:v>
                </c:pt>
                <c:pt idx="10">
                  <c:v>45583</c:v>
                </c:pt>
                <c:pt idx="11">
                  <c:v>45586</c:v>
                </c:pt>
                <c:pt idx="12">
                  <c:v>45587</c:v>
                </c:pt>
                <c:pt idx="13">
                  <c:v>45588</c:v>
                </c:pt>
                <c:pt idx="14">
                  <c:v>45589</c:v>
                </c:pt>
                <c:pt idx="15">
                  <c:v>45590</c:v>
                </c:pt>
                <c:pt idx="16">
                  <c:v>45593</c:v>
                </c:pt>
                <c:pt idx="17">
                  <c:v>45594</c:v>
                </c:pt>
                <c:pt idx="18">
                  <c:v>45595</c:v>
                </c:pt>
                <c:pt idx="19">
                  <c:v>45596</c:v>
                </c:pt>
                <c:pt idx="20">
                  <c:v>45597</c:v>
                </c:pt>
                <c:pt idx="21">
                  <c:v>45600</c:v>
                </c:pt>
                <c:pt idx="22">
                  <c:v>45601</c:v>
                </c:pt>
                <c:pt idx="23">
                  <c:v>45602</c:v>
                </c:pt>
                <c:pt idx="24">
                  <c:v>45603</c:v>
                </c:pt>
                <c:pt idx="25">
                  <c:v>45604</c:v>
                </c:pt>
                <c:pt idx="26">
                  <c:v>45607</c:v>
                </c:pt>
                <c:pt idx="27">
                  <c:v>45608</c:v>
                </c:pt>
                <c:pt idx="28">
                  <c:v>45609</c:v>
                </c:pt>
                <c:pt idx="29">
                  <c:v>45610</c:v>
                </c:pt>
                <c:pt idx="30">
                  <c:v>45611</c:v>
                </c:pt>
                <c:pt idx="31">
                  <c:v>45614</c:v>
                </c:pt>
                <c:pt idx="32">
                  <c:v>45615</c:v>
                </c:pt>
                <c:pt idx="33">
                  <c:v>45616</c:v>
                </c:pt>
                <c:pt idx="34">
                  <c:v>45617</c:v>
                </c:pt>
                <c:pt idx="35">
                  <c:v>45618</c:v>
                </c:pt>
                <c:pt idx="36">
                  <c:v>45621</c:v>
                </c:pt>
                <c:pt idx="37">
                  <c:v>45622</c:v>
                </c:pt>
                <c:pt idx="38">
                  <c:v>45623</c:v>
                </c:pt>
                <c:pt idx="39">
                  <c:v>45625</c:v>
                </c:pt>
                <c:pt idx="40">
                  <c:v>45628</c:v>
                </c:pt>
                <c:pt idx="41">
                  <c:v>45629</c:v>
                </c:pt>
                <c:pt idx="42">
                  <c:v>45630</c:v>
                </c:pt>
                <c:pt idx="43">
                  <c:v>45631</c:v>
                </c:pt>
                <c:pt idx="44">
                  <c:v>45632</c:v>
                </c:pt>
                <c:pt idx="45">
                  <c:v>45635</c:v>
                </c:pt>
                <c:pt idx="46">
                  <c:v>45636</c:v>
                </c:pt>
                <c:pt idx="47">
                  <c:v>45637</c:v>
                </c:pt>
                <c:pt idx="48">
                  <c:v>45638</c:v>
                </c:pt>
                <c:pt idx="49">
                  <c:v>45639</c:v>
                </c:pt>
                <c:pt idx="50">
                  <c:v>45642</c:v>
                </c:pt>
                <c:pt idx="51">
                  <c:v>45643</c:v>
                </c:pt>
                <c:pt idx="52">
                  <c:v>45644</c:v>
                </c:pt>
                <c:pt idx="53">
                  <c:v>45645</c:v>
                </c:pt>
                <c:pt idx="54">
                  <c:v>45646</c:v>
                </c:pt>
                <c:pt idx="55">
                  <c:v>45649</c:v>
                </c:pt>
                <c:pt idx="56">
                  <c:v>45650</c:v>
                </c:pt>
                <c:pt idx="57">
                  <c:v>45652</c:v>
                </c:pt>
                <c:pt idx="58">
                  <c:v>45653</c:v>
                </c:pt>
                <c:pt idx="59">
                  <c:v>45656</c:v>
                </c:pt>
                <c:pt idx="60">
                  <c:v>45657</c:v>
                </c:pt>
                <c:pt idx="61">
                  <c:v>45659</c:v>
                </c:pt>
                <c:pt idx="62">
                  <c:v>45660</c:v>
                </c:pt>
                <c:pt idx="63">
                  <c:v>45663</c:v>
                </c:pt>
                <c:pt idx="64">
                  <c:v>45664</c:v>
                </c:pt>
                <c:pt idx="65">
                  <c:v>45665</c:v>
                </c:pt>
                <c:pt idx="66">
                  <c:v>45667</c:v>
                </c:pt>
                <c:pt idx="67">
                  <c:v>45670</c:v>
                </c:pt>
                <c:pt idx="68">
                  <c:v>45671</c:v>
                </c:pt>
                <c:pt idx="69">
                  <c:v>45672</c:v>
                </c:pt>
                <c:pt idx="70">
                  <c:v>45673</c:v>
                </c:pt>
                <c:pt idx="71">
                  <c:v>45674</c:v>
                </c:pt>
                <c:pt idx="72">
                  <c:v>45678</c:v>
                </c:pt>
                <c:pt idx="73">
                  <c:v>45679</c:v>
                </c:pt>
                <c:pt idx="74">
                  <c:v>45680</c:v>
                </c:pt>
                <c:pt idx="75">
                  <c:v>45681</c:v>
                </c:pt>
                <c:pt idx="76">
                  <c:v>45684</c:v>
                </c:pt>
                <c:pt idx="77">
                  <c:v>45685</c:v>
                </c:pt>
                <c:pt idx="78">
                  <c:v>45686</c:v>
                </c:pt>
                <c:pt idx="79">
                  <c:v>45687</c:v>
                </c:pt>
                <c:pt idx="80">
                  <c:v>45688</c:v>
                </c:pt>
                <c:pt idx="81">
                  <c:v>45691</c:v>
                </c:pt>
                <c:pt idx="82">
                  <c:v>45692</c:v>
                </c:pt>
                <c:pt idx="83">
                  <c:v>45693</c:v>
                </c:pt>
                <c:pt idx="84">
                  <c:v>45694</c:v>
                </c:pt>
                <c:pt idx="85">
                  <c:v>45695</c:v>
                </c:pt>
                <c:pt idx="86">
                  <c:v>45698</c:v>
                </c:pt>
                <c:pt idx="87">
                  <c:v>45699</c:v>
                </c:pt>
                <c:pt idx="88">
                  <c:v>45700</c:v>
                </c:pt>
                <c:pt idx="89">
                  <c:v>45701</c:v>
                </c:pt>
                <c:pt idx="90">
                  <c:v>45702</c:v>
                </c:pt>
                <c:pt idx="91">
                  <c:v>45706</c:v>
                </c:pt>
                <c:pt idx="92">
                  <c:v>45707</c:v>
                </c:pt>
                <c:pt idx="93">
                  <c:v>45708</c:v>
                </c:pt>
                <c:pt idx="94">
                  <c:v>45709</c:v>
                </c:pt>
                <c:pt idx="95">
                  <c:v>45712</c:v>
                </c:pt>
                <c:pt idx="96">
                  <c:v>45713</c:v>
                </c:pt>
                <c:pt idx="97">
                  <c:v>45714</c:v>
                </c:pt>
                <c:pt idx="98">
                  <c:v>45715</c:v>
                </c:pt>
                <c:pt idx="99">
                  <c:v>45716</c:v>
                </c:pt>
                <c:pt idx="100">
                  <c:v>45719</c:v>
                </c:pt>
                <c:pt idx="101">
                  <c:v>45720</c:v>
                </c:pt>
                <c:pt idx="102">
                  <c:v>45721</c:v>
                </c:pt>
                <c:pt idx="103">
                  <c:v>45722</c:v>
                </c:pt>
                <c:pt idx="104">
                  <c:v>45723</c:v>
                </c:pt>
                <c:pt idx="105">
                  <c:v>45726</c:v>
                </c:pt>
                <c:pt idx="106">
                  <c:v>45727</c:v>
                </c:pt>
                <c:pt idx="107">
                  <c:v>45728</c:v>
                </c:pt>
                <c:pt idx="108">
                  <c:v>45729</c:v>
                </c:pt>
                <c:pt idx="109">
                  <c:v>45730</c:v>
                </c:pt>
                <c:pt idx="110">
                  <c:v>45733</c:v>
                </c:pt>
                <c:pt idx="111">
                  <c:v>45734</c:v>
                </c:pt>
                <c:pt idx="112">
                  <c:v>45735</c:v>
                </c:pt>
                <c:pt idx="113">
                  <c:v>45736</c:v>
                </c:pt>
                <c:pt idx="114">
                  <c:v>45737</c:v>
                </c:pt>
                <c:pt idx="115">
                  <c:v>45740</c:v>
                </c:pt>
                <c:pt idx="116">
                  <c:v>45741</c:v>
                </c:pt>
                <c:pt idx="117">
                  <c:v>45742</c:v>
                </c:pt>
                <c:pt idx="118">
                  <c:v>45743</c:v>
                </c:pt>
                <c:pt idx="119">
                  <c:v>45744</c:v>
                </c:pt>
                <c:pt idx="120">
                  <c:v>45747</c:v>
                </c:pt>
                <c:pt idx="121">
                  <c:v>45748</c:v>
                </c:pt>
                <c:pt idx="122">
                  <c:v>45749</c:v>
                </c:pt>
                <c:pt idx="123">
                  <c:v>45750</c:v>
                </c:pt>
                <c:pt idx="124">
                  <c:v>45751</c:v>
                </c:pt>
                <c:pt idx="125">
                  <c:v>45754</c:v>
                </c:pt>
                <c:pt idx="126">
                  <c:v>45755</c:v>
                </c:pt>
                <c:pt idx="127">
                  <c:v>45756</c:v>
                </c:pt>
                <c:pt idx="128">
                  <c:v>45757</c:v>
                </c:pt>
                <c:pt idx="129">
                  <c:v>45758</c:v>
                </c:pt>
                <c:pt idx="130">
                  <c:v>45761</c:v>
                </c:pt>
                <c:pt idx="131">
                  <c:v>45762</c:v>
                </c:pt>
                <c:pt idx="132">
                  <c:v>45763</c:v>
                </c:pt>
                <c:pt idx="133">
                  <c:v>45764</c:v>
                </c:pt>
                <c:pt idx="134">
                  <c:v>45768</c:v>
                </c:pt>
                <c:pt idx="135">
                  <c:v>45769</c:v>
                </c:pt>
                <c:pt idx="136">
                  <c:v>45770</c:v>
                </c:pt>
                <c:pt idx="137">
                  <c:v>45771</c:v>
                </c:pt>
                <c:pt idx="138">
                  <c:v>45772</c:v>
                </c:pt>
                <c:pt idx="139">
                  <c:v>45775</c:v>
                </c:pt>
                <c:pt idx="140">
                  <c:v>45776</c:v>
                </c:pt>
                <c:pt idx="141">
                  <c:v>45777</c:v>
                </c:pt>
                <c:pt idx="142">
                  <c:v>45778</c:v>
                </c:pt>
                <c:pt idx="143">
                  <c:v>45779</c:v>
                </c:pt>
                <c:pt idx="144">
                  <c:v>45782</c:v>
                </c:pt>
                <c:pt idx="145">
                  <c:v>45783</c:v>
                </c:pt>
                <c:pt idx="146">
                  <c:v>45784</c:v>
                </c:pt>
                <c:pt idx="147">
                  <c:v>45785</c:v>
                </c:pt>
                <c:pt idx="148">
                  <c:v>45786</c:v>
                </c:pt>
                <c:pt idx="149">
                  <c:v>45789</c:v>
                </c:pt>
                <c:pt idx="150">
                  <c:v>45790</c:v>
                </c:pt>
                <c:pt idx="151">
                  <c:v>45791</c:v>
                </c:pt>
                <c:pt idx="152">
                  <c:v>45792</c:v>
                </c:pt>
                <c:pt idx="153">
                  <c:v>45793</c:v>
                </c:pt>
                <c:pt idx="154">
                  <c:v>45796</c:v>
                </c:pt>
                <c:pt idx="155">
                  <c:v>45797</c:v>
                </c:pt>
                <c:pt idx="156">
                  <c:v>45798</c:v>
                </c:pt>
                <c:pt idx="157">
                  <c:v>45799</c:v>
                </c:pt>
                <c:pt idx="158">
                  <c:v>45800</c:v>
                </c:pt>
                <c:pt idx="159">
                  <c:v>45804</c:v>
                </c:pt>
                <c:pt idx="160">
                  <c:v>45805</c:v>
                </c:pt>
                <c:pt idx="161">
                  <c:v>45806</c:v>
                </c:pt>
                <c:pt idx="162">
                  <c:v>45807</c:v>
                </c:pt>
                <c:pt idx="163">
                  <c:v>45810</c:v>
                </c:pt>
                <c:pt idx="164">
                  <c:v>45811</c:v>
                </c:pt>
                <c:pt idx="165">
                  <c:v>45812</c:v>
                </c:pt>
                <c:pt idx="166">
                  <c:v>45813</c:v>
                </c:pt>
                <c:pt idx="167">
                  <c:v>45814</c:v>
                </c:pt>
                <c:pt idx="168">
                  <c:v>45817</c:v>
                </c:pt>
                <c:pt idx="169">
                  <c:v>45818</c:v>
                </c:pt>
                <c:pt idx="170">
                  <c:v>45819</c:v>
                </c:pt>
                <c:pt idx="171">
                  <c:v>45820</c:v>
                </c:pt>
                <c:pt idx="172">
                  <c:v>45821</c:v>
                </c:pt>
                <c:pt idx="173">
                  <c:v>45824</c:v>
                </c:pt>
                <c:pt idx="174">
                  <c:v>45825</c:v>
                </c:pt>
                <c:pt idx="175">
                  <c:v>45826</c:v>
                </c:pt>
                <c:pt idx="176">
                  <c:v>45828</c:v>
                </c:pt>
                <c:pt idx="177">
                  <c:v>45831</c:v>
                </c:pt>
                <c:pt idx="178">
                  <c:v>45832</c:v>
                </c:pt>
                <c:pt idx="179">
                  <c:v>45833</c:v>
                </c:pt>
                <c:pt idx="180">
                  <c:v>45834</c:v>
                </c:pt>
                <c:pt idx="181">
                  <c:v>45835</c:v>
                </c:pt>
                <c:pt idx="182">
                  <c:v>45838</c:v>
                </c:pt>
                <c:pt idx="183">
                  <c:v>45839</c:v>
                </c:pt>
                <c:pt idx="184">
                  <c:v>45840</c:v>
                </c:pt>
                <c:pt idx="185">
                  <c:v>45841</c:v>
                </c:pt>
                <c:pt idx="186">
                  <c:v>45845</c:v>
                </c:pt>
                <c:pt idx="187">
                  <c:v>45846</c:v>
                </c:pt>
                <c:pt idx="188">
                  <c:v>45847</c:v>
                </c:pt>
                <c:pt idx="189">
                  <c:v>45848</c:v>
                </c:pt>
                <c:pt idx="190">
                  <c:v>45849</c:v>
                </c:pt>
                <c:pt idx="191">
                  <c:v>45852</c:v>
                </c:pt>
                <c:pt idx="192">
                  <c:v>45853</c:v>
                </c:pt>
                <c:pt idx="193">
                  <c:v>45854</c:v>
                </c:pt>
                <c:pt idx="194">
                  <c:v>45855</c:v>
                </c:pt>
                <c:pt idx="195">
                  <c:v>45856</c:v>
                </c:pt>
                <c:pt idx="196">
                  <c:v>45859</c:v>
                </c:pt>
                <c:pt idx="197">
                  <c:v>45860</c:v>
                </c:pt>
                <c:pt idx="198">
                  <c:v>45861</c:v>
                </c:pt>
                <c:pt idx="199">
                  <c:v>45862</c:v>
                </c:pt>
                <c:pt idx="200">
                  <c:v>45863</c:v>
                </c:pt>
                <c:pt idx="201">
                  <c:v>45866</c:v>
                </c:pt>
                <c:pt idx="202">
                  <c:v>45867</c:v>
                </c:pt>
                <c:pt idx="203">
                  <c:v>45868</c:v>
                </c:pt>
                <c:pt idx="204">
                  <c:v>45869</c:v>
                </c:pt>
                <c:pt idx="205">
                  <c:v>45870</c:v>
                </c:pt>
                <c:pt idx="206">
                  <c:v>45873</c:v>
                </c:pt>
                <c:pt idx="207">
                  <c:v>45874</c:v>
                </c:pt>
                <c:pt idx="208">
                  <c:v>45875</c:v>
                </c:pt>
                <c:pt idx="209">
                  <c:v>45876</c:v>
                </c:pt>
                <c:pt idx="210">
                  <c:v>45877</c:v>
                </c:pt>
                <c:pt idx="211">
                  <c:v>45880</c:v>
                </c:pt>
                <c:pt idx="212">
                  <c:v>45881</c:v>
                </c:pt>
                <c:pt idx="213">
                  <c:v>45882</c:v>
                </c:pt>
                <c:pt idx="214">
                  <c:v>45883</c:v>
                </c:pt>
                <c:pt idx="215">
                  <c:v>45884</c:v>
                </c:pt>
                <c:pt idx="216">
                  <c:v>45887</c:v>
                </c:pt>
                <c:pt idx="217">
                  <c:v>45888</c:v>
                </c:pt>
                <c:pt idx="218">
                  <c:v>45889</c:v>
                </c:pt>
                <c:pt idx="219">
                  <c:v>45890</c:v>
                </c:pt>
                <c:pt idx="220">
                  <c:v>45891</c:v>
                </c:pt>
                <c:pt idx="221">
                  <c:v>45894</c:v>
                </c:pt>
                <c:pt idx="222">
                  <c:v>45895</c:v>
                </c:pt>
                <c:pt idx="223">
                  <c:v>45896</c:v>
                </c:pt>
                <c:pt idx="224">
                  <c:v>45897</c:v>
                </c:pt>
                <c:pt idx="225">
                  <c:v>45898</c:v>
                </c:pt>
                <c:pt idx="226">
                  <c:v>45902</c:v>
                </c:pt>
                <c:pt idx="227">
                  <c:v>45903</c:v>
                </c:pt>
                <c:pt idx="228">
                  <c:v>45904</c:v>
                </c:pt>
                <c:pt idx="229">
                  <c:v>45905</c:v>
                </c:pt>
                <c:pt idx="230">
                  <c:v>45908</c:v>
                </c:pt>
                <c:pt idx="231">
                  <c:v>45909</c:v>
                </c:pt>
                <c:pt idx="232">
                  <c:v>45910</c:v>
                </c:pt>
                <c:pt idx="233">
                  <c:v>45911</c:v>
                </c:pt>
                <c:pt idx="234">
                  <c:v>45912</c:v>
                </c:pt>
                <c:pt idx="235">
                  <c:v>45915</c:v>
                </c:pt>
                <c:pt idx="236">
                  <c:v>45916</c:v>
                </c:pt>
                <c:pt idx="237">
                  <c:v>45917</c:v>
                </c:pt>
                <c:pt idx="238">
                  <c:v>45918</c:v>
                </c:pt>
                <c:pt idx="239">
                  <c:v>45919</c:v>
                </c:pt>
                <c:pt idx="240">
                  <c:v>45922</c:v>
                </c:pt>
                <c:pt idx="241">
                  <c:v>45923</c:v>
                </c:pt>
                <c:pt idx="242">
                  <c:v>45924</c:v>
                </c:pt>
                <c:pt idx="243">
                  <c:v>45925</c:v>
                </c:pt>
                <c:pt idx="244">
                  <c:v>45926</c:v>
                </c:pt>
                <c:pt idx="245">
                  <c:v>45929</c:v>
                </c:pt>
                <c:pt idx="246">
                  <c:v>45930</c:v>
                </c:pt>
                <c:pt idx="247">
                  <c:v>45931</c:v>
                </c:pt>
                <c:pt idx="248">
                  <c:v>45932</c:v>
                </c:pt>
                <c:pt idx="249">
                  <c:v>45933</c:v>
                </c:pt>
              </c:numCache>
            </c:numRef>
          </c:cat>
          <c:val>
            <c:numRef>
              <c:f>Charting!$C$9:$C$258</c:f>
              <c:numCache>
                <c:formatCode>[$$-409]#,##0.00</c:formatCode>
                <c:ptCount val="250"/>
                <c:pt idx="0">
                  <c:v>211.22</c:v>
                </c:pt>
                <c:pt idx="1">
                  <c:v>210.93</c:v>
                </c:pt>
                <c:pt idx="2">
                  <c:v>210.75</c:v>
                </c:pt>
                <c:pt idx="3">
                  <c:v>213.42</c:v>
                </c:pt>
                <c:pt idx="4">
                  <c:v>212.84</c:v>
                </c:pt>
                <c:pt idx="5">
                  <c:v>222.29</c:v>
                </c:pt>
                <c:pt idx="6">
                  <c:v>221.48</c:v>
                </c:pt>
                <c:pt idx="7">
                  <c:v>222.39</c:v>
                </c:pt>
                <c:pt idx="8">
                  <c:v>223.64</c:v>
                </c:pt>
                <c:pt idx="9">
                  <c:v>224.42</c:v>
                </c:pt>
                <c:pt idx="10">
                  <c:v>225.37</c:v>
                </c:pt>
                <c:pt idx="11">
                  <c:v>223</c:v>
                </c:pt>
                <c:pt idx="12">
                  <c:v>224.12</c:v>
                </c:pt>
                <c:pt idx="13">
                  <c:v>223.41</c:v>
                </c:pt>
                <c:pt idx="14">
                  <c:v>224.98</c:v>
                </c:pt>
                <c:pt idx="15">
                  <c:v>222.31</c:v>
                </c:pt>
                <c:pt idx="16">
                  <c:v>225.5</c:v>
                </c:pt>
                <c:pt idx="17">
                  <c:v>222.9</c:v>
                </c:pt>
                <c:pt idx="18">
                  <c:v>224.41</c:v>
                </c:pt>
                <c:pt idx="19">
                  <c:v>221.92</c:v>
                </c:pt>
                <c:pt idx="20">
                  <c:v>222.94</c:v>
                </c:pt>
                <c:pt idx="21">
                  <c:v>219.78</c:v>
                </c:pt>
                <c:pt idx="22">
                  <c:v>221.49</c:v>
                </c:pt>
                <c:pt idx="23">
                  <c:v>247.06</c:v>
                </c:pt>
                <c:pt idx="24">
                  <c:v>236.38</c:v>
                </c:pt>
                <c:pt idx="25">
                  <c:v>236.98</c:v>
                </c:pt>
                <c:pt idx="26">
                  <c:v>239.29</c:v>
                </c:pt>
                <c:pt idx="27">
                  <c:v>239.56</c:v>
                </c:pt>
                <c:pt idx="28">
                  <c:v>241.16</c:v>
                </c:pt>
                <c:pt idx="29">
                  <c:v>241.87</c:v>
                </c:pt>
                <c:pt idx="30">
                  <c:v>245.31</c:v>
                </c:pt>
                <c:pt idx="31">
                  <c:v>245.03</c:v>
                </c:pt>
                <c:pt idx="32">
                  <c:v>243.09</c:v>
                </c:pt>
                <c:pt idx="33">
                  <c:v>240.78</c:v>
                </c:pt>
                <c:pt idx="34">
                  <c:v>244.76</c:v>
                </c:pt>
                <c:pt idx="35">
                  <c:v>248.55</c:v>
                </c:pt>
                <c:pt idx="36">
                  <c:v>250.29</c:v>
                </c:pt>
                <c:pt idx="37">
                  <c:v>249.97</c:v>
                </c:pt>
                <c:pt idx="38">
                  <c:v>249.79</c:v>
                </c:pt>
                <c:pt idx="39">
                  <c:v>249.72</c:v>
                </c:pt>
                <c:pt idx="40">
                  <c:v>246.25</c:v>
                </c:pt>
                <c:pt idx="41">
                  <c:v>244.82</c:v>
                </c:pt>
                <c:pt idx="42">
                  <c:v>243.4</c:v>
                </c:pt>
                <c:pt idx="43">
                  <c:v>245.48</c:v>
                </c:pt>
                <c:pt idx="44">
                  <c:v>247.36</c:v>
                </c:pt>
                <c:pt idx="45">
                  <c:v>243.81</c:v>
                </c:pt>
                <c:pt idx="46">
                  <c:v>242.86</c:v>
                </c:pt>
                <c:pt idx="47">
                  <c:v>243.53</c:v>
                </c:pt>
                <c:pt idx="48">
                  <c:v>241.53</c:v>
                </c:pt>
                <c:pt idx="49">
                  <c:v>239.94</c:v>
                </c:pt>
                <c:pt idx="50">
                  <c:v>239.58</c:v>
                </c:pt>
                <c:pt idx="51">
                  <c:v>238.36</c:v>
                </c:pt>
                <c:pt idx="52">
                  <c:v>230.37</c:v>
                </c:pt>
                <c:pt idx="53">
                  <c:v>232.96</c:v>
                </c:pt>
                <c:pt idx="54">
                  <c:v>237.6</c:v>
                </c:pt>
                <c:pt idx="55">
                  <c:v>238.39</c:v>
                </c:pt>
                <c:pt idx="56">
                  <c:v>242.31</c:v>
                </c:pt>
                <c:pt idx="57">
                  <c:v>243.14</c:v>
                </c:pt>
                <c:pt idx="58">
                  <c:v>241.17</c:v>
                </c:pt>
                <c:pt idx="59">
                  <c:v>239.32</c:v>
                </c:pt>
                <c:pt idx="60">
                  <c:v>239.71</c:v>
                </c:pt>
                <c:pt idx="61">
                  <c:v>240</c:v>
                </c:pt>
                <c:pt idx="62">
                  <c:v>243.28</c:v>
                </c:pt>
                <c:pt idx="63">
                  <c:v>240.85</c:v>
                </c:pt>
                <c:pt idx="64">
                  <c:v>243.17</c:v>
                </c:pt>
                <c:pt idx="65">
                  <c:v>243.13</c:v>
                </c:pt>
                <c:pt idx="66">
                  <c:v>239.87</c:v>
                </c:pt>
                <c:pt idx="67">
                  <c:v>244.21</c:v>
                </c:pt>
                <c:pt idx="68">
                  <c:v>247.47</c:v>
                </c:pt>
                <c:pt idx="69">
                  <c:v>252.35</c:v>
                </c:pt>
                <c:pt idx="70">
                  <c:v>254.27</c:v>
                </c:pt>
                <c:pt idx="71">
                  <c:v>259.16000000000003</c:v>
                </c:pt>
                <c:pt idx="72">
                  <c:v>263.02999999999997</c:v>
                </c:pt>
                <c:pt idx="73">
                  <c:v>262.83999999999997</c:v>
                </c:pt>
                <c:pt idx="74">
                  <c:v>265.95</c:v>
                </c:pt>
                <c:pt idx="75">
                  <c:v>264.83999999999997</c:v>
                </c:pt>
                <c:pt idx="76">
                  <c:v>265.85000000000002</c:v>
                </c:pt>
                <c:pt idx="77">
                  <c:v>267.14</c:v>
                </c:pt>
                <c:pt idx="78">
                  <c:v>266.58</c:v>
                </c:pt>
                <c:pt idx="79">
                  <c:v>268.23</c:v>
                </c:pt>
                <c:pt idx="80">
                  <c:v>267.3</c:v>
                </c:pt>
                <c:pt idx="81">
                  <c:v>266.81</c:v>
                </c:pt>
                <c:pt idx="82">
                  <c:v>267.94</c:v>
                </c:pt>
                <c:pt idx="83">
                  <c:v>270.43</c:v>
                </c:pt>
                <c:pt idx="84">
                  <c:v>276.89999999999998</c:v>
                </c:pt>
                <c:pt idx="85">
                  <c:v>275.8</c:v>
                </c:pt>
                <c:pt idx="86">
                  <c:v>271.04000000000002</c:v>
                </c:pt>
                <c:pt idx="87">
                  <c:v>274.99</c:v>
                </c:pt>
                <c:pt idx="88">
                  <c:v>275.45</c:v>
                </c:pt>
                <c:pt idx="89">
                  <c:v>276.32</c:v>
                </c:pt>
                <c:pt idx="90">
                  <c:v>276.58999999999997</c:v>
                </c:pt>
                <c:pt idx="91">
                  <c:v>279.95</c:v>
                </c:pt>
                <c:pt idx="92">
                  <c:v>279.25</c:v>
                </c:pt>
                <c:pt idx="93">
                  <c:v>266.8</c:v>
                </c:pt>
                <c:pt idx="94">
                  <c:v>264.24</c:v>
                </c:pt>
                <c:pt idx="95">
                  <c:v>261.33999999999997</c:v>
                </c:pt>
                <c:pt idx="96">
                  <c:v>257.39999999999998</c:v>
                </c:pt>
                <c:pt idx="97">
                  <c:v>258.79000000000002</c:v>
                </c:pt>
                <c:pt idx="98">
                  <c:v>259.05</c:v>
                </c:pt>
                <c:pt idx="99">
                  <c:v>264.64999999999998</c:v>
                </c:pt>
                <c:pt idx="100">
                  <c:v>260.62</c:v>
                </c:pt>
                <c:pt idx="101">
                  <c:v>250.25</c:v>
                </c:pt>
                <c:pt idx="102">
                  <c:v>251.53</c:v>
                </c:pt>
                <c:pt idx="103">
                  <c:v>246.54</c:v>
                </c:pt>
                <c:pt idx="104">
                  <c:v>242.28</c:v>
                </c:pt>
                <c:pt idx="105">
                  <c:v>232.22</c:v>
                </c:pt>
                <c:pt idx="106">
                  <c:v>229.14</c:v>
                </c:pt>
                <c:pt idx="107">
                  <c:v>227.9</c:v>
                </c:pt>
                <c:pt idx="108">
                  <c:v>225.19</c:v>
                </c:pt>
                <c:pt idx="109">
                  <c:v>232.44</c:v>
                </c:pt>
                <c:pt idx="110">
                  <c:v>233.93</c:v>
                </c:pt>
                <c:pt idx="111">
                  <c:v>234.97</c:v>
                </c:pt>
                <c:pt idx="112">
                  <c:v>239.11</c:v>
                </c:pt>
                <c:pt idx="113">
                  <c:v>239.01</c:v>
                </c:pt>
                <c:pt idx="114">
                  <c:v>241.63</c:v>
                </c:pt>
                <c:pt idx="115">
                  <c:v>248.06</c:v>
                </c:pt>
                <c:pt idx="116">
                  <c:v>251.13</c:v>
                </c:pt>
                <c:pt idx="117">
                  <c:v>251.03</c:v>
                </c:pt>
                <c:pt idx="118">
                  <c:v>248.12</c:v>
                </c:pt>
                <c:pt idx="119">
                  <c:v>242.85</c:v>
                </c:pt>
                <c:pt idx="120">
                  <c:v>245.3</c:v>
                </c:pt>
                <c:pt idx="121">
                  <c:v>243.66</c:v>
                </c:pt>
                <c:pt idx="122">
                  <c:v>245.82</c:v>
                </c:pt>
                <c:pt idx="123">
                  <c:v>228.69</c:v>
                </c:pt>
                <c:pt idx="124">
                  <c:v>210.28</c:v>
                </c:pt>
                <c:pt idx="125">
                  <c:v>214.44</c:v>
                </c:pt>
                <c:pt idx="126">
                  <c:v>216.87</c:v>
                </c:pt>
                <c:pt idx="127">
                  <c:v>234.34</c:v>
                </c:pt>
                <c:pt idx="128">
                  <c:v>227.11</c:v>
                </c:pt>
                <c:pt idx="129">
                  <c:v>236.2</c:v>
                </c:pt>
                <c:pt idx="130">
                  <c:v>234.72</c:v>
                </c:pt>
                <c:pt idx="131">
                  <c:v>233.13</c:v>
                </c:pt>
                <c:pt idx="132">
                  <c:v>229.61</c:v>
                </c:pt>
                <c:pt idx="133">
                  <c:v>231.96</c:v>
                </c:pt>
                <c:pt idx="134">
                  <c:v>228.99</c:v>
                </c:pt>
                <c:pt idx="135">
                  <c:v>235.59</c:v>
                </c:pt>
                <c:pt idx="136">
                  <c:v>240.88</c:v>
                </c:pt>
                <c:pt idx="137">
                  <c:v>244.64</c:v>
                </c:pt>
                <c:pt idx="138">
                  <c:v>243.55</c:v>
                </c:pt>
                <c:pt idx="139">
                  <c:v>243.22</c:v>
                </c:pt>
                <c:pt idx="140">
                  <c:v>244.62</c:v>
                </c:pt>
                <c:pt idx="141">
                  <c:v>244.62</c:v>
                </c:pt>
                <c:pt idx="142">
                  <c:v>246.89</c:v>
                </c:pt>
                <c:pt idx="143">
                  <c:v>252.51</c:v>
                </c:pt>
                <c:pt idx="144">
                  <c:v>252.56</c:v>
                </c:pt>
                <c:pt idx="145">
                  <c:v>249.25</c:v>
                </c:pt>
                <c:pt idx="146">
                  <c:v>249.39</c:v>
                </c:pt>
                <c:pt idx="147">
                  <c:v>253.47</c:v>
                </c:pt>
                <c:pt idx="148">
                  <c:v>253.08</c:v>
                </c:pt>
                <c:pt idx="149">
                  <c:v>260.05</c:v>
                </c:pt>
                <c:pt idx="150">
                  <c:v>263.01</c:v>
                </c:pt>
                <c:pt idx="151">
                  <c:v>265.64</c:v>
                </c:pt>
                <c:pt idx="152">
                  <c:v>267.49</c:v>
                </c:pt>
                <c:pt idx="153">
                  <c:v>267.56</c:v>
                </c:pt>
                <c:pt idx="154">
                  <c:v>264.88</c:v>
                </c:pt>
                <c:pt idx="155">
                  <c:v>265.68</c:v>
                </c:pt>
                <c:pt idx="156">
                  <c:v>261.04000000000002</c:v>
                </c:pt>
                <c:pt idx="157">
                  <c:v>260.67</c:v>
                </c:pt>
                <c:pt idx="158">
                  <c:v>260.70999999999998</c:v>
                </c:pt>
                <c:pt idx="159">
                  <c:v>265.29000000000002</c:v>
                </c:pt>
                <c:pt idx="160">
                  <c:v>263.49</c:v>
                </c:pt>
                <c:pt idx="161">
                  <c:v>264.37</c:v>
                </c:pt>
                <c:pt idx="162">
                  <c:v>264</c:v>
                </c:pt>
                <c:pt idx="163">
                  <c:v>264.66000000000003</c:v>
                </c:pt>
                <c:pt idx="164">
                  <c:v>266.27</c:v>
                </c:pt>
                <c:pt idx="165">
                  <c:v>264.22000000000003</c:v>
                </c:pt>
                <c:pt idx="166">
                  <c:v>261.95</c:v>
                </c:pt>
                <c:pt idx="167">
                  <c:v>265.73</c:v>
                </c:pt>
                <c:pt idx="168">
                  <c:v>266.74</c:v>
                </c:pt>
                <c:pt idx="169">
                  <c:v>268.60000000000002</c:v>
                </c:pt>
                <c:pt idx="170">
                  <c:v>268.14999999999998</c:v>
                </c:pt>
                <c:pt idx="171">
                  <c:v>268.24</c:v>
                </c:pt>
                <c:pt idx="172">
                  <c:v>264.95</c:v>
                </c:pt>
                <c:pt idx="173">
                  <c:v>270.36</c:v>
                </c:pt>
                <c:pt idx="174">
                  <c:v>269.52</c:v>
                </c:pt>
                <c:pt idx="175">
                  <c:v>273.95999999999998</c:v>
                </c:pt>
                <c:pt idx="176">
                  <c:v>275</c:v>
                </c:pt>
                <c:pt idx="177">
                  <c:v>278.27</c:v>
                </c:pt>
                <c:pt idx="178">
                  <c:v>281.26</c:v>
                </c:pt>
                <c:pt idx="179">
                  <c:v>284.06</c:v>
                </c:pt>
                <c:pt idx="180">
                  <c:v>288.75</c:v>
                </c:pt>
                <c:pt idx="181">
                  <c:v>287.11</c:v>
                </c:pt>
                <c:pt idx="182">
                  <c:v>289.91000000000003</c:v>
                </c:pt>
                <c:pt idx="183">
                  <c:v>290.41000000000003</c:v>
                </c:pt>
                <c:pt idx="184">
                  <c:v>292</c:v>
                </c:pt>
                <c:pt idx="185">
                  <c:v>296</c:v>
                </c:pt>
                <c:pt idx="186">
                  <c:v>291.97000000000003</c:v>
                </c:pt>
                <c:pt idx="187">
                  <c:v>282.77999999999997</c:v>
                </c:pt>
                <c:pt idx="188">
                  <c:v>283.16000000000003</c:v>
                </c:pt>
                <c:pt idx="189">
                  <c:v>288.19</c:v>
                </c:pt>
                <c:pt idx="190">
                  <c:v>286.86</c:v>
                </c:pt>
                <c:pt idx="191">
                  <c:v>288.7</c:v>
                </c:pt>
                <c:pt idx="192">
                  <c:v>286.55</c:v>
                </c:pt>
                <c:pt idx="193">
                  <c:v>285.82</c:v>
                </c:pt>
                <c:pt idx="194">
                  <c:v>289.89999999999998</c:v>
                </c:pt>
                <c:pt idx="195">
                  <c:v>291.27</c:v>
                </c:pt>
                <c:pt idx="196">
                  <c:v>290.97000000000003</c:v>
                </c:pt>
                <c:pt idx="197">
                  <c:v>291.43</c:v>
                </c:pt>
                <c:pt idx="198">
                  <c:v>296.76</c:v>
                </c:pt>
                <c:pt idx="199">
                  <c:v>296.55</c:v>
                </c:pt>
                <c:pt idx="200">
                  <c:v>298.62</c:v>
                </c:pt>
                <c:pt idx="201">
                  <c:v>298.27999999999997</c:v>
                </c:pt>
                <c:pt idx="202">
                  <c:v>297.04000000000002</c:v>
                </c:pt>
                <c:pt idx="203">
                  <c:v>299.63</c:v>
                </c:pt>
                <c:pt idx="204">
                  <c:v>296.24</c:v>
                </c:pt>
                <c:pt idx="205">
                  <c:v>289.37</c:v>
                </c:pt>
                <c:pt idx="206">
                  <c:v>294.26</c:v>
                </c:pt>
                <c:pt idx="207">
                  <c:v>291.37</c:v>
                </c:pt>
                <c:pt idx="208">
                  <c:v>291.35000000000002</c:v>
                </c:pt>
                <c:pt idx="209">
                  <c:v>286.94</c:v>
                </c:pt>
                <c:pt idx="210">
                  <c:v>288.76</c:v>
                </c:pt>
                <c:pt idx="211">
                  <c:v>289.56</c:v>
                </c:pt>
                <c:pt idx="212">
                  <c:v>292.85000000000002</c:v>
                </c:pt>
                <c:pt idx="213">
                  <c:v>290.52999999999997</c:v>
                </c:pt>
                <c:pt idx="214">
                  <c:v>294.16000000000003</c:v>
                </c:pt>
                <c:pt idx="215">
                  <c:v>290.49</c:v>
                </c:pt>
                <c:pt idx="216">
                  <c:v>291.52999999999997</c:v>
                </c:pt>
                <c:pt idx="217">
                  <c:v>290.66000000000003</c:v>
                </c:pt>
                <c:pt idx="218">
                  <c:v>292.24</c:v>
                </c:pt>
                <c:pt idx="219">
                  <c:v>291.47000000000003</c:v>
                </c:pt>
                <c:pt idx="220">
                  <c:v>296.24</c:v>
                </c:pt>
                <c:pt idx="221">
                  <c:v>294.89999999999998</c:v>
                </c:pt>
                <c:pt idx="222">
                  <c:v>298.57</c:v>
                </c:pt>
                <c:pt idx="223">
                  <c:v>299.27999999999997</c:v>
                </c:pt>
                <c:pt idx="224">
                  <c:v>301.07</c:v>
                </c:pt>
                <c:pt idx="225">
                  <c:v>301.42</c:v>
                </c:pt>
                <c:pt idx="226">
                  <c:v>299.7</c:v>
                </c:pt>
                <c:pt idx="227">
                  <c:v>299.51</c:v>
                </c:pt>
                <c:pt idx="228">
                  <c:v>303.82</c:v>
                </c:pt>
                <c:pt idx="229">
                  <c:v>294.38</c:v>
                </c:pt>
                <c:pt idx="230">
                  <c:v>292.91000000000003</c:v>
                </c:pt>
                <c:pt idx="231">
                  <c:v>297.85000000000002</c:v>
                </c:pt>
                <c:pt idx="232">
                  <c:v>300.54000000000002</c:v>
                </c:pt>
                <c:pt idx="233">
                  <c:v>305.56</c:v>
                </c:pt>
                <c:pt idx="234">
                  <c:v>306.91000000000003</c:v>
                </c:pt>
                <c:pt idx="235">
                  <c:v>308.89999999999998</c:v>
                </c:pt>
                <c:pt idx="236">
                  <c:v>309.19</c:v>
                </c:pt>
                <c:pt idx="237">
                  <c:v>311.75</c:v>
                </c:pt>
                <c:pt idx="238">
                  <c:v>313.23</c:v>
                </c:pt>
                <c:pt idx="239">
                  <c:v>314.77999999999997</c:v>
                </c:pt>
                <c:pt idx="240">
                  <c:v>312.44</c:v>
                </c:pt>
                <c:pt idx="241">
                  <c:v>312.74</c:v>
                </c:pt>
                <c:pt idx="242">
                  <c:v>313.42</c:v>
                </c:pt>
                <c:pt idx="243">
                  <c:v>313.45</c:v>
                </c:pt>
                <c:pt idx="244">
                  <c:v>316.06</c:v>
                </c:pt>
                <c:pt idx="245">
                  <c:v>315.69</c:v>
                </c:pt>
                <c:pt idx="246">
                  <c:v>315.43</c:v>
                </c:pt>
                <c:pt idx="247">
                  <c:v>310.70999999999998</c:v>
                </c:pt>
                <c:pt idx="248">
                  <c:v>307.55</c:v>
                </c:pt>
                <c:pt idx="249">
                  <c:v>310.02999999999997</c:v>
                </c:pt>
              </c:numCache>
            </c:numRef>
          </c:val>
          <c:smooth val="0"/>
          <c:extLst>
            <c:ext xmlns:c16="http://schemas.microsoft.com/office/drawing/2014/chart" uri="{C3380CC4-5D6E-409C-BE32-E72D297353CC}">
              <c16:uniqueId val="{00000000-42A7-B94A-93AF-F08DF809725C}"/>
            </c:ext>
          </c:extLst>
        </c:ser>
        <c:dLbls>
          <c:showLegendKey val="0"/>
          <c:showVal val="0"/>
          <c:showCatName val="0"/>
          <c:showSerName val="0"/>
          <c:showPercent val="0"/>
          <c:showBubbleSize val="0"/>
        </c:dLbls>
        <c:marker val="1"/>
        <c:smooth val="0"/>
        <c:axId val="943270704"/>
        <c:axId val="1977373008"/>
      </c:lineChart>
      <c:dateAx>
        <c:axId val="452663520"/>
        <c:scaling>
          <c:orientation val="minMax"/>
        </c:scaling>
        <c:delete val="0"/>
        <c:axPos val="b"/>
        <c:numFmt formatCode="m/d/yy" sourceLinked="1"/>
        <c:majorTickMark val="out"/>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5436672"/>
        <c:crosses val="autoZero"/>
        <c:auto val="1"/>
        <c:lblOffset val="100"/>
        <c:baseTimeUnit val="days"/>
      </c:dateAx>
      <c:valAx>
        <c:axId val="795436672"/>
        <c:scaling>
          <c:orientation val="minMax"/>
        </c:scaling>
        <c:delete val="0"/>
        <c:axPos val="l"/>
        <c:majorGridlines>
          <c:spPr>
            <a:ln>
              <a:solidFill>
                <a:schemeClr val="tx1">
                  <a:lumMod val="15000"/>
                  <a:lumOff val="85000"/>
                </a:schemeClr>
              </a:solidFill>
            </a:ln>
            <a:effectLst/>
          </c:spPr>
        </c:majorGridlines>
        <c:numFmt formatCode="[$$-409]#,##0.00" sourceLinked="0"/>
        <c:majorTickMark val="none"/>
        <c:minorTickMark val="none"/>
        <c:tickLblPos val="nextTo"/>
        <c:spPr>
          <a:noFill/>
          <a:ln>
            <a:solidFill>
              <a:schemeClr val="tx1">
                <a:lumMod val="15000"/>
                <a:lumOff val="8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2663520"/>
        <c:crosses val="autoZero"/>
        <c:crossBetween val="between"/>
        <c:majorUnit val="100"/>
        <c:minorUnit val="10"/>
      </c:valAx>
      <c:valAx>
        <c:axId val="1977373008"/>
        <c:scaling>
          <c:orientation val="minMax"/>
        </c:scaling>
        <c:delete val="0"/>
        <c:axPos val="r"/>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3270704"/>
        <c:crosses val="max"/>
        <c:crossBetween val="between"/>
        <c:minorUnit val="20"/>
      </c:valAx>
      <c:dateAx>
        <c:axId val="943270704"/>
        <c:scaling>
          <c:orientation val="minMax"/>
        </c:scaling>
        <c:delete val="1"/>
        <c:axPos val="b"/>
        <c:numFmt formatCode="m/d/yy" sourceLinked="1"/>
        <c:majorTickMark val="out"/>
        <c:minorTickMark val="none"/>
        <c:tickLblPos val="nextTo"/>
        <c:crossAx val="1977373008"/>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Charting!$C$8</c:f>
              <c:strCache>
                <c:ptCount val="1"/>
                <c:pt idx="0">
                  <c:v>Close</c:v>
                </c:pt>
              </c:strCache>
            </c:strRef>
          </c:tx>
          <c:spPr>
            <a:ln w="28575" cap="rnd">
              <a:solidFill>
                <a:schemeClr val="accent1"/>
              </a:solidFill>
              <a:round/>
            </a:ln>
            <a:effectLst/>
          </c:spPr>
          <c:marker>
            <c:symbol val="none"/>
          </c:marker>
          <c:cat>
            <c:numRef>
              <c:f>Charting!$B$9:$B$258</c:f>
              <c:numCache>
                <c:formatCode>m/d/yy</c:formatCode>
                <c:ptCount val="250"/>
                <c:pt idx="0">
                  <c:v>45569</c:v>
                </c:pt>
                <c:pt idx="1">
                  <c:v>45572</c:v>
                </c:pt>
                <c:pt idx="2">
                  <c:v>45573</c:v>
                </c:pt>
                <c:pt idx="3">
                  <c:v>45574</c:v>
                </c:pt>
                <c:pt idx="4">
                  <c:v>45575</c:v>
                </c:pt>
                <c:pt idx="5">
                  <c:v>45576</c:v>
                </c:pt>
                <c:pt idx="6">
                  <c:v>45579</c:v>
                </c:pt>
                <c:pt idx="7">
                  <c:v>45580</c:v>
                </c:pt>
                <c:pt idx="8">
                  <c:v>45581</c:v>
                </c:pt>
                <c:pt idx="9">
                  <c:v>45582</c:v>
                </c:pt>
                <c:pt idx="10">
                  <c:v>45583</c:v>
                </c:pt>
                <c:pt idx="11">
                  <c:v>45586</c:v>
                </c:pt>
                <c:pt idx="12">
                  <c:v>45587</c:v>
                </c:pt>
                <c:pt idx="13">
                  <c:v>45588</c:v>
                </c:pt>
                <c:pt idx="14">
                  <c:v>45589</c:v>
                </c:pt>
                <c:pt idx="15">
                  <c:v>45590</c:v>
                </c:pt>
                <c:pt idx="16">
                  <c:v>45593</c:v>
                </c:pt>
                <c:pt idx="17">
                  <c:v>45594</c:v>
                </c:pt>
                <c:pt idx="18">
                  <c:v>45595</c:v>
                </c:pt>
                <c:pt idx="19">
                  <c:v>45596</c:v>
                </c:pt>
                <c:pt idx="20">
                  <c:v>45597</c:v>
                </c:pt>
                <c:pt idx="21">
                  <c:v>45600</c:v>
                </c:pt>
                <c:pt idx="22">
                  <c:v>45601</c:v>
                </c:pt>
                <c:pt idx="23">
                  <c:v>45602</c:v>
                </c:pt>
                <c:pt idx="24">
                  <c:v>45603</c:v>
                </c:pt>
                <c:pt idx="25">
                  <c:v>45604</c:v>
                </c:pt>
                <c:pt idx="26">
                  <c:v>45607</c:v>
                </c:pt>
                <c:pt idx="27">
                  <c:v>45608</c:v>
                </c:pt>
                <c:pt idx="28">
                  <c:v>45609</c:v>
                </c:pt>
                <c:pt idx="29">
                  <c:v>45610</c:v>
                </c:pt>
                <c:pt idx="30">
                  <c:v>45611</c:v>
                </c:pt>
                <c:pt idx="31">
                  <c:v>45614</c:v>
                </c:pt>
                <c:pt idx="32">
                  <c:v>45615</c:v>
                </c:pt>
                <c:pt idx="33">
                  <c:v>45616</c:v>
                </c:pt>
                <c:pt idx="34">
                  <c:v>45617</c:v>
                </c:pt>
                <c:pt idx="35">
                  <c:v>45618</c:v>
                </c:pt>
                <c:pt idx="36">
                  <c:v>45621</c:v>
                </c:pt>
                <c:pt idx="37">
                  <c:v>45622</c:v>
                </c:pt>
                <c:pt idx="38">
                  <c:v>45623</c:v>
                </c:pt>
                <c:pt idx="39">
                  <c:v>45625</c:v>
                </c:pt>
                <c:pt idx="40">
                  <c:v>45628</c:v>
                </c:pt>
                <c:pt idx="41">
                  <c:v>45629</c:v>
                </c:pt>
                <c:pt idx="42">
                  <c:v>45630</c:v>
                </c:pt>
                <c:pt idx="43">
                  <c:v>45631</c:v>
                </c:pt>
                <c:pt idx="44">
                  <c:v>45632</c:v>
                </c:pt>
                <c:pt idx="45">
                  <c:v>45635</c:v>
                </c:pt>
                <c:pt idx="46">
                  <c:v>45636</c:v>
                </c:pt>
                <c:pt idx="47">
                  <c:v>45637</c:v>
                </c:pt>
                <c:pt idx="48">
                  <c:v>45638</c:v>
                </c:pt>
                <c:pt idx="49">
                  <c:v>45639</c:v>
                </c:pt>
                <c:pt idx="50">
                  <c:v>45642</c:v>
                </c:pt>
                <c:pt idx="51">
                  <c:v>45643</c:v>
                </c:pt>
                <c:pt idx="52">
                  <c:v>45644</c:v>
                </c:pt>
                <c:pt idx="53">
                  <c:v>45645</c:v>
                </c:pt>
                <c:pt idx="54">
                  <c:v>45646</c:v>
                </c:pt>
                <c:pt idx="55">
                  <c:v>45649</c:v>
                </c:pt>
                <c:pt idx="56">
                  <c:v>45650</c:v>
                </c:pt>
                <c:pt idx="57">
                  <c:v>45652</c:v>
                </c:pt>
                <c:pt idx="58">
                  <c:v>45653</c:v>
                </c:pt>
                <c:pt idx="59">
                  <c:v>45656</c:v>
                </c:pt>
                <c:pt idx="60">
                  <c:v>45657</c:v>
                </c:pt>
                <c:pt idx="61">
                  <c:v>45659</c:v>
                </c:pt>
                <c:pt idx="62">
                  <c:v>45660</c:v>
                </c:pt>
                <c:pt idx="63">
                  <c:v>45663</c:v>
                </c:pt>
                <c:pt idx="64">
                  <c:v>45664</c:v>
                </c:pt>
                <c:pt idx="65">
                  <c:v>45665</c:v>
                </c:pt>
                <c:pt idx="66">
                  <c:v>45667</c:v>
                </c:pt>
                <c:pt idx="67">
                  <c:v>45670</c:v>
                </c:pt>
                <c:pt idx="68">
                  <c:v>45671</c:v>
                </c:pt>
                <c:pt idx="69">
                  <c:v>45672</c:v>
                </c:pt>
                <c:pt idx="70">
                  <c:v>45673</c:v>
                </c:pt>
                <c:pt idx="71">
                  <c:v>45674</c:v>
                </c:pt>
                <c:pt idx="72">
                  <c:v>45678</c:v>
                </c:pt>
                <c:pt idx="73">
                  <c:v>45679</c:v>
                </c:pt>
                <c:pt idx="74">
                  <c:v>45680</c:v>
                </c:pt>
                <c:pt idx="75">
                  <c:v>45681</c:v>
                </c:pt>
                <c:pt idx="76">
                  <c:v>45684</c:v>
                </c:pt>
                <c:pt idx="77">
                  <c:v>45685</c:v>
                </c:pt>
                <c:pt idx="78">
                  <c:v>45686</c:v>
                </c:pt>
                <c:pt idx="79">
                  <c:v>45687</c:v>
                </c:pt>
                <c:pt idx="80">
                  <c:v>45688</c:v>
                </c:pt>
                <c:pt idx="81">
                  <c:v>45691</c:v>
                </c:pt>
                <c:pt idx="82">
                  <c:v>45692</c:v>
                </c:pt>
                <c:pt idx="83">
                  <c:v>45693</c:v>
                </c:pt>
                <c:pt idx="84">
                  <c:v>45694</c:v>
                </c:pt>
                <c:pt idx="85">
                  <c:v>45695</c:v>
                </c:pt>
                <c:pt idx="86">
                  <c:v>45698</c:v>
                </c:pt>
                <c:pt idx="87">
                  <c:v>45699</c:v>
                </c:pt>
                <c:pt idx="88">
                  <c:v>45700</c:v>
                </c:pt>
                <c:pt idx="89">
                  <c:v>45701</c:v>
                </c:pt>
                <c:pt idx="90">
                  <c:v>45702</c:v>
                </c:pt>
                <c:pt idx="91">
                  <c:v>45706</c:v>
                </c:pt>
                <c:pt idx="92">
                  <c:v>45707</c:v>
                </c:pt>
                <c:pt idx="93">
                  <c:v>45708</c:v>
                </c:pt>
                <c:pt idx="94">
                  <c:v>45709</c:v>
                </c:pt>
                <c:pt idx="95">
                  <c:v>45712</c:v>
                </c:pt>
                <c:pt idx="96">
                  <c:v>45713</c:v>
                </c:pt>
                <c:pt idx="97">
                  <c:v>45714</c:v>
                </c:pt>
                <c:pt idx="98">
                  <c:v>45715</c:v>
                </c:pt>
                <c:pt idx="99">
                  <c:v>45716</c:v>
                </c:pt>
                <c:pt idx="100">
                  <c:v>45719</c:v>
                </c:pt>
                <c:pt idx="101">
                  <c:v>45720</c:v>
                </c:pt>
                <c:pt idx="102">
                  <c:v>45721</c:v>
                </c:pt>
                <c:pt idx="103">
                  <c:v>45722</c:v>
                </c:pt>
                <c:pt idx="104">
                  <c:v>45723</c:v>
                </c:pt>
                <c:pt idx="105">
                  <c:v>45726</c:v>
                </c:pt>
                <c:pt idx="106">
                  <c:v>45727</c:v>
                </c:pt>
                <c:pt idx="107">
                  <c:v>45728</c:v>
                </c:pt>
                <c:pt idx="108">
                  <c:v>45729</c:v>
                </c:pt>
                <c:pt idx="109">
                  <c:v>45730</c:v>
                </c:pt>
                <c:pt idx="110">
                  <c:v>45733</c:v>
                </c:pt>
                <c:pt idx="111">
                  <c:v>45734</c:v>
                </c:pt>
                <c:pt idx="112">
                  <c:v>45735</c:v>
                </c:pt>
                <c:pt idx="113">
                  <c:v>45736</c:v>
                </c:pt>
                <c:pt idx="114">
                  <c:v>45737</c:v>
                </c:pt>
                <c:pt idx="115">
                  <c:v>45740</c:v>
                </c:pt>
                <c:pt idx="116">
                  <c:v>45741</c:v>
                </c:pt>
                <c:pt idx="117">
                  <c:v>45742</c:v>
                </c:pt>
                <c:pt idx="118">
                  <c:v>45743</c:v>
                </c:pt>
                <c:pt idx="119">
                  <c:v>45744</c:v>
                </c:pt>
                <c:pt idx="120">
                  <c:v>45747</c:v>
                </c:pt>
                <c:pt idx="121">
                  <c:v>45748</c:v>
                </c:pt>
                <c:pt idx="122">
                  <c:v>45749</c:v>
                </c:pt>
                <c:pt idx="123">
                  <c:v>45750</c:v>
                </c:pt>
                <c:pt idx="124">
                  <c:v>45751</c:v>
                </c:pt>
                <c:pt idx="125">
                  <c:v>45754</c:v>
                </c:pt>
                <c:pt idx="126">
                  <c:v>45755</c:v>
                </c:pt>
                <c:pt idx="127">
                  <c:v>45756</c:v>
                </c:pt>
                <c:pt idx="128">
                  <c:v>45757</c:v>
                </c:pt>
                <c:pt idx="129">
                  <c:v>45758</c:v>
                </c:pt>
                <c:pt idx="130">
                  <c:v>45761</c:v>
                </c:pt>
                <c:pt idx="131">
                  <c:v>45762</c:v>
                </c:pt>
                <c:pt idx="132">
                  <c:v>45763</c:v>
                </c:pt>
                <c:pt idx="133">
                  <c:v>45764</c:v>
                </c:pt>
                <c:pt idx="134">
                  <c:v>45768</c:v>
                </c:pt>
                <c:pt idx="135">
                  <c:v>45769</c:v>
                </c:pt>
                <c:pt idx="136">
                  <c:v>45770</c:v>
                </c:pt>
                <c:pt idx="137">
                  <c:v>45771</c:v>
                </c:pt>
                <c:pt idx="138">
                  <c:v>45772</c:v>
                </c:pt>
                <c:pt idx="139">
                  <c:v>45775</c:v>
                </c:pt>
                <c:pt idx="140">
                  <c:v>45776</c:v>
                </c:pt>
                <c:pt idx="141">
                  <c:v>45777</c:v>
                </c:pt>
                <c:pt idx="142">
                  <c:v>45778</c:v>
                </c:pt>
                <c:pt idx="143">
                  <c:v>45779</c:v>
                </c:pt>
                <c:pt idx="144">
                  <c:v>45782</c:v>
                </c:pt>
                <c:pt idx="145">
                  <c:v>45783</c:v>
                </c:pt>
                <c:pt idx="146">
                  <c:v>45784</c:v>
                </c:pt>
                <c:pt idx="147">
                  <c:v>45785</c:v>
                </c:pt>
                <c:pt idx="148">
                  <c:v>45786</c:v>
                </c:pt>
                <c:pt idx="149">
                  <c:v>45789</c:v>
                </c:pt>
                <c:pt idx="150">
                  <c:v>45790</c:v>
                </c:pt>
                <c:pt idx="151">
                  <c:v>45791</c:v>
                </c:pt>
                <c:pt idx="152">
                  <c:v>45792</c:v>
                </c:pt>
                <c:pt idx="153">
                  <c:v>45793</c:v>
                </c:pt>
                <c:pt idx="154">
                  <c:v>45796</c:v>
                </c:pt>
                <c:pt idx="155">
                  <c:v>45797</c:v>
                </c:pt>
                <c:pt idx="156">
                  <c:v>45798</c:v>
                </c:pt>
                <c:pt idx="157">
                  <c:v>45799</c:v>
                </c:pt>
                <c:pt idx="158">
                  <c:v>45800</c:v>
                </c:pt>
                <c:pt idx="159">
                  <c:v>45804</c:v>
                </c:pt>
                <c:pt idx="160">
                  <c:v>45805</c:v>
                </c:pt>
                <c:pt idx="161">
                  <c:v>45806</c:v>
                </c:pt>
                <c:pt idx="162">
                  <c:v>45807</c:v>
                </c:pt>
                <c:pt idx="163">
                  <c:v>45810</c:v>
                </c:pt>
                <c:pt idx="164">
                  <c:v>45811</c:v>
                </c:pt>
                <c:pt idx="165">
                  <c:v>45812</c:v>
                </c:pt>
                <c:pt idx="166">
                  <c:v>45813</c:v>
                </c:pt>
                <c:pt idx="167">
                  <c:v>45814</c:v>
                </c:pt>
                <c:pt idx="168">
                  <c:v>45817</c:v>
                </c:pt>
                <c:pt idx="169">
                  <c:v>45818</c:v>
                </c:pt>
                <c:pt idx="170">
                  <c:v>45819</c:v>
                </c:pt>
                <c:pt idx="171">
                  <c:v>45820</c:v>
                </c:pt>
                <c:pt idx="172">
                  <c:v>45821</c:v>
                </c:pt>
                <c:pt idx="173">
                  <c:v>45824</c:v>
                </c:pt>
                <c:pt idx="174">
                  <c:v>45825</c:v>
                </c:pt>
                <c:pt idx="175">
                  <c:v>45826</c:v>
                </c:pt>
                <c:pt idx="176">
                  <c:v>45828</c:v>
                </c:pt>
                <c:pt idx="177">
                  <c:v>45831</c:v>
                </c:pt>
                <c:pt idx="178">
                  <c:v>45832</c:v>
                </c:pt>
                <c:pt idx="179">
                  <c:v>45833</c:v>
                </c:pt>
                <c:pt idx="180">
                  <c:v>45834</c:v>
                </c:pt>
                <c:pt idx="181">
                  <c:v>45835</c:v>
                </c:pt>
                <c:pt idx="182">
                  <c:v>45838</c:v>
                </c:pt>
                <c:pt idx="183">
                  <c:v>45839</c:v>
                </c:pt>
                <c:pt idx="184">
                  <c:v>45840</c:v>
                </c:pt>
                <c:pt idx="185">
                  <c:v>45841</c:v>
                </c:pt>
                <c:pt idx="186">
                  <c:v>45845</c:v>
                </c:pt>
                <c:pt idx="187">
                  <c:v>45846</c:v>
                </c:pt>
                <c:pt idx="188">
                  <c:v>45847</c:v>
                </c:pt>
                <c:pt idx="189">
                  <c:v>45848</c:v>
                </c:pt>
                <c:pt idx="190">
                  <c:v>45849</c:v>
                </c:pt>
                <c:pt idx="191">
                  <c:v>45852</c:v>
                </c:pt>
                <c:pt idx="192">
                  <c:v>45853</c:v>
                </c:pt>
                <c:pt idx="193">
                  <c:v>45854</c:v>
                </c:pt>
                <c:pt idx="194">
                  <c:v>45855</c:v>
                </c:pt>
                <c:pt idx="195">
                  <c:v>45856</c:v>
                </c:pt>
                <c:pt idx="196">
                  <c:v>45859</c:v>
                </c:pt>
                <c:pt idx="197">
                  <c:v>45860</c:v>
                </c:pt>
                <c:pt idx="198">
                  <c:v>45861</c:v>
                </c:pt>
                <c:pt idx="199">
                  <c:v>45862</c:v>
                </c:pt>
                <c:pt idx="200">
                  <c:v>45863</c:v>
                </c:pt>
                <c:pt idx="201">
                  <c:v>45866</c:v>
                </c:pt>
                <c:pt idx="202">
                  <c:v>45867</c:v>
                </c:pt>
                <c:pt idx="203">
                  <c:v>45868</c:v>
                </c:pt>
                <c:pt idx="204">
                  <c:v>45869</c:v>
                </c:pt>
                <c:pt idx="205">
                  <c:v>45870</c:v>
                </c:pt>
                <c:pt idx="206">
                  <c:v>45873</c:v>
                </c:pt>
                <c:pt idx="207">
                  <c:v>45874</c:v>
                </c:pt>
                <c:pt idx="208">
                  <c:v>45875</c:v>
                </c:pt>
                <c:pt idx="209">
                  <c:v>45876</c:v>
                </c:pt>
                <c:pt idx="210">
                  <c:v>45877</c:v>
                </c:pt>
                <c:pt idx="211">
                  <c:v>45880</c:v>
                </c:pt>
                <c:pt idx="212">
                  <c:v>45881</c:v>
                </c:pt>
                <c:pt idx="213">
                  <c:v>45882</c:v>
                </c:pt>
                <c:pt idx="214">
                  <c:v>45883</c:v>
                </c:pt>
                <c:pt idx="215">
                  <c:v>45884</c:v>
                </c:pt>
                <c:pt idx="216">
                  <c:v>45887</c:v>
                </c:pt>
                <c:pt idx="217">
                  <c:v>45888</c:v>
                </c:pt>
                <c:pt idx="218">
                  <c:v>45889</c:v>
                </c:pt>
                <c:pt idx="219">
                  <c:v>45890</c:v>
                </c:pt>
                <c:pt idx="220">
                  <c:v>45891</c:v>
                </c:pt>
                <c:pt idx="221">
                  <c:v>45894</c:v>
                </c:pt>
                <c:pt idx="222">
                  <c:v>45895</c:v>
                </c:pt>
                <c:pt idx="223">
                  <c:v>45896</c:v>
                </c:pt>
                <c:pt idx="224">
                  <c:v>45897</c:v>
                </c:pt>
                <c:pt idx="225">
                  <c:v>45898</c:v>
                </c:pt>
                <c:pt idx="226">
                  <c:v>45902</c:v>
                </c:pt>
                <c:pt idx="227">
                  <c:v>45903</c:v>
                </c:pt>
                <c:pt idx="228">
                  <c:v>45904</c:v>
                </c:pt>
                <c:pt idx="229">
                  <c:v>45905</c:v>
                </c:pt>
                <c:pt idx="230">
                  <c:v>45908</c:v>
                </c:pt>
                <c:pt idx="231">
                  <c:v>45909</c:v>
                </c:pt>
                <c:pt idx="232">
                  <c:v>45910</c:v>
                </c:pt>
                <c:pt idx="233">
                  <c:v>45911</c:v>
                </c:pt>
                <c:pt idx="234">
                  <c:v>45912</c:v>
                </c:pt>
                <c:pt idx="235">
                  <c:v>45915</c:v>
                </c:pt>
                <c:pt idx="236">
                  <c:v>45916</c:v>
                </c:pt>
                <c:pt idx="237">
                  <c:v>45917</c:v>
                </c:pt>
                <c:pt idx="238">
                  <c:v>45918</c:v>
                </c:pt>
                <c:pt idx="239">
                  <c:v>45919</c:v>
                </c:pt>
                <c:pt idx="240">
                  <c:v>45922</c:v>
                </c:pt>
                <c:pt idx="241">
                  <c:v>45923</c:v>
                </c:pt>
                <c:pt idx="242">
                  <c:v>45924</c:v>
                </c:pt>
                <c:pt idx="243">
                  <c:v>45925</c:v>
                </c:pt>
                <c:pt idx="244">
                  <c:v>45926</c:v>
                </c:pt>
                <c:pt idx="245">
                  <c:v>45929</c:v>
                </c:pt>
                <c:pt idx="246">
                  <c:v>45930</c:v>
                </c:pt>
                <c:pt idx="247">
                  <c:v>45931</c:v>
                </c:pt>
                <c:pt idx="248">
                  <c:v>45932</c:v>
                </c:pt>
                <c:pt idx="249">
                  <c:v>45933</c:v>
                </c:pt>
              </c:numCache>
            </c:numRef>
          </c:cat>
          <c:val>
            <c:numRef>
              <c:f>Charting!$C$9:$C$258</c:f>
              <c:numCache>
                <c:formatCode>[$$-409]#,##0.00</c:formatCode>
                <c:ptCount val="250"/>
                <c:pt idx="0">
                  <c:v>211.22</c:v>
                </c:pt>
                <c:pt idx="1">
                  <c:v>210.93</c:v>
                </c:pt>
                <c:pt idx="2">
                  <c:v>210.75</c:v>
                </c:pt>
                <c:pt idx="3">
                  <c:v>213.42</c:v>
                </c:pt>
                <c:pt idx="4">
                  <c:v>212.84</c:v>
                </c:pt>
                <c:pt idx="5">
                  <c:v>222.29</c:v>
                </c:pt>
                <c:pt idx="6">
                  <c:v>221.48</c:v>
                </c:pt>
                <c:pt idx="7">
                  <c:v>222.39</c:v>
                </c:pt>
                <c:pt idx="8">
                  <c:v>223.64</c:v>
                </c:pt>
                <c:pt idx="9">
                  <c:v>224.42</c:v>
                </c:pt>
                <c:pt idx="10">
                  <c:v>225.37</c:v>
                </c:pt>
                <c:pt idx="11">
                  <c:v>223</c:v>
                </c:pt>
                <c:pt idx="12">
                  <c:v>224.12</c:v>
                </c:pt>
                <c:pt idx="13">
                  <c:v>223.41</c:v>
                </c:pt>
                <c:pt idx="14">
                  <c:v>224.98</c:v>
                </c:pt>
                <c:pt idx="15">
                  <c:v>222.31</c:v>
                </c:pt>
                <c:pt idx="16">
                  <c:v>225.5</c:v>
                </c:pt>
                <c:pt idx="17">
                  <c:v>222.9</c:v>
                </c:pt>
                <c:pt idx="18">
                  <c:v>224.41</c:v>
                </c:pt>
                <c:pt idx="19">
                  <c:v>221.92</c:v>
                </c:pt>
                <c:pt idx="20">
                  <c:v>222.94</c:v>
                </c:pt>
                <c:pt idx="21">
                  <c:v>219.78</c:v>
                </c:pt>
                <c:pt idx="22">
                  <c:v>221.49</c:v>
                </c:pt>
                <c:pt idx="23">
                  <c:v>247.06</c:v>
                </c:pt>
                <c:pt idx="24">
                  <c:v>236.38</c:v>
                </c:pt>
                <c:pt idx="25">
                  <c:v>236.98</c:v>
                </c:pt>
                <c:pt idx="26">
                  <c:v>239.29</c:v>
                </c:pt>
                <c:pt idx="27">
                  <c:v>239.56</c:v>
                </c:pt>
                <c:pt idx="28">
                  <c:v>241.16</c:v>
                </c:pt>
                <c:pt idx="29">
                  <c:v>241.87</c:v>
                </c:pt>
                <c:pt idx="30">
                  <c:v>245.31</c:v>
                </c:pt>
                <c:pt idx="31">
                  <c:v>245.03</c:v>
                </c:pt>
                <c:pt idx="32">
                  <c:v>243.09</c:v>
                </c:pt>
                <c:pt idx="33">
                  <c:v>240.78</c:v>
                </c:pt>
                <c:pt idx="34">
                  <c:v>244.76</c:v>
                </c:pt>
                <c:pt idx="35">
                  <c:v>248.55</c:v>
                </c:pt>
                <c:pt idx="36">
                  <c:v>250.29</c:v>
                </c:pt>
                <c:pt idx="37">
                  <c:v>249.97</c:v>
                </c:pt>
                <c:pt idx="38">
                  <c:v>249.79</c:v>
                </c:pt>
                <c:pt idx="39">
                  <c:v>249.72</c:v>
                </c:pt>
                <c:pt idx="40">
                  <c:v>246.25</c:v>
                </c:pt>
                <c:pt idx="41">
                  <c:v>244.82</c:v>
                </c:pt>
                <c:pt idx="42">
                  <c:v>243.4</c:v>
                </c:pt>
                <c:pt idx="43">
                  <c:v>245.48</c:v>
                </c:pt>
                <c:pt idx="44">
                  <c:v>247.36</c:v>
                </c:pt>
                <c:pt idx="45">
                  <c:v>243.81</c:v>
                </c:pt>
                <c:pt idx="46">
                  <c:v>242.86</c:v>
                </c:pt>
                <c:pt idx="47">
                  <c:v>243.53</c:v>
                </c:pt>
                <c:pt idx="48">
                  <c:v>241.53</c:v>
                </c:pt>
                <c:pt idx="49">
                  <c:v>239.94</c:v>
                </c:pt>
                <c:pt idx="50">
                  <c:v>239.58</c:v>
                </c:pt>
                <c:pt idx="51">
                  <c:v>238.36</c:v>
                </c:pt>
                <c:pt idx="52">
                  <c:v>230.37</c:v>
                </c:pt>
                <c:pt idx="53">
                  <c:v>232.96</c:v>
                </c:pt>
                <c:pt idx="54">
                  <c:v>237.6</c:v>
                </c:pt>
                <c:pt idx="55">
                  <c:v>238.39</c:v>
                </c:pt>
                <c:pt idx="56">
                  <c:v>242.31</c:v>
                </c:pt>
                <c:pt idx="57">
                  <c:v>243.14</c:v>
                </c:pt>
                <c:pt idx="58">
                  <c:v>241.17</c:v>
                </c:pt>
                <c:pt idx="59">
                  <c:v>239.32</c:v>
                </c:pt>
                <c:pt idx="60">
                  <c:v>239.71</c:v>
                </c:pt>
                <c:pt idx="61">
                  <c:v>240</c:v>
                </c:pt>
                <c:pt idx="62">
                  <c:v>243.28</c:v>
                </c:pt>
                <c:pt idx="63">
                  <c:v>240.85</c:v>
                </c:pt>
                <c:pt idx="64">
                  <c:v>243.17</c:v>
                </c:pt>
                <c:pt idx="65">
                  <c:v>243.13</c:v>
                </c:pt>
                <c:pt idx="66">
                  <c:v>239.87</c:v>
                </c:pt>
                <c:pt idx="67">
                  <c:v>244.21</c:v>
                </c:pt>
                <c:pt idx="68">
                  <c:v>247.47</c:v>
                </c:pt>
                <c:pt idx="69">
                  <c:v>252.35</c:v>
                </c:pt>
                <c:pt idx="70">
                  <c:v>254.27</c:v>
                </c:pt>
                <c:pt idx="71">
                  <c:v>259.16000000000003</c:v>
                </c:pt>
                <c:pt idx="72">
                  <c:v>263.02999999999997</c:v>
                </c:pt>
                <c:pt idx="73">
                  <c:v>262.83999999999997</c:v>
                </c:pt>
                <c:pt idx="74">
                  <c:v>265.95</c:v>
                </c:pt>
                <c:pt idx="75">
                  <c:v>264.83999999999997</c:v>
                </c:pt>
                <c:pt idx="76">
                  <c:v>265.85000000000002</c:v>
                </c:pt>
                <c:pt idx="77">
                  <c:v>267.14</c:v>
                </c:pt>
                <c:pt idx="78">
                  <c:v>266.58</c:v>
                </c:pt>
                <c:pt idx="79">
                  <c:v>268.23</c:v>
                </c:pt>
                <c:pt idx="80">
                  <c:v>267.3</c:v>
                </c:pt>
                <c:pt idx="81">
                  <c:v>266.81</c:v>
                </c:pt>
                <c:pt idx="82">
                  <c:v>267.94</c:v>
                </c:pt>
                <c:pt idx="83">
                  <c:v>270.43</c:v>
                </c:pt>
                <c:pt idx="84">
                  <c:v>276.89999999999998</c:v>
                </c:pt>
                <c:pt idx="85">
                  <c:v>275.8</c:v>
                </c:pt>
                <c:pt idx="86">
                  <c:v>271.04000000000002</c:v>
                </c:pt>
                <c:pt idx="87">
                  <c:v>274.99</c:v>
                </c:pt>
                <c:pt idx="88">
                  <c:v>275.45</c:v>
                </c:pt>
                <c:pt idx="89">
                  <c:v>276.32</c:v>
                </c:pt>
                <c:pt idx="90">
                  <c:v>276.58999999999997</c:v>
                </c:pt>
                <c:pt idx="91">
                  <c:v>279.95</c:v>
                </c:pt>
                <c:pt idx="92">
                  <c:v>279.25</c:v>
                </c:pt>
                <c:pt idx="93">
                  <c:v>266.8</c:v>
                </c:pt>
                <c:pt idx="94">
                  <c:v>264.24</c:v>
                </c:pt>
                <c:pt idx="95">
                  <c:v>261.33999999999997</c:v>
                </c:pt>
                <c:pt idx="96">
                  <c:v>257.39999999999998</c:v>
                </c:pt>
                <c:pt idx="97">
                  <c:v>258.79000000000002</c:v>
                </c:pt>
                <c:pt idx="98">
                  <c:v>259.05</c:v>
                </c:pt>
                <c:pt idx="99">
                  <c:v>264.64999999999998</c:v>
                </c:pt>
                <c:pt idx="100">
                  <c:v>260.62</c:v>
                </c:pt>
                <c:pt idx="101">
                  <c:v>250.25</c:v>
                </c:pt>
                <c:pt idx="102">
                  <c:v>251.53</c:v>
                </c:pt>
                <c:pt idx="103">
                  <c:v>246.54</c:v>
                </c:pt>
                <c:pt idx="104">
                  <c:v>242.28</c:v>
                </c:pt>
                <c:pt idx="105">
                  <c:v>232.22</c:v>
                </c:pt>
                <c:pt idx="106">
                  <c:v>229.14</c:v>
                </c:pt>
                <c:pt idx="107">
                  <c:v>227.9</c:v>
                </c:pt>
                <c:pt idx="108">
                  <c:v>225.19</c:v>
                </c:pt>
                <c:pt idx="109">
                  <c:v>232.44</c:v>
                </c:pt>
                <c:pt idx="110">
                  <c:v>233.93</c:v>
                </c:pt>
                <c:pt idx="111">
                  <c:v>234.97</c:v>
                </c:pt>
                <c:pt idx="112">
                  <c:v>239.11</c:v>
                </c:pt>
                <c:pt idx="113">
                  <c:v>239.01</c:v>
                </c:pt>
                <c:pt idx="114">
                  <c:v>241.63</c:v>
                </c:pt>
                <c:pt idx="115">
                  <c:v>248.06</c:v>
                </c:pt>
                <c:pt idx="116">
                  <c:v>251.13</c:v>
                </c:pt>
                <c:pt idx="117">
                  <c:v>251.03</c:v>
                </c:pt>
                <c:pt idx="118">
                  <c:v>248.12</c:v>
                </c:pt>
                <c:pt idx="119">
                  <c:v>242.85</c:v>
                </c:pt>
                <c:pt idx="120">
                  <c:v>245.3</c:v>
                </c:pt>
                <c:pt idx="121">
                  <c:v>243.66</c:v>
                </c:pt>
                <c:pt idx="122">
                  <c:v>245.82</c:v>
                </c:pt>
                <c:pt idx="123">
                  <c:v>228.69</c:v>
                </c:pt>
                <c:pt idx="124">
                  <c:v>210.28</c:v>
                </c:pt>
                <c:pt idx="125">
                  <c:v>214.44</c:v>
                </c:pt>
                <c:pt idx="126">
                  <c:v>216.87</c:v>
                </c:pt>
                <c:pt idx="127">
                  <c:v>234.34</c:v>
                </c:pt>
                <c:pt idx="128">
                  <c:v>227.11</c:v>
                </c:pt>
                <c:pt idx="129">
                  <c:v>236.2</c:v>
                </c:pt>
                <c:pt idx="130">
                  <c:v>234.72</c:v>
                </c:pt>
                <c:pt idx="131">
                  <c:v>233.13</c:v>
                </c:pt>
                <c:pt idx="132">
                  <c:v>229.61</c:v>
                </c:pt>
                <c:pt idx="133">
                  <c:v>231.96</c:v>
                </c:pt>
                <c:pt idx="134">
                  <c:v>228.99</c:v>
                </c:pt>
                <c:pt idx="135">
                  <c:v>235.59</c:v>
                </c:pt>
                <c:pt idx="136">
                  <c:v>240.88</c:v>
                </c:pt>
                <c:pt idx="137">
                  <c:v>244.64</c:v>
                </c:pt>
                <c:pt idx="138">
                  <c:v>243.55</c:v>
                </c:pt>
                <c:pt idx="139">
                  <c:v>243.22</c:v>
                </c:pt>
                <c:pt idx="140">
                  <c:v>244.62</c:v>
                </c:pt>
                <c:pt idx="141">
                  <c:v>244.62</c:v>
                </c:pt>
                <c:pt idx="142">
                  <c:v>246.89</c:v>
                </c:pt>
                <c:pt idx="143">
                  <c:v>252.51</c:v>
                </c:pt>
                <c:pt idx="144">
                  <c:v>252.56</c:v>
                </c:pt>
                <c:pt idx="145">
                  <c:v>249.25</c:v>
                </c:pt>
                <c:pt idx="146">
                  <c:v>249.39</c:v>
                </c:pt>
                <c:pt idx="147">
                  <c:v>253.47</c:v>
                </c:pt>
                <c:pt idx="148">
                  <c:v>253.08</c:v>
                </c:pt>
                <c:pt idx="149">
                  <c:v>260.05</c:v>
                </c:pt>
                <c:pt idx="150">
                  <c:v>263.01</c:v>
                </c:pt>
                <c:pt idx="151">
                  <c:v>265.64</c:v>
                </c:pt>
                <c:pt idx="152">
                  <c:v>267.49</c:v>
                </c:pt>
                <c:pt idx="153">
                  <c:v>267.56</c:v>
                </c:pt>
                <c:pt idx="154">
                  <c:v>264.88</c:v>
                </c:pt>
                <c:pt idx="155">
                  <c:v>265.68</c:v>
                </c:pt>
                <c:pt idx="156">
                  <c:v>261.04000000000002</c:v>
                </c:pt>
                <c:pt idx="157">
                  <c:v>260.67</c:v>
                </c:pt>
                <c:pt idx="158">
                  <c:v>260.70999999999998</c:v>
                </c:pt>
                <c:pt idx="159">
                  <c:v>265.29000000000002</c:v>
                </c:pt>
                <c:pt idx="160">
                  <c:v>263.49</c:v>
                </c:pt>
                <c:pt idx="161">
                  <c:v>264.37</c:v>
                </c:pt>
                <c:pt idx="162">
                  <c:v>264</c:v>
                </c:pt>
                <c:pt idx="163">
                  <c:v>264.66000000000003</c:v>
                </c:pt>
                <c:pt idx="164">
                  <c:v>266.27</c:v>
                </c:pt>
                <c:pt idx="165">
                  <c:v>264.22000000000003</c:v>
                </c:pt>
                <c:pt idx="166">
                  <c:v>261.95</c:v>
                </c:pt>
                <c:pt idx="167">
                  <c:v>265.73</c:v>
                </c:pt>
                <c:pt idx="168">
                  <c:v>266.74</c:v>
                </c:pt>
                <c:pt idx="169">
                  <c:v>268.60000000000002</c:v>
                </c:pt>
                <c:pt idx="170">
                  <c:v>268.14999999999998</c:v>
                </c:pt>
                <c:pt idx="171">
                  <c:v>268.24</c:v>
                </c:pt>
                <c:pt idx="172">
                  <c:v>264.95</c:v>
                </c:pt>
                <c:pt idx="173">
                  <c:v>270.36</c:v>
                </c:pt>
                <c:pt idx="174">
                  <c:v>269.52</c:v>
                </c:pt>
                <c:pt idx="175">
                  <c:v>273.95999999999998</c:v>
                </c:pt>
                <c:pt idx="176">
                  <c:v>275</c:v>
                </c:pt>
                <c:pt idx="177">
                  <c:v>278.27</c:v>
                </c:pt>
                <c:pt idx="178">
                  <c:v>281.26</c:v>
                </c:pt>
                <c:pt idx="179">
                  <c:v>284.06</c:v>
                </c:pt>
                <c:pt idx="180">
                  <c:v>288.75</c:v>
                </c:pt>
                <c:pt idx="181">
                  <c:v>287.11</c:v>
                </c:pt>
                <c:pt idx="182">
                  <c:v>289.91000000000003</c:v>
                </c:pt>
                <c:pt idx="183">
                  <c:v>290.41000000000003</c:v>
                </c:pt>
                <c:pt idx="184">
                  <c:v>292</c:v>
                </c:pt>
                <c:pt idx="185">
                  <c:v>296</c:v>
                </c:pt>
                <c:pt idx="186">
                  <c:v>291.97000000000003</c:v>
                </c:pt>
                <c:pt idx="187">
                  <c:v>282.77999999999997</c:v>
                </c:pt>
                <c:pt idx="188">
                  <c:v>283.16000000000003</c:v>
                </c:pt>
                <c:pt idx="189">
                  <c:v>288.19</c:v>
                </c:pt>
                <c:pt idx="190">
                  <c:v>286.86</c:v>
                </c:pt>
                <c:pt idx="191">
                  <c:v>288.7</c:v>
                </c:pt>
                <c:pt idx="192">
                  <c:v>286.55</c:v>
                </c:pt>
                <c:pt idx="193">
                  <c:v>285.82</c:v>
                </c:pt>
                <c:pt idx="194">
                  <c:v>289.89999999999998</c:v>
                </c:pt>
                <c:pt idx="195">
                  <c:v>291.27</c:v>
                </c:pt>
                <c:pt idx="196">
                  <c:v>290.97000000000003</c:v>
                </c:pt>
                <c:pt idx="197">
                  <c:v>291.43</c:v>
                </c:pt>
                <c:pt idx="198">
                  <c:v>296.76</c:v>
                </c:pt>
                <c:pt idx="199">
                  <c:v>296.55</c:v>
                </c:pt>
                <c:pt idx="200">
                  <c:v>298.62</c:v>
                </c:pt>
                <c:pt idx="201">
                  <c:v>298.27999999999997</c:v>
                </c:pt>
                <c:pt idx="202">
                  <c:v>297.04000000000002</c:v>
                </c:pt>
                <c:pt idx="203">
                  <c:v>299.63</c:v>
                </c:pt>
                <c:pt idx="204">
                  <c:v>296.24</c:v>
                </c:pt>
                <c:pt idx="205">
                  <c:v>289.37</c:v>
                </c:pt>
                <c:pt idx="206">
                  <c:v>294.26</c:v>
                </c:pt>
                <c:pt idx="207">
                  <c:v>291.37</c:v>
                </c:pt>
                <c:pt idx="208">
                  <c:v>291.35000000000002</c:v>
                </c:pt>
                <c:pt idx="209">
                  <c:v>286.94</c:v>
                </c:pt>
                <c:pt idx="210">
                  <c:v>288.76</c:v>
                </c:pt>
                <c:pt idx="211">
                  <c:v>289.56</c:v>
                </c:pt>
                <c:pt idx="212">
                  <c:v>292.85000000000002</c:v>
                </c:pt>
                <c:pt idx="213">
                  <c:v>290.52999999999997</c:v>
                </c:pt>
                <c:pt idx="214">
                  <c:v>294.16000000000003</c:v>
                </c:pt>
                <c:pt idx="215">
                  <c:v>290.49</c:v>
                </c:pt>
                <c:pt idx="216">
                  <c:v>291.52999999999997</c:v>
                </c:pt>
                <c:pt idx="217">
                  <c:v>290.66000000000003</c:v>
                </c:pt>
                <c:pt idx="218">
                  <c:v>292.24</c:v>
                </c:pt>
                <c:pt idx="219">
                  <c:v>291.47000000000003</c:v>
                </c:pt>
                <c:pt idx="220">
                  <c:v>296.24</c:v>
                </c:pt>
                <c:pt idx="221">
                  <c:v>294.89999999999998</c:v>
                </c:pt>
                <c:pt idx="222">
                  <c:v>298.57</c:v>
                </c:pt>
                <c:pt idx="223">
                  <c:v>299.27999999999997</c:v>
                </c:pt>
                <c:pt idx="224">
                  <c:v>301.07</c:v>
                </c:pt>
                <c:pt idx="225">
                  <c:v>301.42</c:v>
                </c:pt>
                <c:pt idx="226">
                  <c:v>299.7</c:v>
                </c:pt>
                <c:pt idx="227">
                  <c:v>299.51</c:v>
                </c:pt>
                <c:pt idx="228">
                  <c:v>303.82</c:v>
                </c:pt>
                <c:pt idx="229">
                  <c:v>294.38</c:v>
                </c:pt>
                <c:pt idx="230">
                  <c:v>292.91000000000003</c:v>
                </c:pt>
                <c:pt idx="231">
                  <c:v>297.85000000000002</c:v>
                </c:pt>
                <c:pt idx="232">
                  <c:v>300.54000000000002</c:v>
                </c:pt>
                <c:pt idx="233">
                  <c:v>305.56</c:v>
                </c:pt>
                <c:pt idx="234">
                  <c:v>306.91000000000003</c:v>
                </c:pt>
                <c:pt idx="235">
                  <c:v>308.89999999999998</c:v>
                </c:pt>
                <c:pt idx="236">
                  <c:v>309.19</c:v>
                </c:pt>
                <c:pt idx="237">
                  <c:v>311.75</c:v>
                </c:pt>
                <c:pt idx="238">
                  <c:v>313.23</c:v>
                </c:pt>
                <c:pt idx="239">
                  <c:v>314.77999999999997</c:v>
                </c:pt>
                <c:pt idx="240">
                  <c:v>312.44</c:v>
                </c:pt>
                <c:pt idx="241">
                  <c:v>312.74</c:v>
                </c:pt>
                <c:pt idx="242">
                  <c:v>313.42</c:v>
                </c:pt>
                <c:pt idx="243">
                  <c:v>313.45</c:v>
                </c:pt>
                <c:pt idx="244">
                  <c:v>316.06</c:v>
                </c:pt>
                <c:pt idx="245">
                  <c:v>315.69</c:v>
                </c:pt>
                <c:pt idx="246">
                  <c:v>315.43</c:v>
                </c:pt>
                <c:pt idx="247">
                  <c:v>310.70999999999998</c:v>
                </c:pt>
                <c:pt idx="248">
                  <c:v>307.55</c:v>
                </c:pt>
                <c:pt idx="249">
                  <c:v>310.02999999999997</c:v>
                </c:pt>
              </c:numCache>
            </c:numRef>
          </c:val>
          <c:smooth val="0"/>
          <c:extLst>
            <c:ext xmlns:c16="http://schemas.microsoft.com/office/drawing/2014/chart" uri="{C3380CC4-5D6E-409C-BE32-E72D297353CC}">
              <c16:uniqueId val="{00000000-0E07-8247-8B0A-A44BB998B35A}"/>
            </c:ext>
          </c:extLst>
        </c:ser>
        <c:dLbls>
          <c:showLegendKey val="0"/>
          <c:showVal val="0"/>
          <c:showCatName val="0"/>
          <c:showSerName val="0"/>
          <c:showPercent val="0"/>
          <c:showBubbleSize val="0"/>
        </c:dLbls>
        <c:smooth val="0"/>
        <c:axId val="943663968"/>
        <c:axId val="1930494288"/>
      </c:lineChart>
      <c:dateAx>
        <c:axId val="943663968"/>
        <c:scaling>
          <c:orientation val="minMax"/>
        </c:scaling>
        <c:delete val="0"/>
        <c:axPos val="b"/>
        <c:numFmt formatCode="m/d/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0494288"/>
        <c:crosses val="autoZero"/>
        <c:auto val="1"/>
        <c:lblOffset val="100"/>
        <c:baseTimeUnit val="days"/>
      </c:dateAx>
      <c:valAx>
        <c:axId val="1930494288"/>
        <c:scaling>
          <c:orientation val="minMax"/>
        </c:scaling>
        <c:delete val="0"/>
        <c:axPos val="l"/>
        <c:majorGridlines>
          <c:spPr>
            <a:ln w="9525" cap="flat" cmpd="sng" algn="ctr">
              <a:solidFill>
                <a:schemeClr val="tx1">
                  <a:lumMod val="15000"/>
                  <a:lumOff val="85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36639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Charting!$E$8</c:f>
              <c:strCache>
                <c:ptCount val="1"/>
                <c:pt idx="0">
                  <c:v>Close</c:v>
                </c:pt>
              </c:strCache>
            </c:strRef>
          </c:tx>
          <c:spPr>
            <a:ln w="28575" cap="rnd">
              <a:solidFill>
                <a:schemeClr val="accent1"/>
              </a:solidFill>
              <a:round/>
            </a:ln>
            <a:effectLst/>
          </c:spPr>
          <c:marker>
            <c:symbol val="none"/>
          </c:marker>
          <c:cat>
            <c:numRef>
              <c:f>Charting!$D$9:$D$265</c:f>
              <c:numCache>
                <c:formatCode>m/d/yy</c:formatCode>
                <c:ptCount val="257"/>
                <c:pt idx="0">
                  <c:v>45569</c:v>
                </c:pt>
                <c:pt idx="1">
                  <c:v>45572</c:v>
                </c:pt>
                <c:pt idx="2">
                  <c:v>45573</c:v>
                </c:pt>
                <c:pt idx="3">
                  <c:v>45574</c:v>
                </c:pt>
                <c:pt idx="4">
                  <c:v>45575</c:v>
                </c:pt>
                <c:pt idx="5">
                  <c:v>45576</c:v>
                </c:pt>
                <c:pt idx="6">
                  <c:v>45579</c:v>
                </c:pt>
                <c:pt idx="7">
                  <c:v>45580</c:v>
                </c:pt>
                <c:pt idx="8">
                  <c:v>45581</c:v>
                </c:pt>
                <c:pt idx="9">
                  <c:v>45582</c:v>
                </c:pt>
                <c:pt idx="10">
                  <c:v>45583</c:v>
                </c:pt>
                <c:pt idx="11">
                  <c:v>45586</c:v>
                </c:pt>
                <c:pt idx="12">
                  <c:v>45587</c:v>
                </c:pt>
                <c:pt idx="13">
                  <c:v>45588</c:v>
                </c:pt>
                <c:pt idx="14">
                  <c:v>45589</c:v>
                </c:pt>
                <c:pt idx="15">
                  <c:v>45590</c:v>
                </c:pt>
                <c:pt idx="16">
                  <c:v>45593</c:v>
                </c:pt>
                <c:pt idx="17">
                  <c:v>45594</c:v>
                </c:pt>
                <c:pt idx="18">
                  <c:v>45595</c:v>
                </c:pt>
                <c:pt idx="19">
                  <c:v>45596</c:v>
                </c:pt>
                <c:pt idx="20">
                  <c:v>45597</c:v>
                </c:pt>
                <c:pt idx="21">
                  <c:v>45600</c:v>
                </c:pt>
                <c:pt idx="22">
                  <c:v>45601</c:v>
                </c:pt>
                <c:pt idx="23">
                  <c:v>45602</c:v>
                </c:pt>
                <c:pt idx="24">
                  <c:v>45603</c:v>
                </c:pt>
                <c:pt idx="25">
                  <c:v>45604</c:v>
                </c:pt>
                <c:pt idx="26">
                  <c:v>45607</c:v>
                </c:pt>
                <c:pt idx="27">
                  <c:v>45608</c:v>
                </c:pt>
                <c:pt idx="28">
                  <c:v>45609</c:v>
                </c:pt>
                <c:pt idx="29">
                  <c:v>45610</c:v>
                </c:pt>
                <c:pt idx="30">
                  <c:v>45611</c:v>
                </c:pt>
                <c:pt idx="31">
                  <c:v>45614</c:v>
                </c:pt>
                <c:pt idx="32">
                  <c:v>45615</c:v>
                </c:pt>
                <c:pt idx="33">
                  <c:v>45616</c:v>
                </c:pt>
                <c:pt idx="34">
                  <c:v>45617</c:v>
                </c:pt>
                <c:pt idx="35">
                  <c:v>45618</c:v>
                </c:pt>
                <c:pt idx="36">
                  <c:v>45621</c:v>
                </c:pt>
                <c:pt idx="37">
                  <c:v>45622</c:v>
                </c:pt>
                <c:pt idx="38">
                  <c:v>45623</c:v>
                </c:pt>
                <c:pt idx="39">
                  <c:v>45624</c:v>
                </c:pt>
                <c:pt idx="40">
                  <c:v>45625</c:v>
                </c:pt>
                <c:pt idx="41">
                  <c:v>45628</c:v>
                </c:pt>
                <c:pt idx="42">
                  <c:v>45629</c:v>
                </c:pt>
                <c:pt idx="43">
                  <c:v>45630</c:v>
                </c:pt>
                <c:pt idx="44">
                  <c:v>45631</c:v>
                </c:pt>
                <c:pt idx="45">
                  <c:v>45632</c:v>
                </c:pt>
                <c:pt idx="46">
                  <c:v>45635</c:v>
                </c:pt>
                <c:pt idx="47">
                  <c:v>45636</c:v>
                </c:pt>
                <c:pt idx="48">
                  <c:v>45637</c:v>
                </c:pt>
                <c:pt idx="49">
                  <c:v>45638</c:v>
                </c:pt>
                <c:pt idx="50">
                  <c:v>45639</c:v>
                </c:pt>
                <c:pt idx="51">
                  <c:v>45642</c:v>
                </c:pt>
                <c:pt idx="52">
                  <c:v>45643</c:v>
                </c:pt>
                <c:pt idx="53">
                  <c:v>45644</c:v>
                </c:pt>
                <c:pt idx="54">
                  <c:v>45645</c:v>
                </c:pt>
                <c:pt idx="55">
                  <c:v>45646</c:v>
                </c:pt>
                <c:pt idx="56">
                  <c:v>45649</c:v>
                </c:pt>
                <c:pt idx="57">
                  <c:v>45650</c:v>
                </c:pt>
                <c:pt idx="58">
                  <c:v>45652</c:v>
                </c:pt>
                <c:pt idx="59">
                  <c:v>45653</c:v>
                </c:pt>
                <c:pt idx="60">
                  <c:v>45656</c:v>
                </c:pt>
                <c:pt idx="61">
                  <c:v>45657</c:v>
                </c:pt>
                <c:pt idx="62">
                  <c:v>45659</c:v>
                </c:pt>
                <c:pt idx="63">
                  <c:v>45660</c:v>
                </c:pt>
                <c:pt idx="64">
                  <c:v>45663</c:v>
                </c:pt>
                <c:pt idx="65">
                  <c:v>45664</c:v>
                </c:pt>
                <c:pt idx="66">
                  <c:v>45665</c:v>
                </c:pt>
                <c:pt idx="67">
                  <c:v>45666</c:v>
                </c:pt>
                <c:pt idx="68">
                  <c:v>45667</c:v>
                </c:pt>
                <c:pt idx="69">
                  <c:v>45670</c:v>
                </c:pt>
                <c:pt idx="70">
                  <c:v>45671</c:v>
                </c:pt>
                <c:pt idx="71">
                  <c:v>45672</c:v>
                </c:pt>
                <c:pt idx="72">
                  <c:v>45673</c:v>
                </c:pt>
                <c:pt idx="73">
                  <c:v>45674</c:v>
                </c:pt>
                <c:pt idx="74">
                  <c:v>45677</c:v>
                </c:pt>
                <c:pt idx="75">
                  <c:v>45678</c:v>
                </c:pt>
                <c:pt idx="76">
                  <c:v>45679</c:v>
                </c:pt>
                <c:pt idx="77">
                  <c:v>45680</c:v>
                </c:pt>
                <c:pt idx="78">
                  <c:v>45681</c:v>
                </c:pt>
                <c:pt idx="79">
                  <c:v>45684</c:v>
                </c:pt>
                <c:pt idx="80">
                  <c:v>45685</c:v>
                </c:pt>
                <c:pt idx="81">
                  <c:v>45686</c:v>
                </c:pt>
                <c:pt idx="82">
                  <c:v>45687</c:v>
                </c:pt>
                <c:pt idx="83">
                  <c:v>45688</c:v>
                </c:pt>
                <c:pt idx="84">
                  <c:v>45691</c:v>
                </c:pt>
                <c:pt idx="85">
                  <c:v>45692</c:v>
                </c:pt>
                <c:pt idx="86">
                  <c:v>45693</c:v>
                </c:pt>
                <c:pt idx="87">
                  <c:v>45694</c:v>
                </c:pt>
                <c:pt idx="88">
                  <c:v>45695</c:v>
                </c:pt>
                <c:pt idx="89">
                  <c:v>45698</c:v>
                </c:pt>
                <c:pt idx="90">
                  <c:v>45699</c:v>
                </c:pt>
                <c:pt idx="91">
                  <c:v>45700</c:v>
                </c:pt>
                <c:pt idx="92">
                  <c:v>45701</c:v>
                </c:pt>
                <c:pt idx="93">
                  <c:v>45702</c:v>
                </c:pt>
                <c:pt idx="94">
                  <c:v>45705</c:v>
                </c:pt>
                <c:pt idx="95">
                  <c:v>45706</c:v>
                </c:pt>
                <c:pt idx="96">
                  <c:v>45707</c:v>
                </c:pt>
                <c:pt idx="97">
                  <c:v>45708</c:v>
                </c:pt>
                <c:pt idx="98">
                  <c:v>45709</c:v>
                </c:pt>
                <c:pt idx="99">
                  <c:v>45712</c:v>
                </c:pt>
                <c:pt idx="100">
                  <c:v>45713</c:v>
                </c:pt>
                <c:pt idx="101">
                  <c:v>45714</c:v>
                </c:pt>
                <c:pt idx="102">
                  <c:v>45715</c:v>
                </c:pt>
                <c:pt idx="103">
                  <c:v>45716</c:v>
                </c:pt>
                <c:pt idx="104">
                  <c:v>45719</c:v>
                </c:pt>
                <c:pt idx="105">
                  <c:v>45720</c:v>
                </c:pt>
                <c:pt idx="106">
                  <c:v>45721</c:v>
                </c:pt>
                <c:pt idx="107">
                  <c:v>45722</c:v>
                </c:pt>
                <c:pt idx="108">
                  <c:v>45723</c:v>
                </c:pt>
                <c:pt idx="109">
                  <c:v>45726</c:v>
                </c:pt>
                <c:pt idx="110">
                  <c:v>45727</c:v>
                </c:pt>
                <c:pt idx="111">
                  <c:v>45728</c:v>
                </c:pt>
                <c:pt idx="112">
                  <c:v>45729</c:v>
                </c:pt>
                <c:pt idx="113">
                  <c:v>45730</c:v>
                </c:pt>
                <c:pt idx="114">
                  <c:v>45733</c:v>
                </c:pt>
                <c:pt idx="115">
                  <c:v>45734</c:v>
                </c:pt>
                <c:pt idx="116">
                  <c:v>45735</c:v>
                </c:pt>
                <c:pt idx="117">
                  <c:v>45736</c:v>
                </c:pt>
                <c:pt idx="118">
                  <c:v>45737</c:v>
                </c:pt>
                <c:pt idx="119">
                  <c:v>45740</c:v>
                </c:pt>
                <c:pt idx="120">
                  <c:v>45741</c:v>
                </c:pt>
                <c:pt idx="121">
                  <c:v>45742</c:v>
                </c:pt>
                <c:pt idx="122">
                  <c:v>45743</c:v>
                </c:pt>
                <c:pt idx="123">
                  <c:v>45744</c:v>
                </c:pt>
                <c:pt idx="124">
                  <c:v>45747</c:v>
                </c:pt>
                <c:pt idx="125">
                  <c:v>45748</c:v>
                </c:pt>
                <c:pt idx="126">
                  <c:v>45749</c:v>
                </c:pt>
                <c:pt idx="127">
                  <c:v>45750</c:v>
                </c:pt>
                <c:pt idx="128">
                  <c:v>45751</c:v>
                </c:pt>
                <c:pt idx="129">
                  <c:v>45754</c:v>
                </c:pt>
                <c:pt idx="130">
                  <c:v>45755</c:v>
                </c:pt>
                <c:pt idx="131">
                  <c:v>45756</c:v>
                </c:pt>
                <c:pt idx="132">
                  <c:v>45757</c:v>
                </c:pt>
                <c:pt idx="133">
                  <c:v>45758</c:v>
                </c:pt>
                <c:pt idx="134">
                  <c:v>45761</c:v>
                </c:pt>
                <c:pt idx="135">
                  <c:v>45762</c:v>
                </c:pt>
                <c:pt idx="136">
                  <c:v>45763</c:v>
                </c:pt>
                <c:pt idx="137">
                  <c:v>45764</c:v>
                </c:pt>
                <c:pt idx="138">
                  <c:v>45769</c:v>
                </c:pt>
                <c:pt idx="139">
                  <c:v>45770</c:v>
                </c:pt>
                <c:pt idx="140">
                  <c:v>45771</c:v>
                </c:pt>
                <c:pt idx="141">
                  <c:v>45772</c:v>
                </c:pt>
                <c:pt idx="142">
                  <c:v>45775</c:v>
                </c:pt>
                <c:pt idx="143">
                  <c:v>45776</c:v>
                </c:pt>
                <c:pt idx="144">
                  <c:v>45777</c:v>
                </c:pt>
                <c:pt idx="145">
                  <c:v>45778</c:v>
                </c:pt>
                <c:pt idx="146">
                  <c:v>45779</c:v>
                </c:pt>
                <c:pt idx="147">
                  <c:v>45782</c:v>
                </c:pt>
                <c:pt idx="148">
                  <c:v>45783</c:v>
                </c:pt>
                <c:pt idx="149">
                  <c:v>45784</c:v>
                </c:pt>
                <c:pt idx="150">
                  <c:v>45785</c:v>
                </c:pt>
                <c:pt idx="151">
                  <c:v>45786</c:v>
                </c:pt>
                <c:pt idx="152">
                  <c:v>45789</c:v>
                </c:pt>
                <c:pt idx="153">
                  <c:v>45790</c:v>
                </c:pt>
                <c:pt idx="154">
                  <c:v>45791</c:v>
                </c:pt>
                <c:pt idx="155">
                  <c:v>45792</c:v>
                </c:pt>
                <c:pt idx="156">
                  <c:v>45793</c:v>
                </c:pt>
                <c:pt idx="157">
                  <c:v>45796</c:v>
                </c:pt>
                <c:pt idx="158">
                  <c:v>45797</c:v>
                </c:pt>
                <c:pt idx="159">
                  <c:v>45798</c:v>
                </c:pt>
                <c:pt idx="160">
                  <c:v>45799</c:v>
                </c:pt>
                <c:pt idx="161">
                  <c:v>45800</c:v>
                </c:pt>
                <c:pt idx="162">
                  <c:v>45803</c:v>
                </c:pt>
                <c:pt idx="163">
                  <c:v>45804</c:v>
                </c:pt>
                <c:pt idx="164">
                  <c:v>45805</c:v>
                </c:pt>
                <c:pt idx="165">
                  <c:v>45806</c:v>
                </c:pt>
                <c:pt idx="166">
                  <c:v>45807</c:v>
                </c:pt>
                <c:pt idx="167">
                  <c:v>45810</c:v>
                </c:pt>
                <c:pt idx="168">
                  <c:v>45811</c:v>
                </c:pt>
                <c:pt idx="169">
                  <c:v>45812</c:v>
                </c:pt>
                <c:pt idx="170">
                  <c:v>45813</c:v>
                </c:pt>
                <c:pt idx="171">
                  <c:v>45814</c:v>
                </c:pt>
                <c:pt idx="172">
                  <c:v>45817</c:v>
                </c:pt>
                <c:pt idx="173">
                  <c:v>45818</c:v>
                </c:pt>
                <c:pt idx="174">
                  <c:v>45819</c:v>
                </c:pt>
                <c:pt idx="175">
                  <c:v>45820</c:v>
                </c:pt>
                <c:pt idx="176">
                  <c:v>45821</c:v>
                </c:pt>
                <c:pt idx="177">
                  <c:v>45824</c:v>
                </c:pt>
                <c:pt idx="178">
                  <c:v>45825</c:v>
                </c:pt>
                <c:pt idx="179">
                  <c:v>45826</c:v>
                </c:pt>
                <c:pt idx="180">
                  <c:v>45827</c:v>
                </c:pt>
                <c:pt idx="181">
                  <c:v>45828</c:v>
                </c:pt>
                <c:pt idx="182">
                  <c:v>45831</c:v>
                </c:pt>
                <c:pt idx="183">
                  <c:v>45832</c:v>
                </c:pt>
                <c:pt idx="184">
                  <c:v>45833</c:v>
                </c:pt>
                <c:pt idx="185">
                  <c:v>45834</c:v>
                </c:pt>
                <c:pt idx="186">
                  <c:v>45835</c:v>
                </c:pt>
                <c:pt idx="187">
                  <c:v>45838</c:v>
                </c:pt>
                <c:pt idx="188">
                  <c:v>45839</c:v>
                </c:pt>
                <c:pt idx="189">
                  <c:v>45840</c:v>
                </c:pt>
                <c:pt idx="190">
                  <c:v>45841</c:v>
                </c:pt>
                <c:pt idx="191">
                  <c:v>45842</c:v>
                </c:pt>
                <c:pt idx="192">
                  <c:v>45845</c:v>
                </c:pt>
                <c:pt idx="193">
                  <c:v>45846</c:v>
                </c:pt>
                <c:pt idx="194">
                  <c:v>45847</c:v>
                </c:pt>
                <c:pt idx="195">
                  <c:v>45848</c:v>
                </c:pt>
                <c:pt idx="196">
                  <c:v>45849</c:v>
                </c:pt>
                <c:pt idx="197">
                  <c:v>45852</c:v>
                </c:pt>
                <c:pt idx="198">
                  <c:v>45853</c:v>
                </c:pt>
                <c:pt idx="199">
                  <c:v>45854</c:v>
                </c:pt>
                <c:pt idx="200">
                  <c:v>45855</c:v>
                </c:pt>
                <c:pt idx="201">
                  <c:v>45856</c:v>
                </c:pt>
                <c:pt idx="202">
                  <c:v>45859</c:v>
                </c:pt>
                <c:pt idx="203">
                  <c:v>45860</c:v>
                </c:pt>
                <c:pt idx="204">
                  <c:v>45861</c:v>
                </c:pt>
                <c:pt idx="205">
                  <c:v>45862</c:v>
                </c:pt>
                <c:pt idx="206">
                  <c:v>45863</c:v>
                </c:pt>
                <c:pt idx="207">
                  <c:v>45866</c:v>
                </c:pt>
                <c:pt idx="208">
                  <c:v>45867</c:v>
                </c:pt>
                <c:pt idx="209">
                  <c:v>45868</c:v>
                </c:pt>
                <c:pt idx="210">
                  <c:v>45869</c:v>
                </c:pt>
                <c:pt idx="211">
                  <c:v>45870</c:v>
                </c:pt>
                <c:pt idx="212">
                  <c:v>45873</c:v>
                </c:pt>
                <c:pt idx="213">
                  <c:v>45874</c:v>
                </c:pt>
                <c:pt idx="214">
                  <c:v>45875</c:v>
                </c:pt>
                <c:pt idx="215">
                  <c:v>45876</c:v>
                </c:pt>
                <c:pt idx="216">
                  <c:v>45877</c:v>
                </c:pt>
                <c:pt idx="217">
                  <c:v>45880</c:v>
                </c:pt>
                <c:pt idx="218">
                  <c:v>45881</c:v>
                </c:pt>
                <c:pt idx="219">
                  <c:v>45882</c:v>
                </c:pt>
                <c:pt idx="220">
                  <c:v>45883</c:v>
                </c:pt>
                <c:pt idx="221">
                  <c:v>45884</c:v>
                </c:pt>
                <c:pt idx="222">
                  <c:v>45887</c:v>
                </c:pt>
                <c:pt idx="223">
                  <c:v>45888</c:v>
                </c:pt>
                <c:pt idx="224">
                  <c:v>45889</c:v>
                </c:pt>
                <c:pt idx="225">
                  <c:v>45890</c:v>
                </c:pt>
                <c:pt idx="226">
                  <c:v>45891</c:v>
                </c:pt>
                <c:pt idx="227">
                  <c:v>45894</c:v>
                </c:pt>
                <c:pt idx="228">
                  <c:v>45895</c:v>
                </c:pt>
                <c:pt idx="229">
                  <c:v>45896</c:v>
                </c:pt>
                <c:pt idx="230">
                  <c:v>45897</c:v>
                </c:pt>
                <c:pt idx="231">
                  <c:v>45898</c:v>
                </c:pt>
                <c:pt idx="232">
                  <c:v>45901</c:v>
                </c:pt>
                <c:pt idx="233">
                  <c:v>45902</c:v>
                </c:pt>
                <c:pt idx="234">
                  <c:v>45903</c:v>
                </c:pt>
                <c:pt idx="235">
                  <c:v>45904</c:v>
                </c:pt>
                <c:pt idx="236">
                  <c:v>45905</c:v>
                </c:pt>
                <c:pt idx="237">
                  <c:v>45908</c:v>
                </c:pt>
                <c:pt idx="238">
                  <c:v>45909</c:v>
                </c:pt>
                <c:pt idx="239">
                  <c:v>45910</c:v>
                </c:pt>
                <c:pt idx="240">
                  <c:v>45911</c:v>
                </c:pt>
                <c:pt idx="241">
                  <c:v>45912</c:v>
                </c:pt>
                <c:pt idx="242">
                  <c:v>45915</c:v>
                </c:pt>
                <c:pt idx="243">
                  <c:v>45916</c:v>
                </c:pt>
                <c:pt idx="244">
                  <c:v>45917</c:v>
                </c:pt>
                <c:pt idx="245">
                  <c:v>45918</c:v>
                </c:pt>
                <c:pt idx="246">
                  <c:v>45919</c:v>
                </c:pt>
                <c:pt idx="247">
                  <c:v>45922</c:v>
                </c:pt>
                <c:pt idx="248">
                  <c:v>45923</c:v>
                </c:pt>
                <c:pt idx="249">
                  <c:v>45924</c:v>
                </c:pt>
                <c:pt idx="250">
                  <c:v>45925</c:v>
                </c:pt>
                <c:pt idx="251">
                  <c:v>45926</c:v>
                </c:pt>
                <c:pt idx="252">
                  <c:v>45929</c:v>
                </c:pt>
                <c:pt idx="253">
                  <c:v>45930</c:v>
                </c:pt>
                <c:pt idx="254">
                  <c:v>45931</c:v>
                </c:pt>
                <c:pt idx="255">
                  <c:v>45932</c:v>
                </c:pt>
                <c:pt idx="256">
                  <c:v>45933</c:v>
                </c:pt>
              </c:numCache>
            </c:numRef>
          </c:cat>
          <c:val>
            <c:numRef>
              <c:f>Charting!$E$9:$E$265</c:f>
              <c:numCache>
                <c:formatCode>"£"#,##0.00</c:formatCode>
                <c:ptCount val="257"/>
                <c:pt idx="0">
                  <c:v>82.65</c:v>
                </c:pt>
                <c:pt idx="1">
                  <c:v>83.18</c:v>
                </c:pt>
                <c:pt idx="2">
                  <c:v>83.26</c:v>
                </c:pt>
                <c:pt idx="3">
                  <c:v>83.89</c:v>
                </c:pt>
                <c:pt idx="4">
                  <c:v>84.105000000000004</c:v>
                </c:pt>
                <c:pt idx="5">
                  <c:v>84.37</c:v>
                </c:pt>
                <c:pt idx="6">
                  <c:v>85.03</c:v>
                </c:pt>
                <c:pt idx="7">
                  <c:v>84.72</c:v>
                </c:pt>
                <c:pt idx="8">
                  <c:v>85.015000000000001</c:v>
                </c:pt>
                <c:pt idx="9">
                  <c:v>85.48</c:v>
                </c:pt>
                <c:pt idx="10">
                  <c:v>85.3</c:v>
                </c:pt>
                <c:pt idx="11">
                  <c:v>85.19</c:v>
                </c:pt>
                <c:pt idx="12">
                  <c:v>85.37</c:v>
                </c:pt>
                <c:pt idx="13">
                  <c:v>85.16</c:v>
                </c:pt>
                <c:pt idx="14">
                  <c:v>84.995000000000005</c:v>
                </c:pt>
                <c:pt idx="15">
                  <c:v>85.415000000000006</c:v>
                </c:pt>
                <c:pt idx="16">
                  <c:v>85.265000000000001</c:v>
                </c:pt>
                <c:pt idx="17">
                  <c:v>85.125</c:v>
                </c:pt>
                <c:pt idx="18">
                  <c:v>85.29</c:v>
                </c:pt>
                <c:pt idx="19">
                  <c:v>84.5</c:v>
                </c:pt>
                <c:pt idx="20">
                  <c:v>84.42</c:v>
                </c:pt>
                <c:pt idx="21">
                  <c:v>83.954999999999998</c:v>
                </c:pt>
                <c:pt idx="22">
                  <c:v>84.12</c:v>
                </c:pt>
                <c:pt idx="23">
                  <c:v>86.95</c:v>
                </c:pt>
                <c:pt idx="24">
                  <c:v>87.24</c:v>
                </c:pt>
                <c:pt idx="25">
                  <c:v>88.14</c:v>
                </c:pt>
                <c:pt idx="26">
                  <c:v>88.65</c:v>
                </c:pt>
                <c:pt idx="27">
                  <c:v>89.19</c:v>
                </c:pt>
                <c:pt idx="28">
                  <c:v>89.504999999999995</c:v>
                </c:pt>
                <c:pt idx="29">
                  <c:v>89.344999999999999</c:v>
                </c:pt>
                <c:pt idx="30">
                  <c:v>88.41</c:v>
                </c:pt>
                <c:pt idx="31">
                  <c:v>88.66</c:v>
                </c:pt>
                <c:pt idx="32">
                  <c:v>88.46</c:v>
                </c:pt>
                <c:pt idx="33">
                  <c:v>88.33</c:v>
                </c:pt>
                <c:pt idx="34">
                  <c:v>89.54</c:v>
                </c:pt>
                <c:pt idx="35">
                  <c:v>90.454999999999998</c:v>
                </c:pt>
                <c:pt idx="36">
                  <c:v>90.64</c:v>
                </c:pt>
                <c:pt idx="37">
                  <c:v>90.96</c:v>
                </c:pt>
                <c:pt idx="38">
                  <c:v>89.93</c:v>
                </c:pt>
                <c:pt idx="39">
                  <c:v>90.13</c:v>
                </c:pt>
                <c:pt idx="40">
                  <c:v>90.245000000000005</c:v>
                </c:pt>
                <c:pt idx="41">
                  <c:v>90.8</c:v>
                </c:pt>
                <c:pt idx="42">
                  <c:v>90.734999999999999</c:v>
                </c:pt>
                <c:pt idx="43">
                  <c:v>90.78</c:v>
                </c:pt>
                <c:pt idx="44">
                  <c:v>90.694999999999993</c:v>
                </c:pt>
                <c:pt idx="45">
                  <c:v>90.76</c:v>
                </c:pt>
                <c:pt idx="46">
                  <c:v>90.174999999999997</c:v>
                </c:pt>
                <c:pt idx="47">
                  <c:v>90.295000000000002</c:v>
                </c:pt>
                <c:pt idx="48">
                  <c:v>90.715000000000003</c:v>
                </c:pt>
                <c:pt idx="49">
                  <c:v>90.96</c:v>
                </c:pt>
                <c:pt idx="50">
                  <c:v>91.045000000000002</c:v>
                </c:pt>
                <c:pt idx="51">
                  <c:v>91.01</c:v>
                </c:pt>
                <c:pt idx="52">
                  <c:v>90.61</c:v>
                </c:pt>
                <c:pt idx="53">
                  <c:v>90.8</c:v>
                </c:pt>
                <c:pt idx="54">
                  <c:v>89.55</c:v>
                </c:pt>
                <c:pt idx="55">
                  <c:v>90.01</c:v>
                </c:pt>
                <c:pt idx="56">
                  <c:v>90.114999999999995</c:v>
                </c:pt>
                <c:pt idx="57">
                  <c:v>90.644999999999996</c:v>
                </c:pt>
                <c:pt idx="58">
                  <c:v>#N/A</c:v>
                </c:pt>
                <c:pt idx="59">
                  <c:v>90.165000000000006</c:v>
                </c:pt>
                <c:pt idx="60">
                  <c:v>89.73</c:v>
                </c:pt>
                <c:pt idx="61">
                  <c:v>89.95</c:v>
                </c:pt>
                <c:pt idx="62">
                  <c:v>90.74</c:v>
                </c:pt>
                <c:pt idx="63">
                  <c:v>90.74</c:v>
                </c:pt>
                <c:pt idx="64">
                  <c:v>91.39</c:v>
                </c:pt>
                <c:pt idx="65">
                  <c:v>90.53</c:v>
                </c:pt>
                <c:pt idx="66">
                  <c:v>90.944999999999993</c:v>
                </c:pt>
                <c:pt idx="67">
                  <c:v>91.334999999999994</c:v>
                </c:pt>
                <c:pt idx="68">
                  <c:v>90.745000000000005</c:v>
                </c:pt>
                <c:pt idx="69">
                  <c:v>90.67</c:v>
                </c:pt>
                <c:pt idx="70">
                  <c:v>91.01</c:v>
                </c:pt>
                <c:pt idx="71">
                  <c:v>92.27</c:v>
                </c:pt>
                <c:pt idx="72">
                  <c:v>92.51</c:v>
                </c:pt>
                <c:pt idx="73">
                  <c:v>93.72</c:v>
                </c:pt>
                <c:pt idx="74">
                  <c:v>93.19</c:v>
                </c:pt>
                <c:pt idx="75">
                  <c:v>93.17</c:v>
                </c:pt>
                <c:pt idx="76">
                  <c:v>94.135000000000005</c:v>
                </c:pt>
                <c:pt idx="77">
                  <c:v>94.034999999999997</c:v>
                </c:pt>
                <c:pt idx="78">
                  <c:v>93.234999999999999</c:v>
                </c:pt>
                <c:pt idx="79">
                  <c:v>91.25</c:v>
                </c:pt>
                <c:pt idx="80">
                  <c:v>92.41</c:v>
                </c:pt>
                <c:pt idx="81">
                  <c:v>92.534999999999997</c:v>
                </c:pt>
                <c:pt idx="82">
                  <c:v>92.36</c:v>
                </c:pt>
                <c:pt idx="83">
                  <c:v>93.49</c:v>
                </c:pt>
                <c:pt idx="84">
                  <c:v>92</c:v>
                </c:pt>
                <c:pt idx="85">
                  <c:v>92.07</c:v>
                </c:pt>
                <c:pt idx="86">
                  <c:v>91.72</c:v>
                </c:pt>
                <c:pt idx="87">
                  <c:v>92.935000000000002</c:v>
                </c:pt>
                <c:pt idx="88">
                  <c:v>92.75</c:v>
                </c:pt>
                <c:pt idx="89">
                  <c:v>93.12</c:v>
                </c:pt>
                <c:pt idx="90">
                  <c:v>92.93</c:v>
                </c:pt>
                <c:pt idx="91">
                  <c:v>92.39</c:v>
                </c:pt>
                <c:pt idx="92">
                  <c:v>92.394999999999996</c:v>
                </c:pt>
                <c:pt idx="93">
                  <c:v>92.33</c:v>
                </c:pt>
                <c:pt idx="94">
                  <c:v>92.52</c:v>
                </c:pt>
                <c:pt idx="95">
                  <c:v>92.36</c:v>
                </c:pt>
                <c:pt idx="96">
                  <c:v>92.79</c:v>
                </c:pt>
                <c:pt idx="97">
                  <c:v>91.83</c:v>
                </c:pt>
                <c:pt idx="98">
                  <c:v>91.644999999999996</c:v>
                </c:pt>
                <c:pt idx="99">
                  <c:v>90.71</c:v>
                </c:pt>
                <c:pt idx="100">
                  <c:v>89.11</c:v>
                </c:pt>
                <c:pt idx="101">
                  <c:v>90.08</c:v>
                </c:pt>
                <c:pt idx="102">
                  <c:v>89.85</c:v>
                </c:pt>
                <c:pt idx="103">
                  <c:v>88.88</c:v>
                </c:pt>
                <c:pt idx="104">
                  <c:v>88.97</c:v>
                </c:pt>
                <c:pt idx="105">
                  <c:v>86.12</c:v>
                </c:pt>
                <c:pt idx="106">
                  <c:v>85.17</c:v>
                </c:pt>
                <c:pt idx="107">
                  <c:v>85.71</c:v>
                </c:pt>
                <c:pt idx="108">
                  <c:v>83.894999999999996</c:v>
                </c:pt>
                <c:pt idx="109">
                  <c:v>83.47</c:v>
                </c:pt>
                <c:pt idx="110">
                  <c:v>82.07</c:v>
                </c:pt>
                <c:pt idx="111">
                  <c:v>82.47</c:v>
                </c:pt>
                <c:pt idx="112">
                  <c:v>81.484999999999999</c:v>
                </c:pt>
                <c:pt idx="113">
                  <c:v>82.765000000000001</c:v>
                </c:pt>
                <c:pt idx="114">
                  <c:v>82.87</c:v>
                </c:pt>
                <c:pt idx="115">
                  <c:v>82.48</c:v>
                </c:pt>
                <c:pt idx="116">
                  <c:v>83.18</c:v>
                </c:pt>
                <c:pt idx="117">
                  <c:v>83.334999999999994</c:v>
                </c:pt>
                <c:pt idx="118">
                  <c:v>83.38</c:v>
                </c:pt>
                <c:pt idx="119">
                  <c:v>85.06</c:v>
                </c:pt>
                <c:pt idx="120">
                  <c:v>84.84</c:v>
                </c:pt>
                <c:pt idx="121">
                  <c:v>84.77</c:v>
                </c:pt>
                <c:pt idx="122">
                  <c:v>83.99</c:v>
                </c:pt>
                <c:pt idx="123">
                  <c:v>82.34</c:v>
                </c:pt>
                <c:pt idx="124">
                  <c:v>81.95</c:v>
                </c:pt>
                <c:pt idx="125">
                  <c:v>83.02</c:v>
                </c:pt>
                <c:pt idx="126">
                  <c:v>83.25</c:v>
                </c:pt>
                <c:pt idx="127">
                  <c:v>79.28</c:v>
                </c:pt>
                <c:pt idx="128">
                  <c:v>76.44</c:v>
                </c:pt>
                <c:pt idx="129">
                  <c:v>74.680000000000007</c:v>
                </c:pt>
                <c:pt idx="130">
                  <c:v>77.31</c:v>
                </c:pt>
                <c:pt idx="131">
                  <c:v>74.48</c:v>
                </c:pt>
                <c:pt idx="132">
                  <c:v>77.3</c:v>
                </c:pt>
                <c:pt idx="133">
                  <c:v>76.73</c:v>
                </c:pt>
                <c:pt idx="134">
                  <c:v>78.400000000000006</c:v>
                </c:pt>
                <c:pt idx="135">
                  <c:v>78.2</c:v>
                </c:pt>
                <c:pt idx="136">
                  <c:v>77.23</c:v>
                </c:pt>
                <c:pt idx="137">
                  <c:v>76.23</c:v>
                </c:pt>
                <c:pt idx="138">
                  <c:v>75.11</c:v>
                </c:pt>
                <c:pt idx="139">
                  <c:v>77.605000000000004</c:v>
                </c:pt>
                <c:pt idx="140">
                  <c:v>78.099999999999994</c:v>
                </c:pt>
                <c:pt idx="141">
                  <c:v>78.56</c:v>
                </c:pt>
                <c:pt idx="142">
                  <c:v>78.239999999999995</c:v>
                </c:pt>
                <c:pt idx="143">
                  <c:v>78.680000000000007</c:v>
                </c:pt>
                <c:pt idx="144">
                  <c:v>78.84</c:v>
                </c:pt>
                <c:pt idx="145">
                  <c:v>81.14</c:v>
                </c:pt>
                <c:pt idx="146">
                  <c:v>81.31</c:v>
                </c:pt>
                <c:pt idx="147">
                  <c:v>#N/A</c:v>
                </c:pt>
                <c:pt idx="148">
                  <c:v>80.47</c:v>
                </c:pt>
                <c:pt idx="149">
                  <c:v>80.17</c:v>
                </c:pt>
                <c:pt idx="150">
                  <c:v>81.53</c:v>
                </c:pt>
                <c:pt idx="151">
                  <c:v>81.3</c:v>
                </c:pt>
                <c:pt idx="152">
                  <c:v>83.93</c:v>
                </c:pt>
                <c:pt idx="153">
                  <c:v>84.71</c:v>
                </c:pt>
                <c:pt idx="154">
                  <c:v>84.64</c:v>
                </c:pt>
                <c:pt idx="155">
                  <c:v>84.795000000000002</c:v>
                </c:pt>
                <c:pt idx="156">
                  <c:v>85.32</c:v>
                </c:pt>
                <c:pt idx="157">
                  <c:v>84.82</c:v>
                </c:pt>
                <c:pt idx="158">
                  <c:v>84.95</c:v>
                </c:pt>
                <c:pt idx="159">
                  <c:v>84.24</c:v>
                </c:pt>
                <c:pt idx="160">
                  <c:v>83.19</c:v>
                </c:pt>
                <c:pt idx="161">
                  <c:v>82</c:v>
                </c:pt>
                <c:pt idx="162">
                  <c:v>#N/A</c:v>
                </c:pt>
                <c:pt idx="163">
                  <c:v>83.38</c:v>
                </c:pt>
                <c:pt idx="164">
                  <c:v>83.76</c:v>
                </c:pt>
                <c:pt idx="165">
                  <c:v>83.62</c:v>
                </c:pt>
                <c:pt idx="166">
                  <c:v>83.52</c:v>
                </c:pt>
                <c:pt idx="167">
                  <c:v>83.1</c:v>
                </c:pt>
                <c:pt idx="168">
                  <c:v>84.23</c:v>
                </c:pt>
                <c:pt idx="169">
                  <c:v>84.22</c:v>
                </c:pt>
                <c:pt idx="170">
                  <c:v>84.284999999999997</c:v>
                </c:pt>
                <c:pt idx="171">
                  <c:v>84.65</c:v>
                </c:pt>
                <c:pt idx="172">
                  <c:v>84.575000000000003</c:v>
                </c:pt>
                <c:pt idx="173">
                  <c:v>85</c:v>
                </c:pt>
                <c:pt idx="174">
                  <c:v>85.364999999999995</c:v>
                </c:pt>
                <c:pt idx="175">
                  <c:v>84.83</c:v>
                </c:pt>
                <c:pt idx="176">
                  <c:v>84.56</c:v>
                </c:pt>
                <c:pt idx="177">
                  <c:v>84.97</c:v>
                </c:pt>
                <c:pt idx="178">
                  <c:v>85.01</c:v>
                </c:pt>
                <c:pt idx="179">
                  <c:v>85.22</c:v>
                </c:pt>
                <c:pt idx="180">
                  <c:v>84.37</c:v>
                </c:pt>
                <c:pt idx="181">
                  <c:v>84.92</c:v>
                </c:pt>
                <c:pt idx="182">
                  <c:v>84.8</c:v>
                </c:pt>
                <c:pt idx="183">
                  <c:v>85.38</c:v>
                </c:pt>
                <c:pt idx="184">
                  <c:v>85.48</c:v>
                </c:pt>
                <c:pt idx="185">
                  <c:v>85.27</c:v>
                </c:pt>
                <c:pt idx="186">
                  <c:v>86.14</c:v>
                </c:pt>
                <c:pt idx="187">
                  <c:v>86.31</c:v>
                </c:pt>
                <c:pt idx="188">
                  <c:v>86.35</c:v>
                </c:pt>
                <c:pt idx="189">
                  <c:v>87.25</c:v>
                </c:pt>
                <c:pt idx="190">
                  <c:v>87.92</c:v>
                </c:pt>
                <c:pt idx="191">
                  <c:v>87.5</c:v>
                </c:pt>
                <c:pt idx="192">
                  <c:v>87.5</c:v>
                </c:pt>
                <c:pt idx="193">
                  <c:v>87.75</c:v>
                </c:pt>
                <c:pt idx="194">
                  <c:v>87.92</c:v>
                </c:pt>
                <c:pt idx="195">
                  <c:v>88.515000000000001</c:v>
                </c:pt>
                <c:pt idx="196">
                  <c:v>88.66</c:v>
                </c:pt>
                <c:pt idx="197">
                  <c:v>89</c:v>
                </c:pt>
                <c:pt idx="198">
                  <c:v>89.57</c:v>
                </c:pt>
                <c:pt idx="199">
                  <c:v>88.25</c:v>
                </c:pt>
                <c:pt idx="200">
                  <c:v>89.68</c:v>
                </c:pt>
                <c:pt idx="201">
                  <c:v>89.63</c:v>
                </c:pt>
                <c:pt idx="202">
                  <c:v>89.694999999999993</c:v>
                </c:pt>
                <c:pt idx="203">
                  <c:v>89.18</c:v>
                </c:pt>
                <c:pt idx="204">
                  <c:v>89.31</c:v>
                </c:pt>
                <c:pt idx="205">
                  <c:v>90.12</c:v>
                </c:pt>
                <c:pt idx="206">
                  <c:v>90.83</c:v>
                </c:pt>
                <c:pt idx="207">
                  <c:v>91.19</c:v>
                </c:pt>
                <c:pt idx="208">
                  <c:v>91.41</c:v>
                </c:pt>
                <c:pt idx="209">
                  <c:v>91.76</c:v>
                </c:pt>
                <c:pt idx="210">
                  <c:v>92.37</c:v>
                </c:pt>
                <c:pt idx="211">
                  <c:v>89.98</c:v>
                </c:pt>
                <c:pt idx="212">
                  <c:v>90.88</c:v>
                </c:pt>
                <c:pt idx="213">
                  <c:v>90.594999999999999</c:v>
                </c:pt>
                <c:pt idx="214">
                  <c:v>90.91</c:v>
                </c:pt>
                <c:pt idx="215">
                  <c:v>90.38</c:v>
                </c:pt>
                <c:pt idx="216">
                  <c:v>90.69</c:v>
                </c:pt>
                <c:pt idx="217">
                  <c:v>91.17</c:v>
                </c:pt>
                <c:pt idx="218">
                  <c:v>90.935000000000002</c:v>
                </c:pt>
                <c:pt idx="219">
                  <c:v>91.02</c:v>
                </c:pt>
                <c:pt idx="220">
                  <c:v>91.22</c:v>
                </c:pt>
                <c:pt idx="221">
                  <c:v>90.995000000000005</c:v>
                </c:pt>
                <c:pt idx="222">
                  <c:v>91.21</c:v>
                </c:pt>
                <c:pt idx="223">
                  <c:v>91.23</c:v>
                </c:pt>
                <c:pt idx="224">
                  <c:v>90.7</c:v>
                </c:pt>
                <c:pt idx="225">
                  <c:v>91.12</c:v>
                </c:pt>
                <c:pt idx="226">
                  <c:v>91.555000000000007</c:v>
                </c:pt>
                <c:pt idx="227">
                  <c:v>#N/A</c:v>
                </c:pt>
                <c:pt idx="228">
                  <c:v>91.48</c:v>
                </c:pt>
                <c:pt idx="229">
                  <c:v>92.09</c:v>
                </c:pt>
                <c:pt idx="230">
                  <c:v>91.8</c:v>
                </c:pt>
                <c:pt idx="231">
                  <c:v>91.51</c:v>
                </c:pt>
                <c:pt idx="232">
                  <c:v>91.52</c:v>
                </c:pt>
                <c:pt idx="233">
                  <c:v>91.22</c:v>
                </c:pt>
                <c:pt idx="234">
                  <c:v>91.65</c:v>
                </c:pt>
                <c:pt idx="235">
                  <c:v>92.31</c:v>
                </c:pt>
                <c:pt idx="236">
                  <c:v>91.61</c:v>
                </c:pt>
                <c:pt idx="237">
                  <c:v>92.03</c:v>
                </c:pt>
                <c:pt idx="238">
                  <c:v>91.98</c:v>
                </c:pt>
                <c:pt idx="239">
                  <c:v>92.465000000000003</c:v>
                </c:pt>
                <c:pt idx="240">
                  <c:v>92.97</c:v>
                </c:pt>
                <c:pt idx="241">
                  <c:v>93.14</c:v>
                </c:pt>
                <c:pt idx="242">
                  <c:v>93.155000000000001</c:v>
                </c:pt>
                <c:pt idx="243">
                  <c:v>92.74</c:v>
                </c:pt>
                <c:pt idx="244">
                  <c:v>92.545000000000002</c:v>
                </c:pt>
                <c:pt idx="245">
                  <c:v>93.9</c:v>
                </c:pt>
                <c:pt idx="246">
                  <c:v>94.325000000000003</c:v>
                </c:pt>
                <c:pt idx="247">
                  <c:v>94.68</c:v>
                </c:pt>
                <c:pt idx="248">
                  <c:v>94.84</c:v>
                </c:pt>
                <c:pt idx="249">
                  <c:v>94.77</c:v>
                </c:pt>
                <c:pt idx="250">
                  <c:v>94.96</c:v>
                </c:pt>
                <c:pt idx="251">
                  <c:v>94.68</c:v>
                </c:pt>
                <c:pt idx="252">
                  <c:v>95.06</c:v>
                </c:pt>
                <c:pt idx="253">
                  <c:v>94.8</c:v>
                </c:pt>
                <c:pt idx="254">
                  <c:v>95.15</c:v>
                </c:pt>
                <c:pt idx="255">
                  <c:v>95.74</c:v>
                </c:pt>
                <c:pt idx="256">
                  <c:v>95.88</c:v>
                </c:pt>
              </c:numCache>
            </c:numRef>
          </c:val>
          <c:smooth val="0"/>
          <c:extLst>
            <c:ext xmlns:c16="http://schemas.microsoft.com/office/drawing/2014/chart" uri="{C3380CC4-5D6E-409C-BE32-E72D297353CC}">
              <c16:uniqueId val="{00000000-5BCC-F042-837C-B2BCBE047EBD}"/>
            </c:ext>
          </c:extLst>
        </c:ser>
        <c:dLbls>
          <c:showLegendKey val="0"/>
          <c:showVal val="0"/>
          <c:showCatName val="0"/>
          <c:showSerName val="0"/>
          <c:showPercent val="0"/>
          <c:showBubbleSize val="0"/>
        </c:dLbls>
        <c:smooth val="0"/>
        <c:axId val="795483888"/>
        <c:axId val="437756144"/>
      </c:lineChart>
      <c:dateAx>
        <c:axId val="795483888"/>
        <c:scaling>
          <c:orientation val="minMax"/>
        </c:scaling>
        <c:delete val="0"/>
        <c:axPos val="b"/>
        <c:numFmt formatCode="m/d/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7756144"/>
        <c:crosses val="autoZero"/>
        <c:auto val="1"/>
        <c:lblOffset val="100"/>
        <c:baseTimeUnit val="days"/>
      </c:dateAx>
      <c:valAx>
        <c:axId val="43775614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54838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Charting!$G$8</c:f>
              <c:strCache>
                <c:ptCount val="1"/>
                <c:pt idx="0">
                  <c:v>Close</c:v>
                </c:pt>
              </c:strCache>
            </c:strRef>
          </c:tx>
          <c:spPr>
            <a:ln w="28575" cap="rnd">
              <a:solidFill>
                <a:schemeClr val="accent1"/>
              </a:solidFill>
              <a:round/>
            </a:ln>
            <a:effectLst/>
          </c:spPr>
          <c:marker>
            <c:symbol val="none"/>
          </c:marker>
          <c:cat>
            <c:numRef>
              <c:f>Charting!$F$9:$F$261</c:f>
              <c:numCache>
                <c:formatCode>m/d/yy</c:formatCode>
                <c:ptCount val="253"/>
                <c:pt idx="0">
                  <c:v>45569</c:v>
                </c:pt>
                <c:pt idx="1">
                  <c:v>45572</c:v>
                </c:pt>
                <c:pt idx="2">
                  <c:v>45573</c:v>
                </c:pt>
                <c:pt idx="3">
                  <c:v>45574</c:v>
                </c:pt>
                <c:pt idx="4">
                  <c:v>45575</c:v>
                </c:pt>
                <c:pt idx="5">
                  <c:v>45576</c:v>
                </c:pt>
                <c:pt idx="6">
                  <c:v>45579</c:v>
                </c:pt>
                <c:pt idx="7">
                  <c:v>45580</c:v>
                </c:pt>
                <c:pt idx="8">
                  <c:v>45581</c:v>
                </c:pt>
                <c:pt idx="9">
                  <c:v>45582</c:v>
                </c:pt>
                <c:pt idx="10">
                  <c:v>45583</c:v>
                </c:pt>
                <c:pt idx="11">
                  <c:v>45586</c:v>
                </c:pt>
                <c:pt idx="12">
                  <c:v>45587</c:v>
                </c:pt>
                <c:pt idx="13">
                  <c:v>45588</c:v>
                </c:pt>
                <c:pt idx="14">
                  <c:v>45589</c:v>
                </c:pt>
                <c:pt idx="15">
                  <c:v>45590</c:v>
                </c:pt>
                <c:pt idx="16">
                  <c:v>45593</c:v>
                </c:pt>
                <c:pt idx="17">
                  <c:v>45594</c:v>
                </c:pt>
                <c:pt idx="18">
                  <c:v>45595</c:v>
                </c:pt>
                <c:pt idx="19">
                  <c:v>45596</c:v>
                </c:pt>
                <c:pt idx="20">
                  <c:v>45597</c:v>
                </c:pt>
                <c:pt idx="21">
                  <c:v>45600</c:v>
                </c:pt>
                <c:pt idx="22">
                  <c:v>45601</c:v>
                </c:pt>
                <c:pt idx="23">
                  <c:v>45602</c:v>
                </c:pt>
                <c:pt idx="24">
                  <c:v>45603</c:v>
                </c:pt>
                <c:pt idx="25">
                  <c:v>45604</c:v>
                </c:pt>
                <c:pt idx="26">
                  <c:v>45607</c:v>
                </c:pt>
                <c:pt idx="27">
                  <c:v>45608</c:v>
                </c:pt>
                <c:pt idx="28">
                  <c:v>45609</c:v>
                </c:pt>
                <c:pt idx="29">
                  <c:v>45610</c:v>
                </c:pt>
                <c:pt idx="30">
                  <c:v>45611</c:v>
                </c:pt>
                <c:pt idx="31">
                  <c:v>45614</c:v>
                </c:pt>
                <c:pt idx="32">
                  <c:v>45615</c:v>
                </c:pt>
                <c:pt idx="33">
                  <c:v>45616</c:v>
                </c:pt>
                <c:pt idx="34">
                  <c:v>45617</c:v>
                </c:pt>
                <c:pt idx="35">
                  <c:v>45618</c:v>
                </c:pt>
                <c:pt idx="36">
                  <c:v>45621</c:v>
                </c:pt>
                <c:pt idx="37">
                  <c:v>45622</c:v>
                </c:pt>
                <c:pt idx="38">
                  <c:v>45623</c:v>
                </c:pt>
                <c:pt idx="39">
                  <c:v>45624</c:v>
                </c:pt>
                <c:pt idx="40">
                  <c:v>45625</c:v>
                </c:pt>
                <c:pt idx="41">
                  <c:v>45628</c:v>
                </c:pt>
                <c:pt idx="42">
                  <c:v>45629</c:v>
                </c:pt>
                <c:pt idx="43">
                  <c:v>45630</c:v>
                </c:pt>
                <c:pt idx="44">
                  <c:v>45631</c:v>
                </c:pt>
                <c:pt idx="45">
                  <c:v>45632</c:v>
                </c:pt>
                <c:pt idx="46">
                  <c:v>45635</c:v>
                </c:pt>
                <c:pt idx="47">
                  <c:v>45636</c:v>
                </c:pt>
                <c:pt idx="48">
                  <c:v>45637</c:v>
                </c:pt>
                <c:pt idx="49">
                  <c:v>45638</c:v>
                </c:pt>
                <c:pt idx="50">
                  <c:v>45639</c:v>
                </c:pt>
                <c:pt idx="51">
                  <c:v>45642</c:v>
                </c:pt>
                <c:pt idx="52">
                  <c:v>45643</c:v>
                </c:pt>
                <c:pt idx="53">
                  <c:v>45644</c:v>
                </c:pt>
                <c:pt idx="54">
                  <c:v>45645</c:v>
                </c:pt>
                <c:pt idx="55">
                  <c:v>45646</c:v>
                </c:pt>
                <c:pt idx="56">
                  <c:v>45649</c:v>
                </c:pt>
                <c:pt idx="57">
                  <c:v>45653</c:v>
                </c:pt>
                <c:pt idx="58">
                  <c:v>45656</c:v>
                </c:pt>
                <c:pt idx="59">
                  <c:v>45659</c:v>
                </c:pt>
                <c:pt idx="60">
                  <c:v>45660</c:v>
                </c:pt>
                <c:pt idx="61">
                  <c:v>45663</c:v>
                </c:pt>
                <c:pt idx="62">
                  <c:v>45664</c:v>
                </c:pt>
                <c:pt idx="63">
                  <c:v>45665</c:v>
                </c:pt>
                <c:pt idx="64">
                  <c:v>45666</c:v>
                </c:pt>
                <c:pt idx="65">
                  <c:v>45667</c:v>
                </c:pt>
                <c:pt idx="66">
                  <c:v>45670</c:v>
                </c:pt>
                <c:pt idx="67">
                  <c:v>45671</c:v>
                </c:pt>
                <c:pt idx="68">
                  <c:v>45672</c:v>
                </c:pt>
                <c:pt idx="69">
                  <c:v>45673</c:v>
                </c:pt>
                <c:pt idx="70">
                  <c:v>45674</c:v>
                </c:pt>
                <c:pt idx="71">
                  <c:v>45677</c:v>
                </c:pt>
                <c:pt idx="72">
                  <c:v>45678</c:v>
                </c:pt>
                <c:pt idx="73">
                  <c:v>45679</c:v>
                </c:pt>
                <c:pt idx="74">
                  <c:v>45680</c:v>
                </c:pt>
                <c:pt idx="75">
                  <c:v>45681</c:v>
                </c:pt>
                <c:pt idx="76">
                  <c:v>45684</c:v>
                </c:pt>
                <c:pt idx="77">
                  <c:v>45685</c:v>
                </c:pt>
                <c:pt idx="78">
                  <c:v>45686</c:v>
                </c:pt>
                <c:pt idx="79">
                  <c:v>45687</c:v>
                </c:pt>
                <c:pt idx="80">
                  <c:v>45688</c:v>
                </c:pt>
                <c:pt idx="81">
                  <c:v>45691</c:v>
                </c:pt>
                <c:pt idx="82">
                  <c:v>45692</c:v>
                </c:pt>
                <c:pt idx="83">
                  <c:v>45693</c:v>
                </c:pt>
                <c:pt idx="84">
                  <c:v>45694</c:v>
                </c:pt>
                <c:pt idx="85">
                  <c:v>45695</c:v>
                </c:pt>
                <c:pt idx="86">
                  <c:v>45698</c:v>
                </c:pt>
                <c:pt idx="87">
                  <c:v>45699</c:v>
                </c:pt>
                <c:pt idx="88">
                  <c:v>45700</c:v>
                </c:pt>
                <c:pt idx="89">
                  <c:v>45701</c:v>
                </c:pt>
                <c:pt idx="90">
                  <c:v>45702</c:v>
                </c:pt>
                <c:pt idx="91">
                  <c:v>45705</c:v>
                </c:pt>
                <c:pt idx="92">
                  <c:v>45706</c:v>
                </c:pt>
                <c:pt idx="93">
                  <c:v>45707</c:v>
                </c:pt>
                <c:pt idx="94">
                  <c:v>45708</c:v>
                </c:pt>
                <c:pt idx="95">
                  <c:v>45709</c:v>
                </c:pt>
                <c:pt idx="96">
                  <c:v>45712</c:v>
                </c:pt>
                <c:pt idx="97">
                  <c:v>45713</c:v>
                </c:pt>
                <c:pt idx="98">
                  <c:v>45714</c:v>
                </c:pt>
                <c:pt idx="99">
                  <c:v>45715</c:v>
                </c:pt>
                <c:pt idx="100">
                  <c:v>45716</c:v>
                </c:pt>
                <c:pt idx="101">
                  <c:v>45719</c:v>
                </c:pt>
                <c:pt idx="102">
                  <c:v>45720</c:v>
                </c:pt>
                <c:pt idx="103">
                  <c:v>45721</c:v>
                </c:pt>
                <c:pt idx="104">
                  <c:v>45722</c:v>
                </c:pt>
                <c:pt idx="105">
                  <c:v>45723</c:v>
                </c:pt>
                <c:pt idx="106">
                  <c:v>45726</c:v>
                </c:pt>
                <c:pt idx="107">
                  <c:v>45727</c:v>
                </c:pt>
                <c:pt idx="108">
                  <c:v>45728</c:v>
                </c:pt>
                <c:pt idx="109">
                  <c:v>45729</c:v>
                </c:pt>
                <c:pt idx="110">
                  <c:v>45730</c:v>
                </c:pt>
                <c:pt idx="111">
                  <c:v>45733</c:v>
                </c:pt>
                <c:pt idx="112">
                  <c:v>45734</c:v>
                </c:pt>
                <c:pt idx="113">
                  <c:v>45735</c:v>
                </c:pt>
                <c:pt idx="114">
                  <c:v>45736</c:v>
                </c:pt>
                <c:pt idx="115">
                  <c:v>45737</c:v>
                </c:pt>
                <c:pt idx="116">
                  <c:v>45740</c:v>
                </c:pt>
                <c:pt idx="117">
                  <c:v>45741</c:v>
                </c:pt>
                <c:pt idx="118">
                  <c:v>45742</c:v>
                </c:pt>
                <c:pt idx="119">
                  <c:v>45743</c:v>
                </c:pt>
                <c:pt idx="120">
                  <c:v>45744</c:v>
                </c:pt>
                <c:pt idx="121">
                  <c:v>45747</c:v>
                </c:pt>
                <c:pt idx="122">
                  <c:v>45748</c:v>
                </c:pt>
                <c:pt idx="123">
                  <c:v>45749</c:v>
                </c:pt>
                <c:pt idx="124">
                  <c:v>45750</c:v>
                </c:pt>
                <c:pt idx="125">
                  <c:v>45751</c:v>
                </c:pt>
                <c:pt idx="126">
                  <c:v>45754</c:v>
                </c:pt>
                <c:pt idx="127">
                  <c:v>45755</c:v>
                </c:pt>
                <c:pt idx="128">
                  <c:v>45756</c:v>
                </c:pt>
                <c:pt idx="129">
                  <c:v>45757</c:v>
                </c:pt>
                <c:pt idx="130">
                  <c:v>45758</c:v>
                </c:pt>
                <c:pt idx="131">
                  <c:v>45761</c:v>
                </c:pt>
                <c:pt idx="132">
                  <c:v>45762</c:v>
                </c:pt>
                <c:pt idx="133">
                  <c:v>45763</c:v>
                </c:pt>
                <c:pt idx="134">
                  <c:v>45764</c:v>
                </c:pt>
                <c:pt idx="135">
                  <c:v>45769</c:v>
                </c:pt>
                <c:pt idx="136">
                  <c:v>45770</c:v>
                </c:pt>
                <c:pt idx="137">
                  <c:v>45771</c:v>
                </c:pt>
                <c:pt idx="138">
                  <c:v>45772</c:v>
                </c:pt>
                <c:pt idx="139">
                  <c:v>45775</c:v>
                </c:pt>
                <c:pt idx="140">
                  <c:v>45776</c:v>
                </c:pt>
                <c:pt idx="141">
                  <c:v>45777</c:v>
                </c:pt>
                <c:pt idx="142">
                  <c:v>45779</c:v>
                </c:pt>
                <c:pt idx="143">
                  <c:v>45782</c:v>
                </c:pt>
                <c:pt idx="144">
                  <c:v>45783</c:v>
                </c:pt>
                <c:pt idx="145">
                  <c:v>45784</c:v>
                </c:pt>
                <c:pt idx="146">
                  <c:v>45785</c:v>
                </c:pt>
                <c:pt idx="147">
                  <c:v>45786</c:v>
                </c:pt>
                <c:pt idx="148">
                  <c:v>45789</c:v>
                </c:pt>
                <c:pt idx="149">
                  <c:v>45790</c:v>
                </c:pt>
                <c:pt idx="150">
                  <c:v>45791</c:v>
                </c:pt>
                <c:pt idx="151">
                  <c:v>45792</c:v>
                </c:pt>
                <c:pt idx="152">
                  <c:v>45793</c:v>
                </c:pt>
                <c:pt idx="153">
                  <c:v>45796</c:v>
                </c:pt>
                <c:pt idx="154">
                  <c:v>45797</c:v>
                </c:pt>
                <c:pt idx="155">
                  <c:v>45798</c:v>
                </c:pt>
                <c:pt idx="156">
                  <c:v>45799</c:v>
                </c:pt>
                <c:pt idx="157">
                  <c:v>45800</c:v>
                </c:pt>
                <c:pt idx="158">
                  <c:v>45803</c:v>
                </c:pt>
                <c:pt idx="159">
                  <c:v>45804</c:v>
                </c:pt>
                <c:pt idx="160">
                  <c:v>45805</c:v>
                </c:pt>
                <c:pt idx="161">
                  <c:v>45806</c:v>
                </c:pt>
                <c:pt idx="162">
                  <c:v>45807</c:v>
                </c:pt>
                <c:pt idx="163">
                  <c:v>45810</c:v>
                </c:pt>
                <c:pt idx="164">
                  <c:v>45811</c:v>
                </c:pt>
                <c:pt idx="165">
                  <c:v>45812</c:v>
                </c:pt>
                <c:pt idx="166">
                  <c:v>45813</c:v>
                </c:pt>
                <c:pt idx="167">
                  <c:v>45814</c:v>
                </c:pt>
                <c:pt idx="168">
                  <c:v>45817</c:v>
                </c:pt>
                <c:pt idx="169">
                  <c:v>45818</c:v>
                </c:pt>
                <c:pt idx="170">
                  <c:v>45819</c:v>
                </c:pt>
                <c:pt idx="171">
                  <c:v>45820</c:v>
                </c:pt>
                <c:pt idx="172">
                  <c:v>45821</c:v>
                </c:pt>
                <c:pt idx="173">
                  <c:v>45824</c:v>
                </c:pt>
                <c:pt idx="174">
                  <c:v>45825</c:v>
                </c:pt>
                <c:pt idx="175">
                  <c:v>45826</c:v>
                </c:pt>
                <c:pt idx="176">
                  <c:v>45827</c:v>
                </c:pt>
                <c:pt idx="177">
                  <c:v>45828</c:v>
                </c:pt>
                <c:pt idx="178">
                  <c:v>45831</c:v>
                </c:pt>
                <c:pt idx="179">
                  <c:v>45832</c:v>
                </c:pt>
                <c:pt idx="180">
                  <c:v>45833</c:v>
                </c:pt>
                <c:pt idx="181">
                  <c:v>45834</c:v>
                </c:pt>
                <c:pt idx="182">
                  <c:v>45835</c:v>
                </c:pt>
                <c:pt idx="183">
                  <c:v>45838</c:v>
                </c:pt>
                <c:pt idx="184">
                  <c:v>45839</c:v>
                </c:pt>
                <c:pt idx="185">
                  <c:v>45840</c:v>
                </c:pt>
                <c:pt idx="186">
                  <c:v>45841</c:v>
                </c:pt>
                <c:pt idx="187">
                  <c:v>45842</c:v>
                </c:pt>
                <c:pt idx="188">
                  <c:v>45845</c:v>
                </c:pt>
                <c:pt idx="189">
                  <c:v>45846</c:v>
                </c:pt>
                <c:pt idx="190">
                  <c:v>45847</c:v>
                </c:pt>
                <c:pt idx="191">
                  <c:v>45848</c:v>
                </c:pt>
                <c:pt idx="192">
                  <c:v>45849</c:v>
                </c:pt>
                <c:pt idx="193">
                  <c:v>45852</c:v>
                </c:pt>
                <c:pt idx="194">
                  <c:v>45853</c:v>
                </c:pt>
                <c:pt idx="195">
                  <c:v>45854</c:v>
                </c:pt>
                <c:pt idx="196">
                  <c:v>45855</c:v>
                </c:pt>
                <c:pt idx="197">
                  <c:v>45856</c:v>
                </c:pt>
                <c:pt idx="198">
                  <c:v>45859</c:v>
                </c:pt>
                <c:pt idx="199">
                  <c:v>45860</c:v>
                </c:pt>
                <c:pt idx="200">
                  <c:v>45861</c:v>
                </c:pt>
                <c:pt idx="201">
                  <c:v>45862</c:v>
                </c:pt>
                <c:pt idx="202">
                  <c:v>45863</c:v>
                </c:pt>
                <c:pt idx="203">
                  <c:v>45866</c:v>
                </c:pt>
                <c:pt idx="204">
                  <c:v>45867</c:v>
                </c:pt>
                <c:pt idx="205">
                  <c:v>45868</c:v>
                </c:pt>
                <c:pt idx="206">
                  <c:v>45869</c:v>
                </c:pt>
                <c:pt idx="207">
                  <c:v>45870</c:v>
                </c:pt>
                <c:pt idx="208">
                  <c:v>45873</c:v>
                </c:pt>
                <c:pt idx="209">
                  <c:v>45874</c:v>
                </c:pt>
                <c:pt idx="210">
                  <c:v>45875</c:v>
                </c:pt>
                <c:pt idx="211">
                  <c:v>45876</c:v>
                </c:pt>
                <c:pt idx="212">
                  <c:v>45877</c:v>
                </c:pt>
                <c:pt idx="213">
                  <c:v>45880</c:v>
                </c:pt>
                <c:pt idx="214">
                  <c:v>45881</c:v>
                </c:pt>
                <c:pt idx="215">
                  <c:v>45882</c:v>
                </c:pt>
                <c:pt idx="216">
                  <c:v>45883</c:v>
                </c:pt>
                <c:pt idx="217">
                  <c:v>45884</c:v>
                </c:pt>
                <c:pt idx="218">
                  <c:v>45887</c:v>
                </c:pt>
                <c:pt idx="219">
                  <c:v>45888</c:v>
                </c:pt>
                <c:pt idx="220">
                  <c:v>45889</c:v>
                </c:pt>
                <c:pt idx="221">
                  <c:v>45890</c:v>
                </c:pt>
                <c:pt idx="222">
                  <c:v>45891</c:v>
                </c:pt>
                <c:pt idx="223">
                  <c:v>45894</c:v>
                </c:pt>
                <c:pt idx="224">
                  <c:v>45895</c:v>
                </c:pt>
                <c:pt idx="225">
                  <c:v>45896</c:v>
                </c:pt>
                <c:pt idx="226">
                  <c:v>45897</c:v>
                </c:pt>
                <c:pt idx="227">
                  <c:v>45898</c:v>
                </c:pt>
                <c:pt idx="228">
                  <c:v>45901</c:v>
                </c:pt>
                <c:pt idx="229">
                  <c:v>45902</c:v>
                </c:pt>
                <c:pt idx="230">
                  <c:v>45903</c:v>
                </c:pt>
                <c:pt idx="231">
                  <c:v>45904</c:v>
                </c:pt>
                <c:pt idx="232">
                  <c:v>45905</c:v>
                </c:pt>
                <c:pt idx="233">
                  <c:v>45908</c:v>
                </c:pt>
                <c:pt idx="234">
                  <c:v>45909</c:v>
                </c:pt>
                <c:pt idx="235">
                  <c:v>45910</c:v>
                </c:pt>
                <c:pt idx="236">
                  <c:v>45911</c:v>
                </c:pt>
                <c:pt idx="237">
                  <c:v>45912</c:v>
                </c:pt>
                <c:pt idx="238">
                  <c:v>45915</c:v>
                </c:pt>
                <c:pt idx="239">
                  <c:v>45916</c:v>
                </c:pt>
                <c:pt idx="240">
                  <c:v>45917</c:v>
                </c:pt>
                <c:pt idx="241">
                  <c:v>45918</c:v>
                </c:pt>
                <c:pt idx="242">
                  <c:v>45919</c:v>
                </c:pt>
                <c:pt idx="243">
                  <c:v>45922</c:v>
                </c:pt>
                <c:pt idx="244">
                  <c:v>45923</c:v>
                </c:pt>
                <c:pt idx="245">
                  <c:v>45924</c:v>
                </c:pt>
                <c:pt idx="246">
                  <c:v>45925</c:v>
                </c:pt>
                <c:pt idx="247">
                  <c:v>45926</c:v>
                </c:pt>
                <c:pt idx="248">
                  <c:v>45929</c:v>
                </c:pt>
                <c:pt idx="249">
                  <c:v>45930</c:v>
                </c:pt>
                <c:pt idx="250">
                  <c:v>45931</c:v>
                </c:pt>
                <c:pt idx="251">
                  <c:v>45932</c:v>
                </c:pt>
                <c:pt idx="252">
                  <c:v>45933</c:v>
                </c:pt>
              </c:numCache>
            </c:numRef>
          </c:cat>
          <c:val>
            <c:numRef>
              <c:f>Charting!$G$9:$G$261</c:f>
              <c:numCache>
                <c:formatCode>[$€-2]\ #,##0.00</c:formatCode>
                <c:ptCount val="253"/>
                <c:pt idx="0">
                  <c:v>419.05</c:v>
                </c:pt>
                <c:pt idx="1">
                  <c:v>413.45</c:v>
                </c:pt>
                <c:pt idx="2">
                  <c:v>414.15</c:v>
                </c:pt>
                <c:pt idx="3">
                  <c:v>417.4</c:v>
                </c:pt>
                <c:pt idx="4">
                  <c:v>415.7</c:v>
                </c:pt>
                <c:pt idx="5">
                  <c:v>421.8</c:v>
                </c:pt>
                <c:pt idx="6">
                  <c:v>423.6</c:v>
                </c:pt>
                <c:pt idx="7">
                  <c:v>425.2</c:v>
                </c:pt>
                <c:pt idx="8">
                  <c:v>428.75</c:v>
                </c:pt>
                <c:pt idx="9">
                  <c:v>430.3</c:v>
                </c:pt>
                <c:pt idx="10">
                  <c:v>428.3</c:v>
                </c:pt>
                <c:pt idx="11">
                  <c:v>429.15</c:v>
                </c:pt>
                <c:pt idx="12">
                  <c:v>428.65</c:v>
                </c:pt>
                <c:pt idx="13">
                  <c:v>428.85</c:v>
                </c:pt>
                <c:pt idx="14">
                  <c:v>420.7</c:v>
                </c:pt>
                <c:pt idx="15">
                  <c:v>421.1</c:v>
                </c:pt>
                <c:pt idx="16">
                  <c:v>424.1</c:v>
                </c:pt>
                <c:pt idx="17">
                  <c:v>420.6</c:v>
                </c:pt>
                <c:pt idx="18">
                  <c:v>420.25</c:v>
                </c:pt>
                <c:pt idx="19">
                  <c:v>414.9</c:v>
                </c:pt>
                <c:pt idx="20">
                  <c:v>417.8</c:v>
                </c:pt>
                <c:pt idx="21">
                  <c:v>406.1</c:v>
                </c:pt>
                <c:pt idx="22">
                  <c:v>405.45</c:v>
                </c:pt>
                <c:pt idx="23">
                  <c:v>437.05</c:v>
                </c:pt>
                <c:pt idx="24">
                  <c:v>427.5</c:v>
                </c:pt>
                <c:pt idx="25">
                  <c:v>435.55</c:v>
                </c:pt>
                <c:pt idx="26">
                  <c:v>441.2</c:v>
                </c:pt>
                <c:pt idx="27">
                  <c:v>438.8</c:v>
                </c:pt>
                <c:pt idx="28">
                  <c:v>442.05</c:v>
                </c:pt>
                <c:pt idx="29">
                  <c:v>444.1</c:v>
                </c:pt>
                <c:pt idx="30">
                  <c:v>445.4</c:v>
                </c:pt>
                <c:pt idx="31">
                  <c:v>445.75</c:v>
                </c:pt>
                <c:pt idx="32">
                  <c:v>442.95</c:v>
                </c:pt>
                <c:pt idx="33">
                  <c:v>445.4</c:v>
                </c:pt>
                <c:pt idx="34">
                  <c:v>451.7</c:v>
                </c:pt>
                <c:pt idx="35">
                  <c:v>457.35</c:v>
                </c:pt>
                <c:pt idx="36">
                  <c:v>455.95</c:v>
                </c:pt>
                <c:pt idx="37">
                  <c:v>457</c:v>
                </c:pt>
                <c:pt idx="38">
                  <c:v>460.25</c:v>
                </c:pt>
                <c:pt idx="39">
                  <c:v>463.45</c:v>
                </c:pt>
                <c:pt idx="40">
                  <c:v>458.85</c:v>
                </c:pt>
                <c:pt idx="41">
                  <c:v>454.35</c:v>
                </c:pt>
                <c:pt idx="42">
                  <c:v>448.7</c:v>
                </c:pt>
                <c:pt idx="43">
                  <c:v>445.2</c:v>
                </c:pt>
                <c:pt idx="44">
                  <c:v>445.05</c:v>
                </c:pt>
                <c:pt idx="45">
                  <c:v>444.7</c:v>
                </c:pt>
                <c:pt idx="46">
                  <c:v>440.4</c:v>
                </c:pt>
                <c:pt idx="47">
                  <c:v>439.4</c:v>
                </c:pt>
                <c:pt idx="48">
                  <c:v>438</c:v>
                </c:pt>
                <c:pt idx="49">
                  <c:v>438.4</c:v>
                </c:pt>
                <c:pt idx="50">
                  <c:v>437</c:v>
                </c:pt>
                <c:pt idx="51">
                  <c:v>435.1</c:v>
                </c:pt>
                <c:pt idx="52">
                  <c:v>433.9</c:v>
                </c:pt>
                <c:pt idx="53">
                  <c:v>432.25</c:v>
                </c:pt>
                <c:pt idx="54">
                  <c:v>434.3</c:v>
                </c:pt>
                <c:pt idx="55">
                  <c:v>436.25</c:v>
                </c:pt>
                <c:pt idx="56">
                  <c:v>434.15</c:v>
                </c:pt>
                <c:pt idx="57">
                  <c:v>437.45</c:v>
                </c:pt>
                <c:pt idx="58">
                  <c:v>435</c:v>
                </c:pt>
                <c:pt idx="59">
                  <c:v>439.6</c:v>
                </c:pt>
                <c:pt idx="60">
                  <c:v>441.35</c:v>
                </c:pt>
                <c:pt idx="61">
                  <c:v>435.05</c:v>
                </c:pt>
                <c:pt idx="62">
                  <c:v>438.75</c:v>
                </c:pt>
                <c:pt idx="63">
                  <c:v>438.7</c:v>
                </c:pt>
                <c:pt idx="64">
                  <c:v>441.4</c:v>
                </c:pt>
                <c:pt idx="65">
                  <c:v>432.65</c:v>
                </c:pt>
                <c:pt idx="66">
                  <c:v>436.2</c:v>
                </c:pt>
                <c:pt idx="67">
                  <c:v>437.25</c:v>
                </c:pt>
                <c:pt idx="68">
                  <c:v>445.9</c:v>
                </c:pt>
                <c:pt idx="69">
                  <c:v>446.05</c:v>
                </c:pt>
                <c:pt idx="70">
                  <c:v>456.1</c:v>
                </c:pt>
                <c:pt idx="71">
                  <c:v>457.6</c:v>
                </c:pt>
                <c:pt idx="72">
                  <c:v>449.9</c:v>
                </c:pt>
                <c:pt idx="73">
                  <c:v>441.5</c:v>
                </c:pt>
                <c:pt idx="74">
                  <c:v>441.85</c:v>
                </c:pt>
                <c:pt idx="75">
                  <c:v>440.75</c:v>
                </c:pt>
                <c:pt idx="76">
                  <c:v>451.1</c:v>
                </c:pt>
                <c:pt idx="77">
                  <c:v>451.55</c:v>
                </c:pt>
                <c:pt idx="78">
                  <c:v>450.95</c:v>
                </c:pt>
                <c:pt idx="79">
                  <c:v>453.9</c:v>
                </c:pt>
                <c:pt idx="80">
                  <c:v>452.25</c:v>
                </c:pt>
                <c:pt idx="81">
                  <c:v>452.9</c:v>
                </c:pt>
                <c:pt idx="82">
                  <c:v>450.4</c:v>
                </c:pt>
                <c:pt idx="83">
                  <c:v>453.75</c:v>
                </c:pt>
                <c:pt idx="84">
                  <c:v>460.2</c:v>
                </c:pt>
                <c:pt idx="85">
                  <c:v>459.45</c:v>
                </c:pt>
                <c:pt idx="86">
                  <c:v>456.9</c:v>
                </c:pt>
                <c:pt idx="87">
                  <c:v>456.7</c:v>
                </c:pt>
                <c:pt idx="88">
                  <c:v>453.65</c:v>
                </c:pt>
                <c:pt idx="89">
                  <c:v>459.95</c:v>
                </c:pt>
                <c:pt idx="90">
                  <c:v>460.2</c:v>
                </c:pt>
                <c:pt idx="91">
                  <c:v>461.65</c:v>
                </c:pt>
                <c:pt idx="92">
                  <c:v>459.9</c:v>
                </c:pt>
                <c:pt idx="93">
                  <c:v>464.4</c:v>
                </c:pt>
                <c:pt idx="94">
                  <c:v>457.5</c:v>
                </c:pt>
                <c:pt idx="95">
                  <c:v>457.85</c:v>
                </c:pt>
                <c:pt idx="96">
                  <c:v>478.55</c:v>
                </c:pt>
                <c:pt idx="97">
                  <c:v>476.6</c:v>
                </c:pt>
                <c:pt idx="98">
                  <c:v>472.25</c:v>
                </c:pt>
                <c:pt idx="99">
                  <c:v>483.3</c:v>
                </c:pt>
                <c:pt idx="100">
                  <c:v>495</c:v>
                </c:pt>
                <c:pt idx="101">
                  <c:v>486.95</c:v>
                </c:pt>
                <c:pt idx="102">
                  <c:v>469.4</c:v>
                </c:pt>
                <c:pt idx="103">
                  <c:v>462.9</c:v>
                </c:pt>
                <c:pt idx="104">
                  <c:v>460.85</c:v>
                </c:pt>
                <c:pt idx="105">
                  <c:v>457.7</c:v>
                </c:pt>
                <c:pt idx="106">
                  <c:v>460</c:v>
                </c:pt>
                <c:pt idx="107">
                  <c:v>454.05</c:v>
                </c:pt>
                <c:pt idx="108">
                  <c:v>456.2</c:v>
                </c:pt>
                <c:pt idx="109">
                  <c:v>465.35</c:v>
                </c:pt>
                <c:pt idx="110">
                  <c:v>472.65</c:v>
                </c:pt>
                <c:pt idx="111">
                  <c:v>481.5</c:v>
                </c:pt>
                <c:pt idx="112">
                  <c:v>478.6</c:v>
                </c:pt>
                <c:pt idx="113">
                  <c:v>484</c:v>
                </c:pt>
                <c:pt idx="114">
                  <c:v>489.6</c:v>
                </c:pt>
                <c:pt idx="115">
                  <c:v>484</c:v>
                </c:pt>
                <c:pt idx="116">
                  <c:v>487.45</c:v>
                </c:pt>
                <c:pt idx="117">
                  <c:v>490.75</c:v>
                </c:pt>
                <c:pt idx="118">
                  <c:v>496.7</c:v>
                </c:pt>
                <c:pt idx="119">
                  <c:v>496.2</c:v>
                </c:pt>
                <c:pt idx="120">
                  <c:v>486.15</c:v>
                </c:pt>
                <c:pt idx="121">
                  <c:v>492.95</c:v>
                </c:pt>
                <c:pt idx="122">
                  <c:v>492.4</c:v>
                </c:pt>
                <c:pt idx="123">
                  <c:v>493.1</c:v>
                </c:pt>
                <c:pt idx="124">
                  <c:v>485.85</c:v>
                </c:pt>
                <c:pt idx="125">
                  <c:v>450</c:v>
                </c:pt>
                <c:pt idx="126">
                  <c:v>447</c:v>
                </c:pt>
                <c:pt idx="127">
                  <c:v>447.05</c:v>
                </c:pt>
                <c:pt idx="128">
                  <c:v>479.9</c:v>
                </c:pt>
                <c:pt idx="129">
                  <c:v>459.55</c:v>
                </c:pt>
                <c:pt idx="130">
                  <c:v>463.3</c:v>
                </c:pt>
                <c:pt idx="131">
                  <c:v>468.8</c:v>
                </c:pt>
                <c:pt idx="132">
                  <c:v>467.8</c:v>
                </c:pt>
                <c:pt idx="133">
                  <c:v>450.95</c:v>
                </c:pt>
                <c:pt idx="134">
                  <c:v>461</c:v>
                </c:pt>
                <c:pt idx="135">
                  <c:v>456</c:v>
                </c:pt>
                <c:pt idx="136">
                  <c:v>465</c:v>
                </c:pt>
                <c:pt idx="137">
                  <c:v>467.6</c:v>
                </c:pt>
                <c:pt idx="138">
                  <c:v>466.15</c:v>
                </c:pt>
                <c:pt idx="139">
                  <c:v>463.55</c:v>
                </c:pt>
                <c:pt idx="140">
                  <c:v>469.95</c:v>
                </c:pt>
                <c:pt idx="141">
                  <c:v>468.5</c:v>
                </c:pt>
                <c:pt idx="142">
                  <c:v>476.15</c:v>
                </c:pt>
                <c:pt idx="143">
                  <c:v>453.4</c:v>
                </c:pt>
                <c:pt idx="144">
                  <c:v>452.2</c:v>
                </c:pt>
                <c:pt idx="145">
                  <c:v>457.8</c:v>
                </c:pt>
                <c:pt idx="146">
                  <c:v>458.8</c:v>
                </c:pt>
                <c:pt idx="147">
                  <c:v>457.95</c:v>
                </c:pt>
                <c:pt idx="148">
                  <c:v>463.75</c:v>
                </c:pt>
                <c:pt idx="149">
                  <c:v>459</c:v>
                </c:pt>
                <c:pt idx="150">
                  <c:v>450.35</c:v>
                </c:pt>
                <c:pt idx="151">
                  <c:v>456.05</c:v>
                </c:pt>
                <c:pt idx="152">
                  <c:v>460.95</c:v>
                </c:pt>
                <c:pt idx="153">
                  <c:v>457</c:v>
                </c:pt>
                <c:pt idx="154">
                  <c:v>451.3</c:v>
                </c:pt>
                <c:pt idx="155">
                  <c:v>445.7</c:v>
                </c:pt>
                <c:pt idx="156">
                  <c:v>448.85</c:v>
                </c:pt>
                <c:pt idx="157">
                  <c:v>443.7</c:v>
                </c:pt>
                <c:pt idx="158">
                  <c:v>449.4</c:v>
                </c:pt>
                <c:pt idx="159">
                  <c:v>449.95</c:v>
                </c:pt>
                <c:pt idx="160">
                  <c:v>446.65</c:v>
                </c:pt>
                <c:pt idx="161">
                  <c:v>444.2</c:v>
                </c:pt>
                <c:pt idx="162">
                  <c:v>442.7</c:v>
                </c:pt>
                <c:pt idx="163">
                  <c:v>438.8</c:v>
                </c:pt>
                <c:pt idx="164">
                  <c:v>438.6</c:v>
                </c:pt>
                <c:pt idx="165">
                  <c:v>430.6</c:v>
                </c:pt>
                <c:pt idx="166">
                  <c:v>428</c:v>
                </c:pt>
                <c:pt idx="167">
                  <c:v>433.1</c:v>
                </c:pt>
                <c:pt idx="168">
                  <c:v>431.8</c:v>
                </c:pt>
                <c:pt idx="169">
                  <c:v>428.65</c:v>
                </c:pt>
                <c:pt idx="170">
                  <c:v>425</c:v>
                </c:pt>
                <c:pt idx="171">
                  <c:v>423.55</c:v>
                </c:pt>
                <c:pt idx="172">
                  <c:v>421.6</c:v>
                </c:pt>
                <c:pt idx="173">
                  <c:v>422.35</c:v>
                </c:pt>
                <c:pt idx="174">
                  <c:v>422.6</c:v>
                </c:pt>
                <c:pt idx="175">
                  <c:v>422.6</c:v>
                </c:pt>
                <c:pt idx="176">
                  <c:v>416.4</c:v>
                </c:pt>
                <c:pt idx="177">
                  <c:v>420.85</c:v>
                </c:pt>
                <c:pt idx="178">
                  <c:v>418.8</c:v>
                </c:pt>
                <c:pt idx="179">
                  <c:v>427.1</c:v>
                </c:pt>
                <c:pt idx="180">
                  <c:v>419.45</c:v>
                </c:pt>
                <c:pt idx="181">
                  <c:v>413.45</c:v>
                </c:pt>
                <c:pt idx="182">
                  <c:v>413.3</c:v>
                </c:pt>
                <c:pt idx="183">
                  <c:v>412.55</c:v>
                </c:pt>
                <c:pt idx="184">
                  <c:v>414.8</c:v>
                </c:pt>
                <c:pt idx="185">
                  <c:v>405.95</c:v>
                </c:pt>
                <c:pt idx="186">
                  <c:v>412.85</c:v>
                </c:pt>
                <c:pt idx="187">
                  <c:v>409.7</c:v>
                </c:pt>
                <c:pt idx="188">
                  <c:v>407.25</c:v>
                </c:pt>
                <c:pt idx="189">
                  <c:v>407.9</c:v>
                </c:pt>
                <c:pt idx="190">
                  <c:v>407.2</c:v>
                </c:pt>
                <c:pt idx="191">
                  <c:v>407.95</c:v>
                </c:pt>
                <c:pt idx="192">
                  <c:v>406.95</c:v>
                </c:pt>
                <c:pt idx="193">
                  <c:v>409.5</c:v>
                </c:pt>
                <c:pt idx="194">
                  <c:v>406</c:v>
                </c:pt>
                <c:pt idx="195">
                  <c:v>405.6</c:v>
                </c:pt>
                <c:pt idx="196">
                  <c:v>408.3</c:v>
                </c:pt>
                <c:pt idx="197">
                  <c:v>407.45</c:v>
                </c:pt>
                <c:pt idx="198">
                  <c:v>408</c:v>
                </c:pt>
                <c:pt idx="199">
                  <c:v>407.55</c:v>
                </c:pt>
                <c:pt idx="200">
                  <c:v>410.55</c:v>
                </c:pt>
                <c:pt idx="201">
                  <c:v>410.7</c:v>
                </c:pt>
                <c:pt idx="202">
                  <c:v>412.6</c:v>
                </c:pt>
                <c:pt idx="203">
                  <c:v>417.1</c:v>
                </c:pt>
                <c:pt idx="204">
                  <c:v>414</c:v>
                </c:pt>
                <c:pt idx="205">
                  <c:v>416.2</c:v>
                </c:pt>
                <c:pt idx="206">
                  <c:v>414.95</c:v>
                </c:pt>
                <c:pt idx="207">
                  <c:v>409</c:v>
                </c:pt>
                <c:pt idx="208">
                  <c:v>397.2</c:v>
                </c:pt>
                <c:pt idx="209">
                  <c:v>402.3</c:v>
                </c:pt>
                <c:pt idx="210">
                  <c:v>402.85</c:v>
                </c:pt>
                <c:pt idx="211">
                  <c:v>400.05</c:v>
                </c:pt>
                <c:pt idx="212">
                  <c:v>398.1</c:v>
                </c:pt>
                <c:pt idx="213">
                  <c:v>401.45</c:v>
                </c:pt>
                <c:pt idx="214">
                  <c:v>404.35</c:v>
                </c:pt>
                <c:pt idx="215">
                  <c:v>408.95</c:v>
                </c:pt>
                <c:pt idx="216">
                  <c:v>410.75</c:v>
                </c:pt>
                <c:pt idx="217">
                  <c:v>408.75</c:v>
                </c:pt>
                <c:pt idx="218">
                  <c:v>409.5</c:v>
                </c:pt>
                <c:pt idx="219">
                  <c:v>417</c:v>
                </c:pt>
                <c:pt idx="220">
                  <c:v>420.3</c:v>
                </c:pt>
                <c:pt idx="221">
                  <c:v>420.6</c:v>
                </c:pt>
                <c:pt idx="222">
                  <c:v>416.45</c:v>
                </c:pt>
                <c:pt idx="223">
                  <c:v>416.9</c:v>
                </c:pt>
                <c:pt idx="224">
                  <c:v>420.8</c:v>
                </c:pt>
                <c:pt idx="225">
                  <c:v>426.1</c:v>
                </c:pt>
                <c:pt idx="226">
                  <c:v>427.75</c:v>
                </c:pt>
                <c:pt idx="227">
                  <c:v>430.35</c:v>
                </c:pt>
                <c:pt idx="228">
                  <c:v>434.65</c:v>
                </c:pt>
                <c:pt idx="229">
                  <c:v>428.95</c:v>
                </c:pt>
                <c:pt idx="230">
                  <c:v>428.3</c:v>
                </c:pt>
                <c:pt idx="231">
                  <c:v>435.95</c:v>
                </c:pt>
                <c:pt idx="232">
                  <c:v>424.45</c:v>
                </c:pt>
                <c:pt idx="233">
                  <c:v>421.8</c:v>
                </c:pt>
                <c:pt idx="234">
                  <c:v>422.2</c:v>
                </c:pt>
                <c:pt idx="235">
                  <c:v>415.25</c:v>
                </c:pt>
                <c:pt idx="236">
                  <c:v>423</c:v>
                </c:pt>
                <c:pt idx="237">
                  <c:v>422.4</c:v>
                </c:pt>
                <c:pt idx="238">
                  <c:v>416.05</c:v>
                </c:pt>
                <c:pt idx="239">
                  <c:v>411.35</c:v>
                </c:pt>
                <c:pt idx="240">
                  <c:v>415.1</c:v>
                </c:pt>
                <c:pt idx="241">
                  <c:v>415.7</c:v>
                </c:pt>
                <c:pt idx="242">
                  <c:v>417.3</c:v>
                </c:pt>
                <c:pt idx="243">
                  <c:v>419</c:v>
                </c:pt>
                <c:pt idx="244">
                  <c:v>419</c:v>
                </c:pt>
                <c:pt idx="245">
                  <c:v>422.15</c:v>
                </c:pt>
                <c:pt idx="246">
                  <c:v>424.7</c:v>
                </c:pt>
                <c:pt idx="247">
                  <c:v>427.7</c:v>
                </c:pt>
                <c:pt idx="248">
                  <c:v>424.65</c:v>
                </c:pt>
                <c:pt idx="249">
                  <c:v>426.65</c:v>
                </c:pt>
                <c:pt idx="250">
                  <c:v>425.3</c:v>
                </c:pt>
                <c:pt idx="251">
                  <c:v>423.2</c:v>
                </c:pt>
                <c:pt idx="252">
                  <c:v>425.65</c:v>
                </c:pt>
              </c:numCache>
            </c:numRef>
          </c:val>
          <c:smooth val="0"/>
          <c:extLst>
            <c:ext xmlns:c16="http://schemas.microsoft.com/office/drawing/2014/chart" uri="{C3380CC4-5D6E-409C-BE32-E72D297353CC}">
              <c16:uniqueId val="{00000000-AC46-FD4F-9742-27C3A2AC2048}"/>
            </c:ext>
          </c:extLst>
        </c:ser>
        <c:dLbls>
          <c:showLegendKey val="0"/>
          <c:showVal val="0"/>
          <c:showCatName val="0"/>
          <c:showSerName val="0"/>
          <c:showPercent val="0"/>
          <c:showBubbleSize val="0"/>
        </c:dLbls>
        <c:smooth val="0"/>
        <c:axId val="219779983"/>
        <c:axId val="2036301440"/>
      </c:lineChart>
      <c:dateAx>
        <c:axId val="219779983"/>
        <c:scaling>
          <c:orientation val="minMax"/>
        </c:scaling>
        <c:delete val="0"/>
        <c:axPos val="b"/>
        <c:numFmt formatCode="m/d/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6301440"/>
        <c:crosses val="autoZero"/>
        <c:auto val="1"/>
        <c:lblOffset val="100"/>
        <c:baseTimeUnit val="days"/>
      </c:dateAx>
      <c:valAx>
        <c:axId val="2036301440"/>
        <c:scaling>
          <c:orientation val="minMax"/>
        </c:scaling>
        <c:delete val="0"/>
        <c:axPos val="l"/>
        <c:majorGridlines>
          <c:spPr>
            <a:ln w="9525" cap="flat" cmpd="sng" algn="ctr">
              <a:solidFill>
                <a:schemeClr val="tx1">
                  <a:lumMod val="15000"/>
                  <a:lumOff val="85000"/>
                </a:schemeClr>
              </a:solidFill>
              <a:round/>
            </a:ln>
            <a:effectLst/>
          </c:spPr>
        </c:majorGridlines>
        <c:numFmt formatCode="[$€-2]\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77998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1"/>
              </a:solidFill>
              <a:round/>
            </a:ln>
            <a:effectLst/>
          </c:spPr>
          <c:marker>
            <c:symbol val="none"/>
          </c:marker>
          <c:cat>
            <c:numRef>
              <c:f>Charting!$B$9:$B$258</c:f>
              <c:numCache>
                <c:formatCode>m/d/yy</c:formatCode>
                <c:ptCount val="250"/>
                <c:pt idx="0">
                  <c:v>45569</c:v>
                </c:pt>
                <c:pt idx="1">
                  <c:v>45572</c:v>
                </c:pt>
                <c:pt idx="2">
                  <c:v>45573</c:v>
                </c:pt>
                <c:pt idx="3">
                  <c:v>45574</c:v>
                </c:pt>
                <c:pt idx="4">
                  <c:v>45575</c:v>
                </c:pt>
                <c:pt idx="5">
                  <c:v>45576</c:v>
                </c:pt>
                <c:pt idx="6">
                  <c:v>45579</c:v>
                </c:pt>
                <c:pt idx="7">
                  <c:v>45580</c:v>
                </c:pt>
                <c:pt idx="8">
                  <c:v>45581</c:v>
                </c:pt>
                <c:pt idx="9">
                  <c:v>45582</c:v>
                </c:pt>
                <c:pt idx="10">
                  <c:v>45583</c:v>
                </c:pt>
                <c:pt idx="11">
                  <c:v>45586</c:v>
                </c:pt>
                <c:pt idx="12">
                  <c:v>45587</c:v>
                </c:pt>
                <c:pt idx="13">
                  <c:v>45588</c:v>
                </c:pt>
                <c:pt idx="14">
                  <c:v>45589</c:v>
                </c:pt>
                <c:pt idx="15">
                  <c:v>45590</c:v>
                </c:pt>
                <c:pt idx="16">
                  <c:v>45593</c:v>
                </c:pt>
                <c:pt idx="17">
                  <c:v>45594</c:v>
                </c:pt>
                <c:pt idx="18">
                  <c:v>45595</c:v>
                </c:pt>
                <c:pt idx="19">
                  <c:v>45596</c:v>
                </c:pt>
                <c:pt idx="20">
                  <c:v>45597</c:v>
                </c:pt>
                <c:pt idx="21">
                  <c:v>45600</c:v>
                </c:pt>
                <c:pt idx="22">
                  <c:v>45601</c:v>
                </c:pt>
                <c:pt idx="23">
                  <c:v>45602</c:v>
                </c:pt>
                <c:pt idx="24">
                  <c:v>45603</c:v>
                </c:pt>
                <c:pt idx="25">
                  <c:v>45604</c:v>
                </c:pt>
                <c:pt idx="26">
                  <c:v>45607</c:v>
                </c:pt>
                <c:pt idx="27">
                  <c:v>45608</c:v>
                </c:pt>
                <c:pt idx="28">
                  <c:v>45609</c:v>
                </c:pt>
                <c:pt idx="29">
                  <c:v>45610</c:v>
                </c:pt>
                <c:pt idx="30">
                  <c:v>45611</c:v>
                </c:pt>
                <c:pt idx="31">
                  <c:v>45614</c:v>
                </c:pt>
                <c:pt idx="32">
                  <c:v>45615</c:v>
                </c:pt>
                <c:pt idx="33">
                  <c:v>45616</c:v>
                </c:pt>
                <c:pt idx="34">
                  <c:v>45617</c:v>
                </c:pt>
                <c:pt idx="35">
                  <c:v>45618</c:v>
                </c:pt>
                <c:pt idx="36">
                  <c:v>45621</c:v>
                </c:pt>
                <c:pt idx="37">
                  <c:v>45622</c:v>
                </c:pt>
                <c:pt idx="38">
                  <c:v>45623</c:v>
                </c:pt>
                <c:pt idx="39">
                  <c:v>45625</c:v>
                </c:pt>
                <c:pt idx="40">
                  <c:v>45628</c:v>
                </c:pt>
                <c:pt idx="41">
                  <c:v>45629</c:v>
                </c:pt>
                <c:pt idx="42">
                  <c:v>45630</c:v>
                </c:pt>
                <c:pt idx="43">
                  <c:v>45631</c:v>
                </c:pt>
                <c:pt idx="44">
                  <c:v>45632</c:v>
                </c:pt>
                <c:pt idx="45">
                  <c:v>45635</c:v>
                </c:pt>
                <c:pt idx="46">
                  <c:v>45636</c:v>
                </c:pt>
                <c:pt idx="47">
                  <c:v>45637</c:v>
                </c:pt>
                <c:pt idx="48">
                  <c:v>45638</c:v>
                </c:pt>
                <c:pt idx="49">
                  <c:v>45639</c:v>
                </c:pt>
                <c:pt idx="50">
                  <c:v>45642</c:v>
                </c:pt>
                <c:pt idx="51">
                  <c:v>45643</c:v>
                </c:pt>
                <c:pt idx="52">
                  <c:v>45644</c:v>
                </c:pt>
                <c:pt idx="53">
                  <c:v>45645</c:v>
                </c:pt>
                <c:pt idx="54">
                  <c:v>45646</c:v>
                </c:pt>
                <c:pt idx="55">
                  <c:v>45649</c:v>
                </c:pt>
                <c:pt idx="56">
                  <c:v>45650</c:v>
                </c:pt>
                <c:pt idx="57">
                  <c:v>45652</c:v>
                </c:pt>
                <c:pt idx="58">
                  <c:v>45653</c:v>
                </c:pt>
                <c:pt idx="59">
                  <c:v>45656</c:v>
                </c:pt>
                <c:pt idx="60">
                  <c:v>45657</c:v>
                </c:pt>
                <c:pt idx="61">
                  <c:v>45659</c:v>
                </c:pt>
                <c:pt idx="62">
                  <c:v>45660</c:v>
                </c:pt>
                <c:pt idx="63">
                  <c:v>45663</c:v>
                </c:pt>
                <c:pt idx="64">
                  <c:v>45664</c:v>
                </c:pt>
                <c:pt idx="65">
                  <c:v>45665</c:v>
                </c:pt>
                <c:pt idx="66">
                  <c:v>45667</c:v>
                </c:pt>
                <c:pt idx="67">
                  <c:v>45670</c:v>
                </c:pt>
                <c:pt idx="68">
                  <c:v>45671</c:v>
                </c:pt>
                <c:pt idx="69">
                  <c:v>45672</c:v>
                </c:pt>
                <c:pt idx="70">
                  <c:v>45673</c:v>
                </c:pt>
                <c:pt idx="71">
                  <c:v>45674</c:v>
                </c:pt>
                <c:pt idx="72">
                  <c:v>45678</c:v>
                </c:pt>
                <c:pt idx="73">
                  <c:v>45679</c:v>
                </c:pt>
                <c:pt idx="74">
                  <c:v>45680</c:v>
                </c:pt>
                <c:pt idx="75">
                  <c:v>45681</c:v>
                </c:pt>
                <c:pt idx="76">
                  <c:v>45684</c:v>
                </c:pt>
                <c:pt idx="77">
                  <c:v>45685</c:v>
                </c:pt>
                <c:pt idx="78">
                  <c:v>45686</c:v>
                </c:pt>
                <c:pt idx="79">
                  <c:v>45687</c:v>
                </c:pt>
                <c:pt idx="80">
                  <c:v>45688</c:v>
                </c:pt>
                <c:pt idx="81">
                  <c:v>45691</c:v>
                </c:pt>
                <c:pt idx="82">
                  <c:v>45692</c:v>
                </c:pt>
                <c:pt idx="83">
                  <c:v>45693</c:v>
                </c:pt>
                <c:pt idx="84">
                  <c:v>45694</c:v>
                </c:pt>
                <c:pt idx="85">
                  <c:v>45695</c:v>
                </c:pt>
                <c:pt idx="86">
                  <c:v>45698</c:v>
                </c:pt>
                <c:pt idx="87">
                  <c:v>45699</c:v>
                </c:pt>
                <c:pt idx="88">
                  <c:v>45700</c:v>
                </c:pt>
                <c:pt idx="89">
                  <c:v>45701</c:v>
                </c:pt>
                <c:pt idx="90">
                  <c:v>45702</c:v>
                </c:pt>
                <c:pt idx="91">
                  <c:v>45706</c:v>
                </c:pt>
                <c:pt idx="92">
                  <c:v>45707</c:v>
                </c:pt>
                <c:pt idx="93">
                  <c:v>45708</c:v>
                </c:pt>
                <c:pt idx="94">
                  <c:v>45709</c:v>
                </c:pt>
                <c:pt idx="95">
                  <c:v>45712</c:v>
                </c:pt>
                <c:pt idx="96">
                  <c:v>45713</c:v>
                </c:pt>
                <c:pt idx="97">
                  <c:v>45714</c:v>
                </c:pt>
                <c:pt idx="98">
                  <c:v>45715</c:v>
                </c:pt>
                <c:pt idx="99">
                  <c:v>45716</c:v>
                </c:pt>
                <c:pt idx="100">
                  <c:v>45719</c:v>
                </c:pt>
                <c:pt idx="101">
                  <c:v>45720</c:v>
                </c:pt>
                <c:pt idx="102">
                  <c:v>45721</c:v>
                </c:pt>
                <c:pt idx="103">
                  <c:v>45722</c:v>
                </c:pt>
                <c:pt idx="104">
                  <c:v>45723</c:v>
                </c:pt>
                <c:pt idx="105">
                  <c:v>45726</c:v>
                </c:pt>
                <c:pt idx="106">
                  <c:v>45727</c:v>
                </c:pt>
                <c:pt idx="107">
                  <c:v>45728</c:v>
                </c:pt>
                <c:pt idx="108">
                  <c:v>45729</c:v>
                </c:pt>
                <c:pt idx="109">
                  <c:v>45730</c:v>
                </c:pt>
                <c:pt idx="110">
                  <c:v>45733</c:v>
                </c:pt>
                <c:pt idx="111">
                  <c:v>45734</c:v>
                </c:pt>
                <c:pt idx="112">
                  <c:v>45735</c:v>
                </c:pt>
                <c:pt idx="113">
                  <c:v>45736</c:v>
                </c:pt>
                <c:pt idx="114">
                  <c:v>45737</c:v>
                </c:pt>
                <c:pt idx="115">
                  <c:v>45740</c:v>
                </c:pt>
                <c:pt idx="116">
                  <c:v>45741</c:v>
                </c:pt>
                <c:pt idx="117">
                  <c:v>45742</c:v>
                </c:pt>
                <c:pt idx="118">
                  <c:v>45743</c:v>
                </c:pt>
                <c:pt idx="119">
                  <c:v>45744</c:v>
                </c:pt>
                <c:pt idx="120">
                  <c:v>45747</c:v>
                </c:pt>
                <c:pt idx="121">
                  <c:v>45748</c:v>
                </c:pt>
                <c:pt idx="122">
                  <c:v>45749</c:v>
                </c:pt>
                <c:pt idx="123">
                  <c:v>45750</c:v>
                </c:pt>
                <c:pt idx="124">
                  <c:v>45751</c:v>
                </c:pt>
                <c:pt idx="125">
                  <c:v>45754</c:v>
                </c:pt>
                <c:pt idx="126">
                  <c:v>45755</c:v>
                </c:pt>
                <c:pt idx="127">
                  <c:v>45756</c:v>
                </c:pt>
                <c:pt idx="128">
                  <c:v>45757</c:v>
                </c:pt>
                <c:pt idx="129">
                  <c:v>45758</c:v>
                </c:pt>
                <c:pt idx="130">
                  <c:v>45761</c:v>
                </c:pt>
                <c:pt idx="131">
                  <c:v>45762</c:v>
                </c:pt>
                <c:pt idx="132">
                  <c:v>45763</c:v>
                </c:pt>
                <c:pt idx="133">
                  <c:v>45764</c:v>
                </c:pt>
                <c:pt idx="134">
                  <c:v>45768</c:v>
                </c:pt>
                <c:pt idx="135">
                  <c:v>45769</c:v>
                </c:pt>
                <c:pt idx="136">
                  <c:v>45770</c:v>
                </c:pt>
                <c:pt idx="137">
                  <c:v>45771</c:v>
                </c:pt>
                <c:pt idx="138">
                  <c:v>45772</c:v>
                </c:pt>
                <c:pt idx="139">
                  <c:v>45775</c:v>
                </c:pt>
                <c:pt idx="140">
                  <c:v>45776</c:v>
                </c:pt>
                <c:pt idx="141">
                  <c:v>45777</c:v>
                </c:pt>
                <c:pt idx="142">
                  <c:v>45778</c:v>
                </c:pt>
                <c:pt idx="143">
                  <c:v>45779</c:v>
                </c:pt>
                <c:pt idx="144">
                  <c:v>45782</c:v>
                </c:pt>
                <c:pt idx="145">
                  <c:v>45783</c:v>
                </c:pt>
                <c:pt idx="146">
                  <c:v>45784</c:v>
                </c:pt>
                <c:pt idx="147">
                  <c:v>45785</c:v>
                </c:pt>
                <c:pt idx="148">
                  <c:v>45786</c:v>
                </c:pt>
                <c:pt idx="149">
                  <c:v>45789</c:v>
                </c:pt>
                <c:pt idx="150">
                  <c:v>45790</c:v>
                </c:pt>
                <c:pt idx="151">
                  <c:v>45791</c:v>
                </c:pt>
                <c:pt idx="152">
                  <c:v>45792</c:v>
                </c:pt>
                <c:pt idx="153">
                  <c:v>45793</c:v>
                </c:pt>
                <c:pt idx="154">
                  <c:v>45796</c:v>
                </c:pt>
                <c:pt idx="155">
                  <c:v>45797</c:v>
                </c:pt>
                <c:pt idx="156">
                  <c:v>45798</c:v>
                </c:pt>
                <c:pt idx="157">
                  <c:v>45799</c:v>
                </c:pt>
                <c:pt idx="158">
                  <c:v>45800</c:v>
                </c:pt>
                <c:pt idx="159">
                  <c:v>45804</c:v>
                </c:pt>
                <c:pt idx="160">
                  <c:v>45805</c:v>
                </c:pt>
                <c:pt idx="161">
                  <c:v>45806</c:v>
                </c:pt>
                <c:pt idx="162">
                  <c:v>45807</c:v>
                </c:pt>
                <c:pt idx="163">
                  <c:v>45810</c:v>
                </c:pt>
                <c:pt idx="164">
                  <c:v>45811</c:v>
                </c:pt>
                <c:pt idx="165">
                  <c:v>45812</c:v>
                </c:pt>
                <c:pt idx="166">
                  <c:v>45813</c:v>
                </c:pt>
                <c:pt idx="167">
                  <c:v>45814</c:v>
                </c:pt>
                <c:pt idx="168">
                  <c:v>45817</c:v>
                </c:pt>
                <c:pt idx="169">
                  <c:v>45818</c:v>
                </c:pt>
                <c:pt idx="170">
                  <c:v>45819</c:v>
                </c:pt>
                <c:pt idx="171">
                  <c:v>45820</c:v>
                </c:pt>
                <c:pt idx="172">
                  <c:v>45821</c:v>
                </c:pt>
                <c:pt idx="173">
                  <c:v>45824</c:v>
                </c:pt>
                <c:pt idx="174">
                  <c:v>45825</c:v>
                </c:pt>
                <c:pt idx="175">
                  <c:v>45826</c:v>
                </c:pt>
                <c:pt idx="176">
                  <c:v>45828</c:v>
                </c:pt>
                <c:pt idx="177">
                  <c:v>45831</c:v>
                </c:pt>
                <c:pt idx="178">
                  <c:v>45832</c:v>
                </c:pt>
                <c:pt idx="179">
                  <c:v>45833</c:v>
                </c:pt>
                <c:pt idx="180">
                  <c:v>45834</c:v>
                </c:pt>
                <c:pt idx="181">
                  <c:v>45835</c:v>
                </c:pt>
                <c:pt idx="182">
                  <c:v>45838</c:v>
                </c:pt>
                <c:pt idx="183">
                  <c:v>45839</c:v>
                </c:pt>
                <c:pt idx="184">
                  <c:v>45840</c:v>
                </c:pt>
                <c:pt idx="185">
                  <c:v>45841</c:v>
                </c:pt>
                <c:pt idx="186">
                  <c:v>45845</c:v>
                </c:pt>
                <c:pt idx="187">
                  <c:v>45846</c:v>
                </c:pt>
                <c:pt idx="188">
                  <c:v>45847</c:v>
                </c:pt>
                <c:pt idx="189">
                  <c:v>45848</c:v>
                </c:pt>
                <c:pt idx="190">
                  <c:v>45849</c:v>
                </c:pt>
                <c:pt idx="191">
                  <c:v>45852</c:v>
                </c:pt>
                <c:pt idx="192">
                  <c:v>45853</c:v>
                </c:pt>
                <c:pt idx="193">
                  <c:v>45854</c:v>
                </c:pt>
                <c:pt idx="194">
                  <c:v>45855</c:v>
                </c:pt>
                <c:pt idx="195">
                  <c:v>45856</c:v>
                </c:pt>
                <c:pt idx="196">
                  <c:v>45859</c:v>
                </c:pt>
                <c:pt idx="197">
                  <c:v>45860</c:v>
                </c:pt>
                <c:pt idx="198">
                  <c:v>45861</c:v>
                </c:pt>
                <c:pt idx="199">
                  <c:v>45862</c:v>
                </c:pt>
                <c:pt idx="200">
                  <c:v>45863</c:v>
                </c:pt>
                <c:pt idx="201">
                  <c:v>45866</c:v>
                </c:pt>
                <c:pt idx="202">
                  <c:v>45867</c:v>
                </c:pt>
                <c:pt idx="203">
                  <c:v>45868</c:v>
                </c:pt>
                <c:pt idx="204">
                  <c:v>45869</c:v>
                </c:pt>
                <c:pt idx="205">
                  <c:v>45870</c:v>
                </c:pt>
                <c:pt idx="206">
                  <c:v>45873</c:v>
                </c:pt>
                <c:pt idx="207">
                  <c:v>45874</c:v>
                </c:pt>
                <c:pt idx="208">
                  <c:v>45875</c:v>
                </c:pt>
                <c:pt idx="209">
                  <c:v>45876</c:v>
                </c:pt>
                <c:pt idx="210">
                  <c:v>45877</c:v>
                </c:pt>
                <c:pt idx="211">
                  <c:v>45880</c:v>
                </c:pt>
                <c:pt idx="212">
                  <c:v>45881</c:v>
                </c:pt>
                <c:pt idx="213">
                  <c:v>45882</c:v>
                </c:pt>
                <c:pt idx="214">
                  <c:v>45883</c:v>
                </c:pt>
                <c:pt idx="215">
                  <c:v>45884</c:v>
                </c:pt>
                <c:pt idx="216">
                  <c:v>45887</c:v>
                </c:pt>
                <c:pt idx="217">
                  <c:v>45888</c:v>
                </c:pt>
                <c:pt idx="218">
                  <c:v>45889</c:v>
                </c:pt>
                <c:pt idx="219">
                  <c:v>45890</c:v>
                </c:pt>
                <c:pt idx="220">
                  <c:v>45891</c:v>
                </c:pt>
                <c:pt idx="221">
                  <c:v>45894</c:v>
                </c:pt>
                <c:pt idx="222">
                  <c:v>45895</c:v>
                </c:pt>
                <c:pt idx="223">
                  <c:v>45896</c:v>
                </c:pt>
                <c:pt idx="224">
                  <c:v>45897</c:v>
                </c:pt>
                <c:pt idx="225">
                  <c:v>45898</c:v>
                </c:pt>
                <c:pt idx="226">
                  <c:v>45902</c:v>
                </c:pt>
                <c:pt idx="227">
                  <c:v>45903</c:v>
                </c:pt>
                <c:pt idx="228">
                  <c:v>45904</c:v>
                </c:pt>
                <c:pt idx="229">
                  <c:v>45905</c:v>
                </c:pt>
                <c:pt idx="230">
                  <c:v>45908</c:v>
                </c:pt>
                <c:pt idx="231">
                  <c:v>45909</c:v>
                </c:pt>
                <c:pt idx="232">
                  <c:v>45910</c:v>
                </c:pt>
                <c:pt idx="233">
                  <c:v>45911</c:v>
                </c:pt>
                <c:pt idx="234">
                  <c:v>45912</c:v>
                </c:pt>
                <c:pt idx="235">
                  <c:v>45915</c:v>
                </c:pt>
                <c:pt idx="236">
                  <c:v>45916</c:v>
                </c:pt>
                <c:pt idx="237">
                  <c:v>45917</c:v>
                </c:pt>
                <c:pt idx="238">
                  <c:v>45918</c:v>
                </c:pt>
                <c:pt idx="239">
                  <c:v>45919</c:v>
                </c:pt>
                <c:pt idx="240">
                  <c:v>45922</c:v>
                </c:pt>
                <c:pt idx="241">
                  <c:v>45923</c:v>
                </c:pt>
                <c:pt idx="242">
                  <c:v>45924</c:v>
                </c:pt>
                <c:pt idx="243">
                  <c:v>45925</c:v>
                </c:pt>
                <c:pt idx="244">
                  <c:v>45926</c:v>
                </c:pt>
                <c:pt idx="245">
                  <c:v>45929</c:v>
                </c:pt>
                <c:pt idx="246">
                  <c:v>45930</c:v>
                </c:pt>
                <c:pt idx="247">
                  <c:v>45931</c:v>
                </c:pt>
                <c:pt idx="248">
                  <c:v>45932</c:v>
                </c:pt>
                <c:pt idx="249">
                  <c:v>45933</c:v>
                </c:pt>
              </c:numCache>
            </c:numRef>
          </c:cat>
          <c:val>
            <c:numRef>
              <c:f>Charting!$C$9:$C$258</c:f>
              <c:numCache>
                <c:formatCode>[$$-409]#,##0.00</c:formatCode>
                <c:ptCount val="250"/>
                <c:pt idx="0">
                  <c:v>211.22</c:v>
                </c:pt>
                <c:pt idx="1">
                  <c:v>210.93</c:v>
                </c:pt>
                <c:pt idx="2">
                  <c:v>210.75</c:v>
                </c:pt>
                <c:pt idx="3">
                  <c:v>213.42</c:v>
                </c:pt>
                <c:pt idx="4">
                  <c:v>212.84</c:v>
                </c:pt>
                <c:pt idx="5">
                  <c:v>222.29</c:v>
                </c:pt>
                <c:pt idx="6">
                  <c:v>221.48</c:v>
                </c:pt>
                <c:pt idx="7">
                  <c:v>222.39</c:v>
                </c:pt>
                <c:pt idx="8">
                  <c:v>223.64</c:v>
                </c:pt>
                <c:pt idx="9">
                  <c:v>224.42</c:v>
                </c:pt>
                <c:pt idx="10">
                  <c:v>225.37</c:v>
                </c:pt>
                <c:pt idx="11">
                  <c:v>223</c:v>
                </c:pt>
                <c:pt idx="12">
                  <c:v>224.12</c:v>
                </c:pt>
                <c:pt idx="13">
                  <c:v>223.41</c:v>
                </c:pt>
                <c:pt idx="14">
                  <c:v>224.98</c:v>
                </c:pt>
                <c:pt idx="15">
                  <c:v>222.31</c:v>
                </c:pt>
                <c:pt idx="16">
                  <c:v>225.5</c:v>
                </c:pt>
                <c:pt idx="17">
                  <c:v>222.9</c:v>
                </c:pt>
                <c:pt idx="18">
                  <c:v>224.41</c:v>
                </c:pt>
                <c:pt idx="19">
                  <c:v>221.92</c:v>
                </c:pt>
                <c:pt idx="20">
                  <c:v>222.94</c:v>
                </c:pt>
                <c:pt idx="21">
                  <c:v>219.78</c:v>
                </c:pt>
                <c:pt idx="22">
                  <c:v>221.49</c:v>
                </c:pt>
                <c:pt idx="23">
                  <c:v>247.06</c:v>
                </c:pt>
                <c:pt idx="24">
                  <c:v>236.38</c:v>
                </c:pt>
                <c:pt idx="25">
                  <c:v>236.98</c:v>
                </c:pt>
                <c:pt idx="26">
                  <c:v>239.29</c:v>
                </c:pt>
                <c:pt idx="27">
                  <c:v>239.56</c:v>
                </c:pt>
                <c:pt idx="28">
                  <c:v>241.16</c:v>
                </c:pt>
                <c:pt idx="29">
                  <c:v>241.87</c:v>
                </c:pt>
                <c:pt idx="30">
                  <c:v>245.31</c:v>
                </c:pt>
                <c:pt idx="31">
                  <c:v>245.03</c:v>
                </c:pt>
                <c:pt idx="32">
                  <c:v>243.09</c:v>
                </c:pt>
                <c:pt idx="33">
                  <c:v>240.78</c:v>
                </c:pt>
                <c:pt idx="34">
                  <c:v>244.76</c:v>
                </c:pt>
                <c:pt idx="35">
                  <c:v>248.55</c:v>
                </c:pt>
                <c:pt idx="36">
                  <c:v>250.29</c:v>
                </c:pt>
                <c:pt idx="37">
                  <c:v>249.97</c:v>
                </c:pt>
                <c:pt idx="38">
                  <c:v>249.79</c:v>
                </c:pt>
                <c:pt idx="39">
                  <c:v>249.72</c:v>
                </c:pt>
                <c:pt idx="40">
                  <c:v>246.25</c:v>
                </c:pt>
                <c:pt idx="41">
                  <c:v>244.82</c:v>
                </c:pt>
                <c:pt idx="42">
                  <c:v>243.4</c:v>
                </c:pt>
                <c:pt idx="43">
                  <c:v>245.48</c:v>
                </c:pt>
                <c:pt idx="44">
                  <c:v>247.36</c:v>
                </c:pt>
                <c:pt idx="45">
                  <c:v>243.81</c:v>
                </c:pt>
                <c:pt idx="46">
                  <c:v>242.86</c:v>
                </c:pt>
                <c:pt idx="47">
                  <c:v>243.53</c:v>
                </c:pt>
                <c:pt idx="48">
                  <c:v>241.53</c:v>
                </c:pt>
                <c:pt idx="49">
                  <c:v>239.94</c:v>
                </c:pt>
                <c:pt idx="50">
                  <c:v>239.58</c:v>
                </c:pt>
                <c:pt idx="51">
                  <c:v>238.36</c:v>
                </c:pt>
                <c:pt idx="52">
                  <c:v>230.37</c:v>
                </c:pt>
                <c:pt idx="53">
                  <c:v>232.96</c:v>
                </c:pt>
                <c:pt idx="54">
                  <c:v>237.6</c:v>
                </c:pt>
                <c:pt idx="55">
                  <c:v>238.39</c:v>
                </c:pt>
                <c:pt idx="56">
                  <c:v>242.31</c:v>
                </c:pt>
                <c:pt idx="57">
                  <c:v>243.14</c:v>
                </c:pt>
                <c:pt idx="58">
                  <c:v>241.17</c:v>
                </c:pt>
                <c:pt idx="59">
                  <c:v>239.32</c:v>
                </c:pt>
                <c:pt idx="60">
                  <c:v>239.71</c:v>
                </c:pt>
                <c:pt idx="61">
                  <c:v>240</c:v>
                </c:pt>
                <c:pt idx="62">
                  <c:v>243.28</c:v>
                </c:pt>
                <c:pt idx="63">
                  <c:v>240.85</c:v>
                </c:pt>
                <c:pt idx="64">
                  <c:v>243.17</c:v>
                </c:pt>
                <c:pt idx="65">
                  <c:v>243.13</c:v>
                </c:pt>
                <c:pt idx="66">
                  <c:v>239.87</c:v>
                </c:pt>
                <c:pt idx="67">
                  <c:v>244.21</c:v>
                </c:pt>
                <c:pt idx="68">
                  <c:v>247.47</c:v>
                </c:pt>
                <c:pt idx="69">
                  <c:v>252.35</c:v>
                </c:pt>
                <c:pt idx="70">
                  <c:v>254.27</c:v>
                </c:pt>
                <c:pt idx="71">
                  <c:v>259.16000000000003</c:v>
                </c:pt>
                <c:pt idx="72">
                  <c:v>263.02999999999997</c:v>
                </c:pt>
                <c:pt idx="73">
                  <c:v>262.83999999999997</c:v>
                </c:pt>
                <c:pt idx="74">
                  <c:v>265.95</c:v>
                </c:pt>
                <c:pt idx="75">
                  <c:v>264.83999999999997</c:v>
                </c:pt>
                <c:pt idx="76">
                  <c:v>265.85000000000002</c:v>
                </c:pt>
                <c:pt idx="77">
                  <c:v>267.14</c:v>
                </c:pt>
                <c:pt idx="78">
                  <c:v>266.58</c:v>
                </c:pt>
                <c:pt idx="79">
                  <c:v>268.23</c:v>
                </c:pt>
                <c:pt idx="80">
                  <c:v>267.3</c:v>
                </c:pt>
                <c:pt idx="81">
                  <c:v>266.81</c:v>
                </c:pt>
                <c:pt idx="82">
                  <c:v>267.94</c:v>
                </c:pt>
                <c:pt idx="83">
                  <c:v>270.43</c:v>
                </c:pt>
                <c:pt idx="84">
                  <c:v>276.89999999999998</c:v>
                </c:pt>
                <c:pt idx="85">
                  <c:v>275.8</c:v>
                </c:pt>
                <c:pt idx="86">
                  <c:v>271.04000000000002</c:v>
                </c:pt>
                <c:pt idx="87">
                  <c:v>274.99</c:v>
                </c:pt>
                <c:pt idx="88">
                  <c:v>275.45</c:v>
                </c:pt>
                <c:pt idx="89">
                  <c:v>276.32</c:v>
                </c:pt>
                <c:pt idx="90">
                  <c:v>276.58999999999997</c:v>
                </c:pt>
                <c:pt idx="91">
                  <c:v>279.95</c:v>
                </c:pt>
                <c:pt idx="92">
                  <c:v>279.25</c:v>
                </c:pt>
                <c:pt idx="93">
                  <c:v>266.8</c:v>
                </c:pt>
                <c:pt idx="94">
                  <c:v>264.24</c:v>
                </c:pt>
                <c:pt idx="95">
                  <c:v>261.33999999999997</c:v>
                </c:pt>
                <c:pt idx="96">
                  <c:v>257.39999999999998</c:v>
                </c:pt>
                <c:pt idx="97">
                  <c:v>258.79000000000002</c:v>
                </c:pt>
                <c:pt idx="98">
                  <c:v>259.05</c:v>
                </c:pt>
                <c:pt idx="99">
                  <c:v>264.64999999999998</c:v>
                </c:pt>
                <c:pt idx="100">
                  <c:v>260.62</c:v>
                </c:pt>
                <c:pt idx="101">
                  <c:v>250.25</c:v>
                </c:pt>
                <c:pt idx="102">
                  <c:v>251.53</c:v>
                </c:pt>
                <c:pt idx="103">
                  <c:v>246.54</c:v>
                </c:pt>
                <c:pt idx="104">
                  <c:v>242.28</c:v>
                </c:pt>
                <c:pt idx="105">
                  <c:v>232.22</c:v>
                </c:pt>
                <c:pt idx="106">
                  <c:v>229.14</c:v>
                </c:pt>
                <c:pt idx="107">
                  <c:v>227.9</c:v>
                </c:pt>
                <c:pt idx="108">
                  <c:v>225.19</c:v>
                </c:pt>
                <c:pt idx="109">
                  <c:v>232.44</c:v>
                </c:pt>
                <c:pt idx="110">
                  <c:v>233.93</c:v>
                </c:pt>
                <c:pt idx="111">
                  <c:v>234.97</c:v>
                </c:pt>
                <c:pt idx="112">
                  <c:v>239.11</c:v>
                </c:pt>
                <c:pt idx="113">
                  <c:v>239.01</c:v>
                </c:pt>
                <c:pt idx="114">
                  <c:v>241.63</c:v>
                </c:pt>
                <c:pt idx="115">
                  <c:v>248.06</c:v>
                </c:pt>
                <c:pt idx="116">
                  <c:v>251.13</c:v>
                </c:pt>
                <c:pt idx="117">
                  <c:v>251.03</c:v>
                </c:pt>
                <c:pt idx="118">
                  <c:v>248.12</c:v>
                </c:pt>
                <c:pt idx="119">
                  <c:v>242.85</c:v>
                </c:pt>
                <c:pt idx="120">
                  <c:v>245.3</c:v>
                </c:pt>
                <c:pt idx="121">
                  <c:v>243.66</c:v>
                </c:pt>
                <c:pt idx="122">
                  <c:v>245.82</c:v>
                </c:pt>
                <c:pt idx="123">
                  <c:v>228.69</c:v>
                </c:pt>
                <c:pt idx="124">
                  <c:v>210.28</c:v>
                </c:pt>
                <c:pt idx="125">
                  <c:v>214.44</c:v>
                </c:pt>
                <c:pt idx="126">
                  <c:v>216.87</c:v>
                </c:pt>
                <c:pt idx="127">
                  <c:v>234.34</c:v>
                </c:pt>
                <c:pt idx="128">
                  <c:v>227.11</c:v>
                </c:pt>
                <c:pt idx="129">
                  <c:v>236.2</c:v>
                </c:pt>
                <c:pt idx="130">
                  <c:v>234.72</c:v>
                </c:pt>
                <c:pt idx="131">
                  <c:v>233.13</c:v>
                </c:pt>
                <c:pt idx="132">
                  <c:v>229.61</c:v>
                </c:pt>
                <c:pt idx="133">
                  <c:v>231.96</c:v>
                </c:pt>
                <c:pt idx="134">
                  <c:v>228.99</c:v>
                </c:pt>
                <c:pt idx="135">
                  <c:v>235.59</c:v>
                </c:pt>
                <c:pt idx="136">
                  <c:v>240.88</c:v>
                </c:pt>
                <c:pt idx="137">
                  <c:v>244.64</c:v>
                </c:pt>
                <c:pt idx="138">
                  <c:v>243.55</c:v>
                </c:pt>
                <c:pt idx="139">
                  <c:v>243.22</c:v>
                </c:pt>
                <c:pt idx="140">
                  <c:v>244.62</c:v>
                </c:pt>
                <c:pt idx="141">
                  <c:v>244.62</c:v>
                </c:pt>
                <c:pt idx="142">
                  <c:v>246.89</c:v>
                </c:pt>
                <c:pt idx="143">
                  <c:v>252.51</c:v>
                </c:pt>
                <c:pt idx="144">
                  <c:v>252.56</c:v>
                </c:pt>
                <c:pt idx="145">
                  <c:v>249.25</c:v>
                </c:pt>
                <c:pt idx="146">
                  <c:v>249.39</c:v>
                </c:pt>
                <c:pt idx="147">
                  <c:v>253.47</c:v>
                </c:pt>
                <c:pt idx="148">
                  <c:v>253.08</c:v>
                </c:pt>
                <c:pt idx="149">
                  <c:v>260.05</c:v>
                </c:pt>
                <c:pt idx="150">
                  <c:v>263.01</c:v>
                </c:pt>
                <c:pt idx="151">
                  <c:v>265.64</c:v>
                </c:pt>
                <c:pt idx="152">
                  <c:v>267.49</c:v>
                </c:pt>
                <c:pt idx="153">
                  <c:v>267.56</c:v>
                </c:pt>
                <c:pt idx="154">
                  <c:v>264.88</c:v>
                </c:pt>
                <c:pt idx="155">
                  <c:v>265.68</c:v>
                </c:pt>
                <c:pt idx="156">
                  <c:v>261.04000000000002</c:v>
                </c:pt>
                <c:pt idx="157">
                  <c:v>260.67</c:v>
                </c:pt>
                <c:pt idx="158">
                  <c:v>260.70999999999998</c:v>
                </c:pt>
                <c:pt idx="159">
                  <c:v>265.29000000000002</c:v>
                </c:pt>
                <c:pt idx="160">
                  <c:v>263.49</c:v>
                </c:pt>
                <c:pt idx="161">
                  <c:v>264.37</c:v>
                </c:pt>
                <c:pt idx="162">
                  <c:v>264</c:v>
                </c:pt>
                <c:pt idx="163">
                  <c:v>264.66000000000003</c:v>
                </c:pt>
                <c:pt idx="164">
                  <c:v>266.27</c:v>
                </c:pt>
                <c:pt idx="165">
                  <c:v>264.22000000000003</c:v>
                </c:pt>
                <c:pt idx="166">
                  <c:v>261.95</c:v>
                </c:pt>
                <c:pt idx="167">
                  <c:v>265.73</c:v>
                </c:pt>
                <c:pt idx="168">
                  <c:v>266.74</c:v>
                </c:pt>
                <c:pt idx="169">
                  <c:v>268.60000000000002</c:v>
                </c:pt>
                <c:pt idx="170">
                  <c:v>268.14999999999998</c:v>
                </c:pt>
                <c:pt idx="171">
                  <c:v>268.24</c:v>
                </c:pt>
                <c:pt idx="172">
                  <c:v>264.95</c:v>
                </c:pt>
                <c:pt idx="173">
                  <c:v>270.36</c:v>
                </c:pt>
                <c:pt idx="174">
                  <c:v>269.52</c:v>
                </c:pt>
                <c:pt idx="175">
                  <c:v>273.95999999999998</c:v>
                </c:pt>
                <c:pt idx="176">
                  <c:v>275</c:v>
                </c:pt>
                <c:pt idx="177">
                  <c:v>278.27</c:v>
                </c:pt>
                <c:pt idx="178">
                  <c:v>281.26</c:v>
                </c:pt>
                <c:pt idx="179">
                  <c:v>284.06</c:v>
                </c:pt>
                <c:pt idx="180">
                  <c:v>288.75</c:v>
                </c:pt>
                <c:pt idx="181">
                  <c:v>287.11</c:v>
                </c:pt>
                <c:pt idx="182">
                  <c:v>289.91000000000003</c:v>
                </c:pt>
                <c:pt idx="183">
                  <c:v>290.41000000000003</c:v>
                </c:pt>
                <c:pt idx="184">
                  <c:v>292</c:v>
                </c:pt>
                <c:pt idx="185">
                  <c:v>296</c:v>
                </c:pt>
                <c:pt idx="186">
                  <c:v>291.97000000000003</c:v>
                </c:pt>
                <c:pt idx="187">
                  <c:v>282.77999999999997</c:v>
                </c:pt>
                <c:pt idx="188">
                  <c:v>283.16000000000003</c:v>
                </c:pt>
                <c:pt idx="189">
                  <c:v>288.19</c:v>
                </c:pt>
                <c:pt idx="190">
                  <c:v>286.86</c:v>
                </c:pt>
                <c:pt idx="191">
                  <c:v>288.7</c:v>
                </c:pt>
                <c:pt idx="192">
                  <c:v>286.55</c:v>
                </c:pt>
                <c:pt idx="193">
                  <c:v>285.82</c:v>
                </c:pt>
                <c:pt idx="194">
                  <c:v>289.89999999999998</c:v>
                </c:pt>
                <c:pt idx="195">
                  <c:v>291.27</c:v>
                </c:pt>
                <c:pt idx="196">
                  <c:v>290.97000000000003</c:v>
                </c:pt>
                <c:pt idx="197">
                  <c:v>291.43</c:v>
                </c:pt>
                <c:pt idx="198">
                  <c:v>296.76</c:v>
                </c:pt>
                <c:pt idx="199">
                  <c:v>296.55</c:v>
                </c:pt>
                <c:pt idx="200">
                  <c:v>298.62</c:v>
                </c:pt>
                <c:pt idx="201">
                  <c:v>298.27999999999997</c:v>
                </c:pt>
                <c:pt idx="202">
                  <c:v>297.04000000000002</c:v>
                </c:pt>
                <c:pt idx="203">
                  <c:v>299.63</c:v>
                </c:pt>
                <c:pt idx="204">
                  <c:v>296.24</c:v>
                </c:pt>
                <c:pt idx="205">
                  <c:v>289.37</c:v>
                </c:pt>
                <c:pt idx="206">
                  <c:v>294.26</c:v>
                </c:pt>
                <c:pt idx="207">
                  <c:v>291.37</c:v>
                </c:pt>
                <c:pt idx="208">
                  <c:v>291.35000000000002</c:v>
                </c:pt>
                <c:pt idx="209">
                  <c:v>286.94</c:v>
                </c:pt>
                <c:pt idx="210">
                  <c:v>288.76</c:v>
                </c:pt>
                <c:pt idx="211">
                  <c:v>289.56</c:v>
                </c:pt>
                <c:pt idx="212">
                  <c:v>292.85000000000002</c:v>
                </c:pt>
                <c:pt idx="213">
                  <c:v>290.52999999999997</c:v>
                </c:pt>
                <c:pt idx="214">
                  <c:v>294.16000000000003</c:v>
                </c:pt>
                <c:pt idx="215">
                  <c:v>290.49</c:v>
                </c:pt>
                <c:pt idx="216">
                  <c:v>291.52999999999997</c:v>
                </c:pt>
                <c:pt idx="217">
                  <c:v>290.66000000000003</c:v>
                </c:pt>
                <c:pt idx="218">
                  <c:v>292.24</c:v>
                </c:pt>
                <c:pt idx="219">
                  <c:v>291.47000000000003</c:v>
                </c:pt>
                <c:pt idx="220">
                  <c:v>296.24</c:v>
                </c:pt>
                <c:pt idx="221">
                  <c:v>294.89999999999998</c:v>
                </c:pt>
                <c:pt idx="222">
                  <c:v>298.57</c:v>
                </c:pt>
                <c:pt idx="223">
                  <c:v>299.27999999999997</c:v>
                </c:pt>
                <c:pt idx="224">
                  <c:v>301.07</c:v>
                </c:pt>
                <c:pt idx="225">
                  <c:v>301.42</c:v>
                </c:pt>
                <c:pt idx="226">
                  <c:v>299.7</c:v>
                </c:pt>
                <c:pt idx="227">
                  <c:v>299.51</c:v>
                </c:pt>
                <c:pt idx="228">
                  <c:v>303.82</c:v>
                </c:pt>
                <c:pt idx="229">
                  <c:v>294.38</c:v>
                </c:pt>
                <c:pt idx="230">
                  <c:v>292.91000000000003</c:v>
                </c:pt>
                <c:pt idx="231">
                  <c:v>297.85000000000002</c:v>
                </c:pt>
                <c:pt idx="232">
                  <c:v>300.54000000000002</c:v>
                </c:pt>
                <c:pt idx="233">
                  <c:v>305.56</c:v>
                </c:pt>
                <c:pt idx="234">
                  <c:v>306.91000000000003</c:v>
                </c:pt>
                <c:pt idx="235">
                  <c:v>308.89999999999998</c:v>
                </c:pt>
                <c:pt idx="236">
                  <c:v>309.19</c:v>
                </c:pt>
                <c:pt idx="237">
                  <c:v>311.75</c:v>
                </c:pt>
                <c:pt idx="238">
                  <c:v>313.23</c:v>
                </c:pt>
                <c:pt idx="239">
                  <c:v>314.77999999999997</c:v>
                </c:pt>
                <c:pt idx="240">
                  <c:v>312.44</c:v>
                </c:pt>
                <c:pt idx="241">
                  <c:v>312.74</c:v>
                </c:pt>
                <c:pt idx="242">
                  <c:v>313.42</c:v>
                </c:pt>
                <c:pt idx="243">
                  <c:v>313.45</c:v>
                </c:pt>
                <c:pt idx="244">
                  <c:v>316.06</c:v>
                </c:pt>
                <c:pt idx="245">
                  <c:v>315.69</c:v>
                </c:pt>
                <c:pt idx="246">
                  <c:v>315.43</c:v>
                </c:pt>
                <c:pt idx="247">
                  <c:v>310.70999999999998</c:v>
                </c:pt>
                <c:pt idx="248">
                  <c:v>307.55</c:v>
                </c:pt>
                <c:pt idx="249">
                  <c:v>310.02999999999997</c:v>
                </c:pt>
              </c:numCache>
            </c:numRef>
          </c:val>
          <c:smooth val="0"/>
          <c:extLst>
            <c:ext xmlns:c16="http://schemas.microsoft.com/office/drawing/2014/chart" uri="{C3380CC4-5D6E-409C-BE32-E72D297353CC}">
              <c16:uniqueId val="{00000000-5088-4540-AB8C-046328464452}"/>
            </c:ext>
          </c:extLst>
        </c:ser>
        <c:ser>
          <c:idx val="1"/>
          <c:order val="1"/>
          <c:spPr>
            <a:ln w="28575" cap="rnd">
              <a:solidFill>
                <a:schemeClr val="accent2"/>
              </a:solidFill>
              <a:round/>
            </a:ln>
            <a:effectLst/>
          </c:spPr>
          <c:marker>
            <c:symbol val="none"/>
          </c:marker>
          <c:cat>
            <c:numRef>
              <c:f>Charting!$B$9:$B$258</c:f>
              <c:numCache>
                <c:formatCode>m/d/yy</c:formatCode>
                <c:ptCount val="250"/>
                <c:pt idx="0">
                  <c:v>45569</c:v>
                </c:pt>
                <c:pt idx="1">
                  <c:v>45572</c:v>
                </c:pt>
                <c:pt idx="2">
                  <c:v>45573</c:v>
                </c:pt>
                <c:pt idx="3">
                  <c:v>45574</c:v>
                </c:pt>
                <c:pt idx="4">
                  <c:v>45575</c:v>
                </c:pt>
                <c:pt idx="5">
                  <c:v>45576</c:v>
                </c:pt>
                <c:pt idx="6">
                  <c:v>45579</c:v>
                </c:pt>
                <c:pt idx="7">
                  <c:v>45580</c:v>
                </c:pt>
                <c:pt idx="8">
                  <c:v>45581</c:v>
                </c:pt>
                <c:pt idx="9">
                  <c:v>45582</c:v>
                </c:pt>
                <c:pt idx="10">
                  <c:v>45583</c:v>
                </c:pt>
                <c:pt idx="11">
                  <c:v>45586</c:v>
                </c:pt>
                <c:pt idx="12">
                  <c:v>45587</c:v>
                </c:pt>
                <c:pt idx="13">
                  <c:v>45588</c:v>
                </c:pt>
                <c:pt idx="14">
                  <c:v>45589</c:v>
                </c:pt>
                <c:pt idx="15">
                  <c:v>45590</c:v>
                </c:pt>
                <c:pt idx="16">
                  <c:v>45593</c:v>
                </c:pt>
                <c:pt idx="17">
                  <c:v>45594</c:v>
                </c:pt>
                <c:pt idx="18">
                  <c:v>45595</c:v>
                </c:pt>
                <c:pt idx="19">
                  <c:v>45596</c:v>
                </c:pt>
                <c:pt idx="20">
                  <c:v>45597</c:v>
                </c:pt>
                <c:pt idx="21">
                  <c:v>45600</c:v>
                </c:pt>
                <c:pt idx="22">
                  <c:v>45601</c:v>
                </c:pt>
                <c:pt idx="23">
                  <c:v>45602</c:v>
                </c:pt>
                <c:pt idx="24">
                  <c:v>45603</c:v>
                </c:pt>
                <c:pt idx="25">
                  <c:v>45604</c:v>
                </c:pt>
                <c:pt idx="26">
                  <c:v>45607</c:v>
                </c:pt>
                <c:pt idx="27">
                  <c:v>45608</c:v>
                </c:pt>
                <c:pt idx="28">
                  <c:v>45609</c:v>
                </c:pt>
                <c:pt idx="29">
                  <c:v>45610</c:v>
                </c:pt>
                <c:pt idx="30">
                  <c:v>45611</c:v>
                </c:pt>
                <c:pt idx="31">
                  <c:v>45614</c:v>
                </c:pt>
                <c:pt idx="32">
                  <c:v>45615</c:v>
                </c:pt>
                <c:pt idx="33">
                  <c:v>45616</c:v>
                </c:pt>
                <c:pt idx="34">
                  <c:v>45617</c:v>
                </c:pt>
                <c:pt idx="35">
                  <c:v>45618</c:v>
                </c:pt>
                <c:pt idx="36">
                  <c:v>45621</c:v>
                </c:pt>
                <c:pt idx="37">
                  <c:v>45622</c:v>
                </c:pt>
                <c:pt idx="38">
                  <c:v>45623</c:v>
                </c:pt>
                <c:pt idx="39">
                  <c:v>45625</c:v>
                </c:pt>
                <c:pt idx="40">
                  <c:v>45628</c:v>
                </c:pt>
                <c:pt idx="41">
                  <c:v>45629</c:v>
                </c:pt>
                <c:pt idx="42">
                  <c:v>45630</c:v>
                </c:pt>
                <c:pt idx="43">
                  <c:v>45631</c:v>
                </c:pt>
                <c:pt idx="44">
                  <c:v>45632</c:v>
                </c:pt>
                <c:pt idx="45">
                  <c:v>45635</c:v>
                </c:pt>
                <c:pt idx="46">
                  <c:v>45636</c:v>
                </c:pt>
                <c:pt idx="47">
                  <c:v>45637</c:v>
                </c:pt>
                <c:pt idx="48">
                  <c:v>45638</c:v>
                </c:pt>
                <c:pt idx="49">
                  <c:v>45639</c:v>
                </c:pt>
                <c:pt idx="50">
                  <c:v>45642</c:v>
                </c:pt>
                <c:pt idx="51">
                  <c:v>45643</c:v>
                </c:pt>
                <c:pt idx="52">
                  <c:v>45644</c:v>
                </c:pt>
                <c:pt idx="53">
                  <c:v>45645</c:v>
                </c:pt>
                <c:pt idx="54">
                  <c:v>45646</c:v>
                </c:pt>
                <c:pt idx="55">
                  <c:v>45649</c:v>
                </c:pt>
                <c:pt idx="56">
                  <c:v>45650</c:v>
                </c:pt>
                <c:pt idx="57">
                  <c:v>45652</c:v>
                </c:pt>
                <c:pt idx="58">
                  <c:v>45653</c:v>
                </c:pt>
                <c:pt idx="59">
                  <c:v>45656</c:v>
                </c:pt>
                <c:pt idx="60">
                  <c:v>45657</c:v>
                </c:pt>
                <c:pt idx="61">
                  <c:v>45659</c:v>
                </c:pt>
                <c:pt idx="62">
                  <c:v>45660</c:v>
                </c:pt>
                <c:pt idx="63">
                  <c:v>45663</c:v>
                </c:pt>
                <c:pt idx="64">
                  <c:v>45664</c:v>
                </c:pt>
                <c:pt idx="65">
                  <c:v>45665</c:v>
                </c:pt>
                <c:pt idx="66">
                  <c:v>45667</c:v>
                </c:pt>
                <c:pt idx="67">
                  <c:v>45670</c:v>
                </c:pt>
                <c:pt idx="68">
                  <c:v>45671</c:v>
                </c:pt>
                <c:pt idx="69">
                  <c:v>45672</c:v>
                </c:pt>
                <c:pt idx="70">
                  <c:v>45673</c:v>
                </c:pt>
                <c:pt idx="71">
                  <c:v>45674</c:v>
                </c:pt>
                <c:pt idx="72">
                  <c:v>45678</c:v>
                </c:pt>
                <c:pt idx="73">
                  <c:v>45679</c:v>
                </c:pt>
                <c:pt idx="74">
                  <c:v>45680</c:v>
                </c:pt>
                <c:pt idx="75">
                  <c:v>45681</c:v>
                </c:pt>
                <c:pt idx="76">
                  <c:v>45684</c:v>
                </c:pt>
                <c:pt idx="77">
                  <c:v>45685</c:v>
                </c:pt>
                <c:pt idx="78">
                  <c:v>45686</c:v>
                </c:pt>
                <c:pt idx="79">
                  <c:v>45687</c:v>
                </c:pt>
                <c:pt idx="80">
                  <c:v>45688</c:v>
                </c:pt>
                <c:pt idx="81">
                  <c:v>45691</c:v>
                </c:pt>
                <c:pt idx="82">
                  <c:v>45692</c:v>
                </c:pt>
                <c:pt idx="83">
                  <c:v>45693</c:v>
                </c:pt>
                <c:pt idx="84">
                  <c:v>45694</c:v>
                </c:pt>
                <c:pt idx="85">
                  <c:v>45695</c:v>
                </c:pt>
                <c:pt idx="86">
                  <c:v>45698</c:v>
                </c:pt>
                <c:pt idx="87">
                  <c:v>45699</c:v>
                </c:pt>
                <c:pt idx="88">
                  <c:v>45700</c:v>
                </c:pt>
                <c:pt idx="89">
                  <c:v>45701</c:v>
                </c:pt>
                <c:pt idx="90">
                  <c:v>45702</c:v>
                </c:pt>
                <c:pt idx="91">
                  <c:v>45706</c:v>
                </c:pt>
                <c:pt idx="92">
                  <c:v>45707</c:v>
                </c:pt>
                <c:pt idx="93">
                  <c:v>45708</c:v>
                </c:pt>
                <c:pt idx="94">
                  <c:v>45709</c:v>
                </c:pt>
                <c:pt idx="95">
                  <c:v>45712</c:v>
                </c:pt>
                <c:pt idx="96">
                  <c:v>45713</c:v>
                </c:pt>
                <c:pt idx="97">
                  <c:v>45714</c:v>
                </c:pt>
                <c:pt idx="98">
                  <c:v>45715</c:v>
                </c:pt>
                <c:pt idx="99">
                  <c:v>45716</c:v>
                </c:pt>
                <c:pt idx="100">
                  <c:v>45719</c:v>
                </c:pt>
                <c:pt idx="101">
                  <c:v>45720</c:v>
                </c:pt>
                <c:pt idx="102">
                  <c:v>45721</c:v>
                </c:pt>
                <c:pt idx="103">
                  <c:v>45722</c:v>
                </c:pt>
                <c:pt idx="104">
                  <c:v>45723</c:v>
                </c:pt>
                <c:pt idx="105">
                  <c:v>45726</c:v>
                </c:pt>
                <c:pt idx="106">
                  <c:v>45727</c:v>
                </c:pt>
                <c:pt idx="107">
                  <c:v>45728</c:v>
                </c:pt>
                <c:pt idx="108">
                  <c:v>45729</c:v>
                </c:pt>
                <c:pt idx="109">
                  <c:v>45730</c:v>
                </c:pt>
                <c:pt idx="110">
                  <c:v>45733</c:v>
                </c:pt>
                <c:pt idx="111">
                  <c:v>45734</c:v>
                </c:pt>
                <c:pt idx="112">
                  <c:v>45735</c:v>
                </c:pt>
                <c:pt idx="113">
                  <c:v>45736</c:v>
                </c:pt>
                <c:pt idx="114">
                  <c:v>45737</c:v>
                </c:pt>
                <c:pt idx="115">
                  <c:v>45740</c:v>
                </c:pt>
                <c:pt idx="116">
                  <c:v>45741</c:v>
                </c:pt>
                <c:pt idx="117">
                  <c:v>45742</c:v>
                </c:pt>
                <c:pt idx="118">
                  <c:v>45743</c:v>
                </c:pt>
                <c:pt idx="119">
                  <c:v>45744</c:v>
                </c:pt>
                <c:pt idx="120">
                  <c:v>45747</c:v>
                </c:pt>
                <c:pt idx="121">
                  <c:v>45748</c:v>
                </c:pt>
                <c:pt idx="122">
                  <c:v>45749</c:v>
                </c:pt>
                <c:pt idx="123">
                  <c:v>45750</c:v>
                </c:pt>
                <c:pt idx="124">
                  <c:v>45751</c:v>
                </c:pt>
                <c:pt idx="125">
                  <c:v>45754</c:v>
                </c:pt>
                <c:pt idx="126">
                  <c:v>45755</c:v>
                </c:pt>
                <c:pt idx="127">
                  <c:v>45756</c:v>
                </c:pt>
                <c:pt idx="128">
                  <c:v>45757</c:v>
                </c:pt>
                <c:pt idx="129">
                  <c:v>45758</c:v>
                </c:pt>
                <c:pt idx="130">
                  <c:v>45761</c:v>
                </c:pt>
                <c:pt idx="131">
                  <c:v>45762</c:v>
                </c:pt>
                <c:pt idx="132">
                  <c:v>45763</c:v>
                </c:pt>
                <c:pt idx="133">
                  <c:v>45764</c:v>
                </c:pt>
                <c:pt idx="134">
                  <c:v>45768</c:v>
                </c:pt>
                <c:pt idx="135">
                  <c:v>45769</c:v>
                </c:pt>
                <c:pt idx="136">
                  <c:v>45770</c:v>
                </c:pt>
                <c:pt idx="137">
                  <c:v>45771</c:v>
                </c:pt>
                <c:pt idx="138">
                  <c:v>45772</c:v>
                </c:pt>
                <c:pt idx="139">
                  <c:v>45775</c:v>
                </c:pt>
                <c:pt idx="140">
                  <c:v>45776</c:v>
                </c:pt>
                <c:pt idx="141">
                  <c:v>45777</c:v>
                </c:pt>
                <c:pt idx="142">
                  <c:v>45778</c:v>
                </c:pt>
                <c:pt idx="143">
                  <c:v>45779</c:v>
                </c:pt>
                <c:pt idx="144">
                  <c:v>45782</c:v>
                </c:pt>
                <c:pt idx="145">
                  <c:v>45783</c:v>
                </c:pt>
                <c:pt idx="146">
                  <c:v>45784</c:v>
                </c:pt>
                <c:pt idx="147">
                  <c:v>45785</c:v>
                </c:pt>
                <c:pt idx="148">
                  <c:v>45786</c:v>
                </c:pt>
                <c:pt idx="149">
                  <c:v>45789</c:v>
                </c:pt>
                <c:pt idx="150">
                  <c:v>45790</c:v>
                </c:pt>
                <c:pt idx="151">
                  <c:v>45791</c:v>
                </c:pt>
                <c:pt idx="152">
                  <c:v>45792</c:v>
                </c:pt>
                <c:pt idx="153">
                  <c:v>45793</c:v>
                </c:pt>
                <c:pt idx="154">
                  <c:v>45796</c:v>
                </c:pt>
                <c:pt idx="155">
                  <c:v>45797</c:v>
                </c:pt>
                <c:pt idx="156">
                  <c:v>45798</c:v>
                </c:pt>
                <c:pt idx="157">
                  <c:v>45799</c:v>
                </c:pt>
                <c:pt idx="158">
                  <c:v>45800</c:v>
                </c:pt>
                <c:pt idx="159">
                  <c:v>45804</c:v>
                </c:pt>
                <c:pt idx="160">
                  <c:v>45805</c:v>
                </c:pt>
                <c:pt idx="161">
                  <c:v>45806</c:v>
                </c:pt>
                <c:pt idx="162">
                  <c:v>45807</c:v>
                </c:pt>
                <c:pt idx="163">
                  <c:v>45810</c:v>
                </c:pt>
                <c:pt idx="164">
                  <c:v>45811</c:v>
                </c:pt>
                <c:pt idx="165">
                  <c:v>45812</c:v>
                </c:pt>
                <c:pt idx="166">
                  <c:v>45813</c:v>
                </c:pt>
                <c:pt idx="167">
                  <c:v>45814</c:v>
                </c:pt>
                <c:pt idx="168">
                  <c:v>45817</c:v>
                </c:pt>
                <c:pt idx="169">
                  <c:v>45818</c:v>
                </c:pt>
                <c:pt idx="170">
                  <c:v>45819</c:v>
                </c:pt>
                <c:pt idx="171">
                  <c:v>45820</c:v>
                </c:pt>
                <c:pt idx="172">
                  <c:v>45821</c:v>
                </c:pt>
                <c:pt idx="173">
                  <c:v>45824</c:v>
                </c:pt>
                <c:pt idx="174">
                  <c:v>45825</c:v>
                </c:pt>
                <c:pt idx="175">
                  <c:v>45826</c:v>
                </c:pt>
                <c:pt idx="176">
                  <c:v>45828</c:v>
                </c:pt>
                <c:pt idx="177">
                  <c:v>45831</c:v>
                </c:pt>
                <c:pt idx="178">
                  <c:v>45832</c:v>
                </c:pt>
                <c:pt idx="179">
                  <c:v>45833</c:v>
                </c:pt>
                <c:pt idx="180">
                  <c:v>45834</c:v>
                </c:pt>
                <c:pt idx="181">
                  <c:v>45835</c:v>
                </c:pt>
                <c:pt idx="182">
                  <c:v>45838</c:v>
                </c:pt>
                <c:pt idx="183">
                  <c:v>45839</c:v>
                </c:pt>
                <c:pt idx="184">
                  <c:v>45840</c:v>
                </c:pt>
                <c:pt idx="185">
                  <c:v>45841</c:v>
                </c:pt>
                <c:pt idx="186">
                  <c:v>45845</c:v>
                </c:pt>
                <c:pt idx="187">
                  <c:v>45846</c:v>
                </c:pt>
                <c:pt idx="188">
                  <c:v>45847</c:v>
                </c:pt>
                <c:pt idx="189">
                  <c:v>45848</c:v>
                </c:pt>
                <c:pt idx="190">
                  <c:v>45849</c:v>
                </c:pt>
                <c:pt idx="191">
                  <c:v>45852</c:v>
                </c:pt>
                <c:pt idx="192">
                  <c:v>45853</c:v>
                </c:pt>
                <c:pt idx="193">
                  <c:v>45854</c:v>
                </c:pt>
                <c:pt idx="194">
                  <c:v>45855</c:v>
                </c:pt>
                <c:pt idx="195">
                  <c:v>45856</c:v>
                </c:pt>
                <c:pt idx="196">
                  <c:v>45859</c:v>
                </c:pt>
                <c:pt idx="197">
                  <c:v>45860</c:v>
                </c:pt>
                <c:pt idx="198">
                  <c:v>45861</c:v>
                </c:pt>
                <c:pt idx="199">
                  <c:v>45862</c:v>
                </c:pt>
                <c:pt idx="200">
                  <c:v>45863</c:v>
                </c:pt>
                <c:pt idx="201">
                  <c:v>45866</c:v>
                </c:pt>
                <c:pt idx="202">
                  <c:v>45867</c:v>
                </c:pt>
                <c:pt idx="203">
                  <c:v>45868</c:v>
                </c:pt>
                <c:pt idx="204">
                  <c:v>45869</c:v>
                </c:pt>
                <c:pt idx="205">
                  <c:v>45870</c:v>
                </c:pt>
                <c:pt idx="206">
                  <c:v>45873</c:v>
                </c:pt>
                <c:pt idx="207">
                  <c:v>45874</c:v>
                </c:pt>
                <c:pt idx="208">
                  <c:v>45875</c:v>
                </c:pt>
                <c:pt idx="209">
                  <c:v>45876</c:v>
                </c:pt>
                <c:pt idx="210">
                  <c:v>45877</c:v>
                </c:pt>
                <c:pt idx="211">
                  <c:v>45880</c:v>
                </c:pt>
                <c:pt idx="212">
                  <c:v>45881</c:v>
                </c:pt>
                <c:pt idx="213">
                  <c:v>45882</c:v>
                </c:pt>
                <c:pt idx="214">
                  <c:v>45883</c:v>
                </c:pt>
                <c:pt idx="215">
                  <c:v>45884</c:v>
                </c:pt>
                <c:pt idx="216">
                  <c:v>45887</c:v>
                </c:pt>
                <c:pt idx="217">
                  <c:v>45888</c:v>
                </c:pt>
                <c:pt idx="218">
                  <c:v>45889</c:v>
                </c:pt>
                <c:pt idx="219">
                  <c:v>45890</c:v>
                </c:pt>
                <c:pt idx="220">
                  <c:v>45891</c:v>
                </c:pt>
                <c:pt idx="221">
                  <c:v>45894</c:v>
                </c:pt>
                <c:pt idx="222">
                  <c:v>45895</c:v>
                </c:pt>
                <c:pt idx="223">
                  <c:v>45896</c:v>
                </c:pt>
                <c:pt idx="224">
                  <c:v>45897</c:v>
                </c:pt>
                <c:pt idx="225">
                  <c:v>45898</c:v>
                </c:pt>
                <c:pt idx="226">
                  <c:v>45902</c:v>
                </c:pt>
                <c:pt idx="227">
                  <c:v>45903</c:v>
                </c:pt>
                <c:pt idx="228">
                  <c:v>45904</c:v>
                </c:pt>
                <c:pt idx="229">
                  <c:v>45905</c:v>
                </c:pt>
                <c:pt idx="230">
                  <c:v>45908</c:v>
                </c:pt>
                <c:pt idx="231">
                  <c:v>45909</c:v>
                </c:pt>
                <c:pt idx="232">
                  <c:v>45910</c:v>
                </c:pt>
                <c:pt idx="233">
                  <c:v>45911</c:v>
                </c:pt>
                <c:pt idx="234">
                  <c:v>45912</c:v>
                </c:pt>
                <c:pt idx="235">
                  <c:v>45915</c:v>
                </c:pt>
                <c:pt idx="236">
                  <c:v>45916</c:v>
                </c:pt>
                <c:pt idx="237">
                  <c:v>45917</c:v>
                </c:pt>
                <c:pt idx="238">
                  <c:v>45918</c:v>
                </c:pt>
                <c:pt idx="239">
                  <c:v>45919</c:v>
                </c:pt>
                <c:pt idx="240">
                  <c:v>45922</c:v>
                </c:pt>
                <c:pt idx="241">
                  <c:v>45923</c:v>
                </c:pt>
                <c:pt idx="242">
                  <c:v>45924</c:v>
                </c:pt>
                <c:pt idx="243">
                  <c:v>45925</c:v>
                </c:pt>
                <c:pt idx="244">
                  <c:v>45926</c:v>
                </c:pt>
                <c:pt idx="245">
                  <c:v>45929</c:v>
                </c:pt>
                <c:pt idx="246">
                  <c:v>45930</c:v>
                </c:pt>
                <c:pt idx="247">
                  <c:v>45931</c:v>
                </c:pt>
                <c:pt idx="248">
                  <c:v>45932</c:v>
                </c:pt>
                <c:pt idx="249">
                  <c:v>45933</c:v>
                </c:pt>
              </c:numCache>
            </c:numRef>
          </c:cat>
          <c:val>
            <c:numRef>
              <c:f>Charting!$J$9:$J$258</c:f>
              <c:numCache>
                <c:formatCode>[$$-409]#,##0.00</c:formatCode>
                <c:ptCount val="250"/>
                <c:pt idx="0">
                  <c:v>250.08</c:v>
                </c:pt>
                <c:pt idx="1">
                  <c:v>240.83</c:v>
                </c:pt>
                <c:pt idx="2">
                  <c:v>244.5</c:v>
                </c:pt>
                <c:pt idx="3">
                  <c:v>241.05</c:v>
                </c:pt>
                <c:pt idx="4">
                  <c:v>238.77</c:v>
                </c:pt>
                <c:pt idx="5">
                  <c:v>217.8</c:v>
                </c:pt>
                <c:pt idx="6">
                  <c:v>219.16</c:v>
                </c:pt>
                <c:pt idx="7">
                  <c:v>219.57</c:v>
                </c:pt>
                <c:pt idx="8">
                  <c:v>221.33</c:v>
                </c:pt>
                <c:pt idx="9">
                  <c:v>220.89</c:v>
                </c:pt>
                <c:pt idx="10">
                  <c:v>220.7</c:v>
                </c:pt>
                <c:pt idx="11">
                  <c:v>218.85</c:v>
                </c:pt>
                <c:pt idx="12">
                  <c:v>217.97</c:v>
                </c:pt>
                <c:pt idx="13">
                  <c:v>213.65</c:v>
                </c:pt>
                <c:pt idx="14">
                  <c:v>260.48</c:v>
                </c:pt>
                <c:pt idx="15">
                  <c:v>269.19</c:v>
                </c:pt>
                <c:pt idx="16">
                  <c:v>262.51</c:v>
                </c:pt>
                <c:pt idx="17">
                  <c:v>259.52</c:v>
                </c:pt>
                <c:pt idx="18">
                  <c:v>257.55</c:v>
                </c:pt>
                <c:pt idx="19">
                  <c:v>249.85</c:v>
                </c:pt>
                <c:pt idx="20">
                  <c:v>248.98</c:v>
                </c:pt>
                <c:pt idx="21">
                  <c:v>242.84</c:v>
                </c:pt>
                <c:pt idx="22">
                  <c:v>251.44</c:v>
                </c:pt>
                <c:pt idx="23">
                  <c:v>288.52999999999997</c:v>
                </c:pt>
                <c:pt idx="24">
                  <c:v>296.91000000000003</c:v>
                </c:pt>
                <c:pt idx="25">
                  <c:v>321.22000000000003</c:v>
                </c:pt>
                <c:pt idx="26">
                  <c:v>350</c:v>
                </c:pt>
                <c:pt idx="27">
                  <c:v>328.49</c:v>
                </c:pt>
                <c:pt idx="28">
                  <c:v>330.24</c:v>
                </c:pt>
                <c:pt idx="29">
                  <c:v>311.18</c:v>
                </c:pt>
                <c:pt idx="30">
                  <c:v>320.72000000000003</c:v>
                </c:pt>
                <c:pt idx="31">
                  <c:v>338.74</c:v>
                </c:pt>
                <c:pt idx="32">
                  <c:v>346</c:v>
                </c:pt>
                <c:pt idx="33">
                  <c:v>342.03</c:v>
                </c:pt>
                <c:pt idx="34">
                  <c:v>339.64</c:v>
                </c:pt>
                <c:pt idx="35">
                  <c:v>352.56</c:v>
                </c:pt>
                <c:pt idx="36">
                  <c:v>338.59</c:v>
                </c:pt>
                <c:pt idx="37">
                  <c:v>338.23</c:v>
                </c:pt>
                <c:pt idx="38">
                  <c:v>332.89</c:v>
                </c:pt>
                <c:pt idx="39">
                  <c:v>345.16</c:v>
                </c:pt>
                <c:pt idx="40">
                  <c:v>357.09</c:v>
                </c:pt>
                <c:pt idx="41">
                  <c:v>351.42</c:v>
                </c:pt>
                <c:pt idx="42">
                  <c:v>357.93</c:v>
                </c:pt>
                <c:pt idx="43">
                  <c:v>369.49</c:v>
                </c:pt>
                <c:pt idx="44">
                  <c:v>389.22</c:v>
                </c:pt>
                <c:pt idx="45">
                  <c:v>389.79</c:v>
                </c:pt>
                <c:pt idx="46">
                  <c:v>400.99</c:v>
                </c:pt>
                <c:pt idx="47">
                  <c:v>424.77</c:v>
                </c:pt>
                <c:pt idx="48">
                  <c:v>418.1</c:v>
                </c:pt>
                <c:pt idx="49">
                  <c:v>436.23</c:v>
                </c:pt>
                <c:pt idx="50">
                  <c:v>463.02</c:v>
                </c:pt>
                <c:pt idx="51">
                  <c:v>479.86</c:v>
                </c:pt>
                <c:pt idx="52">
                  <c:v>440.13</c:v>
                </c:pt>
                <c:pt idx="53">
                  <c:v>436.17</c:v>
                </c:pt>
                <c:pt idx="54">
                  <c:v>421.06</c:v>
                </c:pt>
                <c:pt idx="55">
                  <c:v>430.6</c:v>
                </c:pt>
                <c:pt idx="56">
                  <c:v>462.28</c:v>
                </c:pt>
                <c:pt idx="57">
                  <c:v>454.13</c:v>
                </c:pt>
                <c:pt idx="58">
                  <c:v>431.66</c:v>
                </c:pt>
                <c:pt idx="59">
                  <c:v>417.41</c:v>
                </c:pt>
                <c:pt idx="60">
                  <c:v>403.84</c:v>
                </c:pt>
                <c:pt idx="61">
                  <c:v>379.28</c:v>
                </c:pt>
                <c:pt idx="62">
                  <c:v>410.44</c:v>
                </c:pt>
                <c:pt idx="63">
                  <c:v>411.05</c:v>
                </c:pt>
                <c:pt idx="64">
                  <c:v>394.36</c:v>
                </c:pt>
                <c:pt idx="65">
                  <c:v>394.94</c:v>
                </c:pt>
                <c:pt idx="66">
                  <c:v>394.74</c:v>
                </c:pt>
                <c:pt idx="67">
                  <c:v>403.31</c:v>
                </c:pt>
                <c:pt idx="68">
                  <c:v>396.36</c:v>
                </c:pt>
                <c:pt idx="69">
                  <c:v>428.22</c:v>
                </c:pt>
                <c:pt idx="70">
                  <c:v>413.82</c:v>
                </c:pt>
                <c:pt idx="71">
                  <c:v>426.5</c:v>
                </c:pt>
                <c:pt idx="72">
                  <c:v>424.07</c:v>
                </c:pt>
                <c:pt idx="73">
                  <c:v>415.11</c:v>
                </c:pt>
                <c:pt idx="74">
                  <c:v>412.38</c:v>
                </c:pt>
                <c:pt idx="75">
                  <c:v>406.58</c:v>
                </c:pt>
                <c:pt idx="76">
                  <c:v>397.15</c:v>
                </c:pt>
                <c:pt idx="77">
                  <c:v>398.09</c:v>
                </c:pt>
                <c:pt idx="78">
                  <c:v>389.1</c:v>
                </c:pt>
                <c:pt idx="79">
                  <c:v>400.28</c:v>
                </c:pt>
                <c:pt idx="80">
                  <c:v>404.6</c:v>
                </c:pt>
                <c:pt idx="81">
                  <c:v>383.68</c:v>
                </c:pt>
                <c:pt idx="82">
                  <c:v>392.21</c:v>
                </c:pt>
                <c:pt idx="83">
                  <c:v>378.17</c:v>
                </c:pt>
                <c:pt idx="84">
                  <c:v>374.32</c:v>
                </c:pt>
                <c:pt idx="85">
                  <c:v>361.62</c:v>
                </c:pt>
                <c:pt idx="86">
                  <c:v>350.73</c:v>
                </c:pt>
                <c:pt idx="87">
                  <c:v>328.5</c:v>
                </c:pt>
                <c:pt idx="88">
                  <c:v>336.51</c:v>
                </c:pt>
                <c:pt idx="89">
                  <c:v>355.94</c:v>
                </c:pt>
                <c:pt idx="90">
                  <c:v>355.84</c:v>
                </c:pt>
                <c:pt idx="91">
                  <c:v>354.11</c:v>
                </c:pt>
                <c:pt idx="92">
                  <c:v>360.56</c:v>
                </c:pt>
                <c:pt idx="93">
                  <c:v>354.4</c:v>
                </c:pt>
                <c:pt idx="94">
                  <c:v>337.8</c:v>
                </c:pt>
                <c:pt idx="95">
                  <c:v>330.53</c:v>
                </c:pt>
                <c:pt idx="96">
                  <c:v>302.8</c:v>
                </c:pt>
                <c:pt idx="97">
                  <c:v>290.8</c:v>
                </c:pt>
                <c:pt idx="98">
                  <c:v>281.95</c:v>
                </c:pt>
                <c:pt idx="99">
                  <c:v>292.98</c:v>
                </c:pt>
                <c:pt idx="100">
                  <c:v>284.64999999999998</c:v>
                </c:pt>
                <c:pt idx="101">
                  <c:v>272.04000000000002</c:v>
                </c:pt>
                <c:pt idx="102">
                  <c:v>279.10000000000002</c:v>
                </c:pt>
                <c:pt idx="103">
                  <c:v>263.45</c:v>
                </c:pt>
                <c:pt idx="104">
                  <c:v>262.67</c:v>
                </c:pt>
                <c:pt idx="105">
                  <c:v>222.15</c:v>
                </c:pt>
                <c:pt idx="106">
                  <c:v>230.58</c:v>
                </c:pt>
                <c:pt idx="107">
                  <c:v>248.09</c:v>
                </c:pt>
                <c:pt idx="108">
                  <c:v>240.68</c:v>
                </c:pt>
                <c:pt idx="109">
                  <c:v>249.98</c:v>
                </c:pt>
                <c:pt idx="110">
                  <c:v>238.01</c:v>
                </c:pt>
                <c:pt idx="111">
                  <c:v>225.31</c:v>
                </c:pt>
                <c:pt idx="112">
                  <c:v>235.86</c:v>
                </c:pt>
                <c:pt idx="113">
                  <c:v>236.26</c:v>
                </c:pt>
                <c:pt idx="114">
                  <c:v>248.71</c:v>
                </c:pt>
                <c:pt idx="115">
                  <c:v>278.39</c:v>
                </c:pt>
                <c:pt idx="116">
                  <c:v>288.14</c:v>
                </c:pt>
                <c:pt idx="117">
                  <c:v>272.06</c:v>
                </c:pt>
                <c:pt idx="118">
                  <c:v>273.13</c:v>
                </c:pt>
                <c:pt idx="119">
                  <c:v>263.55</c:v>
                </c:pt>
                <c:pt idx="120">
                  <c:v>259.16000000000003</c:v>
                </c:pt>
                <c:pt idx="121">
                  <c:v>268.45999999999998</c:v>
                </c:pt>
                <c:pt idx="122">
                  <c:v>282.76</c:v>
                </c:pt>
                <c:pt idx="123">
                  <c:v>267.27999999999997</c:v>
                </c:pt>
                <c:pt idx="124">
                  <c:v>239.43</c:v>
                </c:pt>
                <c:pt idx="125">
                  <c:v>233.29</c:v>
                </c:pt>
                <c:pt idx="126">
                  <c:v>221.86</c:v>
                </c:pt>
                <c:pt idx="127">
                  <c:v>272.2</c:v>
                </c:pt>
                <c:pt idx="128">
                  <c:v>252.4</c:v>
                </c:pt>
                <c:pt idx="129">
                  <c:v>252.31</c:v>
                </c:pt>
                <c:pt idx="130">
                  <c:v>252.35</c:v>
                </c:pt>
                <c:pt idx="131">
                  <c:v>254.11</c:v>
                </c:pt>
                <c:pt idx="132">
                  <c:v>241.55</c:v>
                </c:pt>
                <c:pt idx="133">
                  <c:v>241.37</c:v>
                </c:pt>
                <c:pt idx="134">
                  <c:v>227.5</c:v>
                </c:pt>
                <c:pt idx="135">
                  <c:v>237.97</c:v>
                </c:pt>
                <c:pt idx="136">
                  <c:v>250.74</c:v>
                </c:pt>
                <c:pt idx="137">
                  <c:v>259.51</c:v>
                </c:pt>
                <c:pt idx="138">
                  <c:v>284.95</c:v>
                </c:pt>
                <c:pt idx="139">
                  <c:v>285.88</c:v>
                </c:pt>
                <c:pt idx="140">
                  <c:v>292.02999999999997</c:v>
                </c:pt>
                <c:pt idx="141">
                  <c:v>282.16000000000003</c:v>
                </c:pt>
                <c:pt idx="142">
                  <c:v>280.52</c:v>
                </c:pt>
                <c:pt idx="143">
                  <c:v>287.20999999999998</c:v>
                </c:pt>
                <c:pt idx="144">
                  <c:v>280.26</c:v>
                </c:pt>
                <c:pt idx="145">
                  <c:v>275.35000000000002</c:v>
                </c:pt>
                <c:pt idx="146">
                  <c:v>276.22000000000003</c:v>
                </c:pt>
                <c:pt idx="147">
                  <c:v>284.82</c:v>
                </c:pt>
                <c:pt idx="148">
                  <c:v>298.26</c:v>
                </c:pt>
                <c:pt idx="149">
                  <c:v>318.38</c:v>
                </c:pt>
                <c:pt idx="150">
                  <c:v>334.07</c:v>
                </c:pt>
                <c:pt idx="151">
                  <c:v>347.68</c:v>
                </c:pt>
                <c:pt idx="152">
                  <c:v>342.82</c:v>
                </c:pt>
                <c:pt idx="153">
                  <c:v>349.98</c:v>
                </c:pt>
                <c:pt idx="154">
                  <c:v>342.09</c:v>
                </c:pt>
                <c:pt idx="155">
                  <c:v>343.82</c:v>
                </c:pt>
                <c:pt idx="156">
                  <c:v>334.62</c:v>
                </c:pt>
                <c:pt idx="157">
                  <c:v>341.04</c:v>
                </c:pt>
                <c:pt idx="158">
                  <c:v>339.34</c:v>
                </c:pt>
                <c:pt idx="159">
                  <c:v>362.89</c:v>
                </c:pt>
                <c:pt idx="160">
                  <c:v>356.9</c:v>
                </c:pt>
                <c:pt idx="161">
                  <c:v>358.43</c:v>
                </c:pt>
                <c:pt idx="162">
                  <c:v>346.46</c:v>
                </c:pt>
                <c:pt idx="163">
                  <c:v>342.69</c:v>
                </c:pt>
                <c:pt idx="164">
                  <c:v>344.27</c:v>
                </c:pt>
                <c:pt idx="165">
                  <c:v>332.05</c:v>
                </c:pt>
                <c:pt idx="166">
                  <c:v>284.7</c:v>
                </c:pt>
                <c:pt idx="167">
                  <c:v>295.14</c:v>
                </c:pt>
                <c:pt idx="168">
                  <c:v>308.58</c:v>
                </c:pt>
                <c:pt idx="169">
                  <c:v>326.08999999999997</c:v>
                </c:pt>
                <c:pt idx="170">
                  <c:v>326.43</c:v>
                </c:pt>
                <c:pt idx="171">
                  <c:v>319.11</c:v>
                </c:pt>
                <c:pt idx="172">
                  <c:v>325.31</c:v>
                </c:pt>
                <c:pt idx="173">
                  <c:v>329.13</c:v>
                </c:pt>
                <c:pt idx="174">
                  <c:v>316.35000000000002</c:v>
                </c:pt>
                <c:pt idx="175">
                  <c:v>322.05</c:v>
                </c:pt>
                <c:pt idx="176">
                  <c:v>322.16000000000003</c:v>
                </c:pt>
                <c:pt idx="177">
                  <c:v>348.68</c:v>
                </c:pt>
                <c:pt idx="178">
                  <c:v>340.47</c:v>
                </c:pt>
                <c:pt idx="179">
                  <c:v>327.55</c:v>
                </c:pt>
                <c:pt idx="180">
                  <c:v>325.77999999999997</c:v>
                </c:pt>
                <c:pt idx="181">
                  <c:v>323.63</c:v>
                </c:pt>
                <c:pt idx="182">
                  <c:v>317.66000000000003</c:v>
                </c:pt>
                <c:pt idx="183">
                  <c:v>300.70999999999998</c:v>
                </c:pt>
                <c:pt idx="184">
                  <c:v>315.64999999999998</c:v>
                </c:pt>
                <c:pt idx="185">
                  <c:v>315.35000000000002</c:v>
                </c:pt>
                <c:pt idx="186">
                  <c:v>293.94</c:v>
                </c:pt>
                <c:pt idx="187">
                  <c:v>297.81</c:v>
                </c:pt>
                <c:pt idx="188">
                  <c:v>295.88</c:v>
                </c:pt>
                <c:pt idx="189">
                  <c:v>309.87</c:v>
                </c:pt>
                <c:pt idx="190">
                  <c:v>313.51</c:v>
                </c:pt>
                <c:pt idx="191">
                  <c:v>316.89999999999998</c:v>
                </c:pt>
                <c:pt idx="192">
                  <c:v>310.77999999999997</c:v>
                </c:pt>
                <c:pt idx="193">
                  <c:v>321.67</c:v>
                </c:pt>
                <c:pt idx="194">
                  <c:v>319.41000000000003</c:v>
                </c:pt>
                <c:pt idx="195">
                  <c:v>329.65</c:v>
                </c:pt>
                <c:pt idx="196">
                  <c:v>328.49</c:v>
                </c:pt>
                <c:pt idx="197">
                  <c:v>332.11</c:v>
                </c:pt>
                <c:pt idx="198">
                  <c:v>332.56</c:v>
                </c:pt>
                <c:pt idx="199">
                  <c:v>305.3</c:v>
                </c:pt>
                <c:pt idx="200">
                  <c:v>316.06</c:v>
                </c:pt>
                <c:pt idx="201">
                  <c:v>325.58999999999997</c:v>
                </c:pt>
                <c:pt idx="202">
                  <c:v>321.2</c:v>
                </c:pt>
                <c:pt idx="203">
                  <c:v>319.04000000000002</c:v>
                </c:pt>
                <c:pt idx="204">
                  <c:v>308.27</c:v>
                </c:pt>
                <c:pt idx="205">
                  <c:v>302.63</c:v>
                </c:pt>
                <c:pt idx="206">
                  <c:v>309.26</c:v>
                </c:pt>
                <c:pt idx="207">
                  <c:v>308.72000000000003</c:v>
                </c:pt>
                <c:pt idx="208">
                  <c:v>319.91000000000003</c:v>
                </c:pt>
                <c:pt idx="209">
                  <c:v>322.27</c:v>
                </c:pt>
                <c:pt idx="210">
                  <c:v>329.65</c:v>
                </c:pt>
                <c:pt idx="211">
                  <c:v>339.03</c:v>
                </c:pt>
                <c:pt idx="212">
                  <c:v>340.84</c:v>
                </c:pt>
                <c:pt idx="213">
                  <c:v>339.38</c:v>
                </c:pt>
                <c:pt idx="214">
                  <c:v>335.58</c:v>
                </c:pt>
                <c:pt idx="215">
                  <c:v>330.56</c:v>
                </c:pt>
                <c:pt idx="216">
                  <c:v>335.16</c:v>
                </c:pt>
                <c:pt idx="217">
                  <c:v>329.31</c:v>
                </c:pt>
                <c:pt idx="218">
                  <c:v>323.89999999999998</c:v>
                </c:pt>
                <c:pt idx="219">
                  <c:v>320.11</c:v>
                </c:pt>
                <c:pt idx="220">
                  <c:v>340.01</c:v>
                </c:pt>
                <c:pt idx="221">
                  <c:v>346.6</c:v>
                </c:pt>
                <c:pt idx="222">
                  <c:v>351.67</c:v>
                </c:pt>
                <c:pt idx="223">
                  <c:v>349.6</c:v>
                </c:pt>
                <c:pt idx="224">
                  <c:v>345.98</c:v>
                </c:pt>
                <c:pt idx="225">
                  <c:v>333.87</c:v>
                </c:pt>
                <c:pt idx="226">
                  <c:v>329.36</c:v>
                </c:pt>
                <c:pt idx="227">
                  <c:v>334.09</c:v>
                </c:pt>
                <c:pt idx="228">
                  <c:v>338.53</c:v>
                </c:pt>
                <c:pt idx="229">
                  <c:v>350.84</c:v>
                </c:pt>
                <c:pt idx="230">
                  <c:v>346.4</c:v>
                </c:pt>
                <c:pt idx="231">
                  <c:v>346.97</c:v>
                </c:pt>
                <c:pt idx="232">
                  <c:v>347.79</c:v>
                </c:pt>
                <c:pt idx="233">
                  <c:v>368.81</c:v>
                </c:pt>
                <c:pt idx="234">
                  <c:v>395.94</c:v>
                </c:pt>
                <c:pt idx="235">
                  <c:v>410.04</c:v>
                </c:pt>
                <c:pt idx="236">
                  <c:v>421.62</c:v>
                </c:pt>
                <c:pt idx="237">
                  <c:v>425.86</c:v>
                </c:pt>
                <c:pt idx="238">
                  <c:v>416.85</c:v>
                </c:pt>
                <c:pt idx="239">
                  <c:v>426.07</c:v>
                </c:pt>
                <c:pt idx="240">
                  <c:v>434.21</c:v>
                </c:pt>
                <c:pt idx="241">
                  <c:v>425.85</c:v>
                </c:pt>
                <c:pt idx="242">
                  <c:v>442.79</c:v>
                </c:pt>
                <c:pt idx="243">
                  <c:v>423.39</c:v>
                </c:pt>
                <c:pt idx="244">
                  <c:v>440.4</c:v>
                </c:pt>
                <c:pt idx="245">
                  <c:v>443.21</c:v>
                </c:pt>
                <c:pt idx="246">
                  <c:v>444.72</c:v>
                </c:pt>
                <c:pt idx="247">
                  <c:v>459.46</c:v>
                </c:pt>
                <c:pt idx="248">
                  <c:v>436</c:v>
                </c:pt>
                <c:pt idx="249">
                  <c:v>429.83</c:v>
                </c:pt>
              </c:numCache>
            </c:numRef>
          </c:val>
          <c:smooth val="0"/>
          <c:extLst>
            <c:ext xmlns:c16="http://schemas.microsoft.com/office/drawing/2014/chart" uri="{C3380CC4-5D6E-409C-BE32-E72D297353CC}">
              <c16:uniqueId val="{00000001-5088-4540-AB8C-046328464452}"/>
            </c:ext>
          </c:extLst>
        </c:ser>
        <c:dLbls>
          <c:showLegendKey val="0"/>
          <c:showVal val="0"/>
          <c:showCatName val="0"/>
          <c:showSerName val="0"/>
          <c:showPercent val="0"/>
          <c:showBubbleSize val="0"/>
        </c:dLbls>
        <c:smooth val="0"/>
        <c:axId val="452663520"/>
        <c:axId val="795436672"/>
      </c:lineChart>
      <c:dateAx>
        <c:axId val="452663520"/>
        <c:scaling>
          <c:orientation val="minMax"/>
        </c:scaling>
        <c:delete val="0"/>
        <c:axPos val="b"/>
        <c:numFmt formatCode="m/d/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5436672"/>
        <c:crosses val="autoZero"/>
        <c:auto val="1"/>
        <c:lblOffset val="100"/>
        <c:baseTimeUnit val="days"/>
      </c:dateAx>
      <c:valAx>
        <c:axId val="795436672"/>
        <c:scaling>
          <c:orientation val="minMax"/>
        </c:scaling>
        <c:delete val="0"/>
        <c:axPos val="l"/>
        <c:majorGridlines>
          <c:spPr>
            <a:ln w="9525" cap="flat" cmpd="sng" algn="ctr">
              <a:solidFill>
                <a:schemeClr val="tx1">
                  <a:lumMod val="15000"/>
                  <a:lumOff val="85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26635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32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tx1">
            <a:lumMod val="65000"/>
            <a:lumOff val="35000"/>
          </a:schemeClr>
        </a:solidFill>
        <a:round/>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15875" cap="flat" cmpd="sng" algn="ctr">
        <a:solidFill>
          <a:schemeClr val="tx1">
            <a:lumMod val="65000"/>
            <a:lumOff val="3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1</xdr:col>
      <xdr:colOff>0</xdr:colOff>
      <xdr:row>21</xdr:row>
      <xdr:rowOff>0</xdr:rowOff>
    </xdr:from>
    <xdr:to>
      <xdr:col>2</xdr:col>
      <xdr:colOff>0</xdr:colOff>
      <xdr:row>36</xdr:row>
      <xdr:rowOff>12700</xdr:rowOff>
    </xdr:to>
    <xdr:graphicFrame macro="">
      <xdr:nvGraphicFramePr>
        <xdr:cNvPr id="3" name="Chart 2">
          <a:extLst>
            <a:ext uri="{FF2B5EF4-FFF2-40B4-BE49-F238E27FC236}">
              <a16:creationId xmlns:a16="http://schemas.microsoft.com/office/drawing/2014/main" id="{20570673-4556-EC1C-6CE0-0AAD6CC493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21</xdr:row>
      <xdr:rowOff>15875</xdr:rowOff>
    </xdr:from>
    <xdr:to>
      <xdr:col>7</xdr:col>
      <xdr:colOff>0</xdr:colOff>
      <xdr:row>36</xdr:row>
      <xdr:rowOff>60325</xdr:rowOff>
    </xdr:to>
    <xdr:graphicFrame macro="">
      <xdr:nvGraphicFramePr>
        <xdr:cNvPr id="5" name="Chart 4">
          <a:extLst>
            <a:ext uri="{FF2B5EF4-FFF2-40B4-BE49-F238E27FC236}">
              <a16:creationId xmlns:a16="http://schemas.microsoft.com/office/drawing/2014/main" id="{C745A0AA-DA5B-0BDE-BB27-C2624087E0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24</xdr:row>
      <xdr:rowOff>0</xdr:rowOff>
    </xdr:from>
    <xdr:to>
      <xdr:col>13</xdr:col>
      <xdr:colOff>263523</xdr:colOff>
      <xdr:row>45</xdr:row>
      <xdr:rowOff>0</xdr:rowOff>
    </xdr:to>
    <xdr:graphicFrame macro="">
      <xdr:nvGraphicFramePr>
        <xdr:cNvPr id="6" name="Chart 5">
          <a:extLst>
            <a:ext uri="{FF2B5EF4-FFF2-40B4-BE49-F238E27FC236}">
              <a16:creationId xmlns:a16="http://schemas.microsoft.com/office/drawing/2014/main" id="{E76CA46C-A53D-FE4E-B386-7CB1FF3CF8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6</xdr:col>
      <xdr:colOff>320675</xdr:colOff>
      <xdr:row>20</xdr:row>
      <xdr:rowOff>58737</xdr:rowOff>
    </xdr:from>
    <xdr:ext cx="65" cy="172098"/>
    <xdr:sp macro="" textlink="">
      <xdr:nvSpPr>
        <xdr:cNvPr id="7" name="TextBox 6">
          <a:extLst>
            <a:ext uri="{FF2B5EF4-FFF2-40B4-BE49-F238E27FC236}">
              <a16:creationId xmlns:a16="http://schemas.microsoft.com/office/drawing/2014/main" id="{2DFA26F1-1B5D-2509-BF91-0DC1741E56B0}"/>
            </a:ext>
          </a:extLst>
        </xdr:cNvPr>
        <xdr:cNvSpPr txBox="1"/>
      </xdr:nvSpPr>
      <xdr:spPr>
        <a:xfrm>
          <a:off x="11020425" y="3884612"/>
          <a:ext cx="65" cy="1720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GB" sz="1100"/>
        </a:p>
      </xdr:txBody>
    </xdr:sp>
    <xdr:clientData/>
  </xdr:oneCellAnchor>
  <xdr:twoCellAnchor>
    <xdr:from>
      <xdr:col>15</xdr:col>
      <xdr:colOff>0</xdr:colOff>
      <xdr:row>24</xdr:row>
      <xdr:rowOff>0</xdr:rowOff>
    </xdr:from>
    <xdr:to>
      <xdr:col>20</xdr:col>
      <xdr:colOff>0</xdr:colOff>
      <xdr:row>45</xdr:row>
      <xdr:rowOff>0</xdr:rowOff>
    </xdr:to>
    <xdr:graphicFrame macro="">
      <xdr:nvGraphicFramePr>
        <xdr:cNvPr id="8" name="Chart 7">
          <a:extLst>
            <a:ext uri="{FF2B5EF4-FFF2-40B4-BE49-F238E27FC236}">
              <a16:creationId xmlns:a16="http://schemas.microsoft.com/office/drawing/2014/main" id="{63388D1B-5D05-B544-BA75-8CA6333860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0</xdr:colOff>
      <xdr:row>24</xdr:row>
      <xdr:rowOff>1</xdr:rowOff>
    </xdr:from>
    <xdr:to>
      <xdr:col>26</xdr:col>
      <xdr:colOff>0</xdr:colOff>
      <xdr:row>45</xdr:row>
      <xdr:rowOff>0</xdr:rowOff>
    </xdr:to>
    <xdr:graphicFrame macro="">
      <xdr:nvGraphicFramePr>
        <xdr:cNvPr id="9" name="Chart 8">
          <a:extLst>
            <a:ext uri="{FF2B5EF4-FFF2-40B4-BE49-F238E27FC236}">
              <a16:creationId xmlns:a16="http://schemas.microsoft.com/office/drawing/2014/main" id="{949CFBE8-5CFD-C34A-A1E0-82E26DA971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0</xdr:colOff>
      <xdr:row>49</xdr:row>
      <xdr:rowOff>0</xdr:rowOff>
    </xdr:from>
    <xdr:to>
      <xdr:col>14</xdr:col>
      <xdr:colOff>0</xdr:colOff>
      <xdr:row>69</xdr:row>
      <xdr:rowOff>0</xdr:rowOff>
    </xdr:to>
    <xdr:graphicFrame macro="">
      <xdr:nvGraphicFramePr>
        <xdr:cNvPr id="10" name="Chart 9">
          <a:extLst>
            <a:ext uri="{FF2B5EF4-FFF2-40B4-BE49-F238E27FC236}">
              <a16:creationId xmlns:a16="http://schemas.microsoft.com/office/drawing/2014/main" id="{D91FCFA0-7EAB-CD4D-B71E-5CE518325A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14</xdr:col>
      <xdr:colOff>0</xdr:colOff>
      <xdr:row>3</xdr:row>
      <xdr:rowOff>0</xdr:rowOff>
    </xdr:from>
    <xdr:to>
      <xdr:col>20</xdr:col>
      <xdr:colOff>533400</xdr:colOff>
      <xdr:row>18</xdr:row>
      <xdr:rowOff>76200</xdr:rowOff>
    </xdr:to>
    <xdr:graphicFrame macro="">
      <xdr:nvGraphicFramePr>
        <xdr:cNvPr id="3" name="Chart 2">
          <a:extLst>
            <a:ext uri="{FF2B5EF4-FFF2-40B4-BE49-F238E27FC236}">
              <a16:creationId xmlns:a16="http://schemas.microsoft.com/office/drawing/2014/main" id="{1AE51B99-A60C-9447-B831-909AD4524E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0</xdr:colOff>
      <xdr:row>19</xdr:row>
      <xdr:rowOff>101600</xdr:rowOff>
    </xdr:from>
    <xdr:to>
      <xdr:col>20</xdr:col>
      <xdr:colOff>533400</xdr:colOff>
      <xdr:row>35</xdr:row>
      <xdr:rowOff>0</xdr:rowOff>
    </xdr:to>
    <xdr:graphicFrame macro="">
      <xdr:nvGraphicFramePr>
        <xdr:cNvPr id="4" name="Chart 3">
          <a:extLst>
            <a:ext uri="{FF2B5EF4-FFF2-40B4-BE49-F238E27FC236}">
              <a16:creationId xmlns:a16="http://schemas.microsoft.com/office/drawing/2014/main" id="{841F7E1C-7746-FF89-4044-615678003C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0</xdr:colOff>
      <xdr:row>36</xdr:row>
      <xdr:rowOff>0</xdr:rowOff>
    </xdr:from>
    <xdr:to>
      <xdr:col>20</xdr:col>
      <xdr:colOff>533400</xdr:colOff>
      <xdr:row>51</xdr:row>
      <xdr:rowOff>76200</xdr:rowOff>
    </xdr:to>
    <xdr:graphicFrame macro="">
      <xdr:nvGraphicFramePr>
        <xdr:cNvPr id="5" name="Chart 4">
          <a:extLst>
            <a:ext uri="{FF2B5EF4-FFF2-40B4-BE49-F238E27FC236}">
              <a16:creationId xmlns:a16="http://schemas.microsoft.com/office/drawing/2014/main" id="{C73434AC-FD10-0EC0-5CD3-B3F7B1D1B5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677332</xdr:colOff>
      <xdr:row>52</xdr:row>
      <xdr:rowOff>8467</xdr:rowOff>
    </xdr:from>
    <xdr:to>
      <xdr:col>22</xdr:col>
      <xdr:colOff>0</xdr:colOff>
      <xdr:row>67</xdr:row>
      <xdr:rowOff>0</xdr:rowOff>
    </xdr:to>
    <xdr:graphicFrame macro="">
      <xdr:nvGraphicFramePr>
        <xdr:cNvPr id="7" name="Chart 6">
          <a:extLst>
            <a:ext uri="{FF2B5EF4-FFF2-40B4-BE49-F238E27FC236}">
              <a16:creationId xmlns:a16="http://schemas.microsoft.com/office/drawing/2014/main" id="{00B7F55F-A58D-206B-2DBA-4551C54D17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7">
  <a r="1" c="253">
    <v t="i">0</v>
    <v t="i">3</v>
    <v t="i">4</v>
    <v t="i">5</v>
    <v t="i">6</v>
    <v t="i">7</v>
    <v t="i">10</v>
    <v t="i">11</v>
    <v t="i">12</v>
    <v t="i">13</v>
    <v t="i">14</v>
    <v t="i">17</v>
    <v t="i">18</v>
    <v t="i">19</v>
    <v t="i">20</v>
    <v t="i">21</v>
    <v t="i">24</v>
    <v t="i">25</v>
    <v t="i">26</v>
    <v t="i">27</v>
    <v t="i">28</v>
    <v t="i">31</v>
    <v t="i">32</v>
    <v t="i">33</v>
    <v t="i">34</v>
    <v t="i">35</v>
    <v t="i">38</v>
    <v t="i">39</v>
    <v t="i">40</v>
    <v t="i">41</v>
    <v t="i">42</v>
    <v t="i">45</v>
    <v t="i">46</v>
    <v t="i">47</v>
    <v t="i">48</v>
    <v t="i">49</v>
    <v t="i">52</v>
    <v t="i">53</v>
    <v t="i">54</v>
    <v t="i">55</v>
    <v t="i">56</v>
    <v t="i">59</v>
    <v t="i">60</v>
    <v t="i">61</v>
    <v t="i">62</v>
    <v t="i">63</v>
    <v t="i">66</v>
    <v t="i">67</v>
    <v t="i">68</v>
    <v t="i">69</v>
    <v t="i">70</v>
    <v t="i">73</v>
    <v t="i">74</v>
    <v t="i">75</v>
    <v t="i">76</v>
    <v t="i">77</v>
    <v t="i">80</v>
    <v t="i">84</v>
    <v t="i">87</v>
    <v t="i">90</v>
    <v t="i">91</v>
    <v t="i">94</v>
    <v t="i">95</v>
    <v t="i">96</v>
    <v t="i">97</v>
    <v t="i">98</v>
    <v t="i">101</v>
    <v t="i">102</v>
    <v t="i">103</v>
    <v t="i">104</v>
    <v t="i">105</v>
    <v t="i">108</v>
    <v t="i">109</v>
    <v t="i">110</v>
    <v t="i">111</v>
    <v t="i">112</v>
    <v t="i">115</v>
    <v t="i">116</v>
    <v t="i">117</v>
    <v t="i">118</v>
    <v t="i">119</v>
    <v t="i">122</v>
    <v t="i">123</v>
    <v t="i">124</v>
    <v t="i">125</v>
    <v t="i">126</v>
    <v t="i">129</v>
    <v t="i">130</v>
    <v t="i">131</v>
    <v t="i">132</v>
    <v t="i">133</v>
    <v t="i">136</v>
    <v t="i">137</v>
    <v t="i">138</v>
    <v t="i">139</v>
    <v t="i">140</v>
    <v t="i">143</v>
    <v t="i">144</v>
    <v t="i">145</v>
    <v t="i">146</v>
    <v t="i">147</v>
    <v t="i">150</v>
    <v t="i">151</v>
    <v t="i">152</v>
    <v t="i">153</v>
    <v t="i">154</v>
    <v t="i">157</v>
    <v t="i">158</v>
    <v t="i">159</v>
    <v t="i">160</v>
    <v t="i">161</v>
    <v t="i">164</v>
    <v t="i">165</v>
    <v t="i">166</v>
    <v t="i">167</v>
    <v t="i">168</v>
    <v t="i">171</v>
    <v t="i">172</v>
    <v t="i">173</v>
    <v t="i">174</v>
    <v t="i">175</v>
    <v t="i">178</v>
    <v t="i">179</v>
    <v t="i">180</v>
    <v t="i">181</v>
    <v t="i">182</v>
    <v t="i">185</v>
    <v t="i">186</v>
    <v t="i">187</v>
    <v t="i">188</v>
    <v t="i">189</v>
    <v t="i">192</v>
    <v t="i">193</v>
    <v t="i">194</v>
    <v t="i">195</v>
    <v t="i">200</v>
    <v t="i">201</v>
    <v t="i">202</v>
    <v t="i">203</v>
    <v t="i">206</v>
    <v t="i">207</v>
    <v t="i">208</v>
    <v t="i">210</v>
    <v t="i">213</v>
    <v t="i">214</v>
    <v t="i">215</v>
    <v t="i">216</v>
    <v t="i">217</v>
    <v t="i">220</v>
    <v t="i">221</v>
    <v t="i">222</v>
    <v t="i">223</v>
    <v t="i">224</v>
    <v t="i">227</v>
    <v t="i">228</v>
    <v t="i">229</v>
    <v t="i">230</v>
    <v t="i">231</v>
    <v t="i">234</v>
    <v t="i">235</v>
    <v t="i">236</v>
    <v t="i">237</v>
    <v t="i">238</v>
    <v t="i">241</v>
    <v t="i">242</v>
    <v t="i">243</v>
    <v t="i">244</v>
    <v t="i">245</v>
    <v t="i">248</v>
    <v t="i">249</v>
    <v t="i">250</v>
    <v t="i">251</v>
    <v t="i">252</v>
    <v t="i">255</v>
    <v t="i">256</v>
    <v t="i">257</v>
    <v t="i">258</v>
    <v t="i">259</v>
    <v t="i">262</v>
    <v t="i">263</v>
    <v t="i">264</v>
    <v t="i">265</v>
    <v t="i">266</v>
    <v t="i">269</v>
    <v t="i">270</v>
    <v t="i">271</v>
    <v t="i">272</v>
    <v t="i">273</v>
    <v t="i">276</v>
    <v t="i">277</v>
    <v t="i">278</v>
    <v t="i">279</v>
    <v t="i">280</v>
    <v t="i">283</v>
    <v t="i">284</v>
    <v t="i">285</v>
    <v t="i">286</v>
    <v t="i">287</v>
    <v t="i">290</v>
    <v t="i">291</v>
    <v t="i">292</v>
    <v t="i">293</v>
    <v t="i">294</v>
    <v t="i">297</v>
    <v t="i">298</v>
    <v t="i">299</v>
    <v t="i">300</v>
    <v t="i">301</v>
    <v t="i">304</v>
    <v t="i">305</v>
    <v t="i">306</v>
    <v t="i">307</v>
    <v t="i">308</v>
    <v t="i">311</v>
    <v t="i">312</v>
    <v t="i">313</v>
    <v t="i">314</v>
    <v t="i">315</v>
    <v t="i">318</v>
    <v t="i">319</v>
    <v t="i">320</v>
    <v t="i">321</v>
    <v t="i">322</v>
    <v t="i">325</v>
    <v t="i">326</v>
    <v t="i">327</v>
    <v t="i">328</v>
    <v t="i">329</v>
    <v t="i">332</v>
    <v t="i">333</v>
    <v t="i">334</v>
    <v t="i">335</v>
    <v t="i">336</v>
    <v t="i">339</v>
    <v t="i">340</v>
    <v t="i">341</v>
    <v t="i">342</v>
    <v t="i">343</v>
    <v t="i">346</v>
    <v t="i">347</v>
    <v t="i">348</v>
    <v t="i">349</v>
    <v t="i">350</v>
    <v t="i">353</v>
    <v t="i">354</v>
    <v t="i">355</v>
    <v t="i">356</v>
    <v t="i">357</v>
    <v t="i">360</v>
    <v t="i">361</v>
    <v t="i">362</v>
    <v t="i">363</v>
    <v t="i">364</v>
  </a>
  <a r="1" c="253">
    <v>419.05</v>
    <v>413.45</v>
    <v>414.15</v>
    <v>417.4</v>
    <v>415.7</v>
    <v>421.8</v>
    <v>423.6</v>
    <v>425.2</v>
    <v>428.75</v>
    <v>430.3</v>
    <v>428.3</v>
    <v>429.15</v>
    <v>428.65</v>
    <v>428.85</v>
    <v>420.7</v>
    <v>421.1</v>
    <v>424.1</v>
    <v>420.6</v>
    <v>420.25</v>
    <v>414.9</v>
    <v>417.8</v>
    <v>406.1</v>
    <v>405.45</v>
    <v>437.05</v>
    <v>427.5</v>
    <v>435.55</v>
    <v>441.2</v>
    <v>438.8</v>
    <v>442.05</v>
    <v>444.1</v>
    <v>445.4</v>
    <v>445.75</v>
    <v>442.95</v>
    <v>445.4</v>
    <v>451.7</v>
    <v>457.35</v>
    <v>455.95</v>
    <v>457</v>
    <v>460.25</v>
    <v>463.45</v>
    <v>458.85</v>
    <v>454.35</v>
    <v>448.7</v>
    <v>445.2</v>
    <v>445.05</v>
    <v>444.7</v>
    <v>440.4</v>
    <v>439.4</v>
    <v>438</v>
    <v>438.4</v>
    <v>437</v>
    <v>435.1</v>
    <v>433.9</v>
    <v>432.25</v>
    <v>434.3</v>
    <v>436.25</v>
    <v>434.15</v>
    <v>437.45</v>
    <v>435</v>
    <v>439.6</v>
    <v>441.35</v>
    <v>435.05</v>
    <v>438.75</v>
    <v>438.7</v>
    <v>441.4</v>
    <v>432.65</v>
    <v>436.2</v>
    <v>437.25</v>
    <v>445.9</v>
    <v>446.05</v>
    <v>456.1</v>
    <v>457.6</v>
    <v>449.9</v>
    <v>441.5</v>
    <v>441.85</v>
    <v>440.75</v>
    <v>451.1</v>
    <v>451.55</v>
    <v>450.95</v>
    <v>453.9</v>
    <v>452.25</v>
    <v>452.9</v>
    <v>450.4</v>
    <v>453.75</v>
    <v>460.2</v>
    <v>459.45</v>
    <v>456.9</v>
    <v>456.7</v>
    <v>453.65</v>
    <v>459.95</v>
    <v>460.2</v>
    <v>461.65</v>
    <v>459.9</v>
    <v>464.4</v>
    <v>457.5</v>
    <v>457.85</v>
    <v>478.55</v>
    <v>476.6</v>
    <v>472.25</v>
    <v>483.3</v>
    <v>495</v>
    <v>486.95</v>
    <v>469.4</v>
    <v>462.9</v>
    <v>460.85</v>
    <v>457.7</v>
    <v>460</v>
    <v>454.05</v>
    <v>456.2</v>
    <v>465.35</v>
    <v>472.65</v>
    <v>481.5</v>
    <v>478.6</v>
    <v>484</v>
    <v>489.6</v>
    <v>484</v>
    <v>487.45</v>
    <v>490.75</v>
    <v>496.7</v>
    <v>496.2</v>
    <v>486.15</v>
    <v>492.95</v>
    <v>492.4</v>
    <v>493.1</v>
    <v>485.85</v>
    <v>450</v>
    <v>447</v>
    <v>447.05</v>
    <v>479.9</v>
    <v>459.55</v>
    <v>463.3</v>
    <v>468.8</v>
    <v>467.8</v>
    <v>450.95</v>
    <v>461</v>
    <v>456</v>
    <v>465</v>
    <v>467.6</v>
    <v>466.15</v>
    <v>463.55</v>
    <v>469.95</v>
    <v>468.5</v>
    <v>476.15</v>
    <v>453.4</v>
    <v>452.2</v>
    <v>457.8</v>
    <v>458.8</v>
    <v>457.95</v>
    <v>463.75</v>
    <v>459</v>
    <v>450.35</v>
    <v>456.05</v>
    <v>460.95</v>
    <v>457</v>
    <v>451.3</v>
    <v>445.7</v>
    <v>448.85</v>
    <v>443.7</v>
    <v>449.4</v>
    <v>449.95</v>
    <v>446.65</v>
    <v>444.2</v>
    <v>442.7</v>
    <v>438.8</v>
    <v>438.6</v>
    <v>430.6</v>
    <v>428</v>
    <v>433.1</v>
    <v>431.8</v>
    <v>428.65</v>
    <v>425</v>
    <v>423.55</v>
    <v>421.6</v>
    <v>422.35</v>
    <v>422.6</v>
    <v>422.6</v>
    <v>416.4</v>
    <v>420.85</v>
    <v>418.8</v>
    <v>427.1</v>
    <v>419.45</v>
    <v>413.45</v>
    <v>413.3</v>
    <v>412.55</v>
    <v>414.8</v>
    <v>405.95</v>
    <v>412.85</v>
    <v>409.7</v>
    <v>407.25</v>
    <v>407.9</v>
    <v>407.2</v>
    <v>407.95</v>
    <v>406.95</v>
    <v>409.5</v>
    <v>406</v>
    <v>405.6</v>
    <v>408.3</v>
    <v>407.45</v>
    <v>408</v>
    <v>407.55</v>
    <v>410.55</v>
    <v>410.7</v>
    <v>412.6</v>
    <v>417.1</v>
    <v>414</v>
    <v>416.2</v>
    <v>414.95</v>
    <v>409</v>
    <v>397.2</v>
    <v>402.3</v>
    <v>402.85</v>
    <v>400.05</v>
    <v>398.1</v>
    <v>401.45</v>
    <v>404.35</v>
    <v>408.95</v>
    <v>410.75</v>
    <v>408.75</v>
    <v>409.5</v>
    <v>417</v>
    <v>420.3</v>
    <v>420.6</v>
    <v>416.45</v>
    <v>416.9</v>
    <v>420.8</v>
    <v>426.1</v>
    <v>427.75</v>
    <v>430.35</v>
    <v>434.65</v>
    <v>428.95</v>
    <v>428.3</v>
    <v>435.95</v>
    <v>424.45</v>
    <v>421.8</v>
    <v>422.2</v>
    <v>415.25</v>
    <v>423</v>
    <v>422.4</v>
    <v>416.05</v>
    <v>411.35</v>
    <v>415.1</v>
    <v>415.7</v>
    <v>417.3</v>
    <v>419</v>
    <v>419</v>
    <v>422.15</v>
    <v>424.7</v>
    <v>427.7</v>
    <v>424.65</v>
    <v>426.65</v>
    <v>425.3</v>
    <v>423.2</v>
    <v>425.65</v>
  </a>
  <a r="1" c="257">
    <v t="i">0</v>
    <v t="i">3</v>
    <v t="i">4</v>
    <v t="i">5</v>
    <v t="i">6</v>
    <v t="i">7</v>
    <v t="i">10</v>
    <v t="i">11</v>
    <v t="i">12</v>
    <v t="i">13</v>
    <v t="i">14</v>
    <v t="i">17</v>
    <v t="i">18</v>
    <v t="i">19</v>
    <v t="i">20</v>
    <v t="i">21</v>
    <v t="i">24</v>
    <v t="i">25</v>
    <v t="i">26</v>
    <v t="i">27</v>
    <v t="i">28</v>
    <v t="i">31</v>
    <v t="i">32</v>
    <v t="i">33</v>
    <v t="i">34</v>
    <v t="i">35</v>
    <v t="i">38</v>
    <v t="i">39</v>
    <v t="i">40</v>
    <v t="i">41</v>
    <v t="i">42</v>
    <v t="i">45</v>
    <v t="i">46</v>
    <v t="i">47</v>
    <v t="i">48</v>
    <v t="i">49</v>
    <v t="i">52</v>
    <v t="i">53</v>
    <v t="i">54</v>
    <v t="i">55</v>
    <v t="i">56</v>
    <v t="i">59</v>
    <v t="i">60</v>
    <v t="i">61</v>
    <v t="i">62</v>
    <v t="i">63</v>
    <v t="i">66</v>
    <v t="i">67</v>
    <v t="i">68</v>
    <v t="i">69</v>
    <v t="i">70</v>
    <v t="i">73</v>
    <v t="i">74</v>
    <v t="i">75</v>
    <v t="i">76</v>
    <v t="i">77</v>
    <v t="i">80</v>
    <v t="i">81</v>
    <v t="i">83</v>
    <v t="i">84</v>
    <v t="i">87</v>
    <v t="i">88</v>
    <v t="i">90</v>
    <v t="i">91</v>
    <v t="i">94</v>
    <v t="i">95</v>
    <v t="i">96</v>
    <v t="i">97</v>
    <v t="i">98</v>
    <v t="i">101</v>
    <v t="i">102</v>
    <v t="i">103</v>
    <v t="i">104</v>
    <v t="i">105</v>
    <v t="i">108</v>
    <v t="i">109</v>
    <v t="i">110</v>
    <v t="i">111</v>
    <v t="i">112</v>
    <v t="i">115</v>
    <v t="i">116</v>
    <v t="i">117</v>
    <v t="i">118</v>
    <v t="i">119</v>
    <v t="i">122</v>
    <v t="i">123</v>
    <v t="i">124</v>
    <v t="i">125</v>
    <v t="i">126</v>
    <v t="i">129</v>
    <v t="i">130</v>
    <v t="i">131</v>
    <v t="i">132</v>
    <v t="i">133</v>
    <v t="i">136</v>
    <v t="i">137</v>
    <v t="i">138</v>
    <v t="i">139</v>
    <v t="i">140</v>
    <v t="i">143</v>
    <v t="i">144</v>
    <v t="i">145</v>
    <v t="i">146</v>
    <v t="i">147</v>
    <v t="i">150</v>
    <v t="i">151</v>
    <v t="i">152</v>
    <v t="i">153</v>
    <v t="i">154</v>
    <v t="i">157</v>
    <v t="i">158</v>
    <v t="i">159</v>
    <v t="i">160</v>
    <v t="i">161</v>
    <v t="i">164</v>
    <v t="i">165</v>
    <v t="i">166</v>
    <v t="i">167</v>
    <v t="i">168</v>
    <v t="i">171</v>
    <v t="i">172</v>
    <v t="i">173</v>
    <v t="i">174</v>
    <v t="i">175</v>
    <v t="i">178</v>
    <v t="i">179</v>
    <v t="i">180</v>
    <v t="i">181</v>
    <v t="i">182</v>
    <v t="i">185</v>
    <v t="i">186</v>
    <v t="i">187</v>
    <v t="i">188</v>
    <v t="i">189</v>
    <v t="i">192</v>
    <v t="i">193</v>
    <v t="i">194</v>
    <v t="i">195</v>
    <v t="i">200</v>
    <v t="i">201</v>
    <v t="i">202</v>
    <v t="i">203</v>
    <v t="i">206</v>
    <v t="i">207</v>
    <v t="i">208</v>
    <v t="i">209</v>
    <v t="i">210</v>
    <v t="i">213</v>
    <v t="i">214</v>
    <v t="i">215</v>
    <v t="i">216</v>
    <v t="i">217</v>
    <v t="i">220</v>
    <v t="i">221</v>
    <v t="i">222</v>
    <v t="i">223</v>
    <v t="i">224</v>
    <v t="i">227</v>
    <v t="i">228</v>
    <v t="i">229</v>
    <v t="i">230</v>
    <v t="i">231</v>
    <v t="i">234</v>
    <v t="i">235</v>
    <v t="i">236</v>
    <v t="i">237</v>
    <v t="i">238</v>
    <v t="i">241</v>
    <v t="i">242</v>
    <v t="i">243</v>
    <v t="i">244</v>
    <v t="i">245</v>
    <v t="i">248</v>
    <v t="i">249</v>
    <v t="i">250</v>
    <v t="i">251</v>
    <v t="i">252</v>
    <v t="i">255</v>
    <v t="i">256</v>
    <v t="i">257</v>
    <v t="i">258</v>
    <v t="i">259</v>
    <v t="i">262</v>
    <v t="i">263</v>
    <v t="i">264</v>
    <v t="i">265</v>
    <v t="i">266</v>
    <v t="i">269</v>
    <v t="i">270</v>
    <v t="i">271</v>
    <v t="i">272</v>
    <v t="i">273</v>
    <v t="i">276</v>
    <v t="i">277</v>
    <v t="i">278</v>
    <v t="i">279</v>
    <v t="i">280</v>
    <v t="i">283</v>
    <v t="i">284</v>
    <v t="i">285</v>
    <v t="i">286</v>
    <v t="i">287</v>
    <v t="i">290</v>
    <v t="i">291</v>
    <v t="i">292</v>
    <v t="i">293</v>
    <v t="i">294</v>
    <v t="i">297</v>
    <v t="i">298</v>
    <v t="i">299</v>
    <v t="i">300</v>
    <v t="i">301</v>
    <v t="i">304</v>
    <v t="i">305</v>
    <v t="i">306</v>
    <v t="i">307</v>
    <v t="i">308</v>
    <v t="i">311</v>
    <v t="i">312</v>
    <v t="i">313</v>
    <v t="i">314</v>
    <v t="i">315</v>
    <v t="i">318</v>
    <v t="i">319</v>
    <v t="i">320</v>
    <v t="i">321</v>
    <v t="i">322</v>
    <v t="i">325</v>
    <v t="i">326</v>
    <v t="i">327</v>
    <v t="i">328</v>
    <v t="i">329</v>
    <v t="i">332</v>
    <v t="i">333</v>
    <v t="i">334</v>
    <v t="i">335</v>
    <v t="i">336</v>
    <v t="i">339</v>
    <v t="i">340</v>
    <v t="i">341</v>
    <v t="i">342</v>
    <v t="i">343</v>
    <v t="i">346</v>
    <v t="i">347</v>
    <v t="i">348</v>
    <v t="i">349</v>
    <v t="i">350</v>
    <v t="i">353</v>
    <v t="i">354</v>
    <v t="i">355</v>
    <v t="i">356</v>
    <v t="i">357</v>
    <v t="i">360</v>
    <v t="i">361</v>
    <v t="i">362</v>
    <v t="i">363</v>
    <v t="i">364</v>
  </a>
  <a r="1" c="257">
    <v>82.65</v>
    <v>83.18</v>
    <v>83.26</v>
    <v>83.89</v>
    <v>84.105000000000004</v>
    <v>84.37</v>
    <v>85.03</v>
    <v>84.72</v>
    <v>85.015000000000001</v>
    <v>85.48</v>
    <v>85.3</v>
    <v>85.19</v>
    <v>85.37</v>
    <v>85.16</v>
    <v>84.995000000000005</v>
    <v>85.415000000000006</v>
    <v>85.265000000000001</v>
    <v>85.125</v>
    <v>85.29</v>
    <v>84.5</v>
    <v>84.42</v>
    <v>83.954999999999998</v>
    <v>84.12</v>
    <v>86.95</v>
    <v>87.24</v>
    <v>88.14</v>
    <v>88.65</v>
    <v>89.19</v>
    <v>89.504999999999995</v>
    <v>89.344999999999999</v>
    <v>88.41</v>
    <v>88.66</v>
    <v>88.46</v>
    <v>88.33</v>
    <v>89.54</v>
    <v>90.454999999999998</v>
    <v>90.64</v>
    <v>90.96</v>
    <v>89.93</v>
    <v>90.13</v>
    <v>90.245000000000005</v>
    <v>90.8</v>
    <v>90.734999999999999</v>
    <v>90.78</v>
    <v>90.694999999999993</v>
    <v>90.76</v>
    <v>90.174999999999997</v>
    <v>90.295000000000002</v>
    <v>90.715000000000003</v>
    <v>90.96</v>
    <v>91.045000000000002</v>
    <v>91.01</v>
    <v>90.61</v>
    <v>90.8</v>
    <v>89.55</v>
    <v>90.01</v>
    <v>90.114999999999995</v>
    <v>90.644999999999996</v>
    <v>-99999901</v>
    <v>90.165000000000006</v>
    <v>89.73</v>
    <v>89.95</v>
    <v>90.74</v>
    <v>90.74</v>
    <v>91.39</v>
    <v>90.53</v>
    <v>90.944999999999993</v>
    <v>91.334999999999994</v>
    <v>90.745000000000005</v>
    <v>90.67</v>
    <v>91.01</v>
    <v>92.27</v>
    <v>92.51</v>
    <v>93.72</v>
    <v>93.19</v>
    <v>93.17</v>
    <v>94.135000000000005</v>
    <v>94.034999999999997</v>
    <v>93.234999999999999</v>
    <v>91.25</v>
    <v>92.41</v>
    <v>92.534999999999997</v>
    <v>92.36</v>
    <v>93.49</v>
    <v>92</v>
    <v>92.07</v>
    <v>91.72</v>
    <v>92.935000000000002</v>
    <v>92.75</v>
    <v>93.12</v>
    <v>92.93</v>
    <v>92.39</v>
    <v>92.394999999999996</v>
    <v>92.33</v>
    <v>92.52</v>
    <v>92.36</v>
    <v>92.79</v>
    <v>91.83</v>
    <v>91.644999999999996</v>
    <v>90.71</v>
    <v>89.11</v>
    <v>90.08</v>
    <v>89.85</v>
    <v>88.88</v>
    <v>88.97</v>
    <v>86.12</v>
    <v>85.17</v>
    <v>85.71</v>
    <v>83.894999999999996</v>
    <v>83.47</v>
    <v>82.07</v>
    <v>82.47</v>
    <v>81.484999999999999</v>
    <v>82.765000000000001</v>
    <v>82.87</v>
    <v>82.48</v>
    <v>83.18</v>
    <v>83.334999999999994</v>
    <v>83.38</v>
    <v>85.06</v>
    <v>84.84</v>
    <v>84.77</v>
    <v>83.99</v>
    <v>82.34</v>
    <v>81.95</v>
    <v>83.02</v>
    <v>83.25</v>
    <v>79.28</v>
    <v>76.44</v>
    <v>74.680000000000007</v>
    <v>77.31</v>
    <v>74.48</v>
    <v>77.3</v>
    <v>76.73</v>
    <v>78.400000000000006</v>
    <v>78.2</v>
    <v>77.23</v>
    <v>76.23</v>
    <v>75.11</v>
    <v>77.605000000000004</v>
    <v>78.099999999999994</v>
    <v>78.56</v>
    <v>78.239999999999995</v>
    <v>78.680000000000007</v>
    <v>78.84</v>
    <v>81.14</v>
    <v>81.31</v>
    <v>-99999901</v>
    <v>80.47</v>
    <v>80.17</v>
    <v>81.53</v>
    <v>81.3</v>
    <v>83.93</v>
    <v>84.71</v>
    <v>84.64</v>
    <v>84.795000000000002</v>
    <v>85.32</v>
    <v>84.82</v>
    <v>84.95</v>
    <v>84.24</v>
    <v>83.19</v>
    <v>82</v>
    <v>-99999901</v>
    <v>83.38</v>
    <v>83.76</v>
    <v>83.62</v>
    <v>83.52</v>
    <v>83.1</v>
    <v>84.23</v>
    <v>84.22</v>
    <v>84.284999999999997</v>
    <v>84.65</v>
    <v>84.575000000000003</v>
    <v>85</v>
    <v>85.364999999999995</v>
    <v>84.83</v>
    <v>84.56</v>
    <v>84.97</v>
    <v>85.01</v>
    <v>85.22</v>
    <v>84.37</v>
    <v>84.92</v>
    <v>84.8</v>
    <v>85.38</v>
    <v>85.48</v>
    <v>85.27</v>
    <v>86.14</v>
    <v>86.31</v>
    <v>86.35</v>
    <v>87.25</v>
    <v>87.92</v>
    <v>87.5</v>
    <v>87.5</v>
    <v>87.75</v>
    <v>87.92</v>
    <v>88.515000000000001</v>
    <v>88.66</v>
    <v>89</v>
    <v>89.57</v>
    <v>88.25</v>
    <v>89.68</v>
    <v>89.63</v>
    <v>89.694999999999993</v>
    <v>89.18</v>
    <v>89.31</v>
    <v>90.12</v>
    <v>90.83</v>
    <v>91.19</v>
    <v>91.41</v>
    <v>91.76</v>
    <v>92.37</v>
    <v>89.98</v>
    <v>90.88</v>
    <v>90.594999999999999</v>
    <v>90.91</v>
    <v>90.38</v>
    <v>90.69</v>
    <v>91.17</v>
    <v>90.935000000000002</v>
    <v>91.02</v>
    <v>91.22</v>
    <v>90.995000000000005</v>
    <v>91.21</v>
    <v>91.23</v>
    <v>90.7</v>
    <v>91.12</v>
    <v>91.555000000000007</v>
    <v>-99999901</v>
    <v>91.48</v>
    <v>92.09</v>
    <v>91.8</v>
    <v>91.51</v>
    <v>91.52</v>
    <v>91.22</v>
    <v>91.65</v>
    <v>92.31</v>
    <v>91.61</v>
    <v>92.03</v>
    <v>91.98</v>
    <v>92.465000000000003</v>
    <v>92.97</v>
    <v>93.14</v>
    <v>93.155000000000001</v>
    <v>92.74</v>
    <v>92.545000000000002</v>
    <v>93.9</v>
    <v>94.325000000000003</v>
    <v>94.68</v>
    <v>94.84</v>
    <v>94.77</v>
    <v>94.96</v>
    <v>94.68</v>
    <v>95.06</v>
    <v>94.8</v>
    <v>95.15</v>
    <v>95.74</v>
    <v>95.88</v>
  </a>
  <a r="1" c="250">
    <v t="i">0</v>
    <v t="i">3</v>
    <v t="i">4</v>
    <v t="i">5</v>
    <v t="i">6</v>
    <v t="i">7</v>
    <v t="i">10</v>
    <v t="i">11</v>
    <v t="i">12</v>
    <v t="i">13</v>
    <v t="i">14</v>
    <v t="i">17</v>
    <v t="i">18</v>
    <v t="i">19</v>
    <v t="i">20</v>
    <v t="i">21</v>
    <v t="i">24</v>
    <v t="i">25</v>
    <v t="i">26</v>
    <v t="i">27</v>
    <v t="i">28</v>
    <v t="i">31</v>
    <v t="i">32</v>
    <v t="i">33</v>
    <v t="i">34</v>
    <v t="i">35</v>
    <v t="i">38</v>
    <v t="i">39</v>
    <v t="i">40</v>
    <v t="i">41</v>
    <v t="i">42</v>
    <v t="i">45</v>
    <v t="i">46</v>
    <v t="i">47</v>
    <v t="i">48</v>
    <v t="i">49</v>
    <v t="i">52</v>
    <v t="i">53</v>
    <v t="i">54</v>
    <v t="i">56</v>
    <v t="i">59</v>
    <v t="i">60</v>
    <v t="i">61</v>
    <v t="i">62</v>
    <v t="i">63</v>
    <v t="i">66</v>
    <v t="i">67</v>
    <v t="i">68</v>
    <v t="i">69</v>
    <v t="i">70</v>
    <v t="i">73</v>
    <v t="i">74</v>
    <v t="i">75</v>
    <v t="i">76</v>
    <v t="i">77</v>
    <v t="i">80</v>
    <v t="i">81</v>
    <v t="i">83</v>
    <v t="i">84</v>
    <v t="i">87</v>
    <v t="i">88</v>
    <v t="i">90</v>
    <v t="i">91</v>
    <v t="i">94</v>
    <v t="i">95</v>
    <v t="i">96</v>
    <v t="i">98</v>
    <v t="i">101</v>
    <v t="i">102</v>
    <v t="i">103</v>
    <v t="i">104</v>
    <v t="i">105</v>
    <v t="i">109</v>
    <v t="i">110</v>
    <v t="i">111</v>
    <v t="i">112</v>
    <v t="i">115</v>
    <v t="i">116</v>
    <v t="i">117</v>
    <v t="i">118</v>
    <v t="i">119</v>
    <v t="i">122</v>
    <v t="i">123</v>
    <v t="i">124</v>
    <v t="i">125</v>
    <v t="i">126</v>
    <v t="i">129</v>
    <v t="i">130</v>
    <v t="i">131</v>
    <v t="i">132</v>
    <v t="i">133</v>
    <v t="i">137</v>
    <v t="i">138</v>
    <v t="i">139</v>
    <v t="i">140</v>
    <v t="i">143</v>
    <v t="i">144</v>
    <v t="i">145</v>
    <v t="i">146</v>
    <v t="i">147</v>
    <v t="i">150</v>
    <v t="i">151</v>
    <v t="i">152</v>
    <v t="i">153</v>
    <v t="i">154</v>
    <v t="i">157</v>
    <v t="i">158</v>
    <v t="i">159</v>
    <v t="i">160</v>
    <v t="i">161</v>
    <v t="i">164</v>
    <v t="i">165</v>
    <v t="i">166</v>
    <v t="i">167</v>
    <v t="i">168</v>
    <v t="i">171</v>
    <v t="i">172</v>
    <v t="i">173</v>
    <v t="i">174</v>
    <v t="i">175</v>
    <v t="i">178</v>
    <v t="i">179</v>
    <v t="i">180</v>
    <v t="i">181</v>
    <v t="i">182</v>
    <v t="i">185</v>
    <v t="i">186</v>
    <v t="i">187</v>
    <v t="i">188</v>
    <v t="i">189</v>
    <v t="i">192</v>
    <v t="i">193</v>
    <v t="i">194</v>
    <v t="i">195</v>
    <v t="i">199</v>
    <v t="i">200</v>
    <v t="i">201</v>
    <v t="i">202</v>
    <v t="i">203</v>
    <v t="i">206</v>
    <v t="i">207</v>
    <v t="i">208</v>
    <v t="i">209</v>
    <v t="i">210</v>
    <v t="i">213</v>
    <v t="i">214</v>
    <v t="i">215</v>
    <v t="i">216</v>
    <v t="i">217</v>
    <v t="i">220</v>
    <v t="i">221</v>
    <v t="i">222</v>
    <v t="i">223</v>
    <v t="i">224</v>
    <v t="i">227</v>
    <v t="i">228</v>
    <v t="i">229</v>
    <v t="i">230</v>
    <v t="i">231</v>
    <v t="i">235</v>
    <v t="i">236</v>
    <v t="i">237</v>
    <v t="i">238</v>
    <v t="i">241</v>
    <v t="i">242</v>
    <v t="i">243</v>
    <v t="i">244</v>
    <v t="i">245</v>
    <v t="i">248</v>
    <v t="i">249</v>
    <v t="i">250</v>
    <v t="i">251</v>
    <v t="i">252</v>
    <v t="i">255</v>
    <v t="i">256</v>
    <v t="i">257</v>
    <v t="i">259</v>
    <v t="i">262</v>
    <v t="i">263</v>
    <v t="i">264</v>
    <v t="i">265</v>
    <v t="i">266</v>
    <v t="i">269</v>
    <v t="i">270</v>
    <v t="i">271</v>
    <v t="i">272</v>
    <v t="i">276</v>
    <v t="i">277</v>
    <v t="i">278</v>
    <v t="i">279</v>
    <v t="i">280</v>
    <v t="i">283</v>
    <v t="i">284</v>
    <v t="i">285</v>
    <v t="i">286</v>
    <v t="i">287</v>
    <v t="i">290</v>
    <v t="i">291</v>
    <v t="i">292</v>
    <v t="i">293</v>
    <v t="i">294</v>
    <v t="i">297</v>
    <v t="i">298</v>
    <v t="i">299</v>
    <v t="i">300</v>
    <v t="i">301</v>
    <v t="i">304</v>
    <v t="i">305</v>
    <v t="i">306</v>
    <v t="i">307</v>
    <v t="i">308</v>
    <v t="i">311</v>
    <v t="i">312</v>
    <v t="i">313</v>
    <v t="i">314</v>
    <v t="i">315</v>
    <v t="i">318</v>
    <v t="i">319</v>
    <v t="i">320</v>
    <v t="i">321</v>
    <v t="i">322</v>
    <v t="i">325</v>
    <v t="i">326</v>
    <v t="i">327</v>
    <v t="i">328</v>
    <v t="i">329</v>
    <v t="i">333</v>
    <v t="i">334</v>
    <v t="i">335</v>
    <v t="i">336</v>
    <v t="i">339</v>
    <v t="i">340</v>
    <v t="i">341</v>
    <v t="i">342</v>
    <v t="i">343</v>
    <v t="i">346</v>
    <v t="i">347</v>
    <v t="i">348</v>
    <v t="i">349</v>
    <v t="i">350</v>
    <v t="i">353</v>
    <v t="i">354</v>
    <v t="i">355</v>
    <v t="i">356</v>
    <v t="i">357</v>
    <v t="i">360</v>
    <v t="i">361</v>
    <v t="i">362</v>
    <v t="i">363</v>
    <v t="i">364</v>
  </a>
  <a r="1" c="250">
    <v>211.22</v>
    <v>210.93</v>
    <v>210.75</v>
    <v>213.42</v>
    <v>212.84</v>
    <v>222.29</v>
    <v>221.48</v>
    <v>222.39</v>
    <v>223.64</v>
    <v>224.42</v>
    <v>225.37</v>
    <v>223</v>
    <v>224.12</v>
    <v>223.41</v>
    <v>224.98</v>
    <v>222.31</v>
    <v>225.5</v>
    <v>222.9</v>
    <v>224.41</v>
    <v>221.92</v>
    <v>222.94</v>
    <v>219.78</v>
    <v>221.49</v>
    <v>247.06</v>
    <v>236.38</v>
    <v>236.98</v>
    <v>239.29</v>
    <v>239.56</v>
    <v>241.16</v>
    <v>241.87</v>
    <v>245.31</v>
    <v>245.03</v>
    <v>243.09</v>
    <v>240.78</v>
    <v>244.76</v>
    <v>248.55</v>
    <v>250.29</v>
    <v>249.97</v>
    <v>249.79</v>
    <v>249.72</v>
    <v>246.25</v>
    <v>244.82</v>
    <v>243.4</v>
    <v>245.48</v>
    <v>247.36</v>
    <v>243.81</v>
    <v>242.86</v>
    <v>243.53</v>
    <v>241.53</v>
    <v>239.94</v>
    <v>239.58</v>
    <v>238.36</v>
    <v>230.37</v>
    <v>232.96</v>
    <v>237.6</v>
    <v>238.39</v>
    <v>242.31</v>
    <v>243.14</v>
    <v>241.17</v>
    <v>239.32</v>
    <v>239.71</v>
    <v>240</v>
    <v>243.28</v>
    <v>240.85</v>
    <v>243.17</v>
    <v>243.13</v>
    <v>239.87</v>
    <v>244.21</v>
    <v>247.47</v>
    <v>252.35</v>
    <v>254.27</v>
    <v>259.16000000000003</v>
    <v>263.02999999999997</v>
    <v>262.83999999999997</v>
    <v>265.95</v>
    <v>264.83999999999997</v>
    <v>265.85000000000002</v>
    <v>267.14</v>
    <v>266.58</v>
    <v>268.23</v>
    <v>267.3</v>
    <v>266.81</v>
    <v>267.94</v>
    <v>270.43</v>
    <v>276.89999999999998</v>
    <v>275.8</v>
    <v>271.04000000000002</v>
    <v>274.99</v>
    <v>275.45</v>
    <v>276.32</v>
    <v>276.58999999999997</v>
    <v>279.95</v>
    <v>279.25</v>
    <v>266.8</v>
    <v>264.24</v>
    <v>261.33999999999997</v>
    <v>257.39999999999998</v>
    <v>258.79000000000002</v>
    <v>259.05</v>
    <v>264.64999999999998</v>
    <v>260.62</v>
    <v>250.25</v>
    <v>251.53</v>
    <v>246.54</v>
    <v>242.28</v>
    <v>232.22</v>
    <v>229.14</v>
    <v>227.9</v>
    <v>225.19</v>
    <v>232.44</v>
    <v>233.93</v>
    <v>234.97</v>
    <v>239.11</v>
    <v>239.01</v>
    <v>241.63</v>
    <v>248.06</v>
    <v>251.13</v>
    <v>251.03</v>
    <v>248.12</v>
    <v>242.85</v>
    <v>245.3</v>
    <v>243.66</v>
    <v>245.82</v>
    <v>228.69</v>
    <v>210.28</v>
    <v>214.44</v>
    <v>216.87</v>
    <v>234.34</v>
    <v>227.11</v>
    <v>236.2</v>
    <v>234.72</v>
    <v>233.13</v>
    <v>229.61</v>
    <v>231.96</v>
    <v>228.99</v>
    <v>235.59</v>
    <v>240.88</v>
    <v>244.64</v>
    <v>243.55</v>
    <v>243.22</v>
    <v>244.62</v>
    <v>244.62</v>
    <v>246.89</v>
    <v>252.51</v>
    <v>252.56</v>
    <v>249.25</v>
    <v>249.39</v>
    <v>253.47</v>
    <v>253.08</v>
    <v>260.05</v>
    <v>263.01</v>
    <v>265.64</v>
    <v>267.49</v>
    <v>267.56</v>
    <v>264.88</v>
    <v>265.68</v>
    <v>261.04000000000002</v>
    <v>260.67</v>
    <v>260.70999999999998</v>
    <v>265.29000000000002</v>
    <v>263.49</v>
    <v>264.37</v>
    <v>264</v>
    <v>264.66000000000003</v>
    <v>266.27</v>
    <v>264.22000000000003</v>
    <v>261.95</v>
    <v>265.73</v>
    <v>266.74</v>
    <v>268.60000000000002</v>
    <v>268.14999999999998</v>
    <v>268.24</v>
    <v>264.95</v>
    <v>270.36</v>
    <v>269.52</v>
    <v>273.95999999999998</v>
    <v>275</v>
    <v>278.27</v>
    <v>281.26</v>
    <v>284.06</v>
    <v>288.75</v>
    <v>287.11</v>
    <v>289.91000000000003</v>
    <v>290.41000000000003</v>
    <v>292</v>
    <v>296</v>
    <v>291.97000000000003</v>
    <v>282.77999999999997</v>
    <v>283.16000000000003</v>
    <v>288.19</v>
    <v>286.86</v>
    <v>288.7</v>
    <v>286.55</v>
    <v>285.82</v>
    <v>289.89999999999998</v>
    <v>291.27</v>
    <v>290.97000000000003</v>
    <v>291.43</v>
    <v>296.76</v>
    <v>296.55</v>
    <v>298.62</v>
    <v>298.27999999999997</v>
    <v>297.04000000000002</v>
    <v>299.63</v>
    <v>296.24</v>
    <v>289.37</v>
    <v>294.26</v>
    <v>291.37</v>
    <v>291.35000000000002</v>
    <v>286.94</v>
    <v>288.76</v>
    <v>289.56</v>
    <v>292.85000000000002</v>
    <v>290.52999999999997</v>
    <v>294.16000000000003</v>
    <v>290.49</v>
    <v>291.52999999999997</v>
    <v>290.66000000000003</v>
    <v>292.24</v>
    <v>291.47000000000003</v>
    <v>296.24</v>
    <v>294.89999999999998</v>
    <v>298.57</v>
    <v>299.27999999999997</v>
    <v>301.07</v>
    <v>301.42</v>
    <v>299.7</v>
    <v>299.51</v>
    <v>303.82</v>
    <v>294.38</v>
    <v>292.91000000000003</v>
    <v>297.85000000000002</v>
    <v>300.54000000000002</v>
    <v>305.56</v>
    <v>306.91000000000003</v>
    <v>308.89999999999998</v>
    <v>309.19</v>
    <v>311.75</v>
    <v>313.23</v>
    <v>314.77999999999997</v>
    <v>312.44</v>
    <v>312.74</v>
    <v>313.42</v>
    <v>313.45</v>
    <v>316.06</v>
    <v>315.69</v>
    <v>315.43</v>
    <v>310.70999999999998</v>
    <v>307.55</v>
    <v>310.02999999999997</v>
  </a>
  <a r="1" c="250">
    <v>250.08</v>
    <v>240.83</v>
    <v>244.5</v>
    <v>241.05</v>
    <v>238.77</v>
    <v>217.8</v>
    <v>219.16</v>
    <v>219.57</v>
    <v>221.33</v>
    <v>220.89</v>
    <v>220.7</v>
    <v>218.85</v>
    <v>217.97</v>
    <v>213.65</v>
    <v>260.48</v>
    <v>269.19</v>
    <v>262.51</v>
    <v>259.52</v>
    <v>257.55</v>
    <v>249.85</v>
    <v>248.98</v>
    <v>242.84</v>
    <v>251.44</v>
    <v>288.52999999999997</v>
    <v>296.91000000000003</v>
    <v>321.22000000000003</v>
    <v>350</v>
    <v>328.49</v>
    <v>330.24</v>
    <v>311.18</v>
    <v>320.72000000000003</v>
    <v>338.74</v>
    <v>346</v>
    <v>342.03</v>
    <v>339.64</v>
    <v>352.56</v>
    <v>338.59</v>
    <v>338.23</v>
    <v>332.89</v>
    <v>345.16</v>
    <v>357.09</v>
    <v>351.42</v>
    <v>357.93</v>
    <v>369.49</v>
    <v>389.22</v>
    <v>389.79</v>
    <v>400.99</v>
    <v>424.77</v>
    <v>418.1</v>
    <v>436.23</v>
    <v>463.02</v>
    <v>479.86</v>
    <v>440.13</v>
    <v>436.17</v>
    <v>421.06</v>
    <v>430.6</v>
    <v>462.28</v>
    <v>454.13</v>
    <v>431.66</v>
    <v>417.41</v>
    <v>403.84</v>
    <v>379.28</v>
    <v>410.44</v>
    <v>411.05</v>
    <v>394.36</v>
    <v>394.94</v>
    <v>394.74</v>
    <v>403.31</v>
    <v>396.36</v>
    <v>428.22</v>
    <v>413.82</v>
    <v>426.5</v>
    <v>424.07</v>
    <v>415.11</v>
    <v>412.38</v>
    <v>406.58</v>
    <v>397.15</v>
    <v>398.09</v>
    <v>389.1</v>
    <v>400.28</v>
    <v>404.6</v>
    <v>383.68</v>
    <v>392.21</v>
    <v>378.17</v>
    <v>374.32</v>
    <v>361.62</v>
    <v>350.73</v>
    <v>328.5</v>
    <v>336.51</v>
    <v>355.94</v>
    <v>355.84</v>
    <v>354.11</v>
    <v>360.56</v>
    <v>354.4</v>
    <v>337.8</v>
    <v>330.53</v>
    <v>302.8</v>
    <v>290.8</v>
    <v>281.95</v>
    <v>292.98</v>
    <v>284.64999999999998</v>
    <v>272.04000000000002</v>
    <v>279.10000000000002</v>
    <v>263.45</v>
    <v>262.67</v>
    <v>222.15</v>
    <v>230.58</v>
    <v>248.09</v>
    <v>240.68</v>
    <v>249.98</v>
    <v>238.01</v>
    <v>225.31</v>
    <v>235.86</v>
    <v>236.26</v>
    <v>248.71</v>
    <v>278.39</v>
    <v>288.14</v>
    <v>272.06</v>
    <v>273.13</v>
    <v>263.55</v>
    <v>259.16000000000003</v>
    <v>268.45999999999998</v>
    <v>282.76</v>
    <v>267.27999999999997</v>
    <v>239.43</v>
    <v>233.29</v>
    <v>221.86</v>
    <v>272.2</v>
    <v>252.4</v>
    <v>252.31</v>
    <v>252.35</v>
    <v>254.11</v>
    <v>241.55</v>
    <v>241.37</v>
    <v>227.5</v>
    <v>237.97</v>
    <v>250.74</v>
    <v>259.51</v>
    <v>284.95</v>
    <v>285.88</v>
    <v>292.02999999999997</v>
    <v>282.16000000000003</v>
    <v>280.52</v>
    <v>287.20999999999998</v>
    <v>280.26</v>
    <v>275.35000000000002</v>
    <v>276.22000000000003</v>
    <v>284.82</v>
    <v>298.26</v>
    <v>318.38</v>
    <v>334.07</v>
    <v>347.68</v>
    <v>342.82</v>
    <v>349.98</v>
    <v>342.09</v>
    <v>343.82</v>
    <v>334.62</v>
    <v>341.04</v>
    <v>339.34</v>
    <v>362.89</v>
    <v>356.9</v>
    <v>358.43</v>
    <v>346.46</v>
    <v>342.69</v>
    <v>344.27</v>
    <v>332.05</v>
    <v>284.7</v>
    <v>295.14</v>
    <v>308.58</v>
    <v>326.08999999999997</v>
    <v>326.43</v>
    <v>319.11</v>
    <v>325.31</v>
    <v>329.13</v>
    <v>316.35000000000002</v>
    <v>322.05</v>
    <v>322.16000000000003</v>
    <v>348.68</v>
    <v>340.47</v>
    <v>327.55</v>
    <v>325.77999999999997</v>
    <v>323.63</v>
    <v>317.66000000000003</v>
    <v>300.70999999999998</v>
    <v>315.64999999999998</v>
    <v>315.35000000000002</v>
    <v>293.94</v>
    <v>297.81</v>
    <v>295.88</v>
    <v>309.87</v>
    <v>313.51</v>
    <v>316.89999999999998</v>
    <v>310.77999999999997</v>
    <v>321.67</v>
    <v>319.41000000000003</v>
    <v>329.65</v>
    <v>328.49</v>
    <v>332.11</v>
    <v>332.56</v>
    <v>305.3</v>
    <v>316.06</v>
    <v>325.58999999999997</v>
    <v>321.2</v>
    <v>319.04000000000002</v>
    <v>308.27</v>
    <v>302.63</v>
    <v>309.26</v>
    <v>308.72000000000003</v>
    <v>319.91000000000003</v>
    <v>322.27</v>
    <v>329.65</v>
    <v>339.03</v>
    <v>340.84</v>
    <v>339.38</v>
    <v>335.58</v>
    <v>330.56</v>
    <v>335.16</v>
    <v>329.31</v>
    <v>323.89999999999998</v>
    <v>320.11</v>
    <v>340.01</v>
    <v>346.6</v>
    <v>351.67</v>
    <v>349.6</v>
    <v>345.98</v>
    <v>333.87</v>
    <v>329.36</v>
    <v>334.09</v>
    <v>338.53</v>
    <v>350.84</v>
    <v>346.4</v>
    <v>346.97</v>
    <v>347.79</v>
    <v>368.81</v>
    <v>395.94</v>
    <v>410.04</v>
    <v>421.62</v>
    <v>425.86</v>
    <v>416.85</v>
    <v>426.07</v>
    <v>434.21</v>
    <v>425.85</v>
    <v>442.79</v>
    <v>423.39</v>
    <v>440.4</v>
    <v>443.21</v>
    <v>444.72</v>
    <v>459.46</v>
    <v>436</v>
    <v>429.83</v>
  </a>
</arrayData>
</file>

<file path=xl/richData/rdrichvalue.xml><?xml version="1.0" encoding="utf-8"?>
<rvData xmlns="http://schemas.microsoft.com/office/spreadsheetml/2017/richdata" count="1297">
  <rv s="0">
    <v>https://www.bing.com/financeapi/forcetrigger?t=a1nhlh&amp;q=XNAS%3aAMZN&amp;form=skydnc</v>
    <v>Learn more on Bing</v>
  </rv>
  <rv s="1">
    <v>0</v>
    <v>AMAZON.COM, INC. (XNAS:AMZN)</v>
    <v>2</v>
    <v>3</v>
    <v>Finance</v>
    <v>4</v>
    <v>en-GB</v>
    <v>a1nhlh</v>
    <v>268435456</v>
    <v>1</v>
    <v>Powered by Refinitiv</v>
    <v>242.52</v>
    <v>161.38</v>
    <v>1.2836000000000001</v>
    <v>-2.9</v>
    <v>-1.3039E-2</v>
    <v>0.30499999999999999</v>
    <v>1.389E-3</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also manufactures and sells electronic devices, including Kindle, Fire tablet, Fire TV, Echo, Ring, Blink, and eero, and develops and produces media content. It serves developers and enterprises of all sizes, including start-ups, government agencies, and academic institutions, through AWS, which offers a set of on-demand technology services, including compute, storage, database, analytics, and machine learning, and other services.</v>
    <v>1546000</v>
    <v>Nasdaq Stock Market</v>
    <v>XNAS</v>
    <v>XNAS</v>
    <v>410 Terry Avenue North, SEATTLE, WA, 98109 US</v>
    <v>224.2</v>
    <v>Diversified Retail</v>
    <v>Stock</v>
    <v>45933.99997739531</v>
    <v>0</v>
    <v>219.34</v>
    <v>2341055000000</v>
    <v>AMAZON.COM, INC.</v>
    <v>AMAZON.COM, INC.</v>
    <v>223.44</v>
    <v>33.9392</v>
    <v>222.41</v>
    <v>219.51</v>
    <v>219.815</v>
    <v>10664910000</v>
    <v>AMZN</v>
    <v>AMAZON.COM, INC. (XNAS:AMZN)</v>
    <v>43639033</v>
    <v>44406851</v>
    <v>1996</v>
  </rv>
  <rv s="2">
    <v>1</v>
  </rv>
  <rv s="3">
    <v>5</v>
    <v>USD/GBP</v>
    <v>6</v>
    <v>7</v>
    <v>Finance</v>
    <v>8</v>
    <v>en-GB</v>
    <v>avyu4c</v>
    <v>268435456</v>
    <v>1</v>
    <v>Powered by Refinitiv</v>
    <v>0.82650000000000001</v>
    <v>0.72509999999999997</v>
    <v>-2E-3</v>
    <v>-2.6889999999999996E-3</v>
    <v>GBP</v>
    <v>USD</v>
    <v>Currency Pair</v>
    <v>45933.874837962961</v>
    <v>US Dollar/UK Pound Sterling FX Cross Rate</v>
    <v>0.74380000000000002</v>
    <v>0.74180000000000001</v>
    <v>USDGBP</v>
    <v>USD/GBP</v>
  </rv>
  <rv s="2">
    <v>3</v>
  </rv>
  <rv s="0">
    <v>https://www.bing.com/financeapi/forcetrigger?t=a1yv52&amp;q=XNAS%3aNVDA&amp;form=skydnc</v>
    <v>Learn more on Bing</v>
  </rv>
  <rv s="1">
    <v>0</v>
    <v>NVIDIA CORPORATION (XNAS:NVDA)</v>
    <v>2</v>
    <v>3</v>
    <v>Finance</v>
    <v>4</v>
    <v>en-GB</v>
    <v>a1yv52</v>
    <v>268435456</v>
    <v>1</v>
    <v>Powered by Refinitiv</v>
    <v>191.05</v>
    <v>86.62</v>
    <v>2.1107</v>
    <v>-1.27</v>
    <v>-6.7229999999999998E-3</v>
    <v>0.04</v>
    <v>2.1319999999999998E-4</v>
    <v>USD</v>
    <v>NVIDIA Corporation is a full-stack computing infrastructure company. The Company is engaged in accelerated computing to help solve the challenging computational problems. The Company’s segments include Compute &amp; Networking and Graphics. The Compute &amp; Networking segment includes its Data Center accelerated computing platforms and artificial intelligence (AI) solutions and software; networking; automotive platforms and autonomous and electric vehicle solutions; Jetson for robotics and other embedded platforms, and DGX Cloud computing services. The Graphics segment includes GeForce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Enterprise software for building and operating industrial AI and digital twin applications.</v>
    <v>36000</v>
    <v>Nasdaq Stock Market</v>
    <v>XNAS</v>
    <v>XNAS</v>
    <v>2788 San Tomas Expressway, SANTA CLARA, CA, 95051 US</v>
    <v>190.36</v>
    <v>Semiconductors &amp; Semiconductor Equipment</v>
    <v>Stock</v>
    <v>45933.999979571097</v>
    <v>5</v>
    <v>185.38</v>
    <v>4559166000000</v>
    <v>NVIDIA CORPORATION</v>
    <v>NVIDIA CORPORATION</v>
    <v>189.19</v>
    <v>53.761099999999999</v>
    <v>188.89</v>
    <v>187.62</v>
    <v>187.66</v>
    <v>24300000000</v>
    <v>NVDA</v>
    <v>NVIDIA CORPORATION (XNAS:NVDA)</v>
    <v>137596896</v>
    <v>189047672</v>
    <v>1998</v>
  </rv>
  <rv s="2">
    <v>6</v>
  </rv>
  <rv s="3">
    <v>5</v>
    <v>GBP/USD</v>
    <v>6</v>
    <v>9</v>
    <v>Finance</v>
    <v>8</v>
    <v>en-GB</v>
    <v>avyjhw</v>
    <v>268435456</v>
    <v>1</v>
    <v>Powered by Refinitiv</v>
    <v>1.3788</v>
    <v>1.2097</v>
    <v>4.3E-3</v>
    <v>3.2009999999999999E-3</v>
    <v>USD</v>
    <v>GBP</v>
    <v>Currency Pair</v>
    <v>45933.874837962961</v>
    <v>UK Pound Sterling/US Dollar FX Spot Rate</v>
    <v>1.3434999999999999</v>
    <v>1.3478000000000001</v>
    <v>GBPUSD</v>
    <v>GBP/USD</v>
  </rv>
  <rv s="2">
    <v>8</v>
  </rv>
  <rv s="0">
    <v>https://www.bing.com/financeapi/forcetrigger?t=a1mou2&amp;q=XNAS%3aAAPL&amp;form=skydnc</v>
    <v>Learn more on Bing</v>
  </rv>
  <rv s="1">
    <v>0</v>
    <v>APPLE INC. (XNAS:AAPL)</v>
    <v>2</v>
    <v>3</v>
    <v>Finance</v>
    <v>4</v>
    <v>en-GB</v>
    <v>a1mou2</v>
    <v>268435456</v>
    <v>1</v>
    <v>Powered by Refinitiv</v>
    <v>260.10000000000002</v>
    <v>169.21010000000001</v>
    <v>1.0832999999999999</v>
    <v>0.89</v>
    <v>3.4610000000000001E-3</v>
    <v>-0.13</v>
    <v>-5.0379999999999999E-4</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v>164000</v>
    <v>Nasdaq Stock Market</v>
    <v>XNAS</v>
    <v>XNAS</v>
    <v>One Apple Park Way, CUPERTINO, CA, 95014 US</v>
    <v>259.24</v>
    <v>Computers, Phones &amp; Household Electronics</v>
    <v>Stock</v>
    <v>45933.999974478909</v>
    <v>10</v>
    <v>253.95</v>
    <v>3829118000000</v>
    <v>APPLE INC.</v>
    <v>APPLE INC.</v>
    <v>254.66499999999999</v>
    <v>35.464599999999997</v>
    <v>257.13</v>
    <v>258.02</v>
    <v>257.89</v>
    <v>14840390000</v>
    <v>AAPL</v>
    <v>APPLE INC. (XNAS:AAPL)</v>
    <v>49155614</v>
    <v>57374950</v>
    <v>1977</v>
  </rv>
  <rv s="2">
    <v>11</v>
  </rv>
  <rv s="3">
    <v>5</v>
    <v>EUR/GBP</v>
    <v>6</v>
    <v>7</v>
    <v>Finance</v>
    <v>8</v>
    <v>en-GB</v>
    <v>av92z2</v>
    <v>268435456</v>
    <v>1</v>
    <v>Powered by Refinitiv</v>
    <v>0.87629999999999997</v>
    <v>0.82189999999999996</v>
    <v>-4.0000000000000002E-4</v>
    <v>-4.5909999999999999E-4</v>
    <v>GBP</v>
    <v>EUR</v>
    <v>Currency Pair</v>
    <v>45933.874988425923</v>
    <v>Euro/UK Pound Sterling FX Cross Rate</v>
    <v>0.87129999999999996</v>
    <v>0.87090000000000001</v>
    <v>EURGBP</v>
    <v>EUR/GBP</v>
  </rv>
  <rv s="2">
    <v>13</v>
  </rv>
  <rv s="0">
    <v>https://www.bing.com/financeapi/forcetrigger?t=af5uc7&amp;q=XFRA%3aBRYN&amp;form=skydnc</v>
    <v>Learn more on Bing</v>
  </rv>
  <rv s="4">
    <v>10</v>
    <v>BERKSHIRE HATHAWAY INC. (XFRA:BRYN)</v>
    <v>2</v>
    <v>11</v>
    <v>Finance</v>
    <v>12</v>
    <v>en-GB</v>
    <v>af5uc7</v>
    <v>268435456</v>
    <v>1</v>
    <v>Powered by Refinitiv</v>
    <v>0.75819999999999999</v>
    <v>2.4500000000000002</v>
    <v>5.7889999999999999E-3</v>
    <v>EUR</v>
    <v>Berkshire Hathaway Inc. and its subsidiaries are engaged in diverse business activities, including insurance and reinsurance, utilities and energy, freight rail transportation, manufacturing, services and retailing. Its segments include Insurance, Burlington Northern Santa Fe (BNSF), Berkshire Hathaway Energy (BHE), Pilot Travel Centers (Pilot), Manufacturing, McLane Company (McLane), and Service and retailing. The Insurance segment includes GEICO, Berkshire Hathaway Primary Group, and Berkshire Hathaway Reinsurance Group. The BNSF segment includes the operation of railroad systems in North America. BHE segment offers regulated electric and gas utilities and real estate brokerage activities. Manufacturing segment manufacturers various products, such as industrial, consumer and building products. The McLane segment is engaged in wholesale distribution of groceries and non-food items. The Pilot segment is an operator of travel centers in North America and a marketer of wholesale fuel.</v>
    <v>392400</v>
    <v>Deutsche Boerse AG</v>
    <v>XFRA</v>
    <v>XFRA</v>
    <v>3555 Farnam Street, OMAHA, NE, 68131 US</v>
    <v>425.65</v>
    <v>Consumer Goods Conglomerates</v>
    <v>Stock</v>
    <v>45933.836805555555</v>
    <v>15</v>
    <v>422.5</v>
    <v>1070254000000</v>
    <v>BERKSHIRE HATHAWAY INC.</v>
    <v>BERKSHIRE HATHAWAY INC.</v>
    <v>424.5</v>
    <v>17.198</v>
    <v>423.2</v>
    <v>425.65</v>
    <v>1438220</v>
    <v>BRYN</v>
    <v>BERKSHIRE HATHAWAY INC. (XFRA:BRYN)</v>
    <v>604</v>
    <v>350</v>
    <v>1998</v>
  </rv>
  <rv s="2">
    <v>16</v>
  </rv>
  <rv s="0">
    <v>https://www.bing.com/financeapi/forcetrigger?t=bq4er7&amp;q=XLON%3aVUAG&amp;form=skydnc</v>
    <v>Learn more on Bing</v>
  </rv>
  <rv s="5">
    <v>13</v>
    <v>S&amp;P 500 UCITS ETF USD A (XLON:VUAG)</v>
    <v>14</v>
    <v>15</v>
    <v>Finance</v>
    <v>16</v>
    <v>en-GB</v>
    <v>bq4er7</v>
    <v>268435456</v>
    <v>1</v>
    <v>Powered by Refinitiv</v>
    <v>96.18</v>
    <v>71.010000000000005</v>
    <v>0.14000000000000001</v>
    <v>1.462E-3</v>
    <v>GBP</v>
    <v>London Stock Exchange</v>
    <v>XLON</v>
    <v>7.000000000000001E-4</v>
    <v>96.11</v>
    <v>ETF</v>
    <v>45933.64950043906</v>
    <v>18</v>
    <v>95.7</v>
    <v>27656541932.049999</v>
    <v>S&amp;P 500 UCITS ETF USD A</v>
    <v>96.11</v>
    <v>95.74</v>
    <v>95.88</v>
    <v>VUAG</v>
    <v>S&amp;P 500 UCITS ETF USD A (XLON:VUAG)</v>
    <v>275939</v>
  </rv>
  <rv s="2">
    <v>19</v>
  </rv>
  <rv s="0">
    <v>https://www.bing.com/financeapi/forcetrigger?t=a1yeec&amp;q=XNYS%3aNEM&amp;form=skydnc</v>
    <v>Learn more on Bing</v>
  </rv>
  <rv s="1">
    <v>0</v>
    <v>NEWMONT CORPORATION (XNYS:NEM)</v>
    <v>2</v>
    <v>3</v>
    <v>Finance</v>
    <v>4</v>
    <v>en-GB</v>
    <v>a1yeec</v>
    <v>268435456</v>
    <v>1</v>
    <v>Powered by Refinitiv</v>
    <v>87.93</v>
    <v>36.86</v>
    <v>0.35260000000000002</v>
    <v>0.43</v>
    <v>4.9750000000000003E-3</v>
    <v>7.8899999999999998E-2</v>
    <v>9.0840000000000007E-4</v>
    <v>USD</v>
    <v>Newmont Corporation is a gold company and a producer of copper, zinc, lead, and silver with operations and/or assets in the Africa, Australia, Latin America &amp; Caribbean, North America, and Papua New Guinea regions. The Company's operations include Brucejack, Red Chris, Penasquito, Merian, Cerro Negro, Yanacocha, Boddington, Tanami, Cadia, Lihir, Ahafo, and NGM. The Brucejack operation includes four mining leases and six core mineral claims which cover 8,169 acres (3,306 hectares) and 337 mineral claims covering 298,795 acres (120,918 hectares). The Red Chris operation includes five mining leases which cover 12,703 acres and 199 mineral claims, encompassing an area of 164,903 acres (66,734 hectares). Penasquito includes 20 mining concessions for operations comprising 113,231 acres (45,823 hectares) and 60 mining concessions for exploration of 107,456 acres (43,486 hectares). The Merian operation includes one right of exploitation encompassing an area of 41,687 acres (16,870 hectares).</v>
    <v>22200</v>
    <v>New York Stock Exchange</v>
    <v>XNYS</v>
    <v>XNYS</v>
    <v>6900 E Layton Avenue, Suite 700, DENVER, CO, 80237 US</v>
    <v>87.39</v>
    <v>Metals &amp; Mining</v>
    <v>Stock</v>
    <v>45933.999893089844</v>
    <v>21</v>
    <v>85.9</v>
    <v>95411340000</v>
    <v>NEWMONT CORPORATION</v>
    <v>NEWMONT CORPORATION</v>
    <v>86.17</v>
    <v>15.7218</v>
    <v>86.43</v>
    <v>86.86</v>
    <v>86.938900000000004</v>
    <v>1098450000</v>
    <v>NEM</v>
    <v>NEWMONT CORPORATION (XNYS:NEM)</v>
    <v>7791672</v>
    <v>12062804</v>
    <v>2001</v>
  </rv>
  <rv s="2">
    <v>22</v>
  </rv>
  <rv s="0">
    <v>https://www.bing.com/financeapi/forcetrigger?t=a1waa2&amp;q=XNYS%3aJPM&amp;form=skydnc</v>
    <v>Learn more on Bing</v>
  </rv>
  <rv s="1">
    <v>0</v>
    <v>JPMORGAN CHASE &amp; CO. (XNYS:JPM)</v>
    <v>2</v>
    <v>3</v>
    <v>Finance</v>
    <v>4</v>
    <v>en-GB</v>
    <v>a1waa2</v>
    <v>268435456</v>
    <v>1</v>
    <v>Powered by Refinitiv</v>
    <v>318.01</v>
    <v>202.16</v>
    <v>1.1435999999999999</v>
    <v>2.48</v>
    <v>8.064E-3</v>
    <v>0.45</v>
    <v>1.451E-3</v>
    <v>USD</v>
    <v>JPMorgan Chase &amp; Co. is a financial holding company. The Company is engaged in investment banking, financial services for consumers and small businesses, commercial banking, financial transaction processing and asset management. The Company operates through three segments: Consumer &amp; Community Banking (CCB), Commercial &amp; Investment Bank (CIB), and Asset &amp; Wealth Management (AWM). Its CCB segment offers products and services to consumers and small businesses through bank branches, ATMs, digital and telephone banking. Its CIB segment consists of banking and payments and markets and securities services, and offers a suite of investment banking, lending, payments, market-making, financing, custody and securities products and services to a global base of corporate and institutional clients. AWM segment offers investment and wealth management solutions. It offers multi-asset investment management solutions, retirement products and services, brokerage, custody, estate planning, and others.</v>
    <v>317160</v>
    <v>New York Stock Exchange</v>
    <v>XNYS</v>
    <v>XNYS</v>
    <v>383 Madison Avenue, NEW YORK, NY, 10179-0001 US</v>
    <v>311.66000000000003</v>
    <v>Banking Services</v>
    <v>Stock</v>
    <v>45933.999660902344</v>
    <v>24</v>
    <v>308.20999999999998</v>
    <v>852506200000</v>
    <v>JPMORGAN CHASE &amp; CO.</v>
    <v>JPMORGAN CHASE &amp; CO.</v>
    <v>308.51</v>
    <v>15.7797</v>
    <v>307.55</v>
    <v>310.02999999999997</v>
    <v>310.48</v>
    <v>2749754000</v>
    <v>JPM</v>
    <v>JPMORGAN CHASE &amp; CO. (XNYS:JPM)</v>
    <v>6029854</v>
    <v>8504174</v>
    <v>1968</v>
  </rv>
  <rv s="2">
    <v>25</v>
  </rv>
  <rv s="0">
    <v>https://www.bing.com/financeapi/forcetrigger?t=a1om4c&amp;q=XNYS%3aBLK&amp;form=skydnc</v>
    <v>Learn more on Bing</v>
  </rv>
  <rv s="1">
    <v>0</v>
    <v>BLACKROCK, INC. (XNYS:BLK)</v>
    <v>2</v>
    <v>3</v>
    <v>Finance</v>
    <v>4</v>
    <v>en-GB</v>
    <v>a1om4c</v>
    <v>268435456</v>
    <v>1</v>
    <v>Powered by Refinitiv</v>
    <v>1183.5</v>
    <v>773.74009999999998</v>
    <v>1.4991000000000001</v>
    <v>0.15</v>
    <v>1.293E-4</v>
    <v>-0.69</v>
    <v>-5.9449999999999998E-4</v>
    <v>USD</v>
    <v>BlackRock, Inc. is an investment management company. The Company provides a range of investment management and technology services to institutional and retail clients. Its diverse platform of alpha-seeking active, private markets, index and cash management investment strategies across asset classes enables the Company to tailor investment outcomes and asset allocation solutions for clients. Its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separate accounts, collective investment funds and other pooled investment vehicles. It also offers technology services, including the investment and risk management technology platform, Aladdin, Aladdin Wealth, eFront, and Cachematrix, as well as advisory services and solutions.</v>
    <v>22700</v>
    <v>New York Stock Exchange</v>
    <v>XNYS</v>
    <v>XNYS</v>
    <v>50 Hudson Yards, NEW YORK, NY, 10001 US</v>
    <v>1168.0050000000001</v>
    <v>Investment Banking &amp; Investment Services</v>
    <v>Stock</v>
    <v>45933.99115869141</v>
    <v>27</v>
    <v>1157.8499999999999</v>
    <v>179736700000</v>
    <v>BLACKROCK, INC.</v>
    <v>BLACKROCK, INC.</v>
    <v>1166.96</v>
    <v>28.0502</v>
    <v>1160.54</v>
    <v>1160.69</v>
    <v>1160</v>
    <v>154853300</v>
    <v>BLK</v>
    <v>BLACKROCK, INC. (XNYS:BLK)</v>
    <v>377223</v>
    <v>536492</v>
    <v>2024</v>
  </rv>
  <rv s="2">
    <v>28</v>
  </rv>
  <rv s="0">
    <v>https://www.bing.com/financeapi/forcetrigger?t=a1o4sm&amp;q=XNYS%3aBAC&amp;form=skydnc</v>
    <v>Learn more on Bing</v>
  </rv>
  <rv s="1">
    <v>0</v>
    <v>BANK OF AMERICA CORPORATION (XNYS:BAC)</v>
    <v>2</v>
    <v>3</v>
    <v>Finance</v>
    <v>4</v>
    <v>en-GB</v>
    <v>a1o4sm</v>
    <v>268435456</v>
    <v>1</v>
    <v>Powered by Refinitiv</v>
    <v>52.88</v>
    <v>33.064999999999998</v>
    <v>1.3432999999999999</v>
    <v>0.16</v>
    <v>3.1700000000000001E-3</v>
    <v>0.06</v>
    <v>1.1849999999999999E-3</v>
    <v>USD</v>
    <v>Bank of America Corporation is a bank holding company and a financial holding company. Its segments include Consumer Banking, Global Wealth &amp; Investment Management (GWIM), Global Banking and Global Markets. Consumer Banking segment offers a range of credit, banking and investment products and services to consumers and small businesses. The GWIM includes two businesses: Merrill Wealth Management, which provides tailored solutions to meet clients' needs through a full set of investment management, brokerage, banking and retirement products and Bank of America Private Bank, which provides comprehensive wealth management solutions. Global Banking segment provides a range of lending-related products and services, integrated working capital management and treasury solutions, and underwriting and advisory services. Global Markets segment offers sales and trading services and research services to institutional clients across fixed-income, credit, currency, commodity, and equity businesses.</v>
    <v>213000</v>
    <v>New York Stock Exchange</v>
    <v>XNYS</v>
    <v>XNYS</v>
    <v>Bank Of America Corporate Center, 100 N Tryon St, CHARLOTTE, NC, 28255 US</v>
    <v>51.13</v>
    <v>Banking Services</v>
    <v>Stock</v>
    <v>45933.999547013278</v>
    <v>30</v>
    <v>50.552300000000002</v>
    <v>375087800000</v>
    <v>BANK OF AMERICA CORPORATION</v>
    <v>BANK OF AMERICA CORPORATION</v>
    <v>50.62</v>
    <v>15.1187</v>
    <v>50.48</v>
    <v>50.64</v>
    <v>50.7</v>
    <v>7406947000</v>
    <v>BAC</v>
    <v>BANK OF AMERICA CORPORATION (XNYS:BAC)</v>
    <v>24565717</v>
    <v>34806077</v>
    <v>1998</v>
  </rv>
  <rv s="2">
    <v>31</v>
  </rv>
  <rv s="0">
    <v>https://www.bing.com/financeapi/forcetrigger?t=bvsk7w&amp;q=XNYS%3aPLTR&amp;form=skydnc</v>
    <v>Learn more on Bing</v>
  </rv>
  <rv s="1">
    <v>0</v>
    <v>PALANTIR TECHNOLOGIES INC. (XNAS:PLTR)</v>
    <v>2</v>
    <v>3</v>
    <v>Finance</v>
    <v>4</v>
    <v>en-GB</v>
    <v>bvsk7w</v>
    <v>268435456</v>
    <v>1</v>
    <v>Powered by Refinitiv</v>
    <v>190</v>
    <v>37.369999999999997</v>
    <v>2.6332</v>
    <v>-13.98</v>
    <v>-7.4739E-2</v>
    <v>2.37</v>
    <v>1.3694E-2</v>
    <v>USD</v>
    <v>Palantir Technologies Inc. is engaged in building software to assist in counterterrorism investigations and operations. The Company has built four principal software platforms, including Palantir Gotham (Gotham), Palantir Foundry (Foundry), Palantir Apollo (Apollo), and Palantir Artificial Intelligence Platform (AIP). Apollo is a cloud-agnostic, single control layer that coordinates ongoing delivery of new features, security updates, and platform configurations, helping to ensure the continuous operation of critical systems. Gotham enables users to identify patterns hidden deep within datasets, ranging from signals intelligence sources to reports from confidential informants. Foundry transforms the ways organizations operate by creating a central operating system for their data. AIP enables responsible artificial intelligence (AI)-advantage across the enterprise by using primary, core components built to effectively activate large language models and other AI within any organization.</v>
    <v>4164</v>
    <v>Nasdaq Stock Market</v>
    <v>XNAS</v>
    <v>XNAS</v>
    <v>1200 17Th Street, Floor 15, DENVER, CO, 80202 US</v>
    <v>186.84</v>
    <v>Software &amp; IT Services</v>
    <v>Stock</v>
    <v>45933.999992719531</v>
    <v>33</v>
    <v>170.77</v>
    <v>410407400000</v>
    <v>PALANTIR TECHNOLOGIES INC.</v>
    <v>PALANTIR TECHNOLOGIES INC.</v>
    <v>186.4</v>
    <v>621.59379999999999</v>
    <v>187.05</v>
    <v>173.07</v>
    <v>175.44</v>
    <v>2371337000</v>
    <v>PLTR</v>
    <v>PALANTIR TECHNOLOGIES INC. (XNAS:PLTR)</v>
    <v>105533447</v>
    <v>56178727</v>
    <v>2003</v>
  </rv>
  <rv s="2">
    <v>34</v>
  </rv>
  <rv s="0">
    <v>https://www.bing.com/financeapi/forcetrigger?t=a24kar&amp;q=XNAS%3aTSLA&amp;form=skydnc</v>
    <v>Learn more on Bing</v>
  </rv>
  <rv s="1">
    <v>0</v>
    <v>TESLA, INC. (XNAS:TSLA)</v>
    <v>2</v>
    <v>3</v>
    <v>Finance</v>
    <v>4</v>
    <v>en-GB</v>
    <v>a24kar</v>
    <v>268435456</v>
    <v>1</v>
    <v>Powered by Refinitiv</v>
    <v>488.53989999999999</v>
    <v>212.11</v>
    <v>2.0743999999999998</v>
    <v>-6.17</v>
    <v>-1.4151E-2</v>
    <v>0.13</v>
    <v>3.0239999999999998E-4</v>
    <v>USD</v>
    <v>Tesla, Inc. designs, develops, manufactures, sells and leases high-performance fully electric vehicles and energy generation and storage systems, and offers services related to its products. Its segments include automotive, and energy generation and storage. The automotive segment includes the design, development, manufacturing, sales and leasing of high-performance fully electric vehicles, and sales of automotive regulatory credits. It also includes sales of used vehicles, non-warranty maintenance services and collisions, part sales, paid supercharging, insurance services revenue and retail merchandise sales. The energy generation and storage segment include the design, manufacture, installation, sales and leasing of solar energy generation and energy storage products and related services and sales of solar energy systems incentives. Its consumer vehicles include the Model 3, Y, S, X and Cybertruck. Its lithium-ion battery energy storage products include Powerwall and Megapack.</v>
    <v>125665</v>
    <v>Nasdaq Stock Market</v>
    <v>XNAS</v>
    <v>XNAS</v>
    <v>1 Tesla Road, AUSTIN, TX, 78725 US</v>
    <v>446.77</v>
    <v>Automobiles &amp; Auto Parts</v>
    <v>Stock</v>
    <v>45933.999997603903</v>
    <v>36</v>
    <v>416.57499999999999</v>
    <v>1429250000000</v>
    <v>TESLA, INC.</v>
    <v>TESLA, INC.</v>
    <v>443.28500000000003</v>
    <v>242.97</v>
    <v>436</v>
    <v>429.83</v>
    <v>429.96</v>
    <v>3325151000</v>
    <v>TSLA</v>
    <v>TESLA, INC. (XNAS:TSLA)</v>
    <v>133188180</v>
    <v>94311284</v>
    <v>2024</v>
  </rv>
  <rv s="2">
    <v>37</v>
  </rv>
  <rv s="0">
    <v>https://www.bing.com/financeapi/forcetrigger?t=a1u7xm&amp;q=XNYS%3aGS&amp;form=skydnc</v>
    <v>Learn more on Bing</v>
  </rv>
  <rv s="1">
    <v>0</v>
    <v>THE GOLDMAN SACHS GROUP, INC. (XNYS:GS)</v>
    <v>2</v>
    <v>3</v>
    <v>Finance</v>
    <v>4</v>
    <v>en-GB</v>
    <v>a1u7xm</v>
    <v>268435456</v>
    <v>1</v>
    <v>Powered by Refinitiv</v>
    <v>825.25</v>
    <v>439.38</v>
    <v>1.4072</v>
    <v>10.6</v>
    <v>1.3601E-2</v>
    <v>0.87</v>
    <v>1.101E-3</v>
    <v>USD</v>
    <v>The Goldman Sachs Group, Inc. is a global financial institution that delivers a range of financial services to a large and diversified client base that includes corporations, financial institutions, governments and individuals. Its segments include Global Banking &amp; Markets, Asset &amp; Wealth Management and Platform Solutions. The Global Banking &amp; Markets segment offers a range of services, including financing, advisory services, risk distribution, and hedging for its institutional and corporate clients. It facilitates client transactions and makes markets in fixed income, equity, currency and commodity products. The Asset &amp; Wealth Management segment manages assets and offers investment products across all asset classes to a diverse set of clients. It also provides investing and wealth advisory solutions. The Platform Solutions segment includes consumer platforms, such as partnerships offering credit cards and point-of-sale financing, and transaction banking and other platform businesses.</v>
    <v>45900</v>
    <v>New York Stock Exchange</v>
    <v>XNYS</v>
    <v>XNYS</v>
    <v>200 West St, NEW YORK, NY, 10282 US</v>
    <v>794.92</v>
    <v>Investment Banking &amp; Investment Services</v>
    <v>Stock</v>
    <v>45933.999028853905</v>
    <v>39</v>
    <v>777.86</v>
    <v>239143600000</v>
    <v>THE GOLDMAN SACHS GROUP, INC.</v>
    <v>THE GOLDMAN SACHS GROUP, INC.</v>
    <v>783</v>
    <v>17.409199999999998</v>
    <v>779.38</v>
    <v>789.98</v>
    <v>790.85</v>
    <v>302721100</v>
    <v>GS</v>
    <v>THE GOLDMAN SACHS GROUP, INC. (XNYS:GS)</v>
    <v>1470517</v>
    <v>1738896</v>
    <v>1998</v>
  </rv>
  <rv s="2">
    <v>40</v>
  </rv>
  <rv s="0">
    <v>https://www.bing.com/financeapi/forcetrigger?t=a1u3rw&amp;q=XNAS%3aGOOGL&amp;form=skydnc</v>
    <v>Learn more on Bing</v>
  </rv>
  <rv s="1">
    <v>0</v>
    <v>ALPHABET INC. (XNAS:GOOGL)</v>
    <v>2</v>
    <v>3</v>
    <v>Finance</v>
    <v>4</v>
    <v>en-GB</v>
    <v>a1u3rw</v>
    <v>268435456</v>
    <v>1</v>
    <v>Powered by Refinitiv</v>
    <v>256</v>
    <v>140.53</v>
    <v>1.0405</v>
    <v>-0.34</v>
    <v>-1.384E-3</v>
    <v>-0.11</v>
    <v>-4.483E-4</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artificial intelligence (AI) offerings, including its AI infrastructure, Vertex AI platform, and Gemini for Google Cloud; cybersecurity, and data and analytics. Google Workspace includes cloud-based communication and collaboration tools for enterprises, such as Calendar, Gmail, Docs, Drive, and Meet.</v>
    <v>187103</v>
    <v>Nasdaq Stock Market</v>
    <v>XNAS</v>
    <v>XNAS</v>
    <v>1600 Amphitheatre Parkway, MOUNTAIN VIEW, CA, 94043 US</v>
    <v>246.3</v>
    <v>Software &amp; IT Services</v>
    <v>Stock</v>
    <v>45933.999940578127</v>
    <v>42</v>
    <v>241.655</v>
    <v>2973236000000</v>
    <v>ALPHABET INC.</v>
    <v>ALPHABET INC.</v>
    <v>244.49</v>
    <v>26.162600000000001</v>
    <v>245.69</v>
    <v>245.35</v>
    <v>245.24</v>
    <v>12094000000</v>
    <v>GOOGL</v>
    <v>ALPHABET INC. (XNAS:GOOGL)</v>
    <v>30249559</v>
    <v>38346993</v>
    <v>2015</v>
  </rv>
  <rv s="2">
    <v>43</v>
  </rv>
  <rv s="0">
    <v>https://www.bing.com/financeapi/forcetrigger?t=a1u3p2&amp;q=XNAS%3aGOOG&amp;form=skydnc</v>
    <v>Learn more on Bing</v>
  </rv>
  <rv s="1">
    <v>0</v>
    <v>ALPHABET INC. (XNAS:GOOG)</v>
    <v>2</v>
    <v>3</v>
    <v>Finance</v>
    <v>4</v>
    <v>en-GB</v>
    <v>a1u3p2</v>
    <v>268435456</v>
    <v>1</v>
    <v>Powered by Refinitiv</v>
    <v>256.7</v>
    <v>142.66</v>
    <v>1.0405</v>
    <v>0.02</v>
    <v>8.1160000000000002E-5</v>
    <v>-0.44990000000000002</v>
    <v>-1.8260000000000001E-3</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artificial intelligence (AI) offerings, including its AI infrastructure, Vertex AI platform, and Gemini for Google Cloud; cybersecurity, and data and analytics. Google Workspace includes cloud-based communication and collaboration tools for enterprises, such as Calendar, Gmail, Docs, Drive, and Meet.</v>
    <v>187103</v>
    <v>Nasdaq Stock Market</v>
    <v>XNAS</v>
    <v>XNAS</v>
    <v>1600 Amphitheatre Parkway, MOUNTAIN VIEW, CA, 94043 US</v>
    <v>247.11770000000001</v>
    <v>Software &amp; IT Services</v>
    <v>Stock</v>
    <v>45933.999639628906</v>
    <v>45</v>
    <v>242.47</v>
    <v>2973236000000</v>
    <v>ALPHABET INC.</v>
    <v>ALPHABET INC.</v>
    <v>245.23</v>
    <v>26.252800000000001</v>
    <v>246.43</v>
    <v>246.45</v>
    <v>246.0001</v>
    <v>12094000000</v>
    <v>GOOG</v>
    <v>ALPHABET INC. (XNAS:GOOG)</v>
    <v>19941381</v>
    <v>24938030</v>
    <v>2015</v>
  </rv>
  <rv s="2">
    <v>46</v>
  </rv>
  <rv s="0">
    <v>https://www.bing.com/financeapi/forcetrigger?t=a269ec&amp;q=XNYS%3aXOM&amp;form=skydnc</v>
    <v>Learn more on Bing</v>
  </rv>
  <rv s="1">
    <v>0</v>
    <v>EXXON MOBIL CORPORATION (XNYS:XOM)</v>
    <v>2</v>
    <v>3</v>
    <v>Finance</v>
    <v>4</v>
    <v>en-GB</v>
    <v>a269ec</v>
    <v>268435456</v>
    <v>1</v>
    <v>Powered by Refinitiv</v>
    <v>126.34</v>
    <v>97.8</v>
    <v>0.4672</v>
    <v>1.97</v>
    <v>1.7701999999999999E-2</v>
    <v>0.04</v>
    <v>3.5319999999999997E-4</v>
    <v>USD</v>
    <v>Exxon Mobil Corporation is an energy provider and chemical manufacturer. The Company’s principal business involves exploration for, and production of, crude oil and natural gas; the manufacture, trade, transport and sale of crude oil, natural gas, petroleum products, petrochemicals and a wide variety of specialty products; and pursuit of lower-emission and other new business opportunities, including carbon capture and storage, hydrogen, lower-emission fuels, Proxxima systems, carbon materials, and lithium. Its Upstream segment explores for and produces crude oil and natural gas. The Energy Products, Chemical Products, and Specialty Products segments manufacture and sell petroleum products and petrochemicals. Energy Products segment includes fuels, aromatics, and catalysts and licensing. Chemical Products segment consists of olefins, polyolefins, and intermediates. Specialty Products segment includes finished lubricants, basestocks and waxes, synthetics, and elastomers and resins.</v>
    <v>61000</v>
    <v>New York Stock Exchange</v>
    <v>XNYS</v>
    <v>XNYS</v>
    <v>22777 SPRINGWOODS VILLAGE PARKWAY, SPRING, TX, 77389-1425 US</v>
    <v>113.745</v>
    <v>Oil &amp; Gas</v>
    <v>Stock</v>
    <v>45933.999871503904</v>
    <v>48</v>
    <v>111.9</v>
    <v>482855300000</v>
    <v>EXXON MOBIL CORPORATION</v>
    <v>EXXON MOBIL CORPORATION</v>
    <v>111.9</v>
    <v>15.791399999999999</v>
    <v>111.29</v>
    <v>113.26</v>
    <v>113.3</v>
    <v>4263247000</v>
    <v>XOM</v>
    <v>EXXON MOBIL CORPORATION (XNYS:XOM)</v>
    <v>12950118</v>
    <v>16417973</v>
    <v>1882</v>
  </rv>
  <rv s="2">
    <v>49</v>
  </rv>
  <rv s="0">
    <v>http://en.wikipedia.org/wiki/Public_domain</v>
    <v>Public domain</v>
  </rv>
  <rv s="0">
    <v>https://en.wikipedia.org/wiki/Microsoft</v>
    <v>Wikipedia</v>
  </rv>
  <rv s="6">
    <v>51</v>
    <v>52</v>
  </rv>
  <rv s="7">
    <v>21</v>
    <v>https://www.bing.com/th?id=AMMS_e6e837c7bf3a77408619758b7447855a&amp;qlt=95</v>
    <v>53</v>
    <v>0</v>
    <v>https://www.bing.com/images/search?form=xlimg&amp;q=microsoft</v>
    <v>Image of MICROSOFT CORPORATION</v>
  </rv>
  <rv s="0">
    <v>https://www.bing.com/financeapi/forcetrigger?t=a1xzim&amp;q=XNAS%3aMSFT&amp;form=skydnc</v>
    <v>Learn more on Bing</v>
  </rv>
  <rv s="8">
    <v>17</v>
    <v>MICROSOFT CORPORATION (XNAS:MSFT)</v>
    <v>19</v>
    <v>20</v>
    <v>Finance</v>
    <v>4</v>
    <v>en-GB</v>
    <v>a1xzim</v>
    <v>268435456</v>
    <v>1</v>
    <v>Powered by Refinitiv</v>
    <v>555.45000000000005</v>
    <v>344.79</v>
    <v>1.02</v>
    <v>1.61</v>
    <v>3.1219999999999998E-3</v>
    <v>-0.4</v>
    <v>-7.7320000000000004E-4</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 US</v>
    <v>520.49</v>
    <v>54</v>
    <v>Software &amp; IT Services</v>
    <v>Stock</v>
    <v>45933.99986590234</v>
    <v>55</v>
    <v>515</v>
    <v>3845549000000</v>
    <v>MICROSOFT CORPORATION</v>
    <v>MICROSOFT CORPORATION</v>
    <v>517.1</v>
    <v>37.807899999999997</v>
    <v>515.74</v>
    <v>517.35</v>
    <v>516.95000000000005</v>
    <v>7433167000</v>
    <v>MSFT</v>
    <v>MICROSOFT CORPORATION (XNAS:MSFT)</v>
    <v>15112321</v>
    <v>20274318</v>
    <v>1993</v>
  </rv>
  <rv s="2">
    <v>56</v>
  </rv>
  <rv s="0">
    <v>https://www.bing.com/financeapi/forcetrigger?t=a1ndww&amp;q=XNAS%3aAMD&amp;form=skydnc</v>
    <v>Learn more on Bing</v>
  </rv>
  <rv s="1">
    <v>0</v>
    <v>ADVANCED MICRO DEVICES, INC. (XNAS:AMD)</v>
    <v>2</v>
    <v>3</v>
    <v>Finance</v>
    <v>4</v>
    <v>en-GB</v>
    <v>a1ndww</v>
    <v>268435456</v>
    <v>1</v>
    <v>Powered by Refinitiv</v>
    <v>186.65</v>
    <v>76.48</v>
    <v>1.8836999999999999</v>
    <v>-5.0599999999999996</v>
    <v>-2.9811999999999998E-2</v>
    <v>-0.2903</v>
    <v>-1.763E-3</v>
    <v>USD</v>
    <v>Advanced Micro Devices, Inc. is a global semiconductor company. The Company is focused on high-performance computing, graphics and visualization technologies. Its segments include Data Center, Client and Gaming, and Embedded. Data Center segment includes artificial intelligence (AI) accelerators, microprocessors (CPUs) for servers, graphics processing units (GPUs), accelerated processing units (APUs), data processing units (DPUs), Field Programmable Gate Arrays (FPGAs), smart network interface Cards (SmartNICs) and Adaptive system-on-Chip (SoC) products for data centers. Client and Gaming segment includes CPUs, APUs, chipsets for desktops and notebooks, discrete GPUs, and semi-custom SoC products and development services. Embedded segment includes embedded CPUs, GPUs, APUs, FPGAs, system on modules (SOMs), and Adaptive SoC products. It markets and sells its products under the AMD trademark. Its products include AMD EPYC, AMD Ryzen, AMD Ryzen PRO, Virtex UltraScale+, and others.</v>
    <v>28000</v>
    <v>Nasdaq Stock Market</v>
    <v>XNAS</v>
    <v>XNAS</v>
    <v>2485 Augustine Drive, SANTA CLARA, CA, 95054 US</v>
    <v>170.68</v>
    <v>Semiconductors &amp; Semiconductor Equipment</v>
    <v>Stock</v>
    <v>45933.999963726565</v>
    <v>58</v>
    <v>163.13999999999999</v>
    <v>267233700000</v>
    <v>ADVANCED MICRO DEVICES, INC.</v>
    <v>ADVANCED MICRO DEVICES, INC.</v>
    <v>170.68</v>
    <v>101.4246</v>
    <v>169.73</v>
    <v>164.67</v>
    <v>164.37970000000001</v>
    <v>1622844000</v>
    <v>AMD</v>
    <v>ADVANCED MICRO DEVICES, INC. (XNAS:AMD)</v>
    <v>42699147</v>
    <v>43389098</v>
    <v>1969</v>
  </rv>
  <rv s="2">
    <v>59</v>
  </rv>
  <rv s="0">
    <v>https://www.bing.com/financeapi/forcetrigger?t=a1slm7&amp;q=XNAS%3aMETA&amp;form=skydnc</v>
    <v>Learn more on Bing</v>
  </rv>
  <rv s="1">
    <v>0</v>
    <v>Meta Platforms, Inc. (XNAS:META)</v>
    <v>2</v>
    <v>3</v>
    <v>Finance</v>
    <v>4</v>
    <v>en-GB</v>
    <v>a1slm7</v>
    <v>268435456</v>
    <v>1</v>
    <v>Powered by Refinitiv</v>
    <v>796.25</v>
    <v>479.8</v>
    <v>1.2161</v>
    <v>-16.489999999999998</v>
    <v>-2.2681E-2</v>
    <v>1.34</v>
    <v>1.8859999999999999E-3</v>
    <v>USD</v>
    <v>Meta Platforms, Inc. is building human connections, powered by artificial intelligence and immersive technologies. The Company's products enable people to connect and share with friends and family through mobile devices, personal computers, virtual reality (VR) and mixed reality (MR) headsets, augmented reality (AR), and wearables. It also helps people discover and learn about what is going on in the world around them, enabling people to share their experiences, ideas, photos, videos, and other content with audiences ranging from their closest family members and friends to the public at large. The Company's segments include Family of Apps (FoA) and Reality Labs (RL). FoA segment includes Facebook, Instagram, Messenger, WhatsApp and Threads. RL segment includes its virtual, augmented, and mixed reality related consumer hardware, software and content. Its product offerings in VR include its Meta Quest devices, as well as software and content available through the Meta Horizon Store.</v>
    <v>75945</v>
    <v>Nasdaq Stock Market</v>
    <v>XNAS</v>
    <v>XNAS</v>
    <v>1 Meta Way, MENLO PARK, CA, 94025 US</v>
    <v>731</v>
    <v>Software &amp; IT Services</v>
    <v>Stock</v>
    <v>45933.999997094528</v>
    <v>61</v>
    <v>710.18</v>
    <v>1785027000000</v>
    <v>Meta Platforms, Inc.</v>
    <v>Meta Platforms, Inc.</v>
    <v>729.625</v>
    <v>26.102900000000002</v>
    <v>727.05</v>
    <v>710.56</v>
    <v>711.9</v>
    <v>2512141000</v>
    <v>META</v>
    <v>Meta Platforms, Inc. (XNAS:META)</v>
    <v>16154305</v>
    <v>11312026</v>
    <v>2004</v>
  </rv>
  <rv s="2">
    <v>62</v>
  </rv>
  <rv s="9">
    <fb>45569</fb>
    <v>22</v>
  </rv>
  <rv s="9">
    <fb>211.22</fb>
    <v>23</v>
  </rv>
  <rv s="9">
    <fb>82.65</fb>
    <v>24</v>
  </rv>
  <rv s="9">
    <fb>419.05</fb>
    <v>25</v>
  </rv>
  <rv s="9">
    <fb>250.08</fb>
    <v>23</v>
  </rv>
  <rv s="9">
    <fb>45572</fb>
    <v>22</v>
  </rv>
  <rv s="9">
    <fb>210.93</fb>
    <v>23</v>
  </rv>
  <rv s="9">
    <fb>83.18</fb>
    <v>24</v>
  </rv>
  <rv s="9">
    <fb>413.45</fb>
    <v>25</v>
  </rv>
  <rv s="9">
    <fb>240.83</fb>
    <v>23</v>
  </rv>
  <rv s="9">
    <fb>45573</fb>
    <v>22</v>
  </rv>
  <rv s="9">
    <fb>210.75</fb>
    <v>23</v>
  </rv>
  <rv s="9">
    <fb>83.26</fb>
    <v>24</v>
  </rv>
  <rv s="9">
    <fb>414.15</fb>
    <v>25</v>
  </rv>
  <rv s="9">
    <fb>244.5</fb>
    <v>23</v>
  </rv>
  <rv s="9">
    <fb>45574</fb>
    <v>22</v>
  </rv>
  <rv s="9">
    <fb>213.42</fb>
    <v>23</v>
  </rv>
  <rv s="9">
    <fb>83.89</fb>
    <v>24</v>
  </rv>
  <rv s="9">
    <fb>417.4</fb>
    <v>25</v>
  </rv>
  <rv s="9">
    <fb>241.05</fb>
    <v>23</v>
  </rv>
  <rv s="9">
    <fb>45575</fb>
    <v>22</v>
  </rv>
  <rv s="9">
    <fb>212.84</fb>
    <v>23</v>
  </rv>
  <rv s="9">
    <fb>84.105000000000004</fb>
    <v>24</v>
  </rv>
  <rv s="9">
    <fb>415.7</fb>
    <v>25</v>
  </rv>
  <rv s="9">
    <fb>238.77</fb>
    <v>23</v>
  </rv>
  <rv s="9">
    <fb>45576</fb>
    <v>22</v>
  </rv>
  <rv s="9">
    <fb>222.29</fb>
    <v>23</v>
  </rv>
  <rv s="9">
    <fb>84.37</fb>
    <v>24</v>
  </rv>
  <rv s="9">
    <fb>421.8</fb>
    <v>25</v>
  </rv>
  <rv s="9">
    <fb>217.8</fb>
    <v>23</v>
  </rv>
  <rv s="9">
    <fb>45579</fb>
    <v>22</v>
  </rv>
  <rv s="9">
    <fb>221.48</fb>
    <v>23</v>
  </rv>
  <rv s="9">
    <fb>85.03</fb>
    <v>24</v>
  </rv>
  <rv s="9">
    <fb>423.6</fb>
    <v>25</v>
  </rv>
  <rv s="9">
    <fb>219.16</fb>
    <v>23</v>
  </rv>
  <rv s="9">
    <fb>45580</fb>
    <v>22</v>
  </rv>
  <rv s="9">
    <fb>222.39</fb>
    <v>23</v>
  </rv>
  <rv s="9">
    <fb>84.72</fb>
    <v>24</v>
  </rv>
  <rv s="9">
    <fb>425.2</fb>
    <v>25</v>
  </rv>
  <rv s="9">
    <fb>219.57</fb>
    <v>23</v>
  </rv>
  <rv s="9">
    <fb>45581</fb>
    <v>22</v>
  </rv>
  <rv s="9">
    <fb>223.64</fb>
    <v>23</v>
  </rv>
  <rv s="9">
    <fb>85.015000000000001</fb>
    <v>24</v>
  </rv>
  <rv s="9">
    <fb>428.75</fb>
    <v>25</v>
  </rv>
  <rv s="9">
    <fb>221.33</fb>
    <v>23</v>
  </rv>
  <rv s="9">
    <fb>45582</fb>
    <v>22</v>
  </rv>
  <rv s="9">
    <fb>224.42</fb>
    <v>23</v>
  </rv>
  <rv s="9">
    <fb>85.48</fb>
    <v>24</v>
  </rv>
  <rv s="9">
    <fb>430.3</fb>
    <v>25</v>
  </rv>
  <rv s="9">
    <fb>220.89</fb>
    <v>23</v>
  </rv>
  <rv s="9">
    <fb>45583</fb>
    <v>22</v>
  </rv>
  <rv s="9">
    <fb>225.37</fb>
    <v>23</v>
  </rv>
  <rv s="9">
    <fb>85.3</fb>
    <v>24</v>
  </rv>
  <rv s="9">
    <fb>428.3</fb>
    <v>25</v>
  </rv>
  <rv s="9">
    <fb>220.7</fb>
    <v>23</v>
  </rv>
  <rv s="9">
    <fb>45586</fb>
    <v>22</v>
  </rv>
  <rv s="9">
    <fb>223</fb>
    <v>23</v>
  </rv>
  <rv s="9">
    <fb>85.19</fb>
    <v>24</v>
  </rv>
  <rv s="9">
    <fb>429.15</fb>
    <v>25</v>
  </rv>
  <rv s="9">
    <fb>218.85</fb>
    <v>23</v>
  </rv>
  <rv s="9">
    <fb>45587</fb>
    <v>22</v>
  </rv>
  <rv s="9">
    <fb>224.12</fb>
    <v>23</v>
  </rv>
  <rv s="9">
    <fb>85.37</fb>
    <v>24</v>
  </rv>
  <rv s="9">
    <fb>428.65</fb>
    <v>25</v>
  </rv>
  <rv s="9">
    <fb>217.97</fb>
    <v>23</v>
  </rv>
  <rv s="9">
    <fb>45588</fb>
    <v>22</v>
  </rv>
  <rv s="9">
    <fb>223.41</fb>
    <v>23</v>
  </rv>
  <rv s="9">
    <fb>85.16</fb>
    <v>24</v>
  </rv>
  <rv s="9">
    <fb>428.85</fb>
    <v>25</v>
  </rv>
  <rv s="9">
    <fb>213.65</fb>
    <v>23</v>
  </rv>
  <rv s="9">
    <fb>45589</fb>
    <v>22</v>
  </rv>
  <rv s="9">
    <fb>224.98</fb>
    <v>23</v>
  </rv>
  <rv s="9">
    <fb>84.995000000000005</fb>
    <v>24</v>
  </rv>
  <rv s="9">
    <fb>420.7</fb>
    <v>25</v>
  </rv>
  <rv s="9">
    <fb>260.48</fb>
    <v>23</v>
  </rv>
  <rv s="9">
    <fb>45590</fb>
    <v>22</v>
  </rv>
  <rv s="9">
    <fb>222.31</fb>
    <v>23</v>
  </rv>
  <rv s="9">
    <fb>85.415000000000006</fb>
    <v>24</v>
  </rv>
  <rv s="9">
    <fb>421.1</fb>
    <v>25</v>
  </rv>
  <rv s="9">
    <fb>269.19</fb>
    <v>23</v>
  </rv>
  <rv s="9">
    <fb>45593</fb>
    <v>22</v>
  </rv>
  <rv s="9">
    <fb>225.5</fb>
    <v>23</v>
  </rv>
  <rv s="9">
    <fb>85.265000000000001</fb>
    <v>24</v>
  </rv>
  <rv s="9">
    <fb>424.1</fb>
    <v>25</v>
  </rv>
  <rv s="9">
    <fb>262.51</fb>
    <v>23</v>
  </rv>
  <rv s="9">
    <fb>45594</fb>
    <v>22</v>
  </rv>
  <rv s="9">
    <fb>222.9</fb>
    <v>23</v>
  </rv>
  <rv s="9">
    <fb>85.125</fb>
    <v>24</v>
  </rv>
  <rv s="9">
    <fb>420.6</fb>
    <v>25</v>
  </rv>
  <rv s="9">
    <fb>259.52</fb>
    <v>23</v>
  </rv>
  <rv s="9">
    <fb>45595</fb>
    <v>22</v>
  </rv>
  <rv s="9">
    <fb>224.41</fb>
    <v>23</v>
  </rv>
  <rv s="9">
    <fb>85.29</fb>
    <v>24</v>
  </rv>
  <rv s="9">
    <fb>420.25</fb>
    <v>25</v>
  </rv>
  <rv s="9">
    <fb>257.55</fb>
    <v>23</v>
  </rv>
  <rv s="9">
    <fb>45596</fb>
    <v>22</v>
  </rv>
  <rv s="9">
    <fb>221.92</fb>
    <v>23</v>
  </rv>
  <rv s="9">
    <fb>84.5</fb>
    <v>24</v>
  </rv>
  <rv s="9">
    <fb>414.9</fb>
    <v>25</v>
  </rv>
  <rv s="9">
    <fb>249.85</fb>
    <v>23</v>
  </rv>
  <rv s="9">
    <fb>45597</fb>
    <v>22</v>
  </rv>
  <rv s="9">
    <fb>222.94</fb>
    <v>23</v>
  </rv>
  <rv s="9">
    <fb>84.42</fb>
    <v>24</v>
  </rv>
  <rv s="9">
    <fb>417.8</fb>
    <v>25</v>
  </rv>
  <rv s="9">
    <fb>248.98</fb>
    <v>23</v>
  </rv>
  <rv s="9">
    <fb>45600</fb>
    <v>22</v>
  </rv>
  <rv s="9">
    <fb>219.78</fb>
    <v>23</v>
  </rv>
  <rv s="9">
    <fb>83.954999999999998</fb>
    <v>24</v>
  </rv>
  <rv s="9">
    <fb>406.1</fb>
    <v>25</v>
  </rv>
  <rv s="9">
    <fb>242.84</fb>
    <v>23</v>
  </rv>
  <rv s="9">
    <fb>45601</fb>
    <v>22</v>
  </rv>
  <rv s="9">
    <fb>221.49</fb>
    <v>23</v>
  </rv>
  <rv s="9">
    <fb>84.12</fb>
    <v>24</v>
  </rv>
  <rv s="9">
    <fb>405.45</fb>
    <v>25</v>
  </rv>
  <rv s="9">
    <fb>251.44</fb>
    <v>23</v>
  </rv>
  <rv s="9">
    <fb>45602</fb>
    <v>22</v>
  </rv>
  <rv s="9">
    <fb>247.06</fb>
    <v>23</v>
  </rv>
  <rv s="9">
    <fb>86.95</fb>
    <v>24</v>
  </rv>
  <rv s="9">
    <fb>437.05</fb>
    <v>25</v>
  </rv>
  <rv s="9">
    <fb>288.52999999999997</fb>
    <v>23</v>
  </rv>
  <rv s="9">
    <fb>45603</fb>
    <v>22</v>
  </rv>
  <rv s="9">
    <fb>236.38</fb>
    <v>23</v>
  </rv>
  <rv s="9">
    <fb>87.24</fb>
    <v>24</v>
  </rv>
  <rv s="9">
    <fb>427.5</fb>
    <v>25</v>
  </rv>
  <rv s="9">
    <fb>296.91000000000003</fb>
    <v>23</v>
  </rv>
  <rv s="9">
    <fb>45604</fb>
    <v>22</v>
  </rv>
  <rv s="9">
    <fb>236.98</fb>
    <v>23</v>
  </rv>
  <rv s="9">
    <fb>88.14</fb>
    <v>24</v>
  </rv>
  <rv s="9">
    <fb>435.55</fb>
    <v>25</v>
  </rv>
  <rv s="9">
    <fb>321.22000000000003</fb>
    <v>23</v>
  </rv>
  <rv s="9">
    <fb>45607</fb>
    <v>22</v>
  </rv>
  <rv s="9">
    <fb>239.29</fb>
    <v>23</v>
  </rv>
  <rv s="9">
    <fb>88.65</fb>
    <v>24</v>
  </rv>
  <rv s="9">
    <fb>441.2</fb>
    <v>25</v>
  </rv>
  <rv s="9">
    <fb>350</fb>
    <v>23</v>
  </rv>
  <rv s="9">
    <fb>45608</fb>
    <v>22</v>
  </rv>
  <rv s="9">
    <fb>239.56</fb>
    <v>23</v>
  </rv>
  <rv s="9">
    <fb>89.19</fb>
    <v>24</v>
  </rv>
  <rv s="9">
    <fb>438.8</fb>
    <v>25</v>
  </rv>
  <rv s="9">
    <fb>328.49</fb>
    <v>23</v>
  </rv>
  <rv s="9">
    <fb>45609</fb>
    <v>22</v>
  </rv>
  <rv s="9">
    <fb>241.16</fb>
    <v>23</v>
  </rv>
  <rv s="9">
    <fb>89.504999999999995</fb>
    <v>24</v>
  </rv>
  <rv s="9">
    <fb>442.05</fb>
    <v>25</v>
  </rv>
  <rv s="9">
    <fb>330.24</fb>
    <v>23</v>
  </rv>
  <rv s="9">
    <fb>45610</fb>
    <v>22</v>
  </rv>
  <rv s="9">
    <fb>241.87</fb>
    <v>23</v>
  </rv>
  <rv s="9">
    <fb>89.344999999999999</fb>
    <v>24</v>
  </rv>
  <rv s="9">
    <fb>444.1</fb>
    <v>25</v>
  </rv>
  <rv s="9">
    <fb>311.18</fb>
    <v>23</v>
  </rv>
  <rv s="9">
    <fb>45611</fb>
    <v>22</v>
  </rv>
  <rv s="9">
    <fb>245.31</fb>
    <v>23</v>
  </rv>
  <rv s="9">
    <fb>88.41</fb>
    <v>24</v>
  </rv>
  <rv s="9">
    <fb>445.4</fb>
    <v>25</v>
  </rv>
  <rv s="9">
    <fb>320.72000000000003</fb>
    <v>23</v>
  </rv>
  <rv s="9">
    <fb>45614</fb>
    <v>22</v>
  </rv>
  <rv s="9">
    <fb>245.03</fb>
    <v>23</v>
  </rv>
  <rv s="9">
    <fb>88.66</fb>
    <v>24</v>
  </rv>
  <rv s="9">
    <fb>445.75</fb>
    <v>25</v>
  </rv>
  <rv s="9">
    <fb>338.74</fb>
    <v>23</v>
  </rv>
  <rv s="9">
    <fb>45615</fb>
    <v>22</v>
  </rv>
  <rv s="9">
    <fb>243.09</fb>
    <v>23</v>
  </rv>
  <rv s="9">
    <fb>88.46</fb>
    <v>24</v>
  </rv>
  <rv s="9">
    <fb>442.95</fb>
    <v>25</v>
  </rv>
  <rv s="9">
    <fb>346</fb>
    <v>23</v>
  </rv>
  <rv s="9">
    <fb>45616</fb>
    <v>22</v>
  </rv>
  <rv s="9">
    <fb>240.78</fb>
    <v>23</v>
  </rv>
  <rv s="9">
    <fb>88.33</fb>
    <v>24</v>
  </rv>
  <rv s="9">
    <fb>342.03</fb>
    <v>23</v>
  </rv>
  <rv s="9">
    <fb>45617</fb>
    <v>22</v>
  </rv>
  <rv s="9">
    <fb>244.76</fb>
    <v>23</v>
  </rv>
  <rv s="9">
    <fb>89.54</fb>
    <v>24</v>
  </rv>
  <rv s="9">
    <fb>451.7</fb>
    <v>25</v>
  </rv>
  <rv s="9">
    <fb>339.64</fb>
    <v>23</v>
  </rv>
  <rv s="9">
    <fb>45618</fb>
    <v>22</v>
  </rv>
  <rv s="9">
    <fb>248.55</fb>
    <v>23</v>
  </rv>
  <rv s="9">
    <fb>90.454999999999998</fb>
    <v>24</v>
  </rv>
  <rv s="9">
    <fb>457.35</fb>
    <v>25</v>
  </rv>
  <rv s="9">
    <fb>352.56</fb>
    <v>23</v>
  </rv>
  <rv s="9">
    <fb>45621</fb>
    <v>22</v>
  </rv>
  <rv s="9">
    <fb>250.29</fb>
    <v>23</v>
  </rv>
  <rv s="9">
    <fb>90.64</fb>
    <v>24</v>
  </rv>
  <rv s="9">
    <fb>455.95</fb>
    <v>25</v>
  </rv>
  <rv s="9">
    <fb>338.59</fb>
    <v>23</v>
  </rv>
  <rv s="9">
    <fb>45622</fb>
    <v>22</v>
  </rv>
  <rv s="9">
    <fb>249.97</fb>
    <v>23</v>
  </rv>
  <rv s="9">
    <fb>90.96</fb>
    <v>24</v>
  </rv>
  <rv s="9">
    <fb>457</fb>
    <v>25</v>
  </rv>
  <rv s="9">
    <fb>338.23</fb>
    <v>23</v>
  </rv>
  <rv s="9">
    <fb>45623</fb>
    <v>22</v>
  </rv>
  <rv s="9">
    <fb>249.79</fb>
    <v>23</v>
  </rv>
  <rv s="9">
    <fb>89.93</fb>
    <v>24</v>
  </rv>
  <rv s="9">
    <fb>460.25</fb>
    <v>25</v>
  </rv>
  <rv s="9">
    <fb>332.89</fb>
    <v>23</v>
  </rv>
  <rv s="9">
    <fb>45625</fb>
    <v>22</v>
  </rv>
  <rv s="9">
    <fb>249.72</fb>
    <v>23</v>
  </rv>
  <rv s="9">
    <fb>45624</fb>
    <v>22</v>
  </rv>
  <rv s="9">
    <fb>90.13</fb>
    <v>24</v>
  </rv>
  <rv s="9">
    <fb>463.45</fb>
    <v>25</v>
  </rv>
  <rv s="9">
    <fb>345.16</fb>
    <v>23</v>
  </rv>
  <rv s="9">
    <fb>45628</fb>
    <v>22</v>
  </rv>
  <rv s="9">
    <fb>246.25</fb>
    <v>23</v>
  </rv>
  <rv s="9">
    <fb>90.245000000000005</fb>
    <v>24</v>
  </rv>
  <rv s="9">
    <fb>458.85</fb>
    <v>25</v>
  </rv>
  <rv s="9">
    <fb>357.09</fb>
    <v>23</v>
  </rv>
  <rv s="9">
    <fb>45629</fb>
    <v>22</v>
  </rv>
  <rv s="9">
    <fb>244.82</fb>
    <v>23</v>
  </rv>
  <rv s="9">
    <fb>90.8</fb>
    <v>24</v>
  </rv>
  <rv s="9">
    <fb>454.35</fb>
    <v>25</v>
  </rv>
  <rv s="9">
    <fb>351.42</fb>
    <v>23</v>
  </rv>
  <rv s="9">
    <fb>45630</fb>
    <v>22</v>
  </rv>
  <rv s="9">
    <fb>243.4</fb>
    <v>23</v>
  </rv>
  <rv s="9">
    <fb>90.734999999999999</fb>
    <v>24</v>
  </rv>
  <rv s="9">
    <fb>448.7</fb>
    <v>25</v>
  </rv>
  <rv s="9">
    <fb>357.93</fb>
    <v>23</v>
  </rv>
  <rv s="9">
    <fb>45631</fb>
    <v>22</v>
  </rv>
  <rv s="9">
    <fb>245.48</fb>
    <v>23</v>
  </rv>
  <rv s="9">
    <fb>90.78</fb>
    <v>24</v>
  </rv>
  <rv s="9">
    <fb>445.2</fb>
    <v>25</v>
  </rv>
  <rv s="9">
    <fb>369.49</fb>
    <v>23</v>
  </rv>
  <rv s="9">
    <fb>45632</fb>
    <v>22</v>
  </rv>
  <rv s="9">
    <fb>247.36</fb>
    <v>23</v>
  </rv>
  <rv s="9">
    <fb>90.694999999999993</fb>
    <v>24</v>
  </rv>
  <rv s="9">
    <fb>445.05</fb>
    <v>25</v>
  </rv>
  <rv s="9">
    <fb>389.22</fb>
    <v>23</v>
  </rv>
  <rv s="9">
    <fb>45635</fb>
    <v>22</v>
  </rv>
  <rv s="9">
    <fb>243.81</fb>
    <v>23</v>
  </rv>
  <rv s="9">
    <fb>90.76</fb>
    <v>24</v>
  </rv>
  <rv s="9">
    <fb>444.7</fb>
    <v>25</v>
  </rv>
  <rv s="9">
    <fb>389.79</fb>
    <v>23</v>
  </rv>
  <rv s="9">
    <fb>45636</fb>
    <v>22</v>
  </rv>
  <rv s="9">
    <fb>242.86</fb>
    <v>23</v>
  </rv>
  <rv s="9">
    <fb>90.174999999999997</fb>
    <v>24</v>
  </rv>
  <rv s="9">
    <fb>440.4</fb>
    <v>25</v>
  </rv>
  <rv s="9">
    <fb>400.99</fb>
    <v>23</v>
  </rv>
  <rv s="9">
    <fb>45637</fb>
    <v>22</v>
  </rv>
  <rv s="9">
    <fb>243.53</fb>
    <v>23</v>
  </rv>
  <rv s="9">
    <fb>90.295000000000002</fb>
    <v>24</v>
  </rv>
  <rv s="9">
    <fb>439.4</fb>
    <v>25</v>
  </rv>
  <rv s="9">
    <fb>424.77</fb>
    <v>23</v>
  </rv>
  <rv s="9">
    <fb>45638</fb>
    <v>22</v>
  </rv>
  <rv s="9">
    <fb>241.53</fb>
    <v>23</v>
  </rv>
  <rv s="9">
    <fb>90.715000000000003</fb>
    <v>24</v>
  </rv>
  <rv s="9">
    <fb>438</fb>
    <v>25</v>
  </rv>
  <rv s="9">
    <fb>418.1</fb>
    <v>23</v>
  </rv>
  <rv s="9">
    <fb>45639</fb>
    <v>22</v>
  </rv>
  <rv s="9">
    <fb>239.94</fb>
    <v>23</v>
  </rv>
  <rv s="9">
    <fb>438.4</fb>
    <v>25</v>
  </rv>
  <rv s="9">
    <fb>436.23</fb>
    <v>23</v>
  </rv>
  <rv s="9">
    <fb>45642</fb>
    <v>22</v>
  </rv>
  <rv s="9">
    <fb>239.58</fb>
    <v>23</v>
  </rv>
  <rv s="9">
    <fb>91.045000000000002</fb>
    <v>24</v>
  </rv>
  <rv s="9">
    <fb>437</fb>
    <v>25</v>
  </rv>
  <rv s="9">
    <fb>463.02</fb>
    <v>23</v>
  </rv>
  <rv s="9">
    <fb>45643</fb>
    <v>22</v>
  </rv>
  <rv s="9">
    <fb>238.36</fb>
    <v>23</v>
  </rv>
  <rv s="9">
    <fb>91.01</fb>
    <v>24</v>
  </rv>
  <rv s="9">
    <fb>435.1</fb>
    <v>25</v>
  </rv>
  <rv s="9">
    <fb>479.86</fb>
    <v>23</v>
  </rv>
  <rv s="9">
    <fb>45644</fb>
    <v>22</v>
  </rv>
  <rv s="9">
    <fb>230.37</fb>
    <v>23</v>
  </rv>
  <rv s="9">
    <fb>90.61</fb>
    <v>24</v>
  </rv>
  <rv s="9">
    <fb>433.9</fb>
    <v>25</v>
  </rv>
  <rv s="9">
    <fb>440.13</fb>
    <v>23</v>
  </rv>
  <rv s="9">
    <fb>45645</fb>
    <v>22</v>
  </rv>
  <rv s="9">
    <fb>232.96</fb>
    <v>23</v>
  </rv>
  <rv s="9">
    <fb>432.25</fb>
    <v>25</v>
  </rv>
  <rv s="9">
    <fb>436.17</fb>
    <v>23</v>
  </rv>
  <rv s="9">
    <fb>45646</fb>
    <v>22</v>
  </rv>
  <rv s="9">
    <fb>237.6</fb>
    <v>23</v>
  </rv>
  <rv s="9">
    <fb>89.55</fb>
    <v>24</v>
  </rv>
  <rv s="9">
    <fb>434.3</fb>
    <v>25</v>
  </rv>
  <rv s="9">
    <fb>421.06</fb>
    <v>23</v>
  </rv>
  <rv s="9">
    <fb>45649</fb>
    <v>22</v>
  </rv>
  <rv s="9">
    <fb>238.39</fb>
    <v>23</v>
  </rv>
  <rv s="9">
    <fb>90.01</fb>
    <v>24</v>
  </rv>
  <rv s="9">
    <fb>436.25</fb>
    <v>25</v>
  </rv>
  <rv s="9">
    <fb>430.6</fb>
    <v>23</v>
  </rv>
  <rv s="9">
    <fb>45650</fb>
    <v>22</v>
  </rv>
  <rv s="9">
    <fb>242.31</fb>
    <v>23</v>
  </rv>
  <rv s="9">
    <fb>90.114999999999995</fb>
    <v>24</v>
  </rv>
  <rv s="9">
    <fb>434.15</fb>
    <v>25</v>
  </rv>
  <rv s="9">
    <fb>462.28</fb>
    <v>23</v>
  </rv>
  <rv s="9">
    <fb>45652</fb>
    <v>22</v>
  </rv>
  <rv s="9">
    <fb>243.14</fb>
    <v>23</v>
  </rv>
  <rv s="9">
    <fb>90.644999999999996</fb>
    <v>24</v>
  </rv>
  <rv s="9">
    <fb>45653</fb>
    <v>22</v>
  </rv>
  <rv s="9">
    <fb>437.45</fb>
    <v>25</v>
  </rv>
  <rv s="9">
    <fb>454.13</fb>
    <v>23</v>
  </rv>
  <rv s="9">
    <fb>241.17</fb>
    <v>23</v>
  </rv>
  <rv s="10">
    <fb t="e">#N/A</fb>
    <v>6</v>
    <v>4</v>
  </rv>
  <rv s="9">
    <fb>45656</fb>
    <v>22</v>
  </rv>
  <rv s="9">
    <fb>435</fb>
    <v>25</v>
  </rv>
  <rv s="9">
    <fb>431.66</fb>
    <v>23</v>
  </rv>
  <rv s="9">
    <fb>239.32</fb>
    <v>23</v>
  </rv>
  <rv s="9">
    <fb>90.165000000000006</fb>
    <v>24</v>
  </rv>
  <rv s="9">
    <fb>45659</fb>
    <v>22</v>
  </rv>
  <rv s="9">
    <fb>439.6</fb>
    <v>25</v>
  </rv>
  <rv s="9">
    <fb>417.41</fb>
    <v>23</v>
  </rv>
  <rv s="9">
    <fb>45657</fb>
    <v>22</v>
  </rv>
  <rv s="9">
    <fb>239.71</fb>
    <v>23</v>
  </rv>
  <rv s="9">
    <fb>89.73</fb>
    <v>24</v>
  </rv>
  <rv s="9">
    <fb>45660</fb>
    <v>22</v>
  </rv>
  <rv s="9">
    <fb>441.35</fb>
    <v>25</v>
  </rv>
  <rv s="9">
    <fb>403.84</fb>
    <v>23</v>
  </rv>
  <rv s="9">
    <fb>240</fb>
    <v>23</v>
  </rv>
  <rv s="9">
    <fb>89.95</fb>
    <v>24</v>
  </rv>
  <rv s="9">
    <fb>45663</fb>
    <v>22</v>
  </rv>
  <rv s="9">
    <fb>435.05</fb>
    <v>25</v>
  </rv>
  <rv s="9">
    <fb>379.28</fb>
    <v>23</v>
  </rv>
  <rv s="9">
    <fb>243.28</fb>
    <v>23</v>
  </rv>
  <rv s="9">
    <fb>90.74</fb>
    <v>24</v>
  </rv>
  <rv s="9">
    <fb>45664</fb>
    <v>22</v>
  </rv>
  <rv s="9">
    <fb>438.75</fb>
    <v>25</v>
  </rv>
  <rv s="9">
    <fb>410.44</fb>
    <v>23</v>
  </rv>
  <rv s="9">
    <fb>240.85</fb>
    <v>23</v>
  </rv>
  <rv s="9">
    <fb>45665</fb>
    <v>22</v>
  </rv>
  <rv s="9">
    <fb>438.7</fb>
    <v>25</v>
  </rv>
  <rv s="9">
    <fb>411.05</fb>
    <v>23</v>
  </rv>
  <rv s="9">
    <fb>243.17</fb>
    <v>23</v>
  </rv>
  <rv s="9">
    <fb>91.39</fb>
    <v>24</v>
  </rv>
  <rv s="9">
    <fb>45666</fb>
    <v>22</v>
  </rv>
  <rv s="9">
    <fb>441.4</fb>
    <v>25</v>
  </rv>
  <rv s="9">
    <fb>394.36</fb>
    <v>23</v>
  </rv>
  <rv s="9">
    <fb>243.13</fb>
    <v>23</v>
  </rv>
  <rv s="9">
    <fb>90.53</fb>
    <v>24</v>
  </rv>
  <rv s="9">
    <fb>45667</fb>
    <v>22</v>
  </rv>
  <rv s="9">
    <fb>432.65</fb>
    <v>25</v>
  </rv>
  <rv s="9">
    <fb>394.94</fb>
    <v>23</v>
  </rv>
  <rv s="9">
    <fb>239.87</fb>
    <v>23</v>
  </rv>
  <rv s="9">
    <fb>90.944999999999993</fb>
    <v>24</v>
  </rv>
  <rv s="9">
    <fb>45670</fb>
    <v>22</v>
  </rv>
  <rv s="9">
    <fb>436.2</fb>
    <v>25</v>
  </rv>
  <rv s="9">
    <fb>394.74</fb>
    <v>23</v>
  </rv>
  <rv s="9">
    <fb>244.21</fb>
    <v>23</v>
  </rv>
  <rv s="9">
    <fb>91.334999999999994</fb>
    <v>24</v>
  </rv>
  <rv s="9">
    <fb>45671</fb>
    <v>22</v>
  </rv>
  <rv s="9">
    <fb>437.25</fb>
    <v>25</v>
  </rv>
  <rv s="9">
    <fb>403.31</fb>
    <v>23</v>
  </rv>
  <rv s="9">
    <fb>247.47</fb>
    <v>23</v>
  </rv>
  <rv s="9">
    <fb>90.745000000000005</fb>
    <v>24</v>
  </rv>
  <rv s="9">
    <fb>45672</fb>
    <v>22</v>
  </rv>
  <rv s="9">
    <fb>445.9</fb>
    <v>25</v>
  </rv>
  <rv s="9">
    <fb>396.36</fb>
    <v>23</v>
  </rv>
  <rv s="9">
    <fb>252.35</fb>
    <v>23</v>
  </rv>
  <rv s="9">
    <fb>90.67</fb>
    <v>24</v>
  </rv>
  <rv s="9">
    <fb>45673</fb>
    <v>22</v>
  </rv>
  <rv s="9">
    <fb>446.05</fb>
    <v>25</v>
  </rv>
  <rv s="9">
    <fb>428.22</fb>
    <v>23</v>
  </rv>
  <rv s="9">
    <fb>254.27</fb>
    <v>23</v>
  </rv>
  <rv s="9">
    <fb>45674</fb>
    <v>22</v>
  </rv>
  <rv s="9">
    <fb>456.1</fb>
    <v>25</v>
  </rv>
  <rv s="9">
    <fb>413.82</fb>
    <v>23</v>
  </rv>
  <rv s="9">
    <fb>259.16000000000003</fb>
    <v>23</v>
  </rv>
  <rv s="9">
    <fb>92.27</fb>
    <v>24</v>
  </rv>
  <rv s="9">
    <fb>45677</fb>
    <v>22</v>
  </rv>
  <rv s="9">
    <fb>457.6</fb>
    <v>25</v>
  </rv>
  <rv s="9">
    <fb>426.5</fb>
    <v>23</v>
  </rv>
  <rv s="9">
    <fb>45678</fb>
    <v>22</v>
  </rv>
  <rv s="9">
    <fb>263.02999999999997</fb>
    <v>23</v>
  </rv>
  <rv s="9">
    <fb>92.51</fb>
    <v>24</v>
  </rv>
  <rv s="9">
    <fb>449.9</fb>
    <v>25</v>
  </rv>
  <rv s="9">
    <fb>424.07</fb>
    <v>23</v>
  </rv>
  <rv s="9">
    <fb>45679</fb>
    <v>22</v>
  </rv>
  <rv s="9">
    <fb>262.83999999999997</fb>
    <v>23</v>
  </rv>
  <rv s="9">
    <fb>93.72</fb>
    <v>24</v>
  </rv>
  <rv s="9">
    <fb>441.5</fb>
    <v>25</v>
  </rv>
  <rv s="9">
    <fb>415.11</fb>
    <v>23</v>
  </rv>
  <rv s="9">
    <fb>45680</fb>
    <v>22</v>
  </rv>
  <rv s="9">
    <fb>265.95</fb>
    <v>23</v>
  </rv>
  <rv s="9">
    <fb>93.19</fb>
    <v>24</v>
  </rv>
  <rv s="9">
    <fb>441.85</fb>
    <v>25</v>
  </rv>
  <rv s="9">
    <fb>412.38</fb>
    <v>23</v>
  </rv>
  <rv s="9">
    <fb>45681</fb>
    <v>22</v>
  </rv>
  <rv s="9">
    <fb>264.83999999999997</fb>
    <v>23</v>
  </rv>
  <rv s="9">
    <fb>93.17</fb>
    <v>24</v>
  </rv>
  <rv s="9">
    <fb>440.75</fb>
    <v>25</v>
  </rv>
  <rv s="9">
    <fb>406.58</fb>
    <v>23</v>
  </rv>
  <rv s="9">
    <fb>45684</fb>
    <v>22</v>
  </rv>
  <rv s="9">
    <fb>265.85000000000002</fb>
    <v>23</v>
  </rv>
  <rv s="9">
    <fb>94.135000000000005</fb>
    <v>24</v>
  </rv>
  <rv s="9">
    <fb>451.1</fb>
    <v>25</v>
  </rv>
  <rv s="9">
    <fb>397.15</fb>
    <v>23</v>
  </rv>
  <rv s="9">
    <fb>45685</fb>
    <v>22</v>
  </rv>
  <rv s="9">
    <fb>267.14</fb>
    <v>23</v>
  </rv>
  <rv s="9">
    <fb>94.034999999999997</fb>
    <v>24</v>
  </rv>
  <rv s="9">
    <fb>451.55</fb>
    <v>25</v>
  </rv>
  <rv s="9">
    <fb>398.09</fb>
    <v>23</v>
  </rv>
  <rv s="9">
    <fb>45686</fb>
    <v>22</v>
  </rv>
  <rv s="9">
    <fb>266.58</fb>
    <v>23</v>
  </rv>
  <rv s="9">
    <fb>93.234999999999999</fb>
    <v>24</v>
  </rv>
  <rv s="9">
    <fb>450.95</fb>
    <v>25</v>
  </rv>
  <rv s="9">
    <fb>389.1</fb>
    <v>23</v>
  </rv>
  <rv s="9">
    <fb>45687</fb>
    <v>22</v>
  </rv>
  <rv s="9">
    <fb>268.23</fb>
    <v>23</v>
  </rv>
  <rv s="9">
    <fb>91.25</fb>
    <v>24</v>
  </rv>
  <rv s="9">
    <fb>453.9</fb>
    <v>25</v>
  </rv>
  <rv s="9">
    <fb>400.28</fb>
    <v>23</v>
  </rv>
  <rv s="9">
    <fb>45688</fb>
    <v>22</v>
  </rv>
  <rv s="9">
    <fb>267.3</fb>
    <v>23</v>
  </rv>
  <rv s="9">
    <fb>92.41</fb>
    <v>24</v>
  </rv>
  <rv s="9">
    <fb>452.25</fb>
    <v>25</v>
  </rv>
  <rv s="9">
    <fb>404.6</fb>
    <v>23</v>
  </rv>
  <rv s="9">
    <fb>45691</fb>
    <v>22</v>
  </rv>
  <rv s="9">
    <fb>266.81</fb>
    <v>23</v>
  </rv>
  <rv s="9">
    <fb>92.534999999999997</fb>
    <v>24</v>
  </rv>
  <rv s="9">
    <fb>452.9</fb>
    <v>25</v>
  </rv>
  <rv s="9">
    <fb>383.68</fb>
    <v>23</v>
  </rv>
  <rv s="9">
    <fb>45692</fb>
    <v>22</v>
  </rv>
  <rv s="9">
    <fb>267.94</fb>
    <v>23</v>
  </rv>
  <rv s="9">
    <fb>92.36</fb>
    <v>24</v>
  </rv>
  <rv s="9">
    <fb>450.4</fb>
    <v>25</v>
  </rv>
  <rv s="9">
    <fb>392.21</fb>
    <v>23</v>
  </rv>
  <rv s="9">
    <fb>45693</fb>
    <v>22</v>
  </rv>
  <rv s="9">
    <fb>270.43</fb>
    <v>23</v>
  </rv>
  <rv s="9">
    <fb>93.49</fb>
    <v>24</v>
  </rv>
  <rv s="9">
    <fb>453.75</fb>
    <v>25</v>
  </rv>
  <rv s="9">
    <fb>378.17</fb>
    <v>23</v>
  </rv>
  <rv s="9">
    <fb>45694</fb>
    <v>22</v>
  </rv>
  <rv s="9">
    <fb>276.89999999999998</fb>
    <v>23</v>
  </rv>
  <rv s="9">
    <fb>92</fb>
    <v>24</v>
  </rv>
  <rv s="9">
    <fb>460.2</fb>
    <v>25</v>
  </rv>
  <rv s="9">
    <fb>374.32</fb>
    <v>23</v>
  </rv>
  <rv s="9">
    <fb>45695</fb>
    <v>22</v>
  </rv>
  <rv s="9">
    <fb>275.8</fb>
    <v>23</v>
  </rv>
  <rv s="9">
    <fb>92.07</fb>
    <v>24</v>
  </rv>
  <rv s="9">
    <fb>459.45</fb>
    <v>25</v>
  </rv>
  <rv s="9">
    <fb>361.62</fb>
    <v>23</v>
  </rv>
  <rv s="9">
    <fb>45698</fb>
    <v>22</v>
  </rv>
  <rv s="9">
    <fb>271.04000000000002</fb>
    <v>23</v>
  </rv>
  <rv s="9">
    <fb>91.72</fb>
    <v>24</v>
  </rv>
  <rv s="9">
    <fb>456.9</fb>
    <v>25</v>
  </rv>
  <rv s="9">
    <fb>350.73</fb>
    <v>23</v>
  </rv>
  <rv s="9">
    <fb>45699</fb>
    <v>22</v>
  </rv>
  <rv s="9">
    <fb>274.99</fb>
    <v>23</v>
  </rv>
  <rv s="9">
    <fb>92.935000000000002</fb>
    <v>24</v>
  </rv>
  <rv s="9">
    <fb>456.7</fb>
    <v>25</v>
  </rv>
  <rv s="9">
    <fb>328.5</fb>
    <v>23</v>
  </rv>
  <rv s="9">
    <fb>45700</fb>
    <v>22</v>
  </rv>
  <rv s="9">
    <fb>275.45</fb>
    <v>23</v>
  </rv>
  <rv s="9">
    <fb>92.75</fb>
    <v>24</v>
  </rv>
  <rv s="9">
    <fb>453.65</fb>
    <v>25</v>
  </rv>
  <rv s="9">
    <fb>336.51</fb>
    <v>23</v>
  </rv>
  <rv s="9">
    <fb>45701</fb>
    <v>22</v>
  </rv>
  <rv s="9">
    <fb>276.32</fb>
    <v>23</v>
  </rv>
  <rv s="9">
    <fb>93.12</fb>
    <v>24</v>
  </rv>
  <rv s="9">
    <fb>459.95</fb>
    <v>25</v>
  </rv>
  <rv s="9">
    <fb>355.94</fb>
    <v>23</v>
  </rv>
  <rv s="9">
    <fb>45702</fb>
    <v>22</v>
  </rv>
  <rv s="9">
    <fb>276.58999999999997</fb>
    <v>23</v>
  </rv>
  <rv s="9">
    <fb>92.93</fb>
    <v>24</v>
  </rv>
  <rv s="9">
    <fb>355.84</fb>
    <v>23</v>
  </rv>
  <rv s="9">
    <fb>45706</fb>
    <v>22</v>
  </rv>
  <rv s="9">
    <fb>279.95</fb>
    <v>23</v>
  </rv>
  <rv s="9">
    <fb>92.39</fb>
    <v>24</v>
  </rv>
  <rv s="9">
    <fb>45705</fb>
    <v>22</v>
  </rv>
  <rv s="9">
    <fb>461.65</fb>
    <v>25</v>
  </rv>
  <rv s="9">
    <fb>354.11</fb>
    <v>23</v>
  </rv>
  <rv s="9">
    <fb>45707</fb>
    <v>22</v>
  </rv>
  <rv s="9">
    <fb>279.25</fb>
    <v>23</v>
  </rv>
  <rv s="9">
    <fb>92.394999999999996</fb>
    <v>24</v>
  </rv>
  <rv s="9">
    <fb>459.9</fb>
    <v>25</v>
  </rv>
  <rv s="9">
    <fb>360.56</fb>
    <v>23</v>
  </rv>
  <rv s="9">
    <fb>45708</fb>
    <v>22</v>
  </rv>
  <rv s="9">
    <fb>266.8</fb>
    <v>23</v>
  </rv>
  <rv s="9">
    <fb>92.33</fb>
    <v>24</v>
  </rv>
  <rv s="9">
    <fb>464.4</fb>
    <v>25</v>
  </rv>
  <rv s="9">
    <fb>354.4</fb>
    <v>23</v>
  </rv>
  <rv s="9">
    <fb>45709</fb>
    <v>22</v>
  </rv>
  <rv s="9">
    <fb>264.24</fb>
    <v>23</v>
  </rv>
  <rv s="9">
    <fb>92.52</fb>
    <v>24</v>
  </rv>
  <rv s="9">
    <fb>457.5</fb>
    <v>25</v>
  </rv>
  <rv s="9">
    <fb>337.8</fb>
    <v>23</v>
  </rv>
  <rv s="9">
    <fb>45712</fb>
    <v>22</v>
  </rv>
  <rv s="9">
    <fb>261.33999999999997</fb>
    <v>23</v>
  </rv>
  <rv s="9">
    <fb>457.85</fb>
    <v>25</v>
  </rv>
  <rv s="9">
    <fb>330.53</fb>
    <v>23</v>
  </rv>
  <rv s="9">
    <fb>45713</fb>
    <v>22</v>
  </rv>
  <rv s="9">
    <fb>257.39999999999998</fb>
    <v>23</v>
  </rv>
  <rv s="9">
    <fb>92.79</fb>
    <v>24</v>
  </rv>
  <rv s="9">
    <fb>478.55</fb>
    <v>25</v>
  </rv>
  <rv s="9">
    <fb>302.8</fb>
    <v>23</v>
  </rv>
  <rv s="9">
    <fb>45714</fb>
    <v>22</v>
  </rv>
  <rv s="9">
    <fb>258.79000000000002</fb>
    <v>23</v>
  </rv>
  <rv s="9">
    <fb>91.83</fb>
    <v>24</v>
  </rv>
  <rv s="9">
    <fb>476.6</fb>
    <v>25</v>
  </rv>
  <rv s="9">
    <fb>290.8</fb>
    <v>23</v>
  </rv>
  <rv s="9">
    <fb>45715</fb>
    <v>22</v>
  </rv>
  <rv s="9">
    <fb>259.05</fb>
    <v>23</v>
  </rv>
  <rv s="9">
    <fb>91.644999999999996</fb>
    <v>24</v>
  </rv>
  <rv s="9">
    <fb>472.25</fb>
    <v>25</v>
  </rv>
  <rv s="9">
    <fb>281.95</fb>
    <v>23</v>
  </rv>
  <rv s="9">
    <fb>45716</fb>
    <v>22</v>
  </rv>
  <rv s="9">
    <fb>264.64999999999998</fb>
    <v>23</v>
  </rv>
  <rv s="9">
    <fb>90.71</fb>
    <v>24</v>
  </rv>
  <rv s="9">
    <fb>483.3</fb>
    <v>25</v>
  </rv>
  <rv s="9">
    <fb>292.98</fb>
    <v>23</v>
  </rv>
  <rv s="9">
    <fb>45719</fb>
    <v>22</v>
  </rv>
  <rv s="9">
    <fb>260.62</fb>
    <v>23</v>
  </rv>
  <rv s="9">
    <fb>89.11</fb>
    <v>24</v>
  </rv>
  <rv s="9">
    <fb>495</fb>
    <v>25</v>
  </rv>
  <rv s="9">
    <fb>284.64999999999998</fb>
    <v>23</v>
  </rv>
  <rv s="9">
    <fb>45720</fb>
    <v>22</v>
  </rv>
  <rv s="9">
    <fb>250.25</fb>
    <v>23</v>
  </rv>
  <rv s="9">
    <fb>90.08</fb>
    <v>24</v>
  </rv>
  <rv s="9">
    <fb>486.95</fb>
    <v>25</v>
  </rv>
  <rv s="9">
    <fb>272.04000000000002</fb>
    <v>23</v>
  </rv>
  <rv s="9">
    <fb>45721</fb>
    <v>22</v>
  </rv>
  <rv s="9">
    <fb>251.53</fb>
    <v>23</v>
  </rv>
  <rv s="9">
    <fb>89.85</fb>
    <v>24</v>
  </rv>
  <rv s="9">
    <fb>469.4</fb>
    <v>25</v>
  </rv>
  <rv s="9">
    <fb>279.10000000000002</fb>
    <v>23</v>
  </rv>
  <rv s="9">
    <fb>45722</fb>
    <v>22</v>
  </rv>
  <rv s="9">
    <fb>246.54</fb>
    <v>23</v>
  </rv>
  <rv s="9">
    <fb>88.88</fb>
    <v>24</v>
  </rv>
  <rv s="9">
    <fb>462.9</fb>
    <v>25</v>
  </rv>
  <rv s="9">
    <fb>263.45</fb>
    <v>23</v>
  </rv>
  <rv s="9">
    <fb>45723</fb>
    <v>22</v>
  </rv>
  <rv s="9">
    <fb>242.28</fb>
    <v>23</v>
  </rv>
  <rv s="9">
    <fb>88.97</fb>
    <v>24</v>
  </rv>
  <rv s="9">
    <fb>460.85</fb>
    <v>25</v>
  </rv>
  <rv s="9">
    <fb>262.67</fb>
    <v>23</v>
  </rv>
  <rv s="9">
    <fb>45726</fb>
    <v>22</v>
  </rv>
  <rv s="9">
    <fb>232.22</fb>
    <v>23</v>
  </rv>
  <rv s="9">
    <fb>86.12</fb>
    <v>24</v>
  </rv>
  <rv s="9">
    <fb>457.7</fb>
    <v>25</v>
  </rv>
  <rv s="9">
    <fb>222.15</fb>
    <v>23</v>
  </rv>
  <rv s="9">
    <fb>45727</fb>
    <v>22</v>
  </rv>
  <rv s="9">
    <fb>229.14</fb>
    <v>23</v>
  </rv>
  <rv s="9">
    <fb>85.17</fb>
    <v>24</v>
  </rv>
  <rv s="9">
    <fb>460</fb>
    <v>25</v>
  </rv>
  <rv s="9">
    <fb>230.58</fb>
    <v>23</v>
  </rv>
  <rv s="9">
    <fb>45728</fb>
    <v>22</v>
  </rv>
  <rv s="9">
    <fb>227.9</fb>
    <v>23</v>
  </rv>
  <rv s="9">
    <fb>85.71</fb>
    <v>24</v>
  </rv>
  <rv s="9">
    <fb>454.05</fb>
    <v>25</v>
  </rv>
  <rv s="9">
    <fb>248.09</fb>
    <v>23</v>
  </rv>
  <rv s="9">
    <fb>45729</fb>
    <v>22</v>
  </rv>
  <rv s="9">
    <fb>225.19</fb>
    <v>23</v>
  </rv>
  <rv s="9">
    <fb>83.894999999999996</fb>
    <v>24</v>
  </rv>
  <rv s="9">
    <fb>456.2</fb>
    <v>25</v>
  </rv>
  <rv s="9">
    <fb>240.68</fb>
    <v>23</v>
  </rv>
  <rv s="9">
    <fb>45730</fb>
    <v>22</v>
  </rv>
  <rv s="9">
    <fb>232.44</fb>
    <v>23</v>
  </rv>
  <rv s="9">
    <fb>83.47</fb>
    <v>24</v>
  </rv>
  <rv s="9">
    <fb>465.35</fb>
    <v>25</v>
  </rv>
  <rv s="9">
    <fb>249.98</fb>
    <v>23</v>
  </rv>
  <rv s="9">
    <fb>45733</fb>
    <v>22</v>
  </rv>
  <rv s="9">
    <fb>233.93</fb>
    <v>23</v>
  </rv>
  <rv s="9">
    <fb>82.07</fb>
    <v>24</v>
  </rv>
  <rv s="9">
    <fb>472.65</fb>
    <v>25</v>
  </rv>
  <rv s="9">
    <fb>238.01</fb>
    <v>23</v>
  </rv>
  <rv s="9">
    <fb>45734</fb>
    <v>22</v>
  </rv>
  <rv s="9">
    <fb>234.97</fb>
    <v>23</v>
  </rv>
  <rv s="9">
    <fb>82.47</fb>
    <v>24</v>
  </rv>
  <rv s="9">
    <fb>481.5</fb>
    <v>25</v>
  </rv>
  <rv s="9">
    <fb>225.31</fb>
    <v>23</v>
  </rv>
  <rv s="9">
    <fb>45735</fb>
    <v>22</v>
  </rv>
  <rv s="9">
    <fb>239.11</fb>
    <v>23</v>
  </rv>
  <rv s="9">
    <fb>81.484999999999999</fb>
    <v>24</v>
  </rv>
  <rv s="9">
    <fb>478.6</fb>
    <v>25</v>
  </rv>
  <rv s="9">
    <fb>235.86</fb>
    <v>23</v>
  </rv>
  <rv s="9">
    <fb>45736</fb>
    <v>22</v>
  </rv>
  <rv s="9">
    <fb>239.01</fb>
    <v>23</v>
  </rv>
  <rv s="9">
    <fb>82.765000000000001</fb>
    <v>24</v>
  </rv>
  <rv s="9">
    <fb>484</fb>
    <v>25</v>
  </rv>
  <rv s="9">
    <fb>236.26</fb>
    <v>23</v>
  </rv>
  <rv s="9">
    <fb>45737</fb>
    <v>22</v>
  </rv>
  <rv s="9">
    <fb>241.63</fb>
    <v>23</v>
  </rv>
  <rv s="9">
    <fb>82.87</fb>
    <v>24</v>
  </rv>
  <rv s="9">
    <fb>489.6</fb>
    <v>25</v>
  </rv>
  <rv s="9">
    <fb>248.71</fb>
    <v>23</v>
  </rv>
  <rv s="9">
    <fb>45740</fb>
    <v>22</v>
  </rv>
  <rv s="9">
    <fb>248.06</fb>
    <v>23</v>
  </rv>
  <rv s="9">
    <fb>82.48</fb>
    <v>24</v>
  </rv>
  <rv s="9">
    <fb>278.39</fb>
    <v>23</v>
  </rv>
  <rv s="9">
    <fb>45741</fb>
    <v>22</v>
  </rv>
  <rv s="9">
    <fb>251.13</fb>
    <v>23</v>
  </rv>
  <rv s="9">
    <fb>487.45</fb>
    <v>25</v>
  </rv>
  <rv s="9">
    <fb>288.14</fb>
    <v>23</v>
  </rv>
  <rv s="9">
    <fb>45742</fb>
    <v>22</v>
  </rv>
  <rv s="9">
    <fb>251.03</fb>
    <v>23</v>
  </rv>
  <rv s="9">
    <fb>83.334999999999994</fb>
    <v>24</v>
  </rv>
  <rv s="9">
    <fb>490.75</fb>
    <v>25</v>
  </rv>
  <rv s="9">
    <fb>272.06</fb>
    <v>23</v>
  </rv>
  <rv s="9">
    <fb>45743</fb>
    <v>22</v>
  </rv>
  <rv s="9">
    <fb>248.12</fb>
    <v>23</v>
  </rv>
  <rv s="9">
    <fb>83.38</fb>
    <v>24</v>
  </rv>
  <rv s="9">
    <fb>496.7</fb>
    <v>25</v>
  </rv>
  <rv s="9">
    <fb>273.13</fb>
    <v>23</v>
  </rv>
  <rv s="9">
    <fb>45744</fb>
    <v>22</v>
  </rv>
  <rv s="9">
    <fb>242.85</fb>
    <v>23</v>
  </rv>
  <rv s="9">
    <fb>85.06</fb>
    <v>24</v>
  </rv>
  <rv s="9">
    <fb>496.2</fb>
    <v>25</v>
  </rv>
  <rv s="9">
    <fb>263.55</fb>
    <v>23</v>
  </rv>
  <rv s="9">
    <fb>45747</fb>
    <v>22</v>
  </rv>
  <rv s="9">
    <fb>245.3</fb>
    <v>23</v>
  </rv>
  <rv s="9">
    <fb>84.84</fb>
    <v>24</v>
  </rv>
  <rv s="9">
    <fb>486.15</fb>
    <v>25</v>
  </rv>
  <rv s="9">
    <fb>45748</fb>
    <v>22</v>
  </rv>
  <rv s="9">
    <fb>243.66</fb>
    <v>23</v>
  </rv>
  <rv s="9">
    <fb>84.77</fb>
    <v>24</v>
  </rv>
  <rv s="9">
    <fb>492.95</fb>
    <v>25</v>
  </rv>
  <rv s="9">
    <fb>268.45999999999998</fb>
    <v>23</v>
  </rv>
  <rv s="9">
    <fb>45749</fb>
    <v>22</v>
  </rv>
  <rv s="9">
    <fb>245.82</fb>
    <v>23</v>
  </rv>
  <rv s="9">
    <fb>83.99</fb>
    <v>24</v>
  </rv>
  <rv s="9">
    <fb>492.4</fb>
    <v>25</v>
  </rv>
  <rv s="9">
    <fb>282.76</fb>
    <v>23</v>
  </rv>
  <rv s="9">
    <fb>45750</fb>
    <v>22</v>
  </rv>
  <rv s="9">
    <fb>228.69</fb>
    <v>23</v>
  </rv>
  <rv s="9">
    <fb>82.34</fb>
    <v>24</v>
  </rv>
  <rv s="9">
    <fb>493.1</fb>
    <v>25</v>
  </rv>
  <rv s="9">
    <fb>267.27999999999997</fb>
    <v>23</v>
  </rv>
  <rv s="9">
    <fb>45751</fb>
    <v>22</v>
  </rv>
  <rv s="9">
    <fb>210.28</fb>
    <v>23</v>
  </rv>
  <rv s="9">
    <fb>81.95</fb>
    <v>24</v>
  </rv>
  <rv s="9">
    <fb>485.85</fb>
    <v>25</v>
  </rv>
  <rv s="9">
    <fb>239.43</fb>
    <v>23</v>
  </rv>
  <rv s="9">
    <fb>45754</fb>
    <v>22</v>
  </rv>
  <rv s="9">
    <fb>214.44</fb>
    <v>23</v>
  </rv>
  <rv s="9">
    <fb>83.02</fb>
    <v>24</v>
  </rv>
  <rv s="9">
    <fb>450</fb>
    <v>25</v>
  </rv>
  <rv s="9">
    <fb>233.29</fb>
    <v>23</v>
  </rv>
  <rv s="9">
    <fb>45755</fb>
    <v>22</v>
  </rv>
  <rv s="9">
    <fb>216.87</fb>
    <v>23</v>
  </rv>
  <rv s="9">
    <fb>83.25</fb>
    <v>24</v>
  </rv>
  <rv s="9">
    <fb>447</fb>
    <v>25</v>
  </rv>
  <rv s="9">
    <fb>221.86</fb>
    <v>23</v>
  </rv>
  <rv s="9">
    <fb>45756</fb>
    <v>22</v>
  </rv>
  <rv s="9">
    <fb>234.34</fb>
    <v>23</v>
  </rv>
  <rv s="9">
    <fb>79.28</fb>
    <v>24</v>
  </rv>
  <rv s="9">
    <fb>447.05</fb>
    <v>25</v>
  </rv>
  <rv s="9">
    <fb>272.2</fb>
    <v>23</v>
  </rv>
  <rv s="9">
    <fb>45757</fb>
    <v>22</v>
  </rv>
  <rv s="9">
    <fb>227.11</fb>
    <v>23</v>
  </rv>
  <rv s="9">
    <fb>76.44</fb>
    <v>24</v>
  </rv>
  <rv s="9">
    <fb>479.9</fb>
    <v>25</v>
  </rv>
  <rv s="9">
    <fb>252.4</fb>
    <v>23</v>
  </rv>
  <rv s="9">
    <fb>45758</fb>
    <v>22</v>
  </rv>
  <rv s="9">
    <fb>236.2</fb>
    <v>23</v>
  </rv>
  <rv s="9">
    <fb>74.680000000000007</fb>
    <v>24</v>
  </rv>
  <rv s="9">
    <fb>459.55</fb>
    <v>25</v>
  </rv>
  <rv s="9">
    <fb>252.31</fb>
    <v>23</v>
  </rv>
  <rv s="9">
    <fb>45761</fb>
    <v>22</v>
  </rv>
  <rv s="9">
    <fb>234.72</fb>
    <v>23</v>
  </rv>
  <rv s="9">
    <fb>77.31</fb>
    <v>24</v>
  </rv>
  <rv s="9">
    <fb>463.3</fb>
    <v>25</v>
  </rv>
  <rv s="9">
    <fb>45762</fb>
    <v>22</v>
  </rv>
  <rv s="9">
    <fb>233.13</fb>
    <v>23</v>
  </rv>
  <rv s="9">
    <fb>74.48</fb>
    <v>24</v>
  </rv>
  <rv s="9">
    <fb>468.8</fb>
    <v>25</v>
  </rv>
  <rv s="9">
    <fb>254.11</fb>
    <v>23</v>
  </rv>
  <rv s="9">
    <fb>45763</fb>
    <v>22</v>
  </rv>
  <rv s="9">
    <fb>229.61</fb>
    <v>23</v>
  </rv>
  <rv s="9">
    <fb>77.3</fb>
    <v>24</v>
  </rv>
  <rv s="9">
    <fb>467.8</fb>
    <v>25</v>
  </rv>
  <rv s="9">
    <fb>241.55</fb>
    <v>23</v>
  </rv>
  <rv s="9">
    <fb>45764</fb>
    <v>22</v>
  </rv>
  <rv s="9">
    <fb>231.96</fb>
    <v>23</v>
  </rv>
  <rv s="9">
    <fb>76.73</fb>
    <v>24</v>
  </rv>
  <rv s="9">
    <fb>241.37</fb>
    <v>23</v>
  </rv>
  <rv s="9">
    <fb>45768</fb>
    <v>22</v>
  </rv>
  <rv s="9">
    <fb>228.99</fb>
    <v>23</v>
  </rv>
  <rv s="9">
    <fb>78.400000000000006</fb>
    <v>24</v>
  </rv>
  <rv s="9">
    <fb>461</fb>
    <v>25</v>
  </rv>
  <rv s="9">
    <fb>227.5</fb>
    <v>23</v>
  </rv>
  <rv s="9">
    <fb>45769</fb>
    <v>22</v>
  </rv>
  <rv s="9">
    <fb>235.59</fb>
    <v>23</v>
  </rv>
  <rv s="9">
    <fb>78.2</fb>
    <v>24</v>
  </rv>
  <rv s="9">
    <fb>456</fb>
    <v>25</v>
  </rv>
  <rv s="9">
    <fb>237.97</fb>
    <v>23</v>
  </rv>
  <rv s="9">
    <fb>45770</fb>
    <v>22</v>
  </rv>
  <rv s="9">
    <fb>240.88</fb>
    <v>23</v>
  </rv>
  <rv s="9">
    <fb>77.23</fb>
    <v>24</v>
  </rv>
  <rv s="9">
    <fb>465</fb>
    <v>25</v>
  </rv>
  <rv s="9">
    <fb>250.74</fb>
    <v>23</v>
  </rv>
  <rv s="9">
    <fb>45771</fb>
    <v>22</v>
  </rv>
  <rv s="9">
    <fb>244.64</fb>
    <v>23</v>
  </rv>
  <rv s="9">
    <fb>76.23</fb>
    <v>24</v>
  </rv>
  <rv s="9">
    <fb>467.6</fb>
    <v>25</v>
  </rv>
  <rv s="9">
    <fb>259.51</fb>
    <v>23</v>
  </rv>
  <rv s="9">
    <fb>45772</fb>
    <v>22</v>
  </rv>
  <rv s="9">
    <fb>243.55</fb>
    <v>23</v>
  </rv>
  <rv s="9">
    <fb>75.11</fb>
    <v>24</v>
  </rv>
  <rv s="9">
    <fb>466.15</fb>
    <v>25</v>
  </rv>
  <rv s="9">
    <fb>284.95</fb>
    <v>23</v>
  </rv>
  <rv s="9">
    <fb>45775</fb>
    <v>22</v>
  </rv>
  <rv s="9">
    <fb>243.22</fb>
    <v>23</v>
  </rv>
  <rv s="9">
    <fb>77.605000000000004</fb>
    <v>24</v>
  </rv>
  <rv s="9">
    <fb>463.55</fb>
    <v>25</v>
  </rv>
  <rv s="9">
    <fb>285.88</fb>
    <v>23</v>
  </rv>
  <rv s="9">
    <fb>45776</fb>
    <v>22</v>
  </rv>
  <rv s="9">
    <fb>244.62</fb>
    <v>23</v>
  </rv>
  <rv s="9">
    <fb>78.099999999999994</fb>
    <v>24</v>
  </rv>
  <rv s="9">
    <fb>469.95</fb>
    <v>25</v>
  </rv>
  <rv s="9">
    <fb>292.02999999999997</fb>
    <v>23</v>
  </rv>
  <rv s="9">
    <fb>45777</fb>
    <v>22</v>
  </rv>
  <rv s="9">
    <fb>78.56</fb>
    <v>24</v>
  </rv>
  <rv s="9">
    <fb>468.5</fb>
    <v>25</v>
  </rv>
  <rv s="9">
    <fb>282.16000000000003</fb>
    <v>23</v>
  </rv>
  <rv s="9">
    <fb>45778</fb>
    <v>22</v>
  </rv>
  <rv s="9">
    <fb>246.89</fb>
    <v>23</v>
  </rv>
  <rv s="9">
    <fb>78.239999999999995</fb>
    <v>24</v>
  </rv>
  <rv s="9">
    <fb>45779</fb>
    <v>22</v>
  </rv>
  <rv s="9">
    <fb>476.15</fb>
    <v>25</v>
  </rv>
  <rv s="9">
    <fb>280.52</fb>
    <v>23</v>
  </rv>
  <rv s="9">
    <fb>252.51</fb>
    <v>23</v>
  </rv>
  <rv s="9">
    <fb>78.680000000000007</fb>
    <v>24</v>
  </rv>
  <rv s="9">
    <fb>45782</fb>
    <v>22</v>
  </rv>
  <rv s="9">
    <fb>453.4</fb>
    <v>25</v>
  </rv>
  <rv s="9">
    <fb>287.20999999999998</fb>
    <v>23</v>
  </rv>
  <rv s="9">
    <fb>252.56</fb>
    <v>23</v>
  </rv>
  <rv s="9">
    <fb>78.84</fb>
    <v>24</v>
  </rv>
  <rv s="9">
    <fb>45783</fb>
    <v>22</v>
  </rv>
  <rv s="9">
    <fb>452.2</fb>
    <v>25</v>
  </rv>
  <rv s="9">
    <fb>280.26</fb>
    <v>23</v>
  </rv>
  <rv s="9">
    <fb>249.25</fb>
    <v>23</v>
  </rv>
  <rv s="9">
    <fb>81.14</fb>
    <v>24</v>
  </rv>
  <rv s="9">
    <fb>45784</fb>
    <v>22</v>
  </rv>
  <rv s="9">
    <fb>457.8</fb>
    <v>25</v>
  </rv>
  <rv s="9">
    <fb>275.35000000000002</fb>
    <v>23</v>
  </rv>
  <rv s="9">
    <fb>249.39</fb>
    <v>23</v>
  </rv>
  <rv s="9">
    <fb>81.31</fb>
    <v>24</v>
  </rv>
  <rv s="9">
    <fb>45785</fb>
    <v>22</v>
  </rv>
  <rv s="9">
    <fb>458.8</fb>
    <v>25</v>
  </rv>
  <rv s="9">
    <fb>276.22000000000003</fb>
    <v>23</v>
  </rv>
  <rv s="9">
    <fb>253.47</fb>
    <v>23</v>
  </rv>
  <rv s="9">
    <fb>45786</fb>
    <v>22</v>
  </rv>
  <rv s="9">
    <fb>457.95</fb>
    <v>25</v>
  </rv>
  <rv s="9">
    <fb>284.82</fb>
    <v>23</v>
  </rv>
  <rv s="9">
    <fb>253.08</fb>
    <v>23</v>
  </rv>
  <rv s="9">
    <fb>80.47</fb>
    <v>24</v>
  </rv>
  <rv s="9">
    <fb>45789</fb>
    <v>22</v>
  </rv>
  <rv s="9">
    <fb>463.75</fb>
    <v>25</v>
  </rv>
  <rv s="9">
    <fb>298.26</fb>
    <v>23</v>
  </rv>
  <rv s="9">
    <fb>260.05</fb>
    <v>23</v>
  </rv>
  <rv s="9">
    <fb>80.17</fb>
    <v>24</v>
  </rv>
  <rv s="9">
    <fb>45790</fb>
    <v>22</v>
  </rv>
  <rv s="9">
    <fb>459</fb>
    <v>25</v>
  </rv>
  <rv s="9">
    <fb>318.38</fb>
    <v>23</v>
  </rv>
  <rv s="9">
    <fb>263.01</fb>
    <v>23</v>
  </rv>
  <rv s="9">
    <fb>81.53</fb>
    <v>24</v>
  </rv>
  <rv s="9">
    <fb>45791</fb>
    <v>22</v>
  </rv>
  <rv s="9">
    <fb>450.35</fb>
    <v>25</v>
  </rv>
  <rv s="9">
    <fb>334.07</fb>
    <v>23</v>
  </rv>
  <rv s="9">
    <fb>265.64</fb>
    <v>23</v>
  </rv>
  <rv s="9">
    <fb>81.3</fb>
    <v>24</v>
  </rv>
  <rv s="9">
    <fb>45792</fb>
    <v>22</v>
  </rv>
  <rv s="9">
    <fb>456.05</fb>
    <v>25</v>
  </rv>
  <rv s="9">
    <fb>347.68</fb>
    <v>23</v>
  </rv>
  <rv s="9">
    <fb>267.49</fb>
    <v>23</v>
  </rv>
  <rv s="9">
    <fb>83.93</fb>
    <v>24</v>
  </rv>
  <rv s="9">
    <fb>45793</fb>
    <v>22</v>
  </rv>
  <rv s="9">
    <fb>460.95</fb>
    <v>25</v>
  </rv>
  <rv s="9">
    <fb>342.82</fb>
    <v>23</v>
  </rv>
  <rv s="9">
    <fb>267.56</fb>
    <v>23</v>
  </rv>
  <rv s="9">
    <fb>84.71</fb>
    <v>24</v>
  </rv>
  <rv s="9">
    <fb>45796</fb>
    <v>22</v>
  </rv>
  <rv s="9">
    <fb>349.98</fb>
    <v>23</v>
  </rv>
  <rv s="9">
    <fb>264.88</fb>
    <v>23</v>
  </rv>
  <rv s="9">
    <fb>84.64</fb>
    <v>24</v>
  </rv>
  <rv s="9">
    <fb>45797</fb>
    <v>22</v>
  </rv>
  <rv s="9">
    <fb>451.3</fb>
    <v>25</v>
  </rv>
  <rv s="9">
    <fb>342.09</fb>
    <v>23</v>
  </rv>
  <rv s="9">
    <fb>265.68</fb>
    <v>23</v>
  </rv>
  <rv s="9">
    <fb>84.795000000000002</fb>
    <v>24</v>
  </rv>
  <rv s="9">
    <fb>45798</fb>
    <v>22</v>
  </rv>
  <rv s="9">
    <fb>445.7</fb>
    <v>25</v>
  </rv>
  <rv s="9">
    <fb>343.82</fb>
    <v>23</v>
  </rv>
  <rv s="9">
    <fb>261.04000000000002</fb>
    <v>23</v>
  </rv>
  <rv s="9">
    <fb>85.32</fb>
    <v>24</v>
  </rv>
  <rv s="9">
    <fb>45799</fb>
    <v>22</v>
  </rv>
  <rv s="9">
    <fb>448.85</fb>
    <v>25</v>
  </rv>
  <rv s="9">
    <fb>334.62</fb>
    <v>23</v>
  </rv>
  <rv s="9">
    <fb>260.67</fb>
    <v>23</v>
  </rv>
  <rv s="9">
    <fb>84.82</fb>
    <v>24</v>
  </rv>
  <rv s="9">
    <fb>45800</fb>
    <v>22</v>
  </rv>
  <rv s="9">
    <fb>443.7</fb>
    <v>25</v>
  </rv>
  <rv s="9">
    <fb>341.04</fb>
    <v>23</v>
  </rv>
  <rv s="9">
    <fb>260.70999999999998</fb>
    <v>23</v>
  </rv>
  <rv s="9">
    <fb>84.95</fb>
    <v>24</v>
  </rv>
  <rv s="9">
    <fb>45803</fb>
    <v>22</v>
  </rv>
  <rv s="9">
    <fb>449.4</fb>
    <v>25</v>
  </rv>
  <rv s="9">
    <fb>339.34</fb>
    <v>23</v>
  </rv>
  <rv s="9">
    <fb>45804</fb>
    <v>22</v>
  </rv>
  <rv s="9">
    <fb>265.29000000000002</fb>
    <v>23</v>
  </rv>
  <rv s="9">
    <fb>84.24</fb>
    <v>24</v>
  </rv>
  <rv s="9">
    <fb>449.95</fb>
    <v>25</v>
  </rv>
  <rv s="9">
    <fb>362.89</fb>
    <v>23</v>
  </rv>
  <rv s="9">
    <fb>45805</fb>
    <v>22</v>
  </rv>
  <rv s="9">
    <fb>263.49</fb>
    <v>23</v>
  </rv>
  <rv s="9">
    <fb>83.19</fb>
    <v>24</v>
  </rv>
  <rv s="9">
    <fb>446.65</fb>
    <v>25</v>
  </rv>
  <rv s="9">
    <fb>356.9</fb>
    <v>23</v>
  </rv>
  <rv s="9">
    <fb>45806</fb>
    <v>22</v>
  </rv>
  <rv s="9">
    <fb>264.37</fb>
    <v>23</v>
  </rv>
  <rv s="9">
    <fb>82</fb>
    <v>24</v>
  </rv>
  <rv s="9">
    <fb>444.2</fb>
    <v>25</v>
  </rv>
  <rv s="9">
    <fb>358.43</fb>
    <v>23</v>
  </rv>
  <rv s="9">
    <fb>45807</fb>
    <v>22</v>
  </rv>
  <rv s="9">
    <fb>264</fb>
    <v>23</v>
  </rv>
  <rv s="9">
    <fb>442.7</fb>
    <v>25</v>
  </rv>
  <rv s="9">
    <fb>346.46</fb>
    <v>23</v>
  </rv>
  <rv s="9">
    <fb>45810</fb>
    <v>22</v>
  </rv>
  <rv s="9">
    <fb>264.66000000000003</fb>
    <v>23</v>
  </rv>
  <rv s="9">
    <fb>342.69</fb>
    <v>23</v>
  </rv>
  <rv s="9">
    <fb>45811</fb>
    <v>22</v>
  </rv>
  <rv s="9">
    <fb>266.27</fb>
    <v>23</v>
  </rv>
  <rv s="9">
    <fb>83.76</fb>
    <v>24</v>
  </rv>
  <rv s="9">
    <fb>438.6</fb>
    <v>25</v>
  </rv>
  <rv s="9">
    <fb>344.27</fb>
    <v>23</v>
  </rv>
  <rv s="9">
    <fb>45812</fb>
    <v>22</v>
  </rv>
  <rv s="9">
    <fb>264.22000000000003</fb>
    <v>23</v>
  </rv>
  <rv s="9">
    <fb>83.62</fb>
    <v>24</v>
  </rv>
  <rv s="9">
    <fb>430.6</fb>
    <v>25</v>
  </rv>
  <rv s="9">
    <fb>332.05</fb>
    <v>23</v>
  </rv>
  <rv s="9">
    <fb>45813</fb>
    <v>22</v>
  </rv>
  <rv s="9">
    <fb>261.95</fb>
    <v>23</v>
  </rv>
  <rv s="9">
    <fb>83.52</fb>
    <v>24</v>
  </rv>
  <rv s="9">
    <fb>428</fb>
    <v>25</v>
  </rv>
  <rv s="9">
    <fb>284.7</fb>
    <v>23</v>
  </rv>
  <rv s="9">
    <fb>45814</fb>
    <v>22</v>
  </rv>
  <rv s="9">
    <fb>265.73</fb>
    <v>23</v>
  </rv>
  <rv s="9">
    <fb>83.1</fb>
    <v>24</v>
  </rv>
  <rv s="9">
    <fb>433.1</fb>
    <v>25</v>
  </rv>
  <rv s="9">
    <fb>295.14</fb>
    <v>23</v>
  </rv>
  <rv s="9">
    <fb>45817</fb>
    <v>22</v>
  </rv>
  <rv s="9">
    <fb>266.74</fb>
    <v>23</v>
  </rv>
  <rv s="9">
    <fb>84.23</fb>
    <v>24</v>
  </rv>
  <rv s="9">
    <fb>431.8</fb>
    <v>25</v>
  </rv>
  <rv s="9">
    <fb>308.58</fb>
    <v>23</v>
  </rv>
  <rv s="9">
    <fb>45818</fb>
    <v>22</v>
  </rv>
  <rv s="9">
    <fb>268.60000000000002</fb>
    <v>23</v>
  </rv>
  <rv s="9">
    <fb>84.22</fb>
    <v>24</v>
  </rv>
  <rv s="9">
    <fb>326.08999999999997</fb>
    <v>23</v>
  </rv>
  <rv s="9">
    <fb>45819</fb>
    <v>22</v>
  </rv>
  <rv s="9">
    <fb>268.14999999999998</fb>
    <v>23</v>
  </rv>
  <rv s="9">
    <fb>84.284999999999997</fb>
    <v>24</v>
  </rv>
  <rv s="9">
    <fb>425</fb>
    <v>25</v>
  </rv>
  <rv s="9">
    <fb>326.43</fb>
    <v>23</v>
  </rv>
  <rv s="9">
    <fb>45820</fb>
    <v>22</v>
  </rv>
  <rv s="9">
    <fb>268.24</fb>
    <v>23</v>
  </rv>
  <rv s="9">
    <fb>84.65</fb>
    <v>24</v>
  </rv>
  <rv s="9">
    <fb>423.55</fb>
    <v>25</v>
  </rv>
  <rv s="9">
    <fb>319.11</fb>
    <v>23</v>
  </rv>
  <rv s="9">
    <fb>45821</fb>
    <v>22</v>
  </rv>
  <rv s="9">
    <fb>264.95</fb>
    <v>23</v>
  </rv>
  <rv s="9">
    <fb>84.575000000000003</fb>
    <v>24</v>
  </rv>
  <rv s="9">
    <fb>421.6</fb>
    <v>25</v>
  </rv>
  <rv s="9">
    <fb>325.31</fb>
    <v>23</v>
  </rv>
  <rv s="9">
    <fb>45824</fb>
    <v>22</v>
  </rv>
  <rv s="9">
    <fb>270.36</fb>
    <v>23</v>
  </rv>
  <rv s="9">
    <fb>85</fb>
    <v>24</v>
  </rv>
  <rv s="9">
    <fb>422.35</fb>
    <v>25</v>
  </rv>
  <rv s="9">
    <fb>329.13</fb>
    <v>23</v>
  </rv>
  <rv s="9">
    <fb>45825</fb>
    <v>22</v>
  </rv>
  <rv s="9">
    <fb>269.52</fb>
    <v>23</v>
  </rv>
  <rv s="9">
    <fb>85.364999999999995</fb>
    <v>24</v>
  </rv>
  <rv s="9">
    <fb>422.6</fb>
    <v>25</v>
  </rv>
  <rv s="9">
    <fb>316.35000000000002</fb>
    <v>23</v>
  </rv>
  <rv s="9">
    <fb>45826</fb>
    <v>22</v>
  </rv>
  <rv s="9">
    <fb>273.95999999999998</fb>
    <v>23</v>
  </rv>
  <rv s="9">
    <fb>84.83</fb>
    <v>24</v>
  </rv>
  <rv s="9">
    <fb>322.05</fb>
    <v>23</v>
  </rv>
  <rv s="9">
    <fb>45828</fb>
    <v>22</v>
  </rv>
  <rv s="9">
    <fb>275</fb>
    <v>23</v>
  </rv>
  <rv s="9">
    <fb>84.56</fb>
    <v>24</v>
  </rv>
  <rv s="9">
    <fb>45827</fb>
    <v>22</v>
  </rv>
  <rv s="9">
    <fb>416.4</fb>
    <v>25</v>
  </rv>
  <rv s="9">
    <fb>322.16000000000003</fb>
    <v>23</v>
  </rv>
  <rv s="9">
    <fb>45831</fb>
    <v>22</v>
  </rv>
  <rv s="9">
    <fb>278.27</fb>
    <v>23</v>
  </rv>
  <rv s="9">
    <fb>84.97</fb>
    <v>24</v>
  </rv>
  <rv s="9">
    <fb>420.85</fb>
    <v>25</v>
  </rv>
  <rv s="9">
    <fb>348.68</fb>
    <v>23</v>
  </rv>
  <rv s="9">
    <fb>45832</fb>
    <v>22</v>
  </rv>
  <rv s="9">
    <fb>281.26</fb>
    <v>23</v>
  </rv>
  <rv s="9">
    <fb>85.01</fb>
    <v>24</v>
  </rv>
  <rv s="9">
    <fb>418.8</fb>
    <v>25</v>
  </rv>
  <rv s="9">
    <fb>340.47</fb>
    <v>23</v>
  </rv>
  <rv s="9">
    <fb>45833</fb>
    <v>22</v>
  </rv>
  <rv s="9">
    <fb>284.06</fb>
    <v>23</v>
  </rv>
  <rv s="9">
    <fb>85.22</fb>
    <v>24</v>
  </rv>
  <rv s="9">
    <fb>427.1</fb>
    <v>25</v>
  </rv>
  <rv s="9">
    <fb>327.55</fb>
    <v>23</v>
  </rv>
  <rv s="9">
    <fb>45834</fb>
    <v>22</v>
  </rv>
  <rv s="9">
    <fb>288.75</fb>
    <v>23</v>
  </rv>
  <rv s="9">
    <fb>419.45</fb>
    <v>25</v>
  </rv>
  <rv s="9">
    <fb>325.77999999999997</fb>
    <v>23</v>
  </rv>
  <rv s="9">
    <fb>45835</fb>
    <v>22</v>
  </rv>
  <rv s="9">
    <fb>287.11</fb>
    <v>23</v>
  </rv>
  <rv s="9">
    <fb>84.92</fb>
    <v>24</v>
  </rv>
  <rv s="9">
    <fb>323.63</fb>
    <v>23</v>
  </rv>
  <rv s="9">
    <fb>45838</fb>
    <v>22</v>
  </rv>
  <rv s="9">
    <fb>289.91000000000003</fb>
    <v>23</v>
  </rv>
  <rv s="9">
    <fb>84.8</fb>
    <v>24</v>
  </rv>
  <rv s="9">
    <fb>413.3</fb>
    <v>25</v>
  </rv>
  <rv s="9">
    <fb>317.66000000000003</fb>
    <v>23</v>
  </rv>
  <rv s="9">
    <fb>45839</fb>
    <v>22</v>
  </rv>
  <rv s="9">
    <fb>290.41000000000003</fb>
    <v>23</v>
  </rv>
  <rv s="9">
    <fb>85.38</fb>
    <v>24</v>
  </rv>
  <rv s="9">
    <fb>412.55</fb>
    <v>25</v>
  </rv>
  <rv s="9">
    <fb>300.70999999999998</fb>
    <v>23</v>
  </rv>
  <rv s="9">
    <fb>45840</fb>
    <v>22</v>
  </rv>
  <rv s="9">
    <fb>292</fb>
    <v>23</v>
  </rv>
  <rv s="9">
    <fb>414.8</fb>
    <v>25</v>
  </rv>
  <rv s="9">
    <fb>315.64999999999998</fb>
    <v>23</v>
  </rv>
  <rv s="9">
    <fb>45841</fb>
    <v>22</v>
  </rv>
  <rv s="9">
    <fb>296</fb>
    <v>23</v>
  </rv>
  <rv s="9">
    <fb>85.27</fb>
    <v>24</v>
  </rv>
  <rv s="9">
    <fb>405.95</fb>
    <v>25</v>
  </rv>
  <rv s="9">
    <fb>315.35000000000002</fb>
    <v>23</v>
  </rv>
  <rv s="9">
    <fb>45845</fb>
    <v>22</v>
  </rv>
  <rv s="9">
    <fb>291.97000000000003</fb>
    <v>23</v>
  </rv>
  <rv s="9">
    <fb>86.14</fb>
    <v>24</v>
  </rv>
  <rv s="9">
    <fb>412.85</fb>
    <v>25</v>
  </rv>
  <rv s="9">
    <fb>293.94</fb>
    <v>23</v>
  </rv>
  <rv s="9">
    <fb>45846</fb>
    <v>22</v>
  </rv>
  <rv s="9">
    <fb>282.77999999999997</fb>
    <v>23</v>
  </rv>
  <rv s="9">
    <fb>86.31</fb>
    <v>24</v>
  </rv>
  <rv s="9">
    <fb>45842</fb>
    <v>22</v>
  </rv>
  <rv s="9">
    <fb>409.7</fb>
    <v>25</v>
  </rv>
  <rv s="9">
    <fb>297.81</fb>
    <v>23</v>
  </rv>
  <rv s="9">
    <fb>45847</fb>
    <v>22</v>
  </rv>
  <rv s="9">
    <fb>283.16000000000003</fb>
    <v>23</v>
  </rv>
  <rv s="9">
    <fb>86.35</fb>
    <v>24</v>
  </rv>
  <rv s="9">
    <fb>407.25</fb>
    <v>25</v>
  </rv>
  <rv s="9">
    <fb>295.88</fb>
    <v>23</v>
  </rv>
  <rv s="9">
    <fb>45848</fb>
    <v>22</v>
  </rv>
  <rv s="9">
    <fb>288.19</fb>
    <v>23</v>
  </rv>
  <rv s="9">
    <fb>87.25</fb>
    <v>24</v>
  </rv>
  <rv s="9">
    <fb>407.9</fb>
    <v>25</v>
  </rv>
  <rv s="9">
    <fb>309.87</fb>
    <v>23</v>
  </rv>
  <rv s="9">
    <fb>45849</fb>
    <v>22</v>
  </rv>
  <rv s="9">
    <fb>286.86</fb>
    <v>23</v>
  </rv>
  <rv s="9">
    <fb>87.92</fb>
    <v>24</v>
  </rv>
  <rv s="9">
    <fb>407.2</fb>
    <v>25</v>
  </rv>
  <rv s="9">
    <fb>313.51</fb>
    <v>23</v>
  </rv>
  <rv s="9">
    <fb>45852</fb>
    <v>22</v>
  </rv>
  <rv s="9">
    <fb>288.7</fb>
    <v>23</v>
  </rv>
  <rv s="9">
    <fb>87.5</fb>
    <v>24</v>
  </rv>
  <rv s="9">
    <fb>407.95</fb>
    <v>25</v>
  </rv>
  <rv s="9">
    <fb>316.89999999999998</fb>
    <v>23</v>
  </rv>
  <rv s="9">
    <fb>45853</fb>
    <v>22</v>
  </rv>
  <rv s="9">
    <fb>286.55</fb>
    <v>23</v>
  </rv>
  <rv s="9">
    <fb>406.95</fb>
    <v>25</v>
  </rv>
  <rv s="9">
    <fb>310.77999999999997</fb>
    <v>23</v>
  </rv>
  <rv s="9">
    <fb>45854</fb>
    <v>22</v>
  </rv>
  <rv s="9">
    <fb>285.82</fb>
    <v>23</v>
  </rv>
  <rv s="9">
    <fb>87.75</fb>
    <v>24</v>
  </rv>
  <rv s="9">
    <fb>409.5</fb>
    <v>25</v>
  </rv>
  <rv s="9">
    <fb>321.67</fb>
    <v>23</v>
  </rv>
  <rv s="9">
    <fb>45855</fb>
    <v>22</v>
  </rv>
  <rv s="9">
    <fb>289.89999999999998</fb>
    <v>23</v>
  </rv>
  <rv s="9">
    <fb>406</fb>
    <v>25</v>
  </rv>
  <rv s="9">
    <fb>319.41000000000003</fb>
    <v>23</v>
  </rv>
  <rv s="9">
    <fb>45856</fb>
    <v>22</v>
  </rv>
  <rv s="9">
    <fb>291.27</fb>
    <v>23</v>
  </rv>
  <rv s="9">
    <fb>88.515000000000001</fb>
    <v>24</v>
  </rv>
  <rv s="9">
    <fb>405.6</fb>
    <v>25</v>
  </rv>
  <rv s="9">
    <fb>329.65</fb>
    <v>23</v>
  </rv>
  <rv s="9">
    <fb>45859</fb>
    <v>22</v>
  </rv>
  <rv s="9">
    <fb>290.97000000000003</fb>
    <v>23</v>
  </rv>
  <rv s="9">
    <fb>408.3</fb>
    <v>25</v>
  </rv>
  <rv s="9">
    <fb>45860</fb>
    <v>22</v>
  </rv>
  <rv s="9">
    <fb>291.43</fb>
    <v>23</v>
  </rv>
  <rv s="9">
    <fb>89</fb>
    <v>24</v>
  </rv>
  <rv s="9">
    <fb>407.45</fb>
    <v>25</v>
  </rv>
  <rv s="9">
    <fb>332.11</fb>
    <v>23</v>
  </rv>
  <rv s="9">
    <fb>45861</fb>
    <v>22</v>
  </rv>
  <rv s="9">
    <fb>296.76</fb>
    <v>23</v>
  </rv>
  <rv s="9">
    <fb>89.57</fb>
    <v>24</v>
  </rv>
  <rv s="9">
    <fb>408</fb>
    <v>25</v>
  </rv>
  <rv s="9">
    <fb>332.56</fb>
    <v>23</v>
  </rv>
  <rv s="9">
    <fb>45862</fb>
    <v>22</v>
  </rv>
  <rv s="9">
    <fb>296.55</fb>
    <v>23</v>
  </rv>
  <rv s="9">
    <fb>88.25</fb>
    <v>24</v>
  </rv>
  <rv s="9">
    <fb>407.55</fb>
    <v>25</v>
  </rv>
  <rv s="9">
    <fb>305.3</fb>
    <v>23</v>
  </rv>
  <rv s="9">
    <fb>45863</fb>
    <v>22</v>
  </rv>
  <rv s="9">
    <fb>298.62</fb>
    <v>23</v>
  </rv>
  <rv s="9">
    <fb>89.68</fb>
    <v>24</v>
  </rv>
  <rv s="9">
    <fb>410.55</fb>
    <v>25</v>
  </rv>
  <rv s="9">
    <fb>316.06</fb>
    <v>23</v>
  </rv>
  <rv s="9">
    <fb>45866</fb>
    <v>22</v>
  </rv>
  <rv s="9">
    <fb>298.27999999999997</fb>
    <v>23</v>
  </rv>
  <rv s="9">
    <fb>89.63</fb>
    <v>24</v>
  </rv>
  <rv s="9">
    <fb>410.7</fb>
    <v>25</v>
  </rv>
  <rv s="9">
    <fb>325.58999999999997</fb>
    <v>23</v>
  </rv>
  <rv s="9">
    <fb>45867</fb>
    <v>22</v>
  </rv>
  <rv s="9">
    <fb>297.04000000000002</fb>
    <v>23</v>
  </rv>
  <rv s="9">
    <fb>89.694999999999993</fb>
    <v>24</v>
  </rv>
  <rv s="9">
    <fb>412.6</fb>
    <v>25</v>
  </rv>
  <rv s="9">
    <fb>321.2</fb>
    <v>23</v>
  </rv>
  <rv s="9">
    <fb>45868</fb>
    <v>22</v>
  </rv>
  <rv s="9">
    <fb>299.63</fb>
    <v>23</v>
  </rv>
  <rv s="9">
    <fb>89.18</fb>
    <v>24</v>
  </rv>
  <rv s="9">
    <fb>417.1</fb>
    <v>25</v>
  </rv>
  <rv s="9">
    <fb>319.04000000000002</fb>
    <v>23</v>
  </rv>
  <rv s="9">
    <fb>45869</fb>
    <v>22</v>
  </rv>
  <rv s="9">
    <fb>296.24</fb>
    <v>23</v>
  </rv>
  <rv s="9">
    <fb>89.31</fb>
    <v>24</v>
  </rv>
  <rv s="9">
    <fb>414</fb>
    <v>25</v>
  </rv>
  <rv s="9">
    <fb>308.27</fb>
    <v>23</v>
  </rv>
  <rv s="9">
    <fb>45870</fb>
    <v>22</v>
  </rv>
  <rv s="9">
    <fb>289.37</fb>
    <v>23</v>
  </rv>
  <rv s="9">
    <fb>90.12</fb>
    <v>24</v>
  </rv>
  <rv s="9">
    <fb>416.2</fb>
    <v>25</v>
  </rv>
  <rv s="9">
    <fb>302.63</fb>
    <v>23</v>
  </rv>
  <rv s="9">
    <fb>45873</fb>
    <v>22</v>
  </rv>
  <rv s="9">
    <fb>294.26</fb>
    <v>23</v>
  </rv>
  <rv s="9">
    <fb>90.83</fb>
    <v>24</v>
  </rv>
  <rv s="9">
    <fb>414.95</fb>
    <v>25</v>
  </rv>
  <rv s="9">
    <fb>309.26</fb>
    <v>23</v>
  </rv>
  <rv s="9">
    <fb>45874</fb>
    <v>22</v>
  </rv>
  <rv s="9">
    <fb>291.37</fb>
    <v>23</v>
  </rv>
  <rv s="9">
    <fb>91.19</fb>
    <v>24</v>
  </rv>
  <rv s="9">
    <fb>409</fb>
    <v>25</v>
  </rv>
  <rv s="9">
    <fb>308.72000000000003</fb>
    <v>23</v>
  </rv>
  <rv s="9">
    <fb>45875</fb>
    <v>22</v>
  </rv>
  <rv s="9">
    <fb>291.35000000000002</fb>
    <v>23</v>
  </rv>
  <rv s="9">
    <fb>91.41</fb>
    <v>24</v>
  </rv>
  <rv s="9">
    <fb>397.2</fb>
    <v>25</v>
  </rv>
  <rv s="9">
    <fb>319.91000000000003</fb>
    <v>23</v>
  </rv>
  <rv s="9">
    <fb>45876</fb>
    <v>22</v>
  </rv>
  <rv s="9">
    <fb>286.94</fb>
    <v>23</v>
  </rv>
  <rv s="9">
    <fb>91.76</fb>
    <v>24</v>
  </rv>
  <rv s="9">
    <fb>402.3</fb>
    <v>25</v>
  </rv>
  <rv s="9">
    <fb>322.27</fb>
    <v>23</v>
  </rv>
  <rv s="9">
    <fb>45877</fb>
    <v>22</v>
  </rv>
  <rv s="9">
    <fb>288.76</fb>
    <v>23</v>
  </rv>
  <rv s="9">
    <fb>92.37</fb>
    <v>24</v>
  </rv>
  <rv s="9">
    <fb>402.85</fb>
    <v>25</v>
  </rv>
  <rv s="9">
    <fb>45880</fb>
    <v>22</v>
  </rv>
  <rv s="9">
    <fb>289.56</fb>
    <v>23</v>
  </rv>
  <rv s="9">
    <fb>89.98</fb>
    <v>24</v>
  </rv>
  <rv s="9">
    <fb>400.05</fb>
    <v>25</v>
  </rv>
  <rv s="9">
    <fb>339.03</fb>
    <v>23</v>
  </rv>
  <rv s="9">
    <fb>45881</fb>
    <v>22</v>
  </rv>
  <rv s="9">
    <fb>292.85000000000002</fb>
    <v>23</v>
  </rv>
  <rv s="9">
    <fb>90.88</fb>
    <v>24</v>
  </rv>
  <rv s="9">
    <fb>398.1</fb>
    <v>25</v>
  </rv>
  <rv s="9">
    <fb>340.84</fb>
    <v>23</v>
  </rv>
  <rv s="9">
    <fb>45882</fb>
    <v>22</v>
  </rv>
  <rv s="9">
    <fb>290.52999999999997</fb>
    <v>23</v>
  </rv>
  <rv s="9">
    <fb>90.594999999999999</fb>
    <v>24</v>
  </rv>
  <rv s="9">
    <fb>401.45</fb>
    <v>25</v>
  </rv>
  <rv s="9">
    <fb>339.38</fb>
    <v>23</v>
  </rv>
  <rv s="9">
    <fb>45883</fb>
    <v>22</v>
  </rv>
  <rv s="9">
    <fb>294.16000000000003</fb>
    <v>23</v>
  </rv>
  <rv s="9">
    <fb>90.91</fb>
    <v>24</v>
  </rv>
  <rv s="9">
    <fb>404.35</fb>
    <v>25</v>
  </rv>
  <rv s="9">
    <fb>335.58</fb>
    <v>23</v>
  </rv>
  <rv s="9">
    <fb>45884</fb>
    <v>22</v>
  </rv>
  <rv s="9">
    <fb>290.49</fb>
    <v>23</v>
  </rv>
  <rv s="9">
    <fb>90.38</fb>
    <v>24</v>
  </rv>
  <rv s="9">
    <fb>408.95</fb>
    <v>25</v>
  </rv>
  <rv s="9">
    <fb>330.56</fb>
    <v>23</v>
  </rv>
  <rv s="9">
    <fb>45887</fb>
    <v>22</v>
  </rv>
  <rv s="9">
    <fb>291.52999999999997</fb>
    <v>23</v>
  </rv>
  <rv s="9">
    <fb>90.69</fb>
    <v>24</v>
  </rv>
  <rv s="9">
    <fb>410.75</fb>
    <v>25</v>
  </rv>
  <rv s="9">
    <fb>335.16</fb>
    <v>23</v>
  </rv>
  <rv s="9">
    <fb>45888</fb>
    <v>22</v>
  </rv>
  <rv s="9">
    <fb>290.66000000000003</fb>
    <v>23</v>
  </rv>
  <rv s="9">
    <fb>91.17</fb>
    <v>24</v>
  </rv>
  <rv s="9">
    <fb>408.75</fb>
    <v>25</v>
  </rv>
  <rv s="9">
    <fb>329.31</fb>
    <v>23</v>
  </rv>
  <rv s="9">
    <fb>45889</fb>
    <v>22</v>
  </rv>
  <rv s="9">
    <fb>292.24</fb>
    <v>23</v>
  </rv>
  <rv s="9">
    <fb>90.935000000000002</fb>
    <v>24</v>
  </rv>
  <rv s="9">
    <fb>323.89999999999998</fb>
    <v>23</v>
  </rv>
  <rv s="9">
    <fb>45890</fb>
    <v>22</v>
  </rv>
  <rv s="9">
    <fb>291.47000000000003</fb>
    <v>23</v>
  </rv>
  <rv s="9">
    <fb>91.02</fb>
    <v>24</v>
  </rv>
  <rv s="9">
    <fb>417</fb>
    <v>25</v>
  </rv>
  <rv s="9">
    <fb>320.11</fb>
    <v>23</v>
  </rv>
  <rv s="9">
    <fb>45891</fb>
    <v>22</v>
  </rv>
  <rv s="9">
    <fb>91.22</fb>
    <v>24</v>
  </rv>
  <rv s="9">
    <fb>420.3</fb>
    <v>25</v>
  </rv>
  <rv s="9">
    <fb>340.01</fb>
    <v>23</v>
  </rv>
  <rv s="9">
    <fb>45894</fb>
    <v>22</v>
  </rv>
  <rv s="9">
    <fb>294.89999999999998</fb>
    <v>23</v>
  </rv>
  <rv s="9">
    <fb>90.995000000000005</fb>
    <v>24</v>
  </rv>
  <rv s="9">
    <fb>346.6</fb>
    <v>23</v>
  </rv>
  <rv s="9">
    <fb>45895</fb>
    <v>22</v>
  </rv>
  <rv s="9">
    <fb>298.57</fb>
    <v>23</v>
  </rv>
  <rv s="9">
    <fb>91.21</fb>
    <v>24</v>
  </rv>
  <rv s="9">
    <fb>416.45</fb>
    <v>25</v>
  </rv>
  <rv s="9">
    <fb>351.67</fb>
    <v>23</v>
  </rv>
  <rv s="9">
    <fb>45896</fb>
    <v>22</v>
  </rv>
  <rv s="9">
    <fb>299.27999999999997</fb>
    <v>23</v>
  </rv>
  <rv s="9">
    <fb>91.23</fb>
    <v>24</v>
  </rv>
  <rv s="9">
    <fb>416.9</fb>
    <v>25</v>
  </rv>
  <rv s="9">
    <fb>349.6</fb>
    <v>23</v>
  </rv>
  <rv s="9">
    <fb>45897</fb>
    <v>22</v>
  </rv>
  <rv s="9">
    <fb>301.07</fb>
    <v>23</v>
  </rv>
  <rv s="9">
    <fb>90.7</fb>
    <v>24</v>
  </rv>
  <rv s="9">
    <fb>420.8</fb>
    <v>25</v>
  </rv>
  <rv s="9">
    <fb>345.98</fb>
    <v>23</v>
  </rv>
  <rv s="9">
    <fb>45898</fb>
    <v>22</v>
  </rv>
  <rv s="9">
    <fb>301.42</fb>
    <v>23</v>
  </rv>
  <rv s="9">
    <fb>91.12</fb>
    <v>24</v>
  </rv>
  <rv s="9">
    <fb>426.1</fb>
    <v>25</v>
  </rv>
  <rv s="9">
    <fb>333.87</fb>
    <v>23</v>
  </rv>
  <rv s="9">
    <fb>45902</fb>
    <v>22</v>
  </rv>
  <rv s="9">
    <fb>299.7</fb>
    <v>23</v>
  </rv>
  <rv s="9">
    <fb>91.555000000000007</fb>
    <v>24</v>
  </rv>
  <rv s="9">
    <fb>427.75</fb>
    <v>25</v>
  </rv>
  <rv s="9">
    <fb>329.36</fb>
    <v>23</v>
  </rv>
  <rv s="9">
    <fb>45903</fb>
    <v>22</v>
  </rv>
  <rv s="9">
    <fb>299.51</fb>
    <v>23</v>
  </rv>
  <rv s="9">
    <fb>430.35</fb>
    <v>25</v>
  </rv>
  <rv s="9">
    <fb>334.09</fb>
    <v>23</v>
  </rv>
  <rv s="9">
    <fb>45904</fb>
    <v>22</v>
  </rv>
  <rv s="9">
    <fb>303.82</fb>
    <v>23</v>
  </rv>
  <rv s="9">
    <fb>91.48</fb>
    <v>24</v>
  </rv>
  <rv s="9">
    <fb>45901</fb>
    <v>22</v>
  </rv>
  <rv s="9">
    <fb>434.65</fb>
    <v>25</v>
  </rv>
  <rv s="9">
    <fb>338.53</fb>
    <v>23</v>
  </rv>
  <rv s="9">
    <fb>45905</fb>
    <v>22</v>
  </rv>
  <rv s="9">
    <fb>294.38</fb>
    <v>23</v>
  </rv>
  <rv s="9">
    <fb>92.09</fb>
    <v>24</v>
  </rv>
  <rv s="9">
    <fb>428.95</fb>
    <v>25</v>
  </rv>
  <rv s="9">
    <fb>350.84</fb>
    <v>23</v>
  </rv>
  <rv s="9">
    <fb>45908</fb>
    <v>22</v>
  </rv>
  <rv s="9">
    <fb>292.91000000000003</fb>
    <v>23</v>
  </rv>
  <rv s="9">
    <fb>91.8</fb>
    <v>24</v>
  </rv>
  <rv s="9">
    <fb>346.4</fb>
    <v>23</v>
  </rv>
  <rv s="9">
    <fb>45909</fb>
    <v>22</v>
  </rv>
  <rv s="9">
    <fb>297.85000000000002</fb>
    <v>23</v>
  </rv>
  <rv s="9">
    <fb>91.51</fb>
    <v>24</v>
  </rv>
  <rv s="9">
    <fb>435.95</fb>
    <v>25</v>
  </rv>
  <rv s="9">
    <fb>346.97</fb>
    <v>23</v>
  </rv>
  <rv s="9">
    <fb>45910</fb>
    <v>22</v>
  </rv>
  <rv s="9">
    <fb>300.54000000000002</fb>
    <v>23</v>
  </rv>
  <rv s="9">
    <fb>91.52</fb>
    <v>24</v>
  </rv>
  <rv s="9">
    <fb>424.45</fb>
    <v>25</v>
  </rv>
  <rv s="9">
    <fb>347.79</fb>
    <v>23</v>
  </rv>
  <rv s="9">
    <fb>45911</fb>
    <v>22</v>
  </rv>
  <rv s="9">
    <fb>305.56</fb>
    <v>23</v>
  </rv>
  <rv s="9">
    <fb>368.81</fb>
    <v>23</v>
  </rv>
  <rv s="9">
    <fb>45912</fb>
    <v>22</v>
  </rv>
  <rv s="9">
    <fb>306.91000000000003</fb>
    <v>23</v>
  </rv>
  <rv s="9">
    <fb>91.65</fb>
    <v>24</v>
  </rv>
  <rv s="9">
    <fb>422.2</fb>
    <v>25</v>
  </rv>
  <rv s="9">
    <fb>395.94</fb>
    <v>23</v>
  </rv>
  <rv s="9">
    <fb>45915</fb>
    <v>22</v>
  </rv>
  <rv s="9">
    <fb>308.89999999999998</fb>
    <v>23</v>
  </rv>
  <rv s="9">
    <fb>92.31</fb>
    <v>24</v>
  </rv>
  <rv s="9">
    <fb>415.25</fb>
    <v>25</v>
  </rv>
  <rv s="9">
    <fb>410.04</fb>
    <v>23</v>
  </rv>
  <rv s="9">
    <fb>45916</fb>
    <v>22</v>
  </rv>
  <rv s="9">
    <fb>309.19</fb>
    <v>23</v>
  </rv>
  <rv s="9">
    <fb>91.61</fb>
    <v>24</v>
  </rv>
  <rv s="9">
    <fb>423</fb>
    <v>25</v>
  </rv>
  <rv s="9">
    <fb>421.62</fb>
    <v>23</v>
  </rv>
  <rv s="9">
    <fb>45917</fb>
    <v>22</v>
  </rv>
  <rv s="9">
    <fb>311.75</fb>
    <v>23</v>
  </rv>
  <rv s="9">
    <fb>92.03</fb>
    <v>24</v>
  </rv>
  <rv s="9">
    <fb>422.4</fb>
    <v>25</v>
  </rv>
  <rv s="9">
    <fb>425.86</fb>
    <v>23</v>
  </rv>
  <rv s="9">
    <fb>45918</fb>
    <v>22</v>
  </rv>
  <rv s="9">
    <fb>313.23</fb>
    <v>23</v>
  </rv>
  <rv s="9">
    <fb>91.98</fb>
    <v>24</v>
  </rv>
  <rv s="9">
    <fb>416.05</fb>
    <v>25</v>
  </rv>
  <rv s="9">
    <fb>416.85</fb>
    <v>23</v>
  </rv>
  <rv s="9">
    <fb>45919</fb>
    <v>22</v>
  </rv>
  <rv s="9">
    <fb>314.77999999999997</fb>
    <v>23</v>
  </rv>
  <rv s="9">
    <fb>92.465000000000003</fb>
    <v>24</v>
  </rv>
  <rv s="9">
    <fb>411.35</fb>
    <v>25</v>
  </rv>
  <rv s="9">
    <fb>426.07</fb>
    <v>23</v>
  </rv>
  <rv s="9">
    <fb>45922</fb>
    <v>22</v>
  </rv>
  <rv s="9">
    <fb>312.44</fb>
    <v>23</v>
  </rv>
  <rv s="9">
    <fb>92.97</fb>
    <v>24</v>
  </rv>
  <rv s="9">
    <fb>415.1</fb>
    <v>25</v>
  </rv>
  <rv s="9">
    <fb>434.21</fb>
    <v>23</v>
  </rv>
  <rv s="9">
    <fb>45923</fb>
    <v>22</v>
  </rv>
  <rv s="9">
    <fb>312.74</fb>
    <v>23</v>
  </rv>
  <rv s="9">
    <fb>93.14</fb>
    <v>24</v>
  </rv>
  <rv s="9">
    <fb>425.85</fb>
    <v>23</v>
  </rv>
  <rv s="9">
    <fb>45924</fb>
    <v>22</v>
  </rv>
  <rv s="9">
    <fb>313.42</fb>
    <v>23</v>
  </rv>
  <rv s="9">
    <fb>93.155000000000001</fb>
    <v>24</v>
  </rv>
  <rv s="9">
    <fb>417.3</fb>
    <v>25</v>
  </rv>
  <rv s="9">
    <fb>442.79</fb>
    <v>23</v>
  </rv>
  <rv s="9">
    <fb>45925</fb>
    <v>22</v>
  </rv>
  <rv s="9">
    <fb>313.45</fb>
    <v>23</v>
  </rv>
  <rv s="9">
    <fb>92.74</fb>
    <v>24</v>
  </rv>
  <rv s="9">
    <fb>419</fb>
    <v>25</v>
  </rv>
  <rv s="9">
    <fb>423.39</fb>
    <v>23</v>
  </rv>
  <rv s="9">
    <fb>45926</fb>
    <v>22</v>
  </rv>
  <rv s="9">
    <fb>92.545000000000002</fb>
    <v>24</v>
  </rv>
  <rv s="9">
    <fb>440.4</fb>
    <v>23</v>
  </rv>
  <rv s="9">
    <fb>45929</fb>
    <v>22</v>
  </rv>
  <rv s="9">
    <fb>315.69</fb>
    <v>23</v>
  </rv>
  <rv s="9">
    <fb>93.9</fb>
    <v>24</v>
  </rv>
  <rv s="9">
    <fb>422.15</fb>
    <v>25</v>
  </rv>
  <rv s="9">
    <fb>443.21</fb>
    <v>23</v>
  </rv>
  <rv s="9">
    <fb>45930</fb>
    <v>22</v>
  </rv>
  <rv s="9">
    <fb>315.43</fb>
    <v>23</v>
  </rv>
  <rv s="9">
    <fb>94.325000000000003</fb>
    <v>24</v>
  </rv>
  <rv s="9">
    <fb>424.7</fb>
    <v>25</v>
  </rv>
  <rv s="9">
    <fb>444.72</fb>
    <v>23</v>
  </rv>
  <rv s="9">
    <fb>45931</fb>
    <v>22</v>
  </rv>
  <rv s="9">
    <fb>310.70999999999998</fb>
    <v>23</v>
  </rv>
  <rv s="9">
    <fb>94.68</fb>
    <v>24</v>
  </rv>
  <rv s="9">
    <fb>427.7</fb>
    <v>25</v>
  </rv>
  <rv s="9">
    <fb>459.46</fb>
    <v>23</v>
  </rv>
  <rv s="9">
    <fb>45932</fb>
    <v>22</v>
  </rv>
  <rv s="9">
    <fb>307.55</fb>
    <v>23</v>
  </rv>
  <rv s="9">
    <fb>94.84</fb>
    <v>24</v>
  </rv>
  <rv s="9">
    <fb>424.65</fb>
    <v>25</v>
  </rv>
  <rv s="9">
    <fb>436</fb>
    <v>23</v>
  </rv>
  <rv s="9">
    <fb>45933</fb>
    <v>22</v>
  </rv>
  <rv s="9">
    <fb>310.02999999999997</fb>
    <v>23</v>
  </rv>
  <rv s="9">
    <fb>94.77</fb>
    <v>24</v>
  </rv>
  <rv s="9">
    <fb>426.65</fb>
    <v>25</v>
  </rv>
  <rv s="9">
    <fb>429.83</fb>
    <v>23</v>
  </rv>
  <rv s="9">
    <fb>94.96</fb>
    <v>24</v>
  </rv>
  <rv s="9">
    <fb>425.3</fb>
    <v>25</v>
  </rv>
  <rv s="9">
    <fb>423.2</fb>
    <v>25</v>
  </rv>
  <rv s="9">
    <fb>95.06</fb>
    <v>24</v>
  </rv>
  <rv s="9">
    <fb>425.65</fb>
    <v>25</v>
  </rv>
  <rv s="9">
    <fb>94.8</fb>
    <v>24</v>
  </rv>
  <rv s="9">
    <fb>95.15</fb>
    <v>24</v>
  </rv>
  <rv s="9">
    <fb>95.74</fb>
    <v>24</v>
  </rv>
  <rv s="9">
    <fb>95.88</fb>
    <v>24</v>
  </rv>
  <rv s="11">
    <v>26</v>
    <v>BRYN</v>
    <v>Daily</v>
    <v>45569</v>
    <v>45934</v>
    <v>0</v>
    <v>1</v>
    <v>638950464000000000,638951861126728911,0</v>
    <v>0</v>
    <v>af5uc7</v>
    <v>XFRA:BRYN</v>
    <v>1</v>
  </rv>
  <rv s="11">
    <v>27</v>
    <v>VUAG</v>
    <v>Daily</v>
    <v>45569</v>
    <v>45934</v>
    <v>0</v>
    <v>1</v>
    <v>638950464000000000,638951850203142982,0</v>
    <v>2</v>
    <v>bq4er7</v>
    <v>XLON:VUAG</v>
    <v>3</v>
  </rv>
  <rv s="11">
    <v>28</v>
    <v>JPM</v>
    <v>Daily</v>
    <v>45569</v>
    <v>45934</v>
    <v>0</v>
    <v>1</v>
    <v>638950464000000000,638951882728441818,0</v>
    <v>4</v>
    <v>a1waa2</v>
    <v>XNYS:JPM</v>
    <v>5</v>
  </rv>
  <rv s="11">
    <v>28</v>
    <v>a24kar</v>
    <v>Daily</v>
    <v>45569</v>
    <v>45934</v>
    <v>0</v>
    <v>1</v>
    <v>638950464000000000,638951871484666743,0</v>
    <v>4</v>
    <v>a24kar</v>
    <v>XNAS:TSLA</v>
    <v>6</v>
  </rv>
</rvData>
</file>

<file path=xl/richData/rdrichvaluestructure.xml><?xml version="1.0" encoding="utf-8"?>
<rvStructures xmlns="http://schemas.microsoft.com/office/spreadsheetml/2017/richdata" count="12">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Instrument type" t="s"/>
    <k n="Last trade time"/>
    <k n="Name" t="s"/>
    <k n="Previous close"/>
    <k n="Price"/>
    <k n="Ticker symbol" t="s"/>
    <k n="UniqueName" t="s"/>
  </s>
  <s t="_linkedentitycore">
    <k n="_Display" t="spb"/>
    <k n="_DisplayString" t="s"/>
    <k n="_Flags" t="spb"/>
    <k n="_Format" t="spb"/>
    <k n="_Icon" t="s"/>
    <k n="_SubLabel" t="spb"/>
    <k n="%EntityCulture" t="s"/>
    <k n="%EntityId" t="s"/>
    <k n="%EntityServiceId"/>
    <k n="%IsRefreshable" t="b"/>
    <k n="%ProviderInfo" t="s"/>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formattednumber">
    <k n="_Format" t="spb"/>
  </s>
  <s t="_error">
    <k n="errorType" t="i"/>
    <k n="subType" t="i"/>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5">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4">
      <v t="s">%EntityServiceId</v>
      <v t="s">_Format</v>
      <v t="s">%IsRefreshable</v>
      <v t="s">%EntityCulture</v>
      <v t="s">%EntityId</v>
      <v t="s">_Icon</v>
      <v t="s">_Display</v>
      <v t="s">Name</v>
      <v t="s">Price</v>
      <v t="s">_SubLabel</v>
      <v t="s">Last trade time</v>
      <v t="s">Ticker symbol</v>
      <v t="s">Change</v>
      <v t="s">Change (%)</v>
      <v t="s">Currency</v>
      <v t="s">From currency</v>
      <v t="s">Previous close</v>
      <v t="s">52 week high</v>
      <v t="s">52 week low</v>
      <v t="s">Instrument type</v>
      <v t="s">_Flags</v>
      <v t="s">UniqueName</v>
      <v t="s">_DisplayString</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2">
      <v t="s">%EntityServiceId</v>
      <v t="s">_Format</v>
      <v t="s">%IsRefreshable</v>
      <v t="s">%EntityCulture</v>
      <v t="s">%EntityId</v>
      <v t="s">_Icon</v>
      <v t="s">_Display</v>
      <v t="s">Name</v>
      <v t="s">_SubLabel</v>
      <v t="s">Price</v>
      <v t="s">Exchange</v>
      <v t="s">Last trade time</v>
      <v t="s">Ticker symbol</v>
      <v t="s">Exchange abbreviation</v>
      <v t="s">Change</v>
      <v t="s">Expense ratio</v>
      <v t="s">Change (%)</v>
      <v t="s">Currency</v>
      <v t="s">Previous close</v>
      <v t="s">Open</v>
      <v t="s">High</v>
      <v t="s">Low</v>
      <v t="s">52 week high</v>
      <v t="s">52 week low</v>
      <v t="s">Volume</v>
      <v t="s">Market cap</v>
      <v t="s">Instrument type</v>
      <v t="s">_Flags</v>
      <v t="s">UniqueName</v>
      <v t="s">_DisplayString</v>
      <v t="s">LearnMoreOnLink</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29">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5">
      <v>1</v>
      <v>Name</v>
    </spb>
    <spb s="6">
      <v>1</v>
      <v>1</v>
    </spb>
    <spb s="7">
      <v>3</v>
      <v>10</v>
      <v>10</v>
      <v>5</v>
      <v>10</v>
      <v>10</v>
      <v>10</v>
      <v>7</v>
      <v>9</v>
    </spb>
    <spb s="8">
      <v>GMT</v>
    </spb>
    <spb s="7">
      <v>3</v>
      <v>1</v>
      <v>1</v>
      <v>5</v>
      <v>1</v>
      <v>1</v>
      <v>1</v>
      <v>7</v>
      <v>9</v>
    </spb>
    <spb s="0">
      <v>2</v>
      <v>Name</v>
      <v>LearnMoreOnLink</v>
    </spb>
    <spb s="9">
      <v>11</v>
      <v>2</v>
      <v>2</v>
      <v>11</v>
      <v>3</v>
      <v>11</v>
      <v>11</v>
      <v>11</v>
      <v>4</v>
      <v>4</v>
      <v>5</v>
      <v>6</v>
      <v>11</v>
      <v>4</v>
      <v>7</v>
      <v>8</v>
      <v>9</v>
      <v>4</v>
    </spb>
    <spb s="10">
      <v>Delayed 15 minutes</v>
      <v>from previous close</v>
      <v>from previous close</v>
      <v>GMT</v>
    </spb>
    <spb s="0">
      <v>3</v>
      <v>Name</v>
      <v>LearnMoreOnLink</v>
    </spb>
    <spb s="11">
      <v>1</v>
      <v>1</v>
      <v>1</v>
    </spb>
    <spb s="12">
      <v>10</v>
      <v>10</v>
      <v>3</v>
      <v>10</v>
      <v>10</v>
      <v>10</v>
      <v>4</v>
      <v>5</v>
      <v>12</v>
      <v>10</v>
      <v>10</v>
      <v>5</v>
      <v>10</v>
      <v>7</v>
      <v>9</v>
    </spb>
    <spb s="13">
      <v>Delayed 15 minutes</v>
      <v>from previous close</v>
      <v>LSE</v>
      <v>from previous close</v>
      <v>GMT</v>
    </spb>
    <spb s="0">
      <v>4</v>
      <v>Name</v>
      <v>LearnMoreOnLink</v>
    </spb>
    <spb s="14">
      <v>0</v>
      <v>0</v>
    </spb>
    <spb s="15">
      <v>18</v>
      <v>1</v>
      <v>1</v>
      <v>1</v>
      <v>1</v>
    </spb>
    <spb s="16">
      <v>1</v>
      <v>2</v>
      <v>2</v>
      <v>1</v>
      <v>3</v>
      <v>1</v>
      <v>13</v>
      <v>1</v>
      <v>1</v>
      <v>4</v>
      <v>4</v>
      <v>5</v>
      <v>6</v>
      <v>1</v>
      <v>1</v>
      <v>1</v>
      <v>4</v>
      <v>7</v>
      <v>8</v>
      <v>9</v>
      <v>4</v>
      <v>1</v>
      <v>1</v>
      <v>5</v>
    </spb>
    <spb s="17">
      <v>Powered by Refinitiv</v>
    </spb>
    <spb s="18">
      <v>14</v>
    </spb>
    <spb s="18">
      <v>1</v>
    </spb>
    <spb s="18">
      <v>10</v>
    </spb>
    <spb s="18">
      <v>11</v>
    </spb>
    <spb s="19">
      <v>14</v>
      <v>11</v>
    </spb>
    <spb s="19">
      <v>14</v>
      <v>10</v>
    </spb>
    <spb s="19">
      <v>14</v>
      <v>1</v>
    </spb>
  </spbData>
</supportingPropertyBags>
</file>

<file path=xl/richData/rdsupportingpropertybagstructure.xml><?xml version="1.0" encoding="utf-8"?>
<spbStructures xmlns="http://schemas.microsoft.com/office/spreadsheetml/2017/richdata2" count="20">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Order" t="spba"/>
    <k n="TitleProperty" t="s"/>
  </s>
  <s>
    <k n="UniqueName" t="spb"/>
    <k n="`%ProviderInfo" t="spb"/>
  </s>
  <s>
    <k n="Name" t="i"/>
    <k n="Price" t="i"/>
    <k n="Change" t="i"/>
    <k n="Change (%)" t="i"/>
    <k n="52 week low" t="i"/>
    <k n="52 week high" t="i"/>
    <k n="Previous close" t="i"/>
    <k n="Last trade time" t="i"/>
    <k n="`%EntityServiceId" t="i"/>
  </s>
  <s>
    <k n="Last trade time" t="s"/>
  </s>
  <s>
    <k n="Low" t="i"/>
    <k n="P/E" t="i"/>
    <k n="Beta" t="i"/>
    <k n="High" t="i"/>
    <k n="Name" t="i"/>
    <k n="Open" t="i"/>
    <k n="Price" t="i"/>
    <k n="Change" t="i"/>
    <k n="Volume" t="i"/>
    <k n="Employees" t="i"/>
    <k n="Change (%)" t="i"/>
    <k n="Market cap" t="i"/>
    <k n="Previous close" t="i"/>
    <k n="Volume average" t="i"/>
    <k n="Last trade time" t="i"/>
    <k n="Year incorporated" t="i"/>
    <k n="`%EntityServiceId" t="i"/>
    <k n="Shares outstanding" t="i"/>
  </s>
  <s>
    <k n="Price" t="s"/>
    <k n="Change" t="s"/>
    <k n="Change (%)" t="s"/>
    <k n="Last trade time" t="s"/>
  </s>
  <s>
    <k n="UniqueName" t="spb"/>
    <k n="`%ProviderInfo" t="spb"/>
    <k n="LearnMoreOnLink" t="spb"/>
  </s>
  <s>
    <k n="Low" t="i"/>
    <k n="High" t="i"/>
    <k n="Name" t="i"/>
    <k n="Open" t="i"/>
    <k n="Price" t="i"/>
    <k n="Change" t="i"/>
    <k n="Volume" t="i"/>
    <k n="Change (%)" t="i"/>
    <k n="Market cap" t="i"/>
    <k n="52 week low" t="i"/>
    <k n="52 week high" t="i"/>
    <k n="Expense ratio" t="i"/>
    <k n="Previous close" t="i"/>
    <k n="Last trade time" t="i"/>
    <k n="`%EntityServiceId" t="i"/>
  </s>
  <s>
    <k n="Price" t="s"/>
    <k n="Change" t="s"/>
    <k n="Exchange" t="s"/>
    <k n="Change (%)"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x:dxf>
      <x:numFmt numFmtId="19" formatCode="dd/mm/yyyy"/>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_([$£-en-GB]* #,##0.00_);_([$£-en-GB]* (#,##0.00);_([$£-en-GB]* "-"??_);_(@_)</rpv>
    </rSty>
    <rSty dxfid="1">
      <rpv i="0">_([$€-x-euro2] * #,##0.00_);_([$€-x-euro2] * (#,##0.00);_([$€-x-euro2] * "-"??_);_(@_)</rpv>
    </rSty>
    <rSty dxfid="1">
      <rpv i="0">_([$£-en-GB]* #,##0_);_([$£-en-GB]* (#,##0);_([$£-en-GB]* "-"_);_(@_)</rpv>
    </rSty>
    <rSty>
      <rpv i="2">1</rpv>
    </rSty>
    <rSty dxfid="7"/>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0DDE05-60E9-A848-9C67-1EA99274742A}" name="Table1" displayName="Table1" ref="A1:J98" totalsRowShown="0" headerRowDxfId="11" dataDxfId="10">
  <autoFilter ref="A1:J98" xr:uid="{480DDE05-60E9-A848-9C67-1EA99274742A}"/>
  <tableColumns count="10">
    <tableColumn id="1" xr3:uid="{B20F83A5-59C7-6241-B2BA-98A68AE43F0A}" name="Date" dataDxfId="9"/>
    <tableColumn id="2" xr3:uid="{7785622D-8165-9A4C-B559-FF0F9E36CA46}" name="Company" dataDxfId="8"/>
    <tableColumn id="3" xr3:uid="{59840AE8-4239-414C-96C1-375290231FD2}" name="Ticker" dataDxfId="7"/>
    <tableColumn id="4" xr3:uid="{E82621A4-A2AE-1946-BE72-BA6533B72B01}" name="Transaction Type" dataDxfId="6"/>
    <tableColumn id="5" xr3:uid="{11FFBE31-9E76-534F-9CD3-1263439CC02D}" name="Units" dataDxfId="5"/>
    <tableColumn id="6" xr3:uid="{C72CA761-E8E5-0B4C-B561-C425FF611548}" name="Share Price" dataDxfId="4"/>
    <tableColumn id="7" xr3:uid="{F45A02F2-0E60-0E4B-BC3B-84A4A06E4A54}" name="Share Price currency" dataDxfId="3"/>
    <tableColumn id="9" xr3:uid="{776D2C1E-42A7-E24D-8FE9-EC6CAA5B50A3}" name="Exchange rate to £" dataDxfId="2"/>
    <tableColumn id="10" xr3:uid="{22F29536-0A6D-6840-8A3A-F80AC457B3EA}" name="Share price £" dataDxfId="1">
      <calculatedColumnFormula>Table1[[#This Row],[Share Price]]*Table1[[#This Row],[Exchange rate to £]]</calculatedColumnFormula>
    </tableColumn>
    <tableColumn id="8" xr3:uid="{D2A36086-BEC9-1447-8852-116BB00EFD17}" name="Total Transaction Amount (£)" dataDxfId="0"/>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tabSelected="1" zoomScale="80" zoomScaleNormal="80" workbookViewId="0">
      <selection activeCell="D36" sqref="D36"/>
    </sheetView>
  </sheetViews>
  <sheetFormatPr baseColWidth="10" defaultColWidth="14.5" defaultRowHeight="15" customHeight="1" x14ac:dyDescent="0.2"/>
  <cols>
    <col min="1" max="1" width="3.1640625" customWidth="1"/>
    <col min="2" max="2" width="55.33203125" customWidth="1"/>
    <col min="3" max="3" width="6.1640625" bestFit="1" customWidth="1"/>
    <col min="4" max="4" width="36.5" bestFit="1" customWidth="1"/>
    <col min="5" max="6" width="19.5" bestFit="1" customWidth="1"/>
    <col min="7" max="7" width="16.33203125" bestFit="1" customWidth="1"/>
    <col min="8" max="8" width="11.6640625" bestFit="1" customWidth="1"/>
    <col min="9" max="9" width="14.33203125" bestFit="1" customWidth="1"/>
    <col min="10" max="10" width="17.83203125" bestFit="1" customWidth="1"/>
    <col min="11" max="11" width="21.83203125" bestFit="1" customWidth="1"/>
    <col min="12" max="12" width="12.5" bestFit="1" customWidth="1"/>
    <col min="13" max="13" width="19.1640625" bestFit="1" customWidth="1"/>
    <col min="14" max="14" width="3.5" bestFit="1" customWidth="1"/>
    <col min="15" max="15" width="8.83203125" customWidth="1"/>
    <col min="16" max="16" width="13.1640625" bestFit="1" customWidth="1"/>
    <col min="17" max="17" width="7.33203125" bestFit="1" customWidth="1"/>
    <col min="18" max="18" width="10.33203125" customWidth="1"/>
    <col min="19" max="19" width="18.6640625" customWidth="1"/>
    <col min="20" max="20" width="8.33203125" bestFit="1" customWidth="1"/>
    <col min="21" max="21" width="8.83203125" customWidth="1"/>
    <col min="22" max="22" width="12.83203125" bestFit="1" customWidth="1"/>
    <col min="23" max="24" width="8.83203125" customWidth="1"/>
    <col min="25" max="25" width="18.33203125" bestFit="1" customWidth="1"/>
    <col min="26" max="26" width="8.83203125" customWidth="1"/>
  </cols>
  <sheetData>
    <row r="1" spans="1:26" x14ac:dyDescent="0.2">
      <c r="A1" s="2"/>
      <c r="B1" s="2"/>
      <c r="C1" s="2"/>
      <c r="D1" s="2"/>
      <c r="E1" s="2"/>
      <c r="F1" s="2"/>
      <c r="G1" s="2"/>
      <c r="H1" s="2"/>
      <c r="I1" s="37"/>
      <c r="J1" s="2"/>
      <c r="K1" s="2"/>
      <c r="L1" s="2"/>
      <c r="M1" s="2"/>
      <c r="N1" s="2"/>
      <c r="O1" s="2"/>
      <c r="P1" s="2"/>
      <c r="Q1" s="2"/>
      <c r="R1" s="2"/>
      <c r="S1" s="2"/>
      <c r="T1" s="2"/>
      <c r="U1" s="2"/>
      <c r="V1" s="2"/>
      <c r="W1" s="2"/>
      <c r="X1" s="2"/>
      <c r="Y1" s="2"/>
      <c r="Z1" s="2"/>
    </row>
    <row r="2" spans="1:26" ht="16" x14ac:dyDescent="0.2">
      <c r="A2" s="2"/>
      <c r="B2" s="100" t="s">
        <v>0</v>
      </c>
      <c r="C2" s="101"/>
      <c r="D2" s="101"/>
      <c r="E2" s="102"/>
      <c r="F2" s="3" t="s">
        <v>105</v>
      </c>
      <c r="G2" s="3" t="s">
        <v>108</v>
      </c>
      <c r="H2" s="3" t="s">
        <v>109</v>
      </c>
      <c r="I2" s="38"/>
      <c r="J2" s="3"/>
      <c r="K2" s="2"/>
      <c r="L2" s="2"/>
      <c r="M2" s="2"/>
      <c r="N2" s="4"/>
      <c r="O2" s="2"/>
      <c r="P2" s="2"/>
      <c r="Q2" s="2"/>
      <c r="R2" s="2"/>
      <c r="S2" s="2"/>
      <c r="T2" s="2"/>
      <c r="U2" s="2"/>
      <c r="V2" s="2"/>
      <c r="W2" s="2"/>
      <c r="X2" s="2"/>
      <c r="Y2" s="2"/>
      <c r="Z2" s="2"/>
    </row>
    <row r="3" spans="1:26" ht="21" x14ac:dyDescent="0.2">
      <c r="A3" s="2"/>
      <c r="B3" s="103"/>
      <c r="C3" s="104"/>
      <c r="D3" s="104"/>
      <c r="E3" s="105"/>
      <c r="F3" s="64">
        <f ca="1">SUM(I8:I17)</f>
        <v>1007.7616789418529</v>
      </c>
      <c r="G3" s="64">
        <f ca="1">SUM(L8:L17)</f>
        <v>-6.2942223256482581</v>
      </c>
      <c r="H3" s="64">
        <f ca="1">SUM(_xlfn.ANCHORARRAY(M8))</f>
        <v>28.55167894185292</v>
      </c>
      <c r="I3" s="39"/>
      <c r="J3" s="5"/>
      <c r="K3" s="2"/>
      <c r="L3" s="2"/>
      <c r="M3" s="2"/>
      <c r="N3" s="2"/>
      <c r="O3" s="2"/>
      <c r="P3" s="2"/>
      <c r="Q3" s="2"/>
      <c r="R3" s="2"/>
      <c r="S3" s="2"/>
      <c r="T3" s="2"/>
      <c r="U3" s="2"/>
      <c r="V3" s="2"/>
      <c r="W3" s="2"/>
      <c r="X3" s="2"/>
      <c r="Y3" s="2"/>
      <c r="Z3" s="2"/>
    </row>
    <row r="4" spans="1:26" x14ac:dyDescent="0.2">
      <c r="A4" s="2"/>
      <c r="B4" s="2"/>
      <c r="C4" s="2"/>
      <c r="D4" s="2"/>
      <c r="E4" s="2"/>
      <c r="F4" s="2"/>
      <c r="G4" s="2"/>
      <c r="H4" s="2"/>
      <c r="I4" s="37"/>
      <c r="J4" s="2"/>
      <c r="K4" s="2"/>
      <c r="L4" s="2"/>
      <c r="M4" s="2"/>
      <c r="N4" s="2"/>
      <c r="O4" s="2"/>
      <c r="P4" s="2"/>
      <c r="Q4" s="2"/>
      <c r="R4" s="2"/>
      <c r="S4" s="2"/>
      <c r="T4" s="2"/>
      <c r="U4" s="2"/>
      <c r="V4" s="2"/>
      <c r="W4" s="2"/>
      <c r="X4" s="2"/>
      <c r="Y4" s="2"/>
      <c r="Z4" s="2"/>
    </row>
    <row r="5" spans="1:26" ht="14.25" customHeight="1" x14ac:dyDescent="0.2"/>
    <row r="6" spans="1:26" ht="14.25" customHeight="1" x14ac:dyDescent="0.2">
      <c r="B6" s="106" t="s">
        <v>1</v>
      </c>
      <c r="C6" s="107"/>
      <c r="D6" s="107"/>
      <c r="E6" s="107"/>
      <c r="F6" s="107"/>
      <c r="G6" s="107"/>
      <c r="H6" s="107"/>
      <c r="I6" s="108"/>
      <c r="J6" s="107"/>
      <c r="K6" s="107"/>
      <c r="L6" s="107"/>
      <c r="M6" s="107"/>
      <c r="N6" s="108"/>
      <c r="P6" s="25"/>
      <c r="Q6" s="25"/>
    </row>
    <row r="7" spans="1:26" ht="14.25" customHeight="1" x14ac:dyDescent="0.2">
      <c r="B7" s="6" t="s">
        <v>2</v>
      </c>
      <c r="C7" s="6" t="s">
        <v>3</v>
      </c>
      <c r="D7" s="6" t="s">
        <v>4</v>
      </c>
      <c r="E7" s="6"/>
      <c r="F7" s="52" t="s">
        <v>5</v>
      </c>
      <c r="G7" s="52" t="s">
        <v>104</v>
      </c>
      <c r="H7" s="52" t="s">
        <v>6</v>
      </c>
      <c r="I7" s="52" t="s">
        <v>101</v>
      </c>
      <c r="J7" s="52" t="s">
        <v>7</v>
      </c>
      <c r="K7" s="6" t="s">
        <v>103</v>
      </c>
      <c r="L7" s="6" t="s">
        <v>107</v>
      </c>
      <c r="M7" s="6" t="s">
        <v>110</v>
      </c>
      <c r="N7" s="6"/>
      <c r="P7" s="42" t="s">
        <v>102</v>
      </c>
      <c r="Q7" s="43"/>
      <c r="S7" s="86" t="s">
        <v>3</v>
      </c>
      <c r="T7" s="87" t="s">
        <v>14</v>
      </c>
    </row>
    <row r="8" spans="1:26" x14ac:dyDescent="0.2">
      <c r="B8" s="7" t="e" cm="1" vm="1">
        <f t="array" ref="B8:B17">_xlfn.UNIQUE(_xlfn._xlws.FILTER(Table1[Company],SUMIFS(Table1[Units],Table1[Company],Table1[Company])&gt;0))</f>
        <v>#VALUE!</v>
      </c>
      <c r="C8" s="7" t="str" cm="1">
        <f t="array" aca="1" ref="C8:C17" ca="1">_FV(_xlfn.ANCHORARRAY(B8),"Ticker symbol",TRUE)</f>
        <v>AMZN</v>
      </c>
      <c r="D8" s="7" t="str" cm="1">
        <f t="array" aca="1" ref="D8:D11" ca="1">_FV(B8:B11,"Industry")</f>
        <v>Diversified Retail</v>
      </c>
      <c r="E8" s="7"/>
      <c r="F8" s="53" cm="1">
        <f t="array" ref="F8:F17">SUMIFS(Table1[Units],Table1[Company],_xlfn.ANCHORARRAY(B8))</f>
        <v>0.30725816</v>
      </c>
      <c r="G8" s="54" cm="1">
        <f t="array" aca="1" ref="G8:G17" ca="1">_FV(_xlfn.ANCHORARRAY(B8),"price")</f>
        <v>219.51</v>
      </c>
      <c r="H8" s="54">
        <f ca="1">G8*F8</f>
        <v>67.446238701599995</v>
      </c>
      <c r="I8" s="55">
        <f ca="1">H8*Q$8</f>
        <v>50.031619868846875</v>
      </c>
      <c r="J8" s="50" cm="1">
        <f t="array" aca="1" ref="J8:J17" ca="1">I8:I17/SUM(I8:I17)</f>
        <v>4.9646281372179128E-2</v>
      </c>
      <c r="K8" s="29" cm="1">
        <f t="array" aca="1" ref="K8:K17" ca="1">((_xlfn.ANCHORARRAY(G8)-_FV(_xlfn.ANCHORARRAY(B8),"Previous close",TRUE))*_xlfn.ANCHORARRAY(F8))</f>
        <v>-0.89104866400000171</v>
      </c>
      <c r="L8" s="57">
        <f ca="1">K8*Q$8</f>
        <v>-0.66097989895520126</v>
      </c>
      <c r="M8" s="57" cm="1">
        <f t="array" aca="1" ref="M8:M17" ca="1">I8:I17-SUMIFS(Table1[Total Transaction Amount (£)],Table1[Company],_xlfn.ANCHORARRAY(Dashboard!B8))</f>
        <v>-0.51838013115312265</v>
      </c>
      <c r="N8" s="8"/>
      <c r="P8" s="41" t="e" vm="2">
        <v>#VALUE!</v>
      </c>
      <c r="Q8" s="44" cm="1">
        <f t="array" aca="1" ref="Q8" ca="1">_FV(P8,"Price")</f>
        <v>0.74180000000000001</v>
      </c>
      <c r="S8" s="88" t="s">
        <v>72</v>
      </c>
      <c r="T8" s="69" t="s">
        <v>111</v>
      </c>
    </row>
    <row r="9" spans="1:26" x14ac:dyDescent="0.2">
      <c r="B9" s="7" t="e" vm="3">
        <v>#VALUE!</v>
      </c>
      <c r="C9" s="7" t="str">
        <f ca="1"/>
        <v>NVDA</v>
      </c>
      <c r="D9" s="7" t="str">
        <f ca="1"/>
        <v>Semiconductors &amp; Semiconductor Equipment</v>
      </c>
      <c r="E9" s="7"/>
      <c r="F9" s="53">
        <v>0.38209870999999995</v>
      </c>
      <c r="G9" s="54">
        <f ca="1"/>
        <v>187.62</v>
      </c>
      <c r="H9" s="54">
        <f t="shared" ref="H9:H17" ca="1" si="0">G9*F9</f>
        <v>71.689359970199988</v>
      </c>
      <c r="I9" s="55">
        <f ca="1">H9*Q$8</f>
        <v>53.179167225894354</v>
      </c>
      <c r="J9" s="50">
        <f ca="1"/>
        <v>5.2769586636527338E-2</v>
      </c>
      <c r="K9" s="29">
        <f ca="1"/>
        <v>-0.48526536169999301</v>
      </c>
      <c r="L9" s="57">
        <f ca="1">K9*Q$8</f>
        <v>-0.35996984530905485</v>
      </c>
      <c r="M9" s="57">
        <f ca="1"/>
        <v>2.1291672258943564</v>
      </c>
      <c r="N9" s="8"/>
      <c r="P9" s="41" t="e" vm="4">
        <v>#VALUE!</v>
      </c>
      <c r="Q9" s="45" cm="1">
        <f t="array" aca="1" ref="Q9" ca="1">_FV(P9,"Price")</f>
        <v>1.3478000000000001</v>
      </c>
      <c r="S9" s="89" t="s">
        <v>73</v>
      </c>
      <c r="T9" s="69" t="s">
        <v>111</v>
      </c>
    </row>
    <row r="10" spans="1:26" ht="14.25" customHeight="1" x14ac:dyDescent="0.2">
      <c r="B10" s="7" t="e" vm="5">
        <v>#VALUE!</v>
      </c>
      <c r="C10" s="7" t="str">
        <f ca="1"/>
        <v>AAPL</v>
      </c>
      <c r="D10" s="7" t="str">
        <f ca="1"/>
        <v>Computers, Phones &amp; Household Electronics</v>
      </c>
      <c r="E10" s="7"/>
      <c r="F10" s="53">
        <v>0.79226843000000002</v>
      </c>
      <c r="G10" s="54">
        <f ca="1"/>
        <v>258.02</v>
      </c>
      <c r="H10" s="54">
        <f t="shared" ca="1" si="0"/>
        <v>204.42110030859999</v>
      </c>
      <c r="I10" s="55">
        <f ca="1">H10*Q$8</f>
        <v>151.63957220891947</v>
      </c>
      <c r="J10" s="50">
        <f ca="1"/>
        <v>0.15047165949804781</v>
      </c>
      <c r="K10" s="29">
        <f ca="1"/>
        <v>0.70511890269998923</v>
      </c>
      <c r="L10" s="57">
        <f ca="1">K10*Q$8</f>
        <v>0.523057202022852</v>
      </c>
      <c r="M10" s="57">
        <f ca="1"/>
        <v>9.6095722089194453</v>
      </c>
      <c r="N10" s="8"/>
      <c r="P10" s="41" t="e" vm="6">
        <v>#VALUE!</v>
      </c>
      <c r="Q10" s="61" cm="1">
        <f t="array" aca="1" ref="Q10" ca="1">_FV(P10,"Price")</f>
        <v>0.87090000000000001</v>
      </c>
      <c r="S10" s="89" t="s">
        <v>74</v>
      </c>
      <c r="T10" s="69" t="s">
        <v>111</v>
      </c>
    </row>
    <row r="11" spans="1:26" x14ac:dyDescent="0.2">
      <c r="B11" s="7" t="e" vm="7">
        <v>#VALUE!</v>
      </c>
      <c r="C11" s="7" t="str">
        <f ca="1"/>
        <v>BRYN</v>
      </c>
      <c r="D11" s="7" t="str">
        <f ca="1"/>
        <v>Consumer Goods Conglomerates</v>
      </c>
      <c r="E11" s="7"/>
      <c r="F11" s="53">
        <v>0.40454904000000003</v>
      </c>
      <c r="G11" s="56">
        <f ca="1"/>
        <v>425.65</v>
      </c>
      <c r="H11" s="56">
        <f t="shared" ca="1" si="0"/>
        <v>172.19629887600001</v>
      </c>
      <c r="I11" s="55">
        <f ca="1">H11*Q10</f>
        <v>149.96575669110842</v>
      </c>
      <c r="J11" s="50">
        <f ca="1"/>
        <v>0.14881073553875562</v>
      </c>
      <c r="K11" s="59">
        <f ca="1"/>
        <v>0.99114514799999542</v>
      </c>
      <c r="L11" s="57">
        <f ca="1">K11*Q10</f>
        <v>0.86318830939319602</v>
      </c>
      <c r="M11" s="57">
        <f ca="1"/>
        <v>3.8957566911084314</v>
      </c>
      <c r="N11" s="8"/>
      <c r="P11" s="60"/>
      <c r="S11" s="89" t="s">
        <v>77</v>
      </c>
      <c r="T11" s="69" t="s">
        <v>111</v>
      </c>
    </row>
    <row r="12" spans="1:26" x14ac:dyDescent="0.2">
      <c r="B12" s="7" t="e" vm="8">
        <v>#VALUE!</v>
      </c>
      <c r="C12" s="7" t="str">
        <f ca="1"/>
        <v>VUAG</v>
      </c>
      <c r="D12" s="7" t="s">
        <v>97</v>
      </c>
      <c r="E12" s="7"/>
      <c r="F12" s="53">
        <v>3.1875021700000001</v>
      </c>
      <c r="G12" s="57">
        <f ca="1"/>
        <v>95.88</v>
      </c>
      <c r="H12" s="57">
        <f t="shared" ca="1" si="0"/>
        <v>305.61770805959998</v>
      </c>
      <c r="I12" s="55">
        <f ca="1">H12</f>
        <v>305.61770805959998</v>
      </c>
      <c r="J12" s="50">
        <f ca="1"/>
        <v>0.3032638712562456</v>
      </c>
      <c r="K12" s="36">
        <f ca="1"/>
        <v>0.44625030380000186</v>
      </c>
      <c r="L12" s="57">
        <f ca="1">K12</f>
        <v>0.44625030380000186</v>
      </c>
      <c r="M12" s="57">
        <f ca="1"/>
        <v>9.1777080595999792</v>
      </c>
      <c r="N12" s="8"/>
      <c r="S12" s="89" t="s">
        <v>82</v>
      </c>
      <c r="T12" s="69" t="s">
        <v>111</v>
      </c>
    </row>
    <row r="13" spans="1:26" x14ac:dyDescent="0.2">
      <c r="B13" t="e" vm="9">
        <v>#VALUE!</v>
      </c>
      <c r="C13" t="str">
        <f ca="1"/>
        <v>NEM</v>
      </c>
      <c r="D13" t="str" cm="1">
        <f t="array" aca="1" ref="D13:D17" ca="1">_FV(B13:B17,"Industry")</f>
        <v>Metals &amp; Mining</v>
      </c>
      <c r="F13" s="53">
        <v>0.80300469000000008</v>
      </c>
      <c r="G13" s="58">
        <f ca="1"/>
        <v>86.86</v>
      </c>
      <c r="H13" s="54">
        <f t="shared" ca="1" si="0"/>
        <v>69.748987373400013</v>
      </c>
      <c r="I13" s="55">
        <f ca="1">H13*Q$8</f>
        <v>51.739798833588132</v>
      </c>
      <c r="J13" s="51">
        <f ca="1"/>
        <v>5.1341304114594616E-2</v>
      </c>
      <c r="K13" s="30">
        <f ca="1"/>
        <v>0.3452920166999941</v>
      </c>
      <c r="L13" s="63">
        <f ca="1">K13*Q$8</f>
        <v>0.25613761798805562</v>
      </c>
      <c r="M13" s="63">
        <f ca="1"/>
        <v>7.2797988335881385</v>
      </c>
      <c r="S13" s="89" t="s">
        <v>83</v>
      </c>
      <c r="T13" s="69" t="s">
        <v>111</v>
      </c>
    </row>
    <row r="14" spans="1:26" ht="14.25" customHeight="1" x14ac:dyDescent="0.2">
      <c r="B14" t="e" vm="10">
        <v>#VALUE!</v>
      </c>
      <c r="C14" t="str">
        <f ca="1"/>
        <v>JPM</v>
      </c>
      <c r="D14" t="str">
        <f ca="1"/>
        <v>Banking Services</v>
      </c>
      <c r="E14" s="9"/>
      <c r="F14" s="53">
        <v>0.21313758999999999</v>
      </c>
      <c r="G14" s="58">
        <f ca="1"/>
        <v>310.02999999999997</v>
      </c>
      <c r="H14" s="54">
        <f t="shared" ca="1" si="0"/>
        <v>66.079047027699986</v>
      </c>
      <c r="I14" s="55">
        <f ca="1">H14*Q$8</f>
        <v>49.017437085147847</v>
      </c>
      <c r="J14" s="51">
        <f ca="1"/>
        <v>4.8639909722124008E-2</v>
      </c>
      <c r="K14" s="30">
        <f ca="1"/>
        <v>0.52858122319999168</v>
      </c>
      <c r="L14" s="63">
        <f ca="1">K14*Q$8</f>
        <v>0.39210155136975383</v>
      </c>
      <c r="M14" s="63">
        <f ca="1"/>
        <v>0.76743708514784714</v>
      </c>
      <c r="S14" s="89" t="s">
        <v>86</v>
      </c>
      <c r="T14" s="69" t="s">
        <v>111</v>
      </c>
    </row>
    <row r="15" spans="1:26" x14ac:dyDescent="0.2">
      <c r="B15" t="e" vm="11">
        <v>#VALUE!</v>
      </c>
      <c r="C15" t="str">
        <f ca="1"/>
        <v>BLK</v>
      </c>
      <c r="D15" t="str">
        <f ca="1"/>
        <v>Investment Banking &amp; Investment Services</v>
      </c>
      <c r="F15" s="53">
        <v>5.8343189999999996E-2</v>
      </c>
      <c r="G15" s="58">
        <f ca="1"/>
        <v>1160.69</v>
      </c>
      <c r="H15" s="54">
        <f t="shared" ca="1" si="0"/>
        <v>67.718357201100005</v>
      </c>
      <c r="I15" s="55">
        <f ca="1">H15*Q$8</f>
        <v>50.233477371775983</v>
      </c>
      <c r="J15" s="51">
        <f ca="1"/>
        <v>4.984658418895329E-2</v>
      </c>
      <c r="K15" s="30">
        <f ca="1"/>
        <v>8.7514785000053063E-3</v>
      </c>
      <c r="L15" s="63">
        <f ca="1">K15*Q$8</f>
        <v>6.4918467513039365E-3</v>
      </c>
      <c r="M15" s="63">
        <f ca="1"/>
        <v>-6.6522628224014113E-2</v>
      </c>
      <c r="S15" s="89" t="s">
        <v>87</v>
      </c>
      <c r="T15" s="69" t="s">
        <v>111</v>
      </c>
    </row>
    <row r="16" spans="1:26" x14ac:dyDescent="0.2">
      <c r="B16" t="e" vm="12">
        <v>#VALUE!</v>
      </c>
      <c r="C16" t="str">
        <f ca="1"/>
        <v>BAC</v>
      </c>
      <c r="D16" t="str">
        <f ca="1"/>
        <v>Banking Services</v>
      </c>
      <c r="F16" s="53">
        <v>1.28768193</v>
      </c>
      <c r="G16" s="58">
        <f ca="1"/>
        <v>50.64</v>
      </c>
      <c r="H16" s="54">
        <f t="shared" ca="1" si="0"/>
        <v>65.208212935199995</v>
      </c>
      <c r="I16" s="55">
        <f ca="1">H16*Q$8</f>
        <v>48.371452355331357</v>
      </c>
      <c r="J16" s="51">
        <f ca="1"/>
        <v>4.7998900301628115E-2</v>
      </c>
      <c r="K16" s="30">
        <f ca="1"/>
        <v>0.20602910880000475</v>
      </c>
      <c r="L16" s="63">
        <f ca="1">K16*Q$8</f>
        <v>0.15283239290784353</v>
      </c>
      <c r="M16" s="63">
        <f ca="1"/>
        <v>0.71145235533136031</v>
      </c>
      <c r="S16" s="89" t="s">
        <v>76</v>
      </c>
      <c r="T16" s="69" t="s">
        <v>106</v>
      </c>
    </row>
    <row r="17" spans="2:26" x14ac:dyDescent="0.2">
      <c r="B17" t="e" vm="13">
        <v>#VALUE!</v>
      </c>
      <c r="C17" t="str">
        <f ca="1"/>
        <v>PLTR</v>
      </c>
      <c r="D17" t="str">
        <f ca="1"/>
        <v>Software &amp; IT Services</v>
      </c>
      <c r="F17" s="53">
        <v>0.76307174999999994</v>
      </c>
      <c r="G17" s="58">
        <f ca="1"/>
        <v>173.07</v>
      </c>
      <c r="H17" s="54">
        <f t="shared" ca="1" si="0"/>
        <v>132.0648277725</v>
      </c>
      <c r="I17" s="55">
        <f ca="1">H17*Q$8</f>
        <v>97.965689241640504</v>
      </c>
      <c r="J17" s="51">
        <f ca="1"/>
        <v>9.7211167370944512E-2</v>
      </c>
      <c r="K17" s="30">
        <f ca="1"/>
        <v>-10.667743065000012</v>
      </c>
      <c r="L17" s="63">
        <f ca="1">K17*Q$8</f>
        <v>-7.913331805617009</v>
      </c>
      <c r="M17" s="63">
        <f ca="1"/>
        <v>-4.4343107583595014</v>
      </c>
      <c r="S17" s="90" t="s">
        <v>75</v>
      </c>
      <c r="T17" s="91" t="s">
        <v>112</v>
      </c>
    </row>
    <row r="18" spans="2:26" x14ac:dyDescent="0.2">
      <c r="F18" s="28"/>
      <c r="G18" s="30"/>
      <c r="H18" s="30"/>
      <c r="I18" s="30"/>
    </row>
    <row r="19" spans="2:26" x14ac:dyDescent="0.2">
      <c r="F19" s="28"/>
      <c r="G19" s="30"/>
      <c r="H19" s="30"/>
      <c r="I19" s="30"/>
    </row>
    <row r="20" spans="2:26" x14ac:dyDescent="0.2">
      <c r="B20" s="22" t="s">
        <v>8</v>
      </c>
      <c r="C20" s="23"/>
      <c r="E20" s="22"/>
      <c r="F20" s="22" t="s">
        <v>9</v>
      </c>
      <c r="G20" s="22"/>
      <c r="J20" s="97" t="s">
        <v>10</v>
      </c>
      <c r="K20" s="97"/>
      <c r="L20" s="97"/>
      <c r="M20" s="97"/>
      <c r="N20" s="97"/>
      <c r="O20" s="97"/>
      <c r="P20" s="97"/>
      <c r="Q20" s="97"/>
      <c r="R20" s="97"/>
      <c r="S20" s="97"/>
      <c r="T20" s="97"/>
      <c r="U20" s="97"/>
      <c r="V20" s="97"/>
      <c r="W20" s="97"/>
      <c r="X20" s="97"/>
      <c r="Y20" s="97"/>
      <c r="Z20" s="97"/>
    </row>
    <row r="21" spans="2:26" x14ac:dyDescent="0.2">
      <c r="J21" s="79"/>
      <c r="K21" s="75"/>
      <c r="L21" s="75"/>
      <c r="M21" s="75"/>
      <c r="N21" s="75"/>
      <c r="O21" s="25"/>
      <c r="P21" s="47"/>
      <c r="Q21" s="25"/>
      <c r="R21" s="25"/>
      <c r="S21" s="25"/>
      <c r="T21" s="25"/>
      <c r="U21" s="25"/>
      <c r="V21" s="47"/>
      <c r="W21" s="25"/>
      <c r="X21" s="25"/>
      <c r="Y21" s="25"/>
      <c r="Z21" s="25"/>
    </row>
    <row r="22" spans="2:26" x14ac:dyDescent="0.2">
      <c r="J22" s="76" t="s">
        <v>118</v>
      </c>
      <c r="K22" s="80" t="s">
        <v>82</v>
      </c>
      <c r="L22" s="25"/>
      <c r="M22" s="76" t="s">
        <v>119</v>
      </c>
      <c r="N22" s="81">
        <v>12</v>
      </c>
      <c r="O22" s="25"/>
      <c r="P22" s="73" t="s">
        <v>117</v>
      </c>
      <c r="Q22" s="82" t="s">
        <v>76</v>
      </c>
      <c r="R22" s="77"/>
      <c r="S22" s="77" t="s">
        <v>120</v>
      </c>
      <c r="T22" s="83">
        <v>12</v>
      </c>
      <c r="U22" s="25"/>
      <c r="V22" s="74" t="s">
        <v>121</v>
      </c>
      <c r="W22" s="83" t="s">
        <v>75</v>
      </c>
      <c r="X22" s="25"/>
      <c r="Y22" s="77" t="s">
        <v>120</v>
      </c>
      <c r="Z22" s="83">
        <v>12</v>
      </c>
    </row>
    <row r="23" spans="2:26" x14ac:dyDescent="0.2">
      <c r="J23" s="25"/>
      <c r="K23" s="25"/>
      <c r="L23" s="25"/>
      <c r="M23" s="25"/>
      <c r="N23" s="25"/>
      <c r="O23" s="25"/>
      <c r="P23" s="47"/>
      <c r="Q23" s="25"/>
      <c r="R23" s="25"/>
      <c r="S23" s="25"/>
      <c r="T23" s="25"/>
      <c r="U23" s="25"/>
      <c r="V23" s="47"/>
      <c r="W23" s="25"/>
      <c r="X23" s="25"/>
      <c r="Y23" s="25"/>
      <c r="Z23" s="25"/>
    </row>
    <row r="24" spans="2:26" x14ac:dyDescent="0.2">
      <c r="J24" s="98" t="str">
        <f>N22&amp;" Month trailling closing prices"</f>
        <v>12 Month trailling closing prices</v>
      </c>
      <c r="K24" s="98"/>
      <c r="L24" s="98"/>
      <c r="M24" s="98"/>
      <c r="N24" s="98"/>
      <c r="O24" s="98"/>
      <c r="P24" s="98"/>
      <c r="Q24" s="98"/>
      <c r="R24" s="98"/>
      <c r="S24" s="98"/>
      <c r="T24" s="98"/>
      <c r="U24" s="98"/>
      <c r="V24" s="98"/>
      <c r="W24" s="98"/>
      <c r="X24" s="98"/>
      <c r="Y24" s="98"/>
      <c r="Z24" s="98"/>
    </row>
    <row r="25" spans="2:26" x14ac:dyDescent="0.2">
      <c r="D25" s="1"/>
      <c r="E25" s="40"/>
      <c r="J25" s="25"/>
      <c r="K25" s="25"/>
      <c r="L25" s="25"/>
      <c r="M25" s="25"/>
      <c r="N25" s="25"/>
      <c r="O25" s="78"/>
      <c r="P25" s="25"/>
      <c r="Q25" s="25"/>
      <c r="R25" s="25"/>
      <c r="S25" s="25"/>
      <c r="T25" s="25"/>
      <c r="U25" s="78"/>
      <c r="V25" s="25"/>
      <c r="W25" s="25"/>
      <c r="X25" s="25"/>
      <c r="Y25" s="25"/>
      <c r="Z25" s="25"/>
    </row>
    <row r="26" spans="2:26" x14ac:dyDescent="0.2">
      <c r="J26" s="25"/>
      <c r="K26" s="25"/>
      <c r="L26" s="25"/>
      <c r="M26" s="25"/>
      <c r="N26" s="25"/>
      <c r="O26" s="78"/>
      <c r="P26" s="25"/>
      <c r="Q26" s="25"/>
      <c r="R26" s="25"/>
      <c r="S26" s="25"/>
      <c r="T26" s="25"/>
      <c r="U26" s="78"/>
      <c r="V26" s="25"/>
      <c r="W26" s="25"/>
      <c r="X26" s="25"/>
      <c r="Y26" s="25"/>
      <c r="Z26" s="25"/>
    </row>
    <row r="27" spans="2:26" x14ac:dyDescent="0.2">
      <c r="J27" s="25"/>
      <c r="K27" s="25"/>
      <c r="L27" s="25"/>
      <c r="M27" s="25"/>
      <c r="N27" s="25"/>
      <c r="O27" s="78"/>
      <c r="P27" s="25"/>
      <c r="Q27" s="25"/>
      <c r="R27" s="25"/>
      <c r="S27" s="25"/>
      <c r="T27" s="25"/>
      <c r="U27" s="78"/>
      <c r="V27" s="25"/>
      <c r="W27" s="25"/>
      <c r="X27" s="25"/>
      <c r="Y27" s="25"/>
      <c r="Z27" s="25"/>
    </row>
    <row r="28" spans="2:26" x14ac:dyDescent="0.2">
      <c r="J28" s="25"/>
      <c r="K28" s="25"/>
      <c r="L28" s="25"/>
      <c r="M28" s="25"/>
      <c r="N28" s="25"/>
      <c r="O28" s="78"/>
      <c r="P28" s="25"/>
      <c r="Q28" s="25"/>
      <c r="R28" s="25"/>
      <c r="S28" s="25"/>
      <c r="T28" s="25"/>
      <c r="U28" s="78"/>
      <c r="V28" s="25"/>
      <c r="W28" s="25"/>
      <c r="X28" s="25"/>
      <c r="Y28" s="25"/>
      <c r="Z28" s="25"/>
    </row>
    <row r="29" spans="2:26" x14ac:dyDescent="0.2">
      <c r="J29" s="25"/>
      <c r="K29" s="25"/>
      <c r="L29" s="25"/>
      <c r="M29" s="25"/>
      <c r="N29" s="25"/>
      <c r="O29" s="78"/>
      <c r="P29" s="25"/>
      <c r="Q29" s="25"/>
      <c r="R29" s="25"/>
      <c r="S29" s="25"/>
      <c r="T29" s="25"/>
      <c r="U29" s="78"/>
      <c r="V29" s="25"/>
      <c r="W29" s="25"/>
      <c r="X29" s="25"/>
      <c r="Y29" s="25"/>
      <c r="Z29" s="25"/>
    </row>
    <row r="30" spans="2:26" ht="14.25" customHeight="1" x14ac:dyDescent="0.2">
      <c r="J30" s="25"/>
      <c r="K30" s="25"/>
      <c r="L30" s="25"/>
      <c r="M30" s="25"/>
      <c r="N30" s="25"/>
      <c r="O30" s="78"/>
      <c r="P30" s="25"/>
      <c r="Q30" s="25"/>
      <c r="R30" s="25"/>
      <c r="S30" s="25"/>
      <c r="T30" s="25"/>
      <c r="U30" s="78"/>
      <c r="V30" s="25"/>
      <c r="W30" s="25"/>
      <c r="X30" s="25"/>
      <c r="Y30" s="25"/>
      <c r="Z30" s="25"/>
    </row>
    <row r="31" spans="2:26" ht="14.25" customHeight="1" x14ac:dyDescent="0.2">
      <c r="J31" s="25"/>
      <c r="K31" s="25"/>
      <c r="L31" s="25"/>
      <c r="M31" s="25"/>
      <c r="N31" s="25"/>
      <c r="O31" s="78"/>
      <c r="P31" s="25"/>
      <c r="Q31" s="25"/>
      <c r="R31" s="25"/>
      <c r="S31" s="25"/>
      <c r="T31" s="25"/>
      <c r="U31" s="78"/>
      <c r="V31" s="25"/>
      <c r="W31" s="25"/>
      <c r="X31" s="25"/>
      <c r="Y31" s="25"/>
      <c r="Z31" s="25"/>
    </row>
    <row r="32" spans="2:26" ht="14.25" customHeight="1" x14ac:dyDescent="0.2">
      <c r="J32" s="25"/>
      <c r="K32" s="25"/>
      <c r="L32" s="25"/>
      <c r="M32" s="25"/>
      <c r="N32" s="25"/>
      <c r="O32" s="78"/>
      <c r="P32" s="25"/>
      <c r="Q32" s="25"/>
      <c r="R32" s="25"/>
      <c r="S32" s="25"/>
      <c r="T32" s="25"/>
      <c r="U32" s="78"/>
      <c r="V32" s="25"/>
      <c r="W32" s="25"/>
      <c r="X32" s="25"/>
      <c r="Y32" s="25"/>
      <c r="Z32" s="25"/>
    </row>
    <row r="33" spans="10:26" ht="14.25" customHeight="1" x14ac:dyDescent="0.2">
      <c r="J33" s="25"/>
      <c r="K33" s="25"/>
      <c r="L33" s="25"/>
      <c r="M33" s="25"/>
      <c r="N33" s="25"/>
      <c r="O33" s="78"/>
      <c r="P33" s="25"/>
      <c r="Q33" s="25"/>
      <c r="R33" s="25"/>
      <c r="S33" s="25"/>
      <c r="T33" s="25"/>
      <c r="U33" s="78"/>
      <c r="V33" s="25"/>
      <c r="W33" s="25"/>
      <c r="X33" s="25"/>
      <c r="Y33" s="25"/>
      <c r="Z33" s="25"/>
    </row>
    <row r="34" spans="10:26" x14ac:dyDescent="0.2">
      <c r="J34" s="25"/>
      <c r="K34" s="25"/>
      <c r="L34" s="25"/>
      <c r="M34" s="25"/>
      <c r="N34" s="25"/>
      <c r="O34" s="78"/>
      <c r="P34" s="25"/>
      <c r="Q34" s="25"/>
      <c r="R34" s="25"/>
      <c r="S34" s="25"/>
      <c r="T34" s="25"/>
      <c r="U34" s="78"/>
      <c r="V34" s="25"/>
      <c r="W34" s="25"/>
      <c r="X34" s="25"/>
      <c r="Y34" s="25"/>
      <c r="Z34" s="25"/>
    </row>
    <row r="35" spans="10:26" ht="14.25" customHeight="1" x14ac:dyDescent="0.2">
      <c r="J35" s="25"/>
      <c r="K35" s="25"/>
      <c r="L35" s="25"/>
      <c r="M35" s="25"/>
      <c r="N35" s="25"/>
      <c r="O35" s="78"/>
      <c r="P35" s="25"/>
      <c r="Q35" s="25"/>
      <c r="R35" s="25"/>
      <c r="S35" s="25"/>
      <c r="T35" s="25"/>
      <c r="U35" s="78"/>
      <c r="V35" s="25"/>
      <c r="W35" s="25"/>
      <c r="X35" s="25"/>
      <c r="Y35" s="25"/>
      <c r="Z35" s="25"/>
    </row>
    <row r="36" spans="10:26" ht="14.25" customHeight="1" x14ac:dyDescent="0.2">
      <c r="J36" s="25"/>
      <c r="K36" s="25"/>
      <c r="L36" s="25"/>
      <c r="M36" s="25"/>
      <c r="N36" s="25"/>
      <c r="O36" s="78"/>
      <c r="P36" s="25"/>
      <c r="Q36" s="25"/>
      <c r="R36" s="25"/>
      <c r="S36" s="25"/>
      <c r="T36" s="25"/>
      <c r="U36" s="78"/>
      <c r="V36" s="25"/>
      <c r="W36" s="25"/>
      <c r="X36" s="25"/>
      <c r="Y36" s="25"/>
      <c r="Z36" s="25"/>
    </row>
    <row r="37" spans="10:26" ht="14.25" customHeight="1" x14ac:dyDescent="0.2">
      <c r="J37" s="25"/>
      <c r="K37" s="25"/>
      <c r="L37" s="25"/>
      <c r="M37" s="25"/>
      <c r="N37" s="25"/>
      <c r="O37" s="78"/>
      <c r="P37" s="25"/>
      <c r="Q37" s="25"/>
      <c r="R37" s="25"/>
      <c r="S37" s="25"/>
      <c r="T37" s="25"/>
      <c r="U37" s="78"/>
      <c r="V37" s="25"/>
      <c r="W37" s="25"/>
      <c r="X37" s="25"/>
      <c r="Y37" s="25"/>
      <c r="Z37" s="25"/>
    </row>
    <row r="38" spans="10:26" ht="14.25" customHeight="1" x14ac:dyDescent="0.2">
      <c r="J38" s="25"/>
      <c r="K38" s="25"/>
      <c r="L38" s="25"/>
      <c r="M38" s="25"/>
      <c r="N38" s="25"/>
      <c r="O38" s="78"/>
      <c r="P38" s="25"/>
      <c r="Q38" s="25"/>
      <c r="R38" s="25"/>
      <c r="S38" s="25"/>
      <c r="T38" s="25"/>
      <c r="U38" s="78"/>
      <c r="V38" s="25"/>
      <c r="W38" s="25"/>
      <c r="X38" s="25"/>
      <c r="Y38" s="25"/>
      <c r="Z38" s="25"/>
    </row>
    <row r="39" spans="10:26" ht="14.25" customHeight="1" x14ac:dyDescent="0.2">
      <c r="J39" s="25"/>
      <c r="K39" s="25"/>
      <c r="L39" s="25"/>
      <c r="M39" s="25"/>
      <c r="N39" s="25"/>
      <c r="O39" s="78"/>
      <c r="P39" s="25"/>
      <c r="Q39" s="25"/>
      <c r="R39" s="25"/>
      <c r="S39" s="25"/>
      <c r="T39" s="25"/>
      <c r="U39" s="78"/>
      <c r="V39" s="25"/>
      <c r="W39" s="25"/>
      <c r="X39" s="25"/>
      <c r="Y39" s="25"/>
      <c r="Z39" s="25"/>
    </row>
    <row r="40" spans="10:26" ht="14.25" customHeight="1" x14ac:dyDescent="0.2">
      <c r="J40" s="25"/>
      <c r="K40" s="25"/>
      <c r="L40" s="25"/>
      <c r="M40" s="25"/>
      <c r="N40" s="25"/>
      <c r="O40" s="78"/>
      <c r="P40" s="25"/>
      <c r="Q40" s="25"/>
      <c r="R40" s="25"/>
      <c r="S40" s="25"/>
      <c r="T40" s="25"/>
      <c r="U40" s="78"/>
      <c r="V40" s="25"/>
      <c r="W40" s="25"/>
      <c r="X40" s="25"/>
      <c r="Y40" s="25"/>
      <c r="Z40" s="25"/>
    </row>
    <row r="41" spans="10:26" ht="14.25" customHeight="1" x14ac:dyDescent="0.2">
      <c r="J41" s="25"/>
      <c r="K41" s="25"/>
      <c r="L41" s="25"/>
      <c r="M41" s="25"/>
      <c r="N41" s="25"/>
      <c r="O41" s="78"/>
      <c r="P41" s="25"/>
      <c r="Q41" s="25"/>
      <c r="R41" s="25"/>
      <c r="S41" s="25"/>
      <c r="T41" s="25"/>
      <c r="U41" s="78"/>
      <c r="V41" s="25"/>
      <c r="W41" s="25"/>
      <c r="X41" s="25"/>
      <c r="Y41" s="25"/>
      <c r="Z41" s="25"/>
    </row>
    <row r="42" spans="10:26" ht="14.25" customHeight="1" x14ac:dyDescent="0.2">
      <c r="J42" s="25"/>
      <c r="K42" s="25"/>
      <c r="L42" s="25"/>
      <c r="M42" s="25"/>
      <c r="N42" s="25"/>
      <c r="O42" s="78"/>
      <c r="P42" s="25"/>
      <c r="Q42" s="25"/>
      <c r="R42" s="25"/>
      <c r="S42" s="25"/>
      <c r="T42" s="25"/>
      <c r="U42" s="78"/>
      <c r="V42" s="25"/>
      <c r="W42" s="25"/>
      <c r="X42" s="25"/>
      <c r="Y42" s="25"/>
      <c r="Z42" s="25"/>
    </row>
    <row r="43" spans="10:26" ht="14.25" customHeight="1" x14ac:dyDescent="0.2">
      <c r="J43" s="25"/>
      <c r="K43" s="25"/>
      <c r="L43" s="25"/>
      <c r="M43" s="25"/>
      <c r="N43" s="25"/>
      <c r="O43" s="78"/>
      <c r="P43" s="25"/>
      <c r="Q43" s="25"/>
      <c r="R43" s="25"/>
      <c r="S43" s="25"/>
      <c r="T43" s="25"/>
      <c r="U43" s="78"/>
      <c r="V43" s="25"/>
      <c r="W43" s="25"/>
      <c r="X43" s="25"/>
      <c r="Y43" s="25"/>
      <c r="Z43" s="25"/>
    </row>
    <row r="44" spans="10:26" ht="14.25" customHeight="1" x14ac:dyDescent="0.2">
      <c r="J44" s="25"/>
      <c r="K44" s="25"/>
      <c r="L44" s="25"/>
      <c r="M44" s="25"/>
      <c r="N44" s="25"/>
      <c r="O44" s="78"/>
      <c r="P44" s="25"/>
      <c r="Q44" s="25"/>
      <c r="R44" s="25"/>
      <c r="S44" s="25"/>
      <c r="T44" s="25"/>
      <c r="U44" s="78"/>
      <c r="V44" s="25"/>
      <c r="W44" s="25"/>
      <c r="X44" s="25"/>
      <c r="Y44" s="25"/>
      <c r="Z44" s="25"/>
    </row>
    <row r="45" spans="10:26" ht="14.25" customHeight="1" x14ac:dyDescent="0.2">
      <c r="J45" s="25"/>
      <c r="K45" s="25"/>
      <c r="L45" s="25"/>
      <c r="M45" s="25"/>
      <c r="N45" s="25"/>
      <c r="O45" s="78"/>
      <c r="P45" s="25"/>
      <c r="Q45" s="25"/>
      <c r="R45" s="25"/>
      <c r="S45" s="25"/>
      <c r="T45" s="25"/>
      <c r="U45" s="78"/>
      <c r="V45" s="25"/>
      <c r="W45" s="25"/>
      <c r="X45" s="25"/>
      <c r="Y45" s="25"/>
      <c r="Z45" s="25"/>
    </row>
    <row r="46" spans="10:26" ht="14.25" customHeight="1" x14ac:dyDescent="0.2">
      <c r="J46" s="25"/>
      <c r="K46" s="25"/>
      <c r="L46" s="25"/>
      <c r="M46" s="25"/>
      <c r="N46" s="25"/>
      <c r="O46" s="25"/>
      <c r="P46" s="25"/>
      <c r="Q46" s="25"/>
      <c r="R46" s="25"/>
      <c r="S46" s="25"/>
      <c r="T46" s="25"/>
      <c r="U46" s="25"/>
      <c r="V46" s="25"/>
      <c r="W46" s="25"/>
      <c r="X46" s="25"/>
      <c r="Y46" s="25"/>
      <c r="Z46" s="25"/>
    </row>
    <row r="47" spans="10:26" ht="14.25" customHeight="1" x14ac:dyDescent="0.2">
      <c r="J47" s="76" t="s">
        <v>123</v>
      </c>
      <c r="K47" s="96" t="e" vm="14">
        <v>#VALUE!</v>
      </c>
      <c r="L47" s="24"/>
      <c r="M47" s="25"/>
      <c r="N47" s="25"/>
      <c r="O47" s="25"/>
      <c r="P47" s="25"/>
      <c r="Q47" s="25"/>
      <c r="R47" s="25"/>
      <c r="S47" s="25"/>
      <c r="T47" s="25"/>
      <c r="U47" s="25"/>
      <c r="V47" s="25"/>
      <c r="W47" s="25"/>
      <c r="X47" s="25"/>
      <c r="Y47" s="25"/>
      <c r="Z47" s="25"/>
    </row>
    <row r="48" spans="10:26" ht="14.25" customHeight="1" x14ac:dyDescent="0.2"/>
    <row r="49" spans="10:14" ht="14.25" customHeight="1" x14ac:dyDescent="0.2">
      <c r="J49" s="99" t="s">
        <v>100</v>
      </c>
      <c r="K49" s="99"/>
      <c r="L49" s="99"/>
      <c r="M49" s="99"/>
      <c r="N49" s="99"/>
    </row>
    <row r="50" spans="10:14" ht="14.25" customHeight="1" x14ac:dyDescent="0.2"/>
    <row r="51" spans="10:14" ht="14.25" customHeight="1" x14ac:dyDescent="0.2"/>
    <row r="52" spans="10:14" ht="14.25" customHeight="1" x14ac:dyDescent="0.2"/>
    <row r="53" spans="10:14" ht="14.25" customHeight="1" x14ac:dyDescent="0.2"/>
    <row r="54" spans="10:14" ht="14.25" customHeight="1" x14ac:dyDescent="0.2"/>
    <row r="55" spans="10:14" ht="14.25" customHeight="1" x14ac:dyDescent="0.2"/>
    <row r="56" spans="10:14" ht="14.25" customHeight="1" x14ac:dyDescent="0.2"/>
    <row r="57" spans="10:14" ht="14.25" customHeight="1" x14ac:dyDescent="0.2"/>
    <row r="58" spans="10:14" ht="14.25" customHeight="1" x14ac:dyDescent="0.2"/>
    <row r="59" spans="10:14" ht="14.25" customHeight="1" x14ac:dyDescent="0.2"/>
    <row r="60" spans="10:14" ht="14.25" customHeight="1" x14ac:dyDescent="0.2"/>
    <row r="61" spans="10:14" ht="14.25" customHeight="1" x14ac:dyDescent="0.2"/>
    <row r="62" spans="10:14" ht="14.25" customHeight="1" x14ac:dyDescent="0.2"/>
    <row r="63" spans="10:14" ht="14.25" customHeight="1" x14ac:dyDescent="0.2"/>
    <row r="64" spans="10:1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5">
    <mergeCell ref="J20:Z20"/>
    <mergeCell ref="J24:Z24"/>
    <mergeCell ref="J49:N49"/>
    <mergeCell ref="B2:E3"/>
    <mergeCell ref="B6:N6"/>
  </mergeCells>
  <dataValidations count="4">
    <dataValidation type="list" allowBlank="1" showInputMessage="1" showErrorMessage="1" sqref="K22" xr:uid="{21EDA096-CF81-CB4E-B762-F817A3A60108}">
      <formula1>$S$8:$S$15</formula1>
    </dataValidation>
    <dataValidation type="list" allowBlank="1" showInputMessage="1" showErrorMessage="1" sqref="N22 T22 Z22" xr:uid="{9EF68CB1-0EC8-074B-A096-0140405B15AE}">
      <formula1>"1,3,6,12"</formula1>
    </dataValidation>
    <dataValidation type="list" allowBlank="1" showInputMessage="1" showErrorMessage="1" sqref="Q22" xr:uid="{ADC30042-04E5-444F-B33B-5423BC0FDE77}">
      <formula1>$S$16</formula1>
    </dataValidation>
    <dataValidation type="list" allowBlank="1" showInputMessage="1" showErrorMessage="1" sqref="W22" xr:uid="{FDFBD652-8A1C-2A46-A5FF-456722A3BF7F}">
      <formula1>$S$17</formula1>
    </dataValidation>
  </dataValidations>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CA616-F6B1-B34F-98D7-71A68495CD3D}">
  <dimension ref="A1:M98"/>
  <sheetViews>
    <sheetView workbookViewId="0">
      <selection activeCell="A105" sqref="A105"/>
    </sheetView>
  </sheetViews>
  <sheetFormatPr baseColWidth="10" defaultRowHeight="15" x14ac:dyDescent="0.2"/>
  <cols>
    <col min="1" max="1" width="18.1640625" style="25" bestFit="1" customWidth="1"/>
    <col min="2" max="2" width="42.83203125" style="25" bestFit="1" customWidth="1"/>
    <col min="3" max="3" width="10.6640625" style="25" bestFit="1" customWidth="1"/>
    <col min="4" max="4" width="18.83203125" style="25" bestFit="1" customWidth="1"/>
    <col min="5" max="5" width="11.1640625" style="25" bestFit="1" customWidth="1"/>
    <col min="6" max="6" width="14.5" style="25" bestFit="1" customWidth="1"/>
    <col min="7" max="7" width="21.6640625" style="25" bestFit="1" customWidth="1"/>
    <col min="8" max="8" width="20" style="25" bestFit="1" customWidth="1"/>
    <col min="9" max="9" width="15.83203125" style="25" bestFit="1" customWidth="1"/>
    <col min="10" max="10" width="28.33203125" style="25" bestFit="1" customWidth="1"/>
    <col min="11" max="11" width="8" style="25" bestFit="1" customWidth="1"/>
    <col min="12" max="16384" width="10.83203125" style="25"/>
  </cols>
  <sheetData>
    <row r="1" spans="1:13" customFormat="1" x14ac:dyDescent="0.2">
      <c r="A1" s="32" t="s">
        <v>11</v>
      </c>
      <c r="B1" s="49" t="s">
        <v>2</v>
      </c>
      <c r="C1" s="49" t="s">
        <v>3</v>
      </c>
      <c r="D1" s="49" t="s">
        <v>12</v>
      </c>
      <c r="E1" s="49" t="s">
        <v>13</v>
      </c>
      <c r="F1" s="49" t="s">
        <v>92</v>
      </c>
      <c r="G1" s="49" t="s">
        <v>93</v>
      </c>
      <c r="H1" s="49" t="s">
        <v>98</v>
      </c>
      <c r="I1" s="49" t="s">
        <v>99</v>
      </c>
      <c r="J1" s="49" t="s">
        <v>96</v>
      </c>
      <c r="K1" s="26"/>
    </row>
    <row r="2" spans="1:13" customFormat="1" x14ac:dyDescent="0.2">
      <c r="A2" s="34" t="s">
        <v>19</v>
      </c>
      <c r="B2" s="35" t="e" vm="1">
        <v>#VALUE!</v>
      </c>
      <c r="C2" s="31" t="s">
        <v>72</v>
      </c>
      <c r="D2" s="33" t="s">
        <v>90</v>
      </c>
      <c r="E2" s="31">
        <v>1.527887E-2</v>
      </c>
      <c r="F2" s="31">
        <v>220.71</v>
      </c>
      <c r="G2" s="31" t="s">
        <v>15</v>
      </c>
      <c r="H2" s="31">
        <v>1.34887975</v>
      </c>
      <c r="I2" s="31">
        <f>Table1[[#This Row],[Share Price]]*Table1[[#This Row],[Exchange rate to £]]</f>
        <v>297.71124962250002</v>
      </c>
      <c r="J2" s="31">
        <v>2.5</v>
      </c>
    </row>
    <row r="3" spans="1:13" customFormat="1" x14ac:dyDescent="0.2">
      <c r="A3" s="34" t="s">
        <v>19</v>
      </c>
      <c r="B3" s="31" t="e" vm="3">
        <v>#VALUE!</v>
      </c>
      <c r="C3" s="31" t="s">
        <v>73</v>
      </c>
      <c r="D3" s="33" t="s">
        <v>90</v>
      </c>
      <c r="E3" s="31">
        <v>7.4388099999999997E-3</v>
      </c>
      <c r="F3" s="31">
        <v>181.33</v>
      </c>
      <c r="G3" s="31" t="s">
        <v>15</v>
      </c>
      <c r="H3" s="31">
        <v>1.3488794099999999</v>
      </c>
      <c r="I3" s="31">
        <f>Table1[[#This Row],[Share Price]]*Table1[[#This Row],[Exchange rate to £]]</f>
        <v>244.59230341529999</v>
      </c>
      <c r="J3" s="31">
        <v>1</v>
      </c>
    </row>
    <row r="4" spans="1:13" customFormat="1" x14ac:dyDescent="0.2">
      <c r="A4" s="34" t="s">
        <v>20</v>
      </c>
      <c r="B4" s="31" t="e" vm="5">
        <v>#VALUE!</v>
      </c>
      <c r="C4" s="31" t="s">
        <v>74</v>
      </c>
      <c r="D4" s="33" t="s">
        <v>90</v>
      </c>
      <c r="E4" s="31">
        <v>1.4754110000000001E-2</v>
      </c>
      <c r="F4" s="31">
        <v>228.56</v>
      </c>
      <c r="G4" s="31" t="s">
        <v>15</v>
      </c>
      <c r="H4" s="31">
        <v>1.34887975</v>
      </c>
      <c r="I4" s="31">
        <f>Table1[[#This Row],[Share Price]]*Table1[[#This Row],[Exchange rate to £]]</f>
        <v>308.29995566000002</v>
      </c>
      <c r="J4" s="31">
        <v>2.5</v>
      </c>
    </row>
    <row r="5" spans="1:13" customFormat="1" x14ac:dyDescent="0.2">
      <c r="A5" s="34" t="s">
        <v>21</v>
      </c>
      <c r="B5" s="35" t="e" vm="7">
        <v>#VALUE!</v>
      </c>
      <c r="C5" s="31" t="s">
        <v>75</v>
      </c>
      <c r="D5" s="33" t="s">
        <v>90</v>
      </c>
      <c r="E5" s="31">
        <v>1.144891E-2</v>
      </c>
      <c r="F5" s="31">
        <v>403.25</v>
      </c>
      <c r="G5" s="31" t="s">
        <v>94</v>
      </c>
      <c r="H5" s="31">
        <v>1.1570859499999999</v>
      </c>
      <c r="I5" s="31">
        <f>Table1[[#This Row],[Share Price]]*Table1[[#This Row],[Exchange rate to £]]</f>
        <v>466.59490933749998</v>
      </c>
      <c r="J5" s="31">
        <v>4</v>
      </c>
    </row>
    <row r="6" spans="1:13" customFormat="1" x14ac:dyDescent="0.2">
      <c r="A6" s="34" t="s">
        <v>22</v>
      </c>
      <c r="B6" s="31" t="e" vm="3">
        <v>#VALUE!</v>
      </c>
      <c r="C6" s="31" t="s">
        <v>73</v>
      </c>
      <c r="D6" s="33" t="s">
        <v>91</v>
      </c>
      <c r="E6" s="31">
        <v>-7.4388099999999997E-3</v>
      </c>
      <c r="F6" s="31">
        <v>181.15</v>
      </c>
      <c r="G6" s="31" t="s">
        <v>15</v>
      </c>
      <c r="H6" s="31">
        <v>1.34754043</v>
      </c>
      <c r="I6" s="31">
        <f>Table1[[#This Row],[Share Price]]*Table1[[#This Row],[Exchange rate to £]]</f>
        <v>244.10694889450002</v>
      </c>
      <c r="J6" s="31">
        <v>-1</v>
      </c>
      <c r="K6" s="25"/>
    </row>
    <row r="7" spans="1:13" customFormat="1" x14ac:dyDescent="0.2">
      <c r="A7" s="34" t="s">
        <v>22</v>
      </c>
      <c r="B7" s="31" t="e" vm="5">
        <v>#VALUE!</v>
      </c>
      <c r="C7" s="31" t="s">
        <v>74</v>
      </c>
      <c r="D7" s="33" t="s">
        <v>91</v>
      </c>
      <c r="E7" s="31">
        <v>-5.9664799999999997E-3</v>
      </c>
      <c r="F7" s="31">
        <v>228.33</v>
      </c>
      <c r="G7" s="31" t="s">
        <v>15</v>
      </c>
      <c r="H7" s="31">
        <v>1.34883799</v>
      </c>
      <c r="I7" s="31">
        <f>Table1[[#This Row],[Share Price]]*Table1[[#This Row],[Exchange rate to £]]</f>
        <v>307.98017825670001</v>
      </c>
      <c r="J7" s="31">
        <v>-1.01</v>
      </c>
    </row>
    <row r="8" spans="1:13" customFormat="1" x14ac:dyDescent="0.2">
      <c r="A8" s="34" t="s">
        <v>23</v>
      </c>
      <c r="B8" s="31" t="e" vm="1">
        <v>#VALUE!</v>
      </c>
      <c r="C8" s="31" t="s">
        <v>72</v>
      </c>
      <c r="D8" s="33" t="s">
        <v>91</v>
      </c>
      <c r="E8" s="31">
        <v>-6.1705199999999997E-3</v>
      </c>
      <c r="F8" s="31">
        <v>220.78</v>
      </c>
      <c r="G8" s="31" t="s">
        <v>15</v>
      </c>
      <c r="H8" s="31">
        <v>1.3488390100000001</v>
      </c>
      <c r="I8" s="31">
        <f>Table1[[#This Row],[Share Price]]*Table1[[#This Row],[Exchange rate to £]]</f>
        <v>297.79667662780003</v>
      </c>
      <c r="J8" s="31">
        <v>-1.01</v>
      </c>
    </row>
    <row r="9" spans="1:13" customFormat="1" x14ac:dyDescent="0.2">
      <c r="A9" s="34" t="s">
        <v>24</v>
      </c>
      <c r="B9" s="35" t="e" vm="8">
        <v>#VALUE!</v>
      </c>
      <c r="C9" s="31" t="s">
        <v>76</v>
      </c>
      <c r="D9" s="33" t="s">
        <v>90</v>
      </c>
      <c r="E9" s="31">
        <v>2.7359629999999999E-2</v>
      </c>
      <c r="F9" s="31">
        <v>91.01</v>
      </c>
      <c r="G9" s="31" t="s">
        <v>95</v>
      </c>
      <c r="H9" s="31">
        <v>1</v>
      </c>
      <c r="I9" s="31">
        <f>Table1[[#This Row],[Share Price]]*Table1[[#This Row],[Exchange rate to £]]</f>
        <v>91.01</v>
      </c>
      <c r="J9" s="31">
        <v>2.4900000000000002</v>
      </c>
      <c r="L9" s="25"/>
    </row>
    <row r="10" spans="1:13" customFormat="1" x14ac:dyDescent="0.2">
      <c r="A10" s="34" t="s">
        <v>25</v>
      </c>
      <c r="B10" s="31" t="e" vm="1">
        <v>#VALUE!</v>
      </c>
      <c r="C10" s="31" t="s">
        <v>72</v>
      </c>
      <c r="D10" s="33" t="s">
        <v>91</v>
      </c>
      <c r="E10" s="31">
        <v>-6.11058E-3</v>
      </c>
      <c r="F10" s="31">
        <v>220.74</v>
      </c>
      <c r="G10" s="31" t="s">
        <v>15</v>
      </c>
      <c r="H10" s="31">
        <v>1.3488494200000001</v>
      </c>
      <c r="I10" s="31">
        <f>Table1[[#This Row],[Share Price]]*Table1[[#This Row],[Exchange rate to £]]</f>
        <v>297.74502097080006</v>
      </c>
      <c r="J10" s="31">
        <v>-1</v>
      </c>
      <c r="K10" s="25"/>
      <c r="M10" s="25"/>
    </row>
    <row r="11" spans="1:13" customFormat="1" x14ac:dyDescent="0.2">
      <c r="A11" s="34" t="s">
        <v>26</v>
      </c>
      <c r="B11" s="31" t="e" vm="5">
        <v>#VALUE!</v>
      </c>
      <c r="C11" s="31" t="s">
        <v>74</v>
      </c>
      <c r="D11" s="33" t="s">
        <v>91</v>
      </c>
      <c r="E11" s="31">
        <v>-5.8891799999999999E-3</v>
      </c>
      <c r="F11" s="31">
        <v>229.04</v>
      </c>
      <c r="G11" s="31" t="s">
        <v>15</v>
      </c>
      <c r="H11" s="31">
        <v>1.3488577799999999</v>
      </c>
      <c r="I11" s="31">
        <f>Table1[[#This Row],[Share Price]]*Table1[[#This Row],[Exchange rate to £]]</f>
        <v>308.94238593119996</v>
      </c>
      <c r="J11" s="31">
        <v>-1</v>
      </c>
    </row>
    <row r="12" spans="1:13" customFormat="1" x14ac:dyDescent="0.2">
      <c r="A12" s="34" t="s">
        <v>26</v>
      </c>
      <c r="B12" s="35" t="e" vm="8">
        <v>#VALUE!</v>
      </c>
      <c r="C12" s="31" t="s">
        <v>76</v>
      </c>
      <c r="D12" s="33" t="s">
        <v>91</v>
      </c>
      <c r="E12" s="31">
        <v>-1.099263E-2</v>
      </c>
      <c r="F12" s="31">
        <v>90.97</v>
      </c>
      <c r="G12" s="31" t="s">
        <v>95</v>
      </c>
      <c r="H12" s="31">
        <v>1</v>
      </c>
      <c r="I12" s="31">
        <f>Table1[[#This Row],[Share Price]]*Table1[[#This Row],[Exchange rate to £]]</f>
        <v>90.97</v>
      </c>
      <c r="J12" s="31">
        <v>-1</v>
      </c>
    </row>
    <row r="13" spans="1:13" customFormat="1" x14ac:dyDescent="0.2">
      <c r="A13" s="34" t="s">
        <v>26</v>
      </c>
      <c r="B13" s="31" t="e" vm="3">
        <v>#VALUE!</v>
      </c>
      <c r="C13" s="31" t="s">
        <v>73</v>
      </c>
      <c r="D13" s="33" t="s">
        <v>90</v>
      </c>
      <c r="E13" s="31">
        <v>1.488693E-2</v>
      </c>
      <c r="F13" s="31">
        <v>181.23</v>
      </c>
      <c r="G13" s="31" t="s">
        <v>15</v>
      </c>
      <c r="H13" s="31">
        <v>1.3489791600000001</v>
      </c>
      <c r="I13" s="31">
        <f>Table1[[#This Row],[Share Price]]*Table1[[#This Row],[Exchange rate to £]]</f>
        <v>244.47549316679999</v>
      </c>
      <c r="J13" s="31">
        <v>2</v>
      </c>
    </row>
    <row r="14" spans="1:13" customFormat="1" x14ac:dyDescent="0.2">
      <c r="A14" s="34" t="s">
        <v>27</v>
      </c>
      <c r="B14" s="31" t="e" vm="3">
        <v>#VALUE!</v>
      </c>
      <c r="C14" s="31" t="s">
        <v>73</v>
      </c>
      <c r="D14" s="33" t="s">
        <v>91</v>
      </c>
      <c r="E14" s="31">
        <v>-1.1145499999999999E-2</v>
      </c>
      <c r="F14" s="31">
        <v>181.95</v>
      </c>
      <c r="G14" s="31" t="s">
        <v>15</v>
      </c>
      <c r="H14" s="31">
        <v>1.35194915</v>
      </c>
      <c r="I14" s="31">
        <f>Table1[[#This Row],[Share Price]]*Table1[[#This Row],[Exchange rate to £]]</f>
        <v>245.98714784249998</v>
      </c>
      <c r="J14" s="31">
        <v>-1.5</v>
      </c>
    </row>
    <row r="15" spans="1:13" customFormat="1" x14ac:dyDescent="0.2">
      <c r="A15" s="34" t="s">
        <v>28</v>
      </c>
      <c r="B15" s="31" t="e" vm="9">
        <v>#VALUE!</v>
      </c>
      <c r="C15" s="31" t="s">
        <v>77</v>
      </c>
      <c r="D15" s="33" t="s">
        <v>90</v>
      </c>
      <c r="E15" s="31">
        <v>0.50078126000000001</v>
      </c>
      <c r="F15" s="31">
        <v>68.709999999999994</v>
      </c>
      <c r="G15" s="31" t="s">
        <v>15</v>
      </c>
      <c r="H15" s="31">
        <v>1.3514799799999999</v>
      </c>
      <c r="I15" s="31">
        <f>Table1[[#This Row],[Share Price]]*Table1[[#This Row],[Exchange rate to £]]</f>
        <v>92.860189425799987</v>
      </c>
      <c r="J15" s="31">
        <v>25.5</v>
      </c>
    </row>
    <row r="16" spans="1:13" customFormat="1" x14ac:dyDescent="0.2">
      <c r="A16" s="34" t="s">
        <v>28</v>
      </c>
      <c r="B16" s="31" t="e" vm="5">
        <v>#VALUE!</v>
      </c>
      <c r="C16" s="31" t="s">
        <v>74</v>
      </c>
      <c r="D16" s="33" t="s">
        <v>90</v>
      </c>
      <c r="E16" s="31">
        <v>0.44544611000000001</v>
      </c>
      <c r="F16" s="31">
        <v>230.28</v>
      </c>
      <c r="G16" s="31" t="s">
        <v>15</v>
      </c>
      <c r="H16" s="31">
        <v>1.35147997</v>
      </c>
      <c r="I16" s="31">
        <f>Table1[[#This Row],[Share Price]]*Table1[[#This Row],[Exchange rate to £]]</f>
        <v>311.21880749159999</v>
      </c>
      <c r="J16" s="31">
        <v>76.010000000000005</v>
      </c>
    </row>
    <row r="17" spans="1:10" customFormat="1" x14ac:dyDescent="0.2">
      <c r="A17" s="34" t="s">
        <v>28</v>
      </c>
      <c r="B17" s="31" t="e" vm="15">
        <v>#VALUE!</v>
      </c>
      <c r="C17" s="31" t="s">
        <v>78</v>
      </c>
      <c r="D17" s="33" t="s">
        <v>90</v>
      </c>
      <c r="E17" s="31">
        <v>4.6269369999999997E-2</v>
      </c>
      <c r="F17" s="31">
        <v>743.66</v>
      </c>
      <c r="G17" s="31" t="s">
        <v>15</v>
      </c>
      <c r="H17" s="31">
        <v>1.3514799500000001</v>
      </c>
      <c r="I17" s="31">
        <f>Table1[[#This Row],[Share Price]]*Table1[[#This Row],[Exchange rate to £]]</f>
        <v>1005.041579617</v>
      </c>
      <c r="J17" s="31">
        <v>25.5</v>
      </c>
    </row>
    <row r="18" spans="1:10" customFormat="1" x14ac:dyDescent="0.2">
      <c r="A18" s="34" t="s">
        <v>28</v>
      </c>
      <c r="B18" s="31" t="e" vm="3">
        <v>#VALUE!</v>
      </c>
      <c r="C18" s="31" t="s">
        <v>73</v>
      </c>
      <c r="D18" s="33" t="s">
        <v>90</v>
      </c>
      <c r="E18" s="31">
        <v>0.18526139</v>
      </c>
      <c r="F18" s="31">
        <v>182.01</v>
      </c>
      <c r="G18" s="31" t="s">
        <v>15</v>
      </c>
      <c r="H18" s="31">
        <v>1.3514799799999999</v>
      </c>
      <c r="I18" s="31">
        <f>Table1[[#This Row],[Share Price]]*Table1[[#This Row],[Exchange rate to £]]</f>
        <v>245.98287115979997</v>
      </c>
      <c r="J18" s="31">
        <v>24.99</v>
      </c>
    </row>
    <row r="19" spans="1:10" customFormat="1" x14ac:dyDescent="0.2">
      <c r="A19" s="34" t="s">
        <v>28</v>
      </c>
      <c r="B19" s="31" t="e" vm="16">
        <v>#VALUE!</v>
      </c>
      <c r="C19" s="31" t="s">
        <v>79</v>
      </c>
      <c r="D19" s="33" t="s">
        <v>90</v>
      </c>
      <c r="E19" s="31">
        <v>0.16859562</v>
      </c>
      <c r="F19" s="31">
        <v>204.09</v>
      </c>
      <c r="G19" s="31" t="s">
        <v>15</v>
      </c>
      <c r="H19" s="31">
        <v>1.35147997</v>
      </c>
      <c r="I19" s="31">
        <f>Table1[[#This Row],[Share Price]]*Table1[[#This Row],[Exchange rate to £]]</f>
        <v>275.82354707730002</v>
      </c>
      <c r="J19" s="31">
        <v>25.5</v>
      </c>
    </row>
    <row r="20" spans="1:10" customFormat="1" x14ac:dyDescent="0.2">
      <c r="A20" s="34" t="s">
        <v>28</v>
      </c>
      <c r="B20" s="31" t="e" vm="17">
        <v>#VALUE!</v>
      </c>
      <c r="C20" s="31" t="s">
        <v>80</v>
      </c>
      <c r="D20" s="33" t="s">
        <v>90</v>
      </c>
      <c r="E20" s="31">
        <v>0.16799473000000001</v>
      </c>
      <c r="F20" s="31">
        <v>204.82</v>
      </c>
      <c r="G20" s="31" t="s">
        <v>15</v>
      </c>
      <c r="H20" s="31">
        <v>1.3514799900000001</v>
      </c>
      <c r="I20" s="31">
        <f>Table1[[#This Row],[Share Price]]*Table1[[#This Row],[Exchange rate to £]]</f>
        <v>276.8101315518</v>
      </c>
      <c r="J20" s="31">
        <v>25.5</v>
      </c>
    </row>
    <row r="21" spans="1:10" customFormat="1" x14ac:dyDescent="0.2">
      <c r="A21" s="34" t="s">
        <v>29</v>
      </c>
      <c r="B21" s="31" t="e" vm="1">
        <v>#VALUE!</v>
      </c>
      <c r="C21" s="31" t="s">
        <v>72</v>
      </c>
      <c r="D21" s="33" t="s">
        <v>90</v>
      </c>
      <c r="E21" s="31">
        <v>0.15197683000000001</v>
      </c>
      <c r="F21" s="31">
        <v>222.05</v>
      </c>
      <c r="G21" s="31" t="s">
        <v>15</v>
      </c>
      <c r="H21" s="31">
        <v>1.3514799799999999</v>
      </c>
      <c r="I21" s="31">
        <f>Table1[[#This Row],[Share Price]]*Table1[[#This Row],[Exchange rate to £]]</f>
        <v>300.09612955900002</v>
      </c>
      <c r="J21" s="31">
        <v>25.01</v>
      </c>
    </row>
    <row r="22" spans="1:10" customFormat="1" x14ac:dyDescent="0.2">
      <c r="A22" s="34" t="s">
        <v>29</v>
      </c>
      <c r="B22" s="31" t="e" vm="18">
        <v>#VALUE!</v>
      </c>
      <c r="C22" s="31" t="s">
        <v>81</v>
      </c>
      <c r="D22" s="33" t="s">
        <v>90</v>
      </c>
      <c r="E22" s="31">
        <v>0.32278311999999998</v>
      </c>
      <c r="F22" s="31">
        <v>106.6</v>
      </c>
      <c r="G22" s="31" t="s">
        <v>15</v>
      </c>
      <c r="H22" s="31">
        <v>1.3514799900000001</v>
      </c>
      <c r="I22" s="31">
        <f>Table1[[#This Row],[Share Price]]*Table1[[#This Row],[Exchange rate to £]]</f>
        <v>144.06776693399999</v>
      </c>
      <c r="J22" s="31">
        <v>25.5</v>
      </c>
    </row>
    <row r="23" spans="1:10" customFormat="1" x14ac:dyDescent="0.2">
      <c r="A23" s="34" t="s">
        <v>29</v>
      </c>
      <c r="B23" s="31" t="e" vm="10">
        <v>#VALUE!</v>
      </c>
      <c r="C23" s="31" t="s">
        <v>82</v>
      </c>
      <c r="D23" s="33" t="s">
        <v>90</v>
      </c>
      <c r="E23" s="31">
        <v>0.11719178</v>
      </c>
      <c r="F23" s="31">
        <v>293.61</v>
      </c>
      <c r="G23" s="31" t="s">
        <v>15</v>
      </c>
      <c r="H23" s="31">
        <v>1.3514799099999999</v>
      </c>
      <c r="I23" s="31">
        <f>Table1[[#This Row],[Share Price]]*Table1[[#This Row],[Exchange rate to £]]</f>
        <v>396.80801637510001</v>
      </c>
      <c r="J23" s="31">
        <v>25.5</v>
      </c>
    </row>
    <row r="24" spans="1:10" customFormat="1" x14ac:dyDescent="0.2">
      <c r="A24" s="34" t="s">
        <v>30</v>
      </c>
      <c r="B24" s="31" t="e" vm="11">
        <v>#VALUE!</v>
      </c>
      <c r="C24" s="31" t="s">
        <v>83</v>
      </c>
      <c r="D24" s="33" t="s">
        <v>90</v>
      </c>
      <c r="E24" s="31">
        <v>2.9784939999999999E-2</v>
      </c>
      <c r="F24" s="31">
        <v>1155.3399999999999</v>
      </c>
      <c r="G24" s="31" t="s">
        <v>15</v>
      </c>
      <c r="H24" s="31">
        <v>1.3515998600000001</v>
      </c>
      <c r="I24" s="31">
        <f>Table1[[#This Row],[Share Price]]*Table1[[#This Row],[Exchange rate to £]]</f>
        <v>1561.5573822524</v>
      </c>
      <c r="J24" s="31">
        <v>25.5</v>
      </c>
    </row>
    <row r="25" spans="1:10" customFormat="1" x14ac:dyDescent="0.2">
      <c r="A25" s="34" t="s">
        <v>31</v>
      </c>
      <c r="B25" s="31" t="e" vm="19">
        <v>#VALUE!</v>
      </c>
      <c r="C25" s="31" t="s">
        <v>84</v>
      </c>
      <c r="D25" s="33" t="s">
        <v>90</v>
      </c>
      <c r="E25" s="31">
        <v>2.8971199999999999E-2</v>
      </c>
      <c r="F25" s="31">
        <v>530.30999999999995</v>
      </c>
      <c r="G25" s="31" t="s">
        <v>15</v>
      </c>
      <c r="H25" s="31">
        <v>1.3488777000000001</v>
      </c>
      <c r="I25" s="31">
        <f>Table1[[#This Row],[Share Price]]*Table1[[#This Row],[Exchange rate to £]]</f>
        <v>715.32333308699992</v>
      </c>
      <c r="J25" s="31">
        <v>11.41</v>
      </c>
    </row>
    <row r="26" spans="1:10" customFormat="1" x14ac:dyDescent="0.2">
      <c r="A26" s="34" t="s">
        <v>32</v>
      </c>
      <c r="B26" s="35" t="e" vm="8">
        <v>#VALUE!</v>
      </c>
      <c r="C26" s="31" t="s">
        <v>85</v>
      </c>
      <c r="D26" s="33" t="s">
        <v>90</v>
      </c>
      <c r="E26" s="31">
        <v>0.56386294999999997</v>
      </c>
      <c r="F26" s="31">
        <v>90.447509999999994</v>
      </c>
      <c r="G26" s="31" t="s">
        <v>95</v>
      </c>
      <c r="H26" s="31">
        <v>1</v>
      </c>
      <c r="I26" s="31">
        <f>Table1[[#This Row],[Share Price]]*Table1[[#This Row],[Exchange rate to £]]</f>
        <v>90.447509999999994</v>
      </c>
      <c r="J26" s="31">
        <v>51</v>
      </c>
    </row>
    <row r="27" spans="1:10" customFormat="1" x14ac:dyDescent="0.2">
      <c r="A27" s="34" t="s">
        <v>33</v>
      </c>
      <c r="B27" s="35" t="e" vm="8">
        <v>#VALUE!</v>
      </c>
      <c r="C27" s="31" t="s">
        <v>76</v>
      </c>
      <c r="D27" s="33" t="s">
        <v>90</v>
      </c>
      <c r="E27" s="31">
        <v>0.82184725999999997</v>
      </c>
      <c r="F27" s="31">
        <v>91.27</v>
      </c>
      <c r="G27" s="31" t="s">
        <v>95</v>
      </c>
      <c r="H27" s="31">
        <v>1</v>
      </c>
      <c r="I27" s="31">
        <f>Table1[[#This Row],[Share Price]]*Table1[[#This Row],[Exchange rate to £]]</f>
        <v>91.27</v>
      </c>
      <c r="J27" s="31">
        <v>75.010000000000005</v>
      </c>
    </row>
    <row r="28" spans="1:10" customFormat="1" x14ac:dyDescent="0.2">
      <c r="A28" s="34" t="s">
        <v>34</v>
      </c>
      <c r="B28" s="31" t="e" vm="7">
        <v>#VALUE!</v>
      </c>
      <c r="C28" s="31" t="s">
        <v>75</v>
      </c>
      <c r="D28" s="33" t="s">
        <v>90</v>
      </c>
      <c r="E28" s="31">
        <v>0.20753115999999999</v>
      </c>
      <c r="F28" s="31">
        <v>403.25</v>
      </c>
      <c r="G28" s="31" t="s">
        <v>94</v>
      </c>
      <c r="H28" s="31">
        <v>1.1562163599999999</v>
      </c>
      <c r="I28" s="31">
        <f>Table1[[#This Row],[Share Price]]*Table1[[#This Row],[Exchange rate to £]]</f>
        <v>466.24424716999999</v>
      </c>
      <c r="J28" s="31">
        <v>72.489999999999995</v>
      </c>
    </row>
    <row r="29" spans="1:10" customFormat="1" x14ac:dyDescent="0.2">
      <c r="A29" s="34" t="s">
        <v>35</v>
      </c>
      <c r="B29" s="35" t="e" vm="8">
        <v>#VALUE!</v>
      </c>
      <c r="C29" s="31" t="s">
        <v>85</v>
      </c>
      <c r="D29" s="33" t="s">
        <v>91</v>
      </c>
      <c r="E29" s="31">
        <v>-0.56386294999999997</v>
      </c>
      <c r="F29" s="31">
        <v>90.337509999999995</v>
      </c>
      <c r="G29" s="31" t="s">
        <v>95</v>
      </c>
      <c r="H29" s="31">
        <v>1</v>
      </c>
      <c r="I29" s="31">
        <f>Table1[[#This Row],[Share Price]]*Table1[[#This Row],[Exchange rate to £]]</f>
        <v>90.337509999999995</v>
      </c>
      <c r="J29" s="31">
        <v>-50.94</v>
      </c>
    </row>
    <row r="30" spans="1:10" customFormat="1" x14ac:dyDescent="0.2">
      <c r="A30" s="34" t="s">
        <v>36</v>
      </c>
      <c r="B30" s="31" t="e" vm="7">
        <v>#VALUE!</v>
      </c>
      <c r="C30" s="31" t="s">
        <v>75</v>
      </c>
      <c r="D30" s="33" t="s">
        <v>91</v>
      </c>
      <c r="E30" s="31">
        <v>-2.8762599999999998E-3</v>
      </c>
      <c r="F30" s="31">
        <v>402.25</v>
      </c>
      <c r="G30" s="31" t="s">
        <v>94</v>
      </c>
      <c r="H30" s="31">
        <v>1.1569755799999999</v>
      </c>
      <c r="I30" s="31">
        <f>Table1[[#This Row],[Share Price]]*Table1[[#This Row],[Exchange rate to £]]</f>
        <v>465.39342705499996</v>
      </c>
      <c r="J30" s="31">
        <v>-1</v>
      </c>
    </row>
    <row r="31" spans="1:10" customFormat="1" x14ac:dyDescent="0.2">
      <c r="A31" s="34" t="s">
        <v>37</v>
      </c>
      <c r="B31" s="31" t="e" vm="17">
        <v>#VALUE!</v>
      </c>
      <c r="C31" s="31" t="s">
        <v>80</v>
      </c>
      <c r="D31" s="33" t="s">
        <v>91</v>
      </c>
      <c r="E31" s="31">
        <v>-6.6193299999999997E-3</v>
      </c>
      <c r="F31" s="31">
        <v>204.93</v>
      </c>
      <c r="G31" s="31" t="s">
        <v>15</v>
      </c>
      <c r="H31" s="31">
        <v>1.3564992899999999</v>
      </c>
      <c r="I31" s="31">
        <f>Table1[[#This Row],[Share Price]]*Table1[[#This Row],[Exchange rate to £]]</f>
        <v>277.98739949970002</v>
      </c>
      <c r="J31" s="31">
        <v>-1</v>
      </c>
    </row>
    <row r="32" spans="1:10" customFormat="1" x14ac:dyDescent="0.2">
      <c r="A32" s="34" t="s">
        <v>38</v>
      </c>
      <c r="B32" s="31" t="e" vm="16">
        <v>#VALUE!</v>
      </c>
      <c r="C32" s="31" t="s">
        <v>79</v>
      </c>
      <c r="D32" s="33" t="s">
        <v>91</v>
      </c>
      <c r="E32" s="31">
        <v>-6.6468999999999999E-3</v>
      </c>
      <c r="F32" s="31">
        <v>204.08</v>
      </c>
      <c r="G32" s="31" t="s">
        <v>15</v>
      </c>
      <c r="H32" s="31">
        <v>1.35649935</v>
      </c>
      <c r="I32" s="31">
        <f>Table1[[#This Row],[Share Price]]*Table1[[#This Row],[Exchange rate to £]]</f>
        <v>276.83438734800001</v>
      </c>
      <c r="J32" s="31">
        <v>-1</v>
      </c>
    </row>
    <row r="33" spans="1:10" customFormat="1" x14ac:dyDescent="0.2">
      <c r="A33" s="34" t="s">
        <v>39</v>
      </c>
      <c r="B33" s="31" t="e" vm="5">
        <v>#VALUE!</v>
      </c>
      <c r="C33" s="31" t="s">
        <v>74</v>
      </c>
      <c r="D33" s="33" t="s">
        <v>91</v>
      </c>
      <c r="E33" s="31">
        <v>-5.8707300000000002E-3</v>
      </c>
      <c r="F33" s="31">
        <v>231.07</v>
      </c>
      <c r="G33" s="31" t="s">
        <v>15</v>
      </c>
      <c r="H33" s="31">
        <v>1.35654958</v>
      </c>
      <c r="I33" s="31">
        <f>Table1[[#This Row],[Share Price]]*Table1[[#This Row],[Exchange rate to £]]</f>
        <v>313.45791145060002</v>
      </c>
      <c r="J33" s="31">
        <v>-1</v>
      </c>
    </row>
    <row r="34" spans="1:10" customFormat="1" x14ac:dyDescent="0.2">
      <c r="A34" s="34" t="s">
        <v>39</v>
      </c>
      <c r="B34" s="31" t="e" vm="9">
        <v>#VALUE!</v>
      </c>
      <c r="C34" s="31" t="s">
        <v>77</v>
      </c>
      <c r="D34" s="33" t="s">
        <v>91</v>
      </c>
      <c r="E34" s="31">
        <v>-1.9490939999999998E-2</v>
      </c>
      <c r="F34" s="31">
        <v>69.599999999999994</v>
      </c>
      <c r="G34" s="31" t="s">
        <v>15</v>
      </c>
      <c r="H34" s="31">
        <v>1.35656942</v>
      </c>
      <c r="I34" s="31">
        <f>Table1[[#This Row],[Share Price]]*Table1[[#This Row],[Exchange rate to £]]</f>
        <v>94.417231631999996</v>
      </c>
      <c r="J34" s="31">
        <v>-1</v>
      </c>
    </row>
    <row r="35" spans="1:10" customFormat="1" x14ac:dyDescent="0.2">
      <c r="A35" s="34" t="s">
        <v>39</v>
      </c>
      <c r="B35" s="31" t="e" vm="3">
        <v>#VALUE!</v>
      </c>
      <c r="C35" s="31" t="s">
        <v>73</v>
      </c>
      <c r="D35" s="33" t="s">
        <v>91</v>
      </c>
      <c r="E35" s="31">
        <v>-7.4308100000000004E-3</v>
      </c>
      <c r="F35" s="31">
        <v>182.56</v>
      </c>
      <c r="G35" s="31" t="s">
        <v>15</v>
      </c>
      <c r="H35" s="31">
        <v>1.3565686699999999</v>
      </c>
      <c r="I35" s="31">
        <f>Table1[[#This Row],[Share Price]]*Table1[[#This Row],[Exchange rate to £]]</f>
        <v>247.65517639519999</v>
      </c>
      <c r="J35" s="31">
        <v>-1</v>
      </c>
    </row>
    <row r="36" spans="1:10" customFormat="1" x14ac:dyDescent="0.2">
      <c r="A36" s="34" t="s">
        <v>39</v>
      </c>
      <c r="B36" s="31" t="e" vm="15">
        <v>#VALUE!</v>
      </c>
      <c r="C36" s="31" t="s">
        <v>78</v>
      </c>
      <c r="D36" s="33" t="s">
        <v>91</v>
      </c>
      <c r="E36" s="31">
        <v>-4.6269369999999997E-2</v>
      </c>
      <c r="F36" s="31">
        <v>745.7</v>
      </c>
      <c r="G36" s="31" t="s">
        <v>15</v>
      </c>
      <c r="H36" s="31">
        <v>1.35678604</v>
      </c>
      <c r="I36" s="31">
        <f>Table1[[#This Row],[Share Price]]*Table1[[#This Row],[Exchange rate to £]]</f>
        <v>1011.7553500280001</v>
      </c>
      <c r="J36" s="31">
        <v>-25.39</v>
      </c>
    </row>
    <row r="37" spans="1:10" customFormat="1" x14ac:dyDescent="0.2">
      <c r="A37" s="34" t="s">
        <v>39</v>
      </c>
      <c r="B37" s="31" t="e" vm="11">
        <v>#VALUE!</v>
      </c>
      <c r="C37" s="31" t="s">
        <v>83</v>
      </c>
      <c r="D37" s="33" t="s">
        <v>91</v>
      </c>
      <c r="E37" s="31">
        <v>-1.1644299999999999E-3</v>
      </c>
      <c r="F37" s="31">
        <v>1165.01</v>
      </c>
      <c r="G37" s="31" t="s">
        <v>15</v>
      </c>
      <c r="H37" s="31">
        <v>1.3565725900000001</v>
      </c>
      <c r="I37" s="31">
        <f>Table1[[#This Row],[Share Price]]*Table1[[#This Row],[Exchange rate to £]]</f>
        <v>1580.4206330759</v>
      </c>
      <c r="J37" s="31">
        <v>-1</v>
      </c>
    </row>
    <row r="38" spans="1:10" customFormat="1" x14ac:dyDescent="0.2">
      <c r="A38" s="34" t="s">
        <v>39</v>
      </c>
      <c r="B38" s="31" t="e" vm="1">
        <v>#VALUE!</v>
      </c>
      <c r="C38" s="31" t="s">
        <v>72</v>
      </c>
      <c r="D38" s="33" t="s">
        <v>91</v>
      </c>
      <c r="E38" s="31">
        <v>-6.1106700000000003E-3</v>
      </c>
      <c r="F38" s="31">
        <v>222</v>
      </c>
      <c r="G38" s="31" t="s">
        <v>15</v>
      </c>
      <c r="H38" s="31">
        <v>1.3565687399999999</v>
      </c>
      <c r="I38" s="31">
        <f>Table1[[#This Row],[Share Price]]*Table1[[#This Row],[Exchange rate to £]]</f>
        <v>301.15826027999998</v>
      </c>
      <c r="J38" s="31">
        <v>-1</v>
      </c>
    </row>
    <row r="39" spans="1:10" customFormat="1" x14ac:dyDescent="0.2">
      <c r="A39" s="34" t="s">
        <v>40</v>
      </c>
      <c r="B39" s="31" t="e" vm="18">
        <v>#VALUE!</v>
      </c>
      <c r="C39" s="31" t="s">
        <v>81</v>
      </c>
      <c r="D39" s="33" t="s">
        <v>91</v>
      </c>
      <c r="E39" s="31">
        <v>-0.32278311999999998</v>
      </c>
      <c r="F39" s="31">
        <v>106</v>
      </c>
      <c r="G39" s="31" t="s">
        <v>15</v>
      </c>
      <c r="H39" s="31">
        <v>1.3566617999999999</v>
      </c>
      <c r="I39" s="31">
        <f>Table1[[#This Row],[Share Price]]*Table1[[#This Row],[Exchange rate to £]]</f>
        <v>143.80615079999998</v>
      </c>
      <c r="J39" s="31">
        <v>-25.18</v>
      </c>
    </row>
    <row r="40" spans="1:10" customFormat="1" x14ac:dyDescent="0.2">
      <c r="A40" s="34" t="s">
        <v>40</v>
      </c>
      <c r="B40" s="31" t="e" vm="10">
        <v>#VALUE!</v>
      </c>
      <c r="C40" s="31" t="s">
        <v>82</v>
      </c>
      <c r="D40" s="33" t="s">
        <v>91</v>
      </c>
      <c r="E40" s="31">
        <v>-4.6195000000000003E-3</v>
      </c>
      <c r="F40" s="31">
        <v>293.67</v>
      </c>
      <c r="G40" s="31" t="s">
        <v>15</v>
      </c>
      <c r="H40" s="31">
        <v>1.35660856</v>
      </c>
      <c r="I40" s="31">
        <f>Table1[[#This Row],[Share Price]]*Table1[[#This Row],[Exchange rate to £]]</f>
        <v>398.39523581520001</v>
      </c>
      <c r="J40" s="31">
        <v>-1</v>
      </c>
    </row>
    <row r="41" spans="1:10" customFormat="1" x14ac:dyDescent="0.2">
      <c r="A41" s="34" t="s">
        <v>41</v>
      </c>
      <c r="B41" s="35" t="e" vm="8">
        <v>#VALUE!</v>
      </c>
      <c r="C41" s="31" t="s">
        <v>76</v>
      </c>
      <c r="D41" s="33" t="s">
        <v>90</v>
      </c>
      <c r="E41" s="31">
        <v>0.81857047999999999</v>
      </c>
      <c r="F41" s="31">
        <v>91.22</v>
      </c>
      <c r="G41" s="31" t="s">
        <v>95</v>
      </c>
      <c r="H41" s="31">
        <v>1</v>
      </c>
      <c r="I41" s="31">
        <f>Table1[[#This Row],[Share Price]]*Table1[[#This Row],[Exchange rate to £]]</f>
        <v>91.22</v>
      </c>
      <c r="J41" s="31">
        <v>74.67</v>
      </c>
    </row>
    <row r="42" spans="1:10" customFormat="1" x14ac:dyDescent="0.2">
      <c r="A42" s="34" t="s">
        <v>41</v>
      </c>
      <c r="B42" s="31" t="e" vm="12">
        <v>#VALUE!</v>
      </c>
      <c r="C42" s="31" t="s">
        <v>86</v>
      </c>
      <c r="D42" s="33" t="s">
        <v>90</v>
      </c>
      <c r="E42" s="31">
        <v>0.71418970999999998</v>
      </c>
      <c r="F42" s="31">
        <v>47.76</v>
      </c>
      <c r="G42" s="31" t="s">
        <v>15</v>
      </c>
      <c r="H42" s="31">
        <v>1.35678999</v>
      </c>
      <c r="I42" s="31">
        <f>Table1[[#This Row],[Share Price]]*Table1[[#This Row],[Exchange rate to £]]</f>
        <v>64.800289922399998</v>
      </c>
      <c r="J42" s="31">
        <v>25.18</v>
      </c>
    </row>
    <row r="43" spans="1:10" customFormat="1" x14ac:dyDescent="0.2">
      <c r="A43" s="34" t="s">
        <v>42</v>
      </c>
      <c r="B43" s="31" t="e" vm="16">
        <v>#VALUE!</v>
      </c>
      <c r="C43" s="31" t="s">
        <v>79</v>
      </c>
      <c r="D43" s="33" t="s">
        <v>90</v>
      </c>
      <c r="E43" s="31">
        <v>7.0345399999999997E-3</v>
      </c>
      <c r="F43" s="31">
        <v>204.38</v>
      </c>
      <c r="G43" s="31" t="s">
        <v>15</v>
      </c>
      <c r="H43" s="31">
        <v>1.3563389400000001</v>
      </c>
      <c r="I43" s="31">
        <f>Table1[[#This Row],[Share Price]]*Table1[[#This Row],[Exchange rate to £]]</f>
        <v>277.20855255719999</v>
      </c>
      <c r="J43" s="31">
        <v>1.06</v>
      </c>
    </row>
    <row r="44" spans="1:10" customFormat="1" x14ac:dyDescent="0.2">
      <c r="A44" s="34" t="s">
        <v>42</v>
      </c>
      <c r="B44" s="31" t="e" vm="17">
        <v>#VALUE!</v>
      </c>
      <c r="C44" s="31" t="s">
        <v>80</v>
      </c>
      <c r="D44" s="33" t="s">
        <v>90</v>
      </c>
      <c r="E44" s="31">
        <v>6.8057600000000001E-3</v>
      </c>
      <c r="F44" s="31">
        <v>205.27</v>
      </c>
      <c r="G44" s="31" t="s">
        <v>15</v>
      </c>
      <c r="H44" s="31">
        <v>1.3563285</v>
      </c>
      <c r="I44" s="31">
        <f>Table1[[#This Row],[Share Price]]*Table1[[#This Row],[Exchange rate to £]]</f>
        <v>278.41355119500003</v>
      </c>
      <c r="J44" s="31">
        <v>1.03</v>
      </c>
    </row>
    <row r="45" spans="1:10" customFormat="1" x14ac:dyDescent="0.2">
      <c r="A45" s="34" t="s">
        <v>42</v>
      </c>
      <c r="B45" s="31" t="e" vm="10">
        <v>#VALUE!</v>
      </c>
      <c r="C45" s="31" t="s">
        <v>82</v>
      </c>
      <c r="D45" s="33" t="s">
        <v>90</v>
      </c>
      <c r="E45" s="31">
        <v>4.9845999999999996E-3</v>
      </c>
      <c r="F45" s="31">
        <v>293.87</v>
      </c>
      <c r="G45" s="31" t="s">
        <v>15</v>
      </c>
      <c r="H45" s="31">
        <v>1.3563188900000001</v>
      </c>
      <c r="I45" s="31">
        <f>Table1[[#This Row],[Share Price]]*Table1[[#This Row],[Exchange rate to £]]</f>
        <v>398.58143220430003</v>
      </c>
      <c r="J45" s="31">
        <v>1.08</v>
      </c>
    </row>
    <row r="46" spans="1:10" customFormat="1" x14ac:dyDescent="0.2">
      <c r="A46" s="34" t="s">
        <v>42</v>
      </c>
      <c r="B46" s="31" t="e" vm="5">
        <v>#VALUE!</v>
      </c>
      <c r="C46" s="31" t="s">
        <v>74</v>
      </c>
      <c r="D46" s="33" t="s">
        <v>90</v>
      </c>
      <c r="E46" s="31">
        <v>6.5866400000000004E-3</v>
      </c>
      <c r="F46" s="31">
        <v>230.63</v>
      </c>
      <c r="G46" s="31" t="s">
        <v>15</v>
      </c>
      <c r="H46" s="31">
        <v>1.3563185499999999</v>
      </c>
      <c r="I46" s="31">
        <f>Table1[[#This Row],[Share Price]]*Table1[[#This Row],[Exchange rate to £]]</f>
        <v>312.80774718649997</v>
      </c>
      <c r="J46" s="31">
        <v>1.1200000000000001</v>
      </c>
    </row>
    <row r="47" spans="1:10" customFormat="1" x14ac:dyDescent="0.2">
      <c r="A47" s="34" t="s">
        <v>43</v>
      </c>
      <c r="B47" s="35" t="e" vm="8">
        <v>#VALUE!</v>
      </c>
      <c r="C47" s="31" t="s">
        <v>76</v>
      </c>
      <c r="D47" s="33" t="s">
        <v>90</v>
      </c>
      <c r="E47" s="31">
        <v>1.587823E-2</v>
      </c>
      <c r="F47" s="31">
        <v>91.32</v>
      </c>
      <c r="G47" s="31" t="s">
        <v>95</v>
      </c>
      <c r="H47" s="31">
        <v>1</v>
      </c>
      <c r="I47" s="31">
        <f>Table1[[#This Row],[Share Price]]*Table1[[#This Row],[Exchange rate to £]]</f>
        <v>91.32</v>
      </c>
      <c r="J47" s="31">
        <v>1.45</v>
      </c>
    </row>
    <row r="48" spans="1:10" customFormat="1" x14ac:dyDescent="0.2">
      <c r="A48" s="34" t="s">
        <v>44</v>
      </c>
      <c r="B48" s="31" t="e" vm="7">
        <v>#VALUE!</v>
      </c>
      <c r="C48" s="31" t="s">
        <v>75</v>
      </c>
      <c r="D48" s="33" t="s">
        <v>90</v>
      </c>
      <c r="E48" s="31">
        <v>3.2441599999999998E-3</v>
      </c>
      <c r="F48" s="31">
        <v>403.8</v>
      </c>
      <c r="G48" s="31" t="s">
        <v>94</v>
      </c>
      <c r="H48" s="31">
        <v>1.1592847799999999</v>
      </c>
      <c r="I48" s="31">
        <f>Table1[[#This Row],[Share Price]]*Table1[[#This Row],[Exchange rate to £]]</f>
        <v>468.11919416399996</v>
      </c>
      <c r="J48" s="31">
        <v>1.1299999999999999</v>
      </c>
    </row>
    <row r="49" spans="1:10" customFormat="1" x14ac:dyDescent="0.2">
      <c r="A49" s="34" t="s">
        <v>45</v>
      </c>
      <c r="B49" s="31" t="e" vm="19">
        <v>#VALUE!</v>
      </c>
      <c r="C49" s="31" t="s">
        <v>84</v>
      </c>
      <c r="D49" s="33" t="s">
        <v>91</v>
      </c>
      <c r="E49" s="31">
        <v>-2.8971199999999999E-2</v>
      </c>
      <c r="F49" s="31">
        <v>529.20000000000005</v>
      </c>
      <c r="G49" s="31" t="s">
        <v>15</v>
      </c>
      <c r="H49" s="31">
        <v>1.3567751299999999</v>
      </c>
      <c r="I49" s="31">
        <f>Table1[[#This Row],[Share Price]]*Table1[[#This Row],[Exchange rate to £]]</f>
        <v>718.00539879600001</v>
      </c>
      <c r="J49" s="31">
        <v>-11.28</v>
      </c>
    </row>
    <row r="50" spans="1:10" customFormat="1" x14ac:dyDescent="0.2">
      <c r="A50" s="34" t="s">
        <v>46</v>
      </c>
      <c r="B50" s="31" t="e" vm="7">
        <v>#VALUE!</v>
      </c>
      <c r="C50" s="31" t="s">
        <v>75</v>
      </c>
      <c r="D50" s="33" t="s">
        <v>90</v>
      </c>
      <c r="E50" s="31">
        <v>4.3251599999999998E-3</v>
      </c>
      <c r="F50" s="31">
        <v>404.8</v>
      </c>
      <c r="G50" s="31" t="s">
        <v>94</v>
      </c>
      <c r="H50" s="31">
        <v>1.1594865999999999</v>
      </c>
      <c r="I50" s="31">
        <f>Table1[[#This Row],[Share Price]]*Table1[[#This Row],[Exchange rate to £]]</f>
        <v>469.36017568</v>
      </c>
      <c r="J50" s="31">
        <v>1.51</v>
      </c>
    </row>
    <row r="51" spans="1:10" customFormat="1" x14ac:dyDescent="0.2">
      <c r="A51" s="34" t="s">
        <v>46</v>
      </c>
      <c r="B51" s="31" t="e" vm="1">
        <v>#VALUE!</v>
      </c>
      <c r="C51" s="31" t="s">
        <v>72</v>
      </c>
      <c r="D51" s="33" t="s">
        <v>90</v>
      </c>
      <c r="E51" s="31">
        <v>8.5232599999999995E-3</v>
      </c>
      <c r="F51" s="31">
        <v>224.44</v>
      </c>
      <c r="G51" s="31" t="s">
        <v>15</v>
      </c>
      <c r="H51" s="31">
        <v>1.3567095499999999</v>
      </c>
      <c r="I51" s="31">
        <f>Table1[[#This Row],[Share Price]]*Table1[[#This Row],[Exchange rate to £]]</f>
        <v>304.499891402</v>
      </c>
      <c r="J51" s="31">
        <v>1.41</v>
      </c>
    </row>
    <row r="52" spans="1:10" customFormat="1" x14ac:dyDescent="0.2">
      <c r="A52" s="34" t="s">
        <v>46</v>
      </c>
      <c r="B52" s="31" t="e" vm="5">
        <v>#VALUE!</v>
      </c>
      <c r="C52" s="31" t="s">
        <v>74</v>
      </c>
      <c r="D52" s="33" t="s">
        <v>90</v>
      </c>
      <c r="E52" s="31">
        <v>1.017385E-2</v>
      </c>
      <c r="F52" s="31">
        <v>230.7</v>
      </c>
      <c r="G52" s="31" t="s">
        <v>15</v>
      </c>
      <c r="H52" s="31">
        <v>1.35670936</v>
      </c>
      <c r="I52" s="31">
        <f>Table1[[#This Row],[Share Price]]*Table1[[#This Row],[Exchange rate to £]]</f>
        <v>312.99284935199995</v>
      </c>
      <c r="J52" s="31">
        <v>1.73</v>
      </c>
    </row>
    <row r="53" spans="1:10" customFormat="1" x14ac:dyDescent="0.2">
      <c r="A53" s="34" t="s">
        <v>46</v>
      </c>
      <c r="B53" s="31" t="e" vm="3">
        <v>#VALUE!</v>
      </c>
      <c r="C53" s="31" t="s">
        <v>73</v>
      </c>
      <c r="D53" s="33" t="s">
        <v>90</v>
      </c>
      <c r="E53" s="31">
        <v>1.165354E-2</v>
      </c>
      <c r="F53" s="31">
        <v>182.78</v>
      </c>
      <c r="G53" s="31" t="s">
        <v>15</v>
      </c>
      <c r="H53" s="31">
        <v>1.35670958</v>
      </c>
      <c r="I53" s="31">
        <f>Table1[[#This Row],[Share Price]]*Table1[[#This Row],[Exchange rate to £]]</f>
        <v>247.97937703240001</v>
      </c>
      <c r="J53" s="31">
        <v>1.57</v>
      </c>
    </row>
    <row r="54" spans="1:10" customFormat="1" x14ac:dyDescent="0.2">
      <c r="A54" s="34" t="s">
        <v>47</v>
      </c>
      <c r="B54" s="31" t="e" vm="9">
        <v>#VALUE!</v>
      </c>
      <c r="C54" s="31" t="s">
        <v>77</v>
      </c>
      <c r="D54" s="33" t="s">
        <v>90</v>
      </c>
      <c r="E54" s="31">
        <v>2.5502790000000001E-2</v>
      </c>
      <c r="F54" s="31">
        <v>69.69</v>
      </c>
      <c r="G54" s="31" t="s">
        <v>15</v>
      </c>
      <c r="H54" s="31">
        <v>1.3567094900000001</v>
      </c>
      <c r="I54" s="31">
        <f>Table1[[#This Row],[Share Price]]*Table1[[#This Row],[Exchange rate to £]]</f>
        <v>94.549084358100004</v>
      </c>
      <c r="J54" s="31">
        <v>1.31</v>
      </c>
    </row>
    <row r="55" spans="1:10" customFormat="1" x14ac:dyDescent="0.2">
      <c r="A55" s="34" t="s">
        <v>48</v>
      </c>
      <c r="B55" s="35" t="e" vm="8">
        <v>#VALUE!</v>
      </c>
      <c r="C55" s="31" t="s">
        <v>76</v>
      </c>
      <c r="D55" s="33" t="s">
        <v>90</v>
      </c>
      <c r="E55" s="31">
        <v>3.7669729999999998E-2</v>
      </c>
      <c r="F55" s="31">
        <v>91.32</v>
      </c>
      <c r="G55" s="31" t="s">
        <v>95</v>
      </c>
      <c r="H55" s="31">
        <v>1</v>
      </c>
      <c r="I55" s="31">
        <f>Table1[[#This Row],[Share Price]]*Table1[[#This Row],[Exchange rate to £]]</f>
        <v>91.32</v>
      </c>
      <c r="J55" s="31">
        <v>3.44</v>
      </c>
    </row>
    <row r="56" spans="1:10" customFormat="1" x14ac:dyDescent="0.2">
      <c r="A56" s="34" t="s">
        <v>49</v>
      </c>
      <c r="B56" s="31" t="e" vm="11">
        <v>#VALUE!</v>
      </c>
      <c r="C56" s="31" t="s">
        <v>83</v>
      </c>
      <c r="D56" s="33" t="s">
        <v>90</v>
      </c>
      <c r="E56" s="31">
        <v>1.5125799999999999E-3</v>
      </c>
      <c r="F56" s="31">
        <v>1175</v>
      </c>
      <c r="G56" s="31" t="s">
        <v>15</v>
      </c>
      <c r="H56" s="31">
        <v>1.35670343</v>
      </c>
      <c r="I56" s="31">
        <f>Table1[[#This Row],[Share Price]]*Table1[[#This Row],[Exchange rate to £]]</f>
        <v>1594.1265302500001</v>
      </c>
      <c r="J56" s="31">
        <v>1.31</v>
      </c>
    </row>
    <row r="57" spans="1:10" customFormat="1" x14ac:dyDescent="0.2">
      <c r="A57" s="34" t="s">
        <v>50</v>
      </c>
      <c r="B57" s="31" t="e" vm="5">
        <v>#VALUE!</v>
      </c>
      <c r="C57" s="31" t="s">
        <v>74</v>
      </c>
      <c r="D57" s="33" t="s">
        <v>91</v>
      </c>
      <c r="E57" s="31">
        <v>-5.8539600000000001E-3</v>
      </c>
      <c r="F57" s="31">
        <v>231.86</v>
      </c>
      <c r="G57" s="31" t="s">
        <v>15</v>
      </c>
      <c r="H57" s="31">
        <v>1.3572991599999999</v>
      </c>
      <c r="I57" s="31">
        <f>Table1[[#This Row],[Share Price]]*Table1[[#This Row],[Exchange rate to £]]</f>
        <v>314.70338323760001</v>
      </c>
      <c r="J57" s="31">
        <v>-1</v>
      </c>
    </row>
    <row r="58" spans="1:10" customFormat="1" x14ac:dyDescent="0.2">
      <c r="A58" s="34" t="s">
        <v>50</v>
      </c>
      <c r="B58" s="31" t="e" vm="1">
        <v>#VALUE!</v>
      </c>
      <c r="C58" s="31" t="s">
        <v>72</v>
      </c>
      <c r="D58" s="33" t="s">
        <v>91</v>
      </c>
      <c r="E58" s="31">
        <v>-6.0531500000000002E-3</v>
      </c>
      <c r="F58" s="31">
        <v>224.23</v>
      </c>
      <c r="G58" s="31" t="s">
        <v>15</v>
      </c>
      <c r="H58" s="31">
        <v>1.3572978200000001</v>
      </c>
      <c r="I58" s="31">
        <f>Table1[[#This Row],[Share Price]]*Table1[[#This Row],[Exchange rate to £]]</f>
        <v>304.34689017860001</v>
      </c>
      <c r="J58" s="31">
        <v>-1</v>
      </c>
    </row>
    <row r="59" spans="1:10" customFormat="1" x14ac:dyDescent="0.2">
      <c r="A59" s="34" t="s">
        <v>51</v>
      </c>
      <c r="B59" s="35" t="e" vm="8">
        <v>#VALUE!</v>
      </c>
      <c r="C59" s="31" t="s">
        <v>76</v>
      </c>
      <c r="D59" s="33" t="s">
        <v>91</v>
      </c>
      <c r="E59" s="31">
        <v>-1.098418E-2</v>
      </c>
      <c r="F59" s="31">
        <v>91.04</v>
      </c>
      <c r="G59" s="31" t="s">
        <v>95</v>
      </c>
      <c r="H59" s="31">
        <v>1</v>
      </c>
      <c r="I59" s="31">
        <f>Table1[[#This Row],[Share Price]]*Table1[[#This Row],[Exchange rate to £]]</f>
        <v>91.04</v>
      </c>
      <c r="J59" s="31">
        <v>-1</v>
      </c>
    </row>
    <row r="60" spans="1:10" customFormat="1" x14ac:dyDescent="0.2">
      <c r="A60" s="34" t="s">
        <v>52</v>
      </c>
      <c r="B60" s="31" t="e" vm="7">
        <v>#VALUE!</v>
      </c>
      <c r="C60" s="31" t="s">
        <v>75</v>
      </c>
      <c r="D60" s="33" t="s">
        <v>91</v>
      </c>
      <c r="E60" s="31">
        <v>-2.8418499999999999E-3</v>
      </c>
      <c r="F60" s="31">
        <v>409</v>
      </c>
      <c r="G60" s="31" t="s">
        <v>94</v>
      </c>
      <c r="H60" s="31">
        <v>1.16231665</v>
      </c>
      <c r="I60" s="31">
        <f>Table1[[#This Row],[Share Price]]*Table1[[#This Row],[Exchange rate to £]]</f>
        <v>475.38750984999996</v>
      </c>
      <c r="J60" s="31">
        <v>-1</v>
      </c>
    </row>
    <row r="61" spans="1:10" customFormat="1" x14ac:dyDescent="0.2">
      <c r="A61" s="34" t="s">
        <v>53</v>
      </c>
      <c r="B61" s="31" t="e" vm="12">
        <v>#VALUE!</v>
      </c>
      <c r="C61" s="31" t="s">
        <v>86</v>
      </c>
      <c r="D61" s="33" t="s">
        <v>90</v>
      </c>
      <c r="E61" s="31">
        <v>3.2435159999999998E-2</v>
      </c>
      <c r="F61" s="31">
        <v>47.18</v>
      </c>
      <c r="G61" s="31" t="s">
        <v>15</v>
      </c>
      <c r="H61" s="31">
        <v>1.3542396800000001</v>
      </c>
      <c r="I61" s="31">
        <f>Table1[[#This Row],[Share Price]]*Table1[[#This Row],[Exchange rate to £]]</f>
        <v>63.893028102400002</v>
      </c>
      <c r="J61" s="31">
        <v>1.1299999999999999</v>
      </c>
    </row>
    <row r="62" spans="1:10" customFormat="1" x14ac:dyDescent="0.2">
      <c r="A62" s="34" t="s">
        <v>54</v>
      </c>
      <c r="B62" s="31" t="e" vm="3">
        <v>#VALUE!</v>
      </c>
      <c r="C62" s="31" t="s">
        <v>73</v>
      </c>
      <c r="D62" s="33" t="s">
        <v>91</v>
      </c>
      <c r="E62" s="31">
        <v>-7.4305300000000003E-3</v>
      </c>
      <c r="F62" s="31">
        <v>182.26</v>
      </c>
      <c r="G62" s="31" t="s">
        <v>15</v>
      </c>
      <c r="H62" s="31">
        <v>1.35428839</v>
      </c>
      <c r="I62" s="31">
        <f>Table1[[#This Row],[Share Price]]*Table1[[#This Row],[Exchange rate to £]]</f>
        <v>246.8326019614</v>
      </c>
      <c r="J62" s="31">
        <v>-1</v>
      </c>
    </row>
    <row r="63" spans="1:10" customFormat="1" x14ac:dyDescent="0.2">
      <c r="A63" s="34" t="s">
        <v>54</v>
      </c>
      <c r="B63" s="31" t="e" vm="16">
        <v>#VALUE!</v>
      </c>
      <c r="C63" s="31" t="s">
        <v>79</v>
      </c>
      <c r="D63" s="33" t="s">
        <v>91</v>
      </c>
      <c r="E63" s="31">
        <v>-0.16898326</v>
      </c>
      <c r="F63" s="31">
        <v>203.79</v>
      </c>
      <c r="G63" s="31" t="s">
        <v>15</v>
      </c>
      <c r="H63" s="31">
        <v>1.3541918399999999</v>
      </c>
      <c r="I63" s="31">
        <f>Table1[[#This Row],[Share Price]]*Table1[[#This Row],[Exchange rate to £]]</f>
        <v>275.97075507359995</v>
      </c>
      <c r="J63" s="31">
        <v>-25.39</v>
      </c>
    </row>
    <row r="64" spans="1:10" customFormat="1" x14ac:dyDescent="0.2">
      <c r="A64" s="34" t="s">
        <v>54</v>
      </c>
      <c r="B64" s="31" t="e" vm="17">
        <v>#VALUE!</v>
      </c>
      <c r="C64" s="31" t="s">
        <v>80</v>
      </c>
      <c r="D64" s="33" t="s">
        <v>91</v>
      </c>
      <c r="E64" s="31">
        <v>-0.16818116</v>
      </c>
      <c r="F64" s="31">
        <v>204.73</v>
      </c>
      <c r="G64" s="31" t="s">
        <v>15</v>
      </c>
      <c r="H64" s="31">
        <v>1.3545133300000001</v>
      </c>
      <c r="I64" s="31">
        <f>Table1[[#This Row],[Share Price]]*Table1[[#This Row],[Exchange rate to £]]</f>
        <v>277.30951405090002</v>
      </c>
      <c r="J64" s="31">
        <v>-25.38</v>
      </c>
    </row>
    <row r="65" spans="1:10" customFormat="1" x14ac:dyDescent="0.2">
      <c r="A65" s="34" t="s">
        <v>54</v>
      </c>
      <c r="B65" s="31" t="e" vm="5">
        <v>#VALUE!</v>
      </c>
      <c r="C65" s="31" t="s">
        <v>74</v>
      </c>
      <c r="D65" s="33" t="s">
        <v>91</v>
      </c>
      <c r="E65" s="31">
        <v>-5.8513200000000001E-3</v>
      </c>
      <c r="F65" s="31">
        <v>231.45</v>
      </c>
      <c r="G65" s="31" t="s">
        <v>15</v>
      </c>
      <c r="H65" s="31">
        <v>1.3542880100000001</v>
      </c>
      <c r="I65" s="31">
        <f>Table1[[#This Row],[Share Price]]*Table1[[#This Row],[Exchange rate to £]]</f>
        <v>313.44995991450003</v>
      </c>
      <c r="J65" s="31">
        <v>-1</v>
      </c>
    </row>
    <row r="66" spans="1:10" customFormat="1" x14ac:dyDescent="0.2">
      <c r="A66" s="34" t="s">
        <v>55</v>
      </c>
      <c r="B66" s="35" t="e" vm="8">
        <v>#VALUE!</v>
      </c>
      <c r="C66" s="31" t="s">
        <v>76</v>
      </c>
      <c r="D66" s="33" t="s">
        <v>91</v>
      </c>
      <c r="E66" s="31">
        <v>-1.09517E-2</v>
      </c>
      <c r="F66" s="31">
        <v>91.31</v>
      </c>
      <c r="G66" s="31" t="s">
        <v>95</v>
      </c>
      <c r="H66" s="31">
        <v>1</v>
      </c>
      <c r="I66" s="31">
        <f>Table1[[#This Row],[Share Price]]*Table1[[#This Row],[Exchange rate to £]]</f>
        <v>91.31</v>
      </c>
      <c r="J66" s="31">
        <v>-1</v>
      </c>
    </row>
    <row r="67" spans="1:10" customFormat="1" x14ac:dyDescent="0.2">
      <c r="A67" s="34" t="s">
        <v>55</v>
      </c>
      <c r="B67" s="31" t="e" vm="7">
        <v>#VALUE!</v>
      </c>
      <c r="C67" s="31" t="s">
        <v>75</v>
      </c>
      <c r="D67" s="33" t="s">
        <v>91</v>
      </c>
      <c r="E67" s="31">
        <v>-2.8449299999999999E-3</v>
      </c>
      <c r="F67" s="31">
        <v>408.4</v>
      </c>
      <c r="G67" s="31" t="s">
        <v>94</v>
      </c>
      <c r="H67" s="31">
        <v>1.16186941</v>
      </c>
      <c r="I67" s="31">
        <f>Table1[[#This Row],[Share Price]]*Table1[[#This Row],[Exchange rate to £]]</f>
        <v>474.50746704399995</v>
      </c>
      <c r="J67" s="31">
        <v>-1</v>
      </c>
    </row>
    <row r="68" spans="1:10" customFormat="1" x14ac:dyDescent="0.2">
      <c r="A68" s="34" t="s">
        <v>55</v>
      </c>
      <c r="B68" s="31" t="e" vm="12">
        <v>#VALUE!</v>
      </c>
      <c r="C68" s="31" t="s">
        <v>86</v>
      </c>
      <c r="D68" s="33" t="s">
        <v>91</v>
      </c>
      <c r="E68" s="31">
        <v>-2.8547630000000001E-2</v>
      </c>
      <c r="F68" s="31">
        <v>47.44</v>
      </c>
      <c r="G68" s="31" t="s">
        <v>15</v>
      </c>
      <c r="H68" s="31">
        <v>1.3542995600000001</v>
      </c>
      <c r="I68" s="31">
        <f>Table1[[#This Row],[Share Price]]*Table1[[#This Row],[Exchange rate to £]]</f>
        <v>64.247971126400003</v>
      </c>
      <c r="J68" s="31">
        <v>-1</v>
      </c>
    </row>
    <row r="69" spans="1:10" customFormat="1" x14ac:dyDescent="0.2">
      <c r="A69" s="34" t="s">
        <v>56</v>
      </c>
      <c r="B69" s="31" t="e" vm="11">
        <v>#VALUE!</v>
      </c>
      <c r="C69" s="31" t="s">
        <v>83</v>
      </c>
      <c r="D69" s="33" t="s">
        <v>91</v>
      </c>
      <c r="E69" s="31">
        <v>-1.17121E-3</v>
      </c>
      <c r="F69" s="31">
        <v>1156.3599999999999</v>
      </c>
      <c r="G69" s="31" t="s">
        <v>15</v>
      </c>
      <c r="H69" s="31">
        <v>1.3543403899999999</v>
      </c>
      <c r="I69" s="31">
        <f>Table1[[#This Row],[Share Price]]*Table1[[#This Row],[Exchange rate to £]]</f>
        <v>1566.1050533803998</v>
      </c>
      <c r="J69" s="31">
        <v>-1</v>
      </c>
    </row>
    <row r="70" spans="1:10" customFormat="1" x14ac:dyDescent="0.2">
      <c r="A70" s="34" t="s">
        <v>56</v>
      </c>
      <c r="B70" s="31" t="e" vm="13">
        <v>#VALUE!</v>
      </c>
      <c r="C70" s="31" t="s">
        <v>87</v>
      </c>
      <c r="D70" s="33" t="s">
        <v>90</v>
      </c>
      <c r="E70" s="31">
        <v>0.379776</v>
      </c>
      <c r="F70" s="31">
        <v>183.75</v>
      </c>
      <c r="G70" s="31" t="s">
        <v>15</v>
      </c>
      <c r="H70" s="31">
        <v>1.3545</v>
      </c>
      <c r="I70" s="31">
        <f>Table1[[#This Row],[Share Price]]*Table1[[#This Row],[Exchange rate to £]]</f>
        <v>248.889375</v>
      </c>
      <c r="J70" s="31">
        <v>51.6</v>
      </c>
    </row>
    <row r="71" spans="1:10" customFormat="1" x14ac:dyDescent="0.2">
      <c r="A71" s="34" t="s">
        <v>57</v>
      </c>
      <c r="B71" s="31" t="e" vm="16">
        <v>#VALUE!</v>
      </c>
      <c r="C71" s="31" t="s">
        <v>79</v>
      </c>
      <c r="D71" s="33" t="s">
        <v>90</v>
      </c>
      <c r="E71" s="31">
        <v>7.1952099999999996E-3</v>
      </c>
      <c r="F71" s="31">
        <v>203.22</v>
      </c>
      <c r="G71" s="31" t="s">
        <v>15</v>
      </c>
      <c r="H71" s="31">
        <v>1.3538986799999999</v>
      </c>
      <c r="I71" s="31">
        <f>Table1[[#This Row],[Share Price]]*Table1[[#This Row],[Exchange rate to £]]</f>
        <v>275.13928974959998</v>
      </c>
      <c r="J71" s="31">
        <v>1.08</v>
      </c>
    </row>
    <row r="72" spans="1:10" customFormat="1" x14ac:dyDescent="0.2">
      <c r="A72" s="34" t="s">
        <v>57</v>
      </c>
      <c r="B72" s="31" t="e" vm="5">
        <v>#VALUE!</v>
      </c>
      <c r="C72" s="31" t="s">
        <v>74</v>
      </c>
      <c r="D72" s="33" t="s">
        <v>90</v>
      </c>
      <c r="E72" s="31">
        <v>1.891456E-2</v>
      </c>
      <c r="F72" s="31">
        <v>233.35</v>
      </c>
      <c r="G72" s="31" t="s">
        <v>15</v>
      </c>
      <c r="H72" s="31">
        <v>1.3538995599999999</v>
      </c>
      <c r="I72" s="31">
        <f>Table1[[#This Row],[Share Price]]*Table1[[#This Row],[Exchange rate to £]]</f>
        <v>315.93246232599995</v>
      </c>
      <c r="J72" s="31">
        <v>3.26</v>
      </c>
    </row>
    <row r="73" spans="1:10" customFormat="1" x14ac:dyDescent="0.2">
      <c r="A73" s="34" t="s">
        <v>57</v>
      </c>
      <c r="B73" s="31" t="e" vm="20">
        <v>#VALUE!</v>
      </c>
      <c r="C73" s="31" t="s">
        <v>88</v>
      </c>
      <c r="D73" s="33" t="s">
        <v>90</v>
      </c>
      <c r="E73" s="31">
        <v>8.0981999999999998E-3</v>
      </c>
      <c r="F73" s="31">
        <v>180.56</v>
      </c>
      <c r="G73" s="31" t="s">
        <v>15</v>
      </c>
      <c r="H73" s="31">
        <v>1.35389906</v>
      </c>
      <c r="I73" s="31">
        <f>Table1[[#This Row],[Share Price]]*Table1[[#This Row],[Exchange rate to £]]</f>
        <v>244.46001427360002</v>
      </c>
      <c r="J73" s="31">
        <v>1.08</v>
      </c>
    </row>
    <row r="74" spans="1:10" customFormat="1" x14ac:dyDescent="0.2">
      <c r="A74" s="34" t="s">
        <v>58</v>
      </c>
      <c r="B74" s="31" t="e" vm="21">
        <v>#VALUE!</v>
      </c>
      <c r="C74" s="31" t="s">
        <v>89</v>
      </c>
      <c r="D74" s="33" t="s">
        <v>90</v>
      </c>
      <c r="E74" s="31">
        <v>1.86568E-3</v>
      </c>
      <c r="F74" s="31">
        <v>783.74</v>
      </c>
      <c r="G74" s="31" t="s">
        <v>15</v>
      </c>
      <c r="H74" s="31">
        <v>1.35389633</v>
      </c>
      <c r="I74" s="31">
        <f>Table1[[#This Row],[Share Price]]*Table1[[#This Row],[Exchange rate to £]]</f>
        <v>1061.1027096742</v>
      </c>
      <c r="J74" s="31">
        <v>1.08</v>
      </c>
    </row>
    <row r="75" spans="1:10" customFormat="1" x14ac:dyDescent="0.2">
      <c r="A75" s="34" t="s">
        <v>59</v>
      </c>
      <c r="B75" s="31" t="e" vm="13">
        <v>#VALUE!</v>
      </c>
      <c r="C75" s="31" t="s">
        <v>87</v>
      </c>
      <c r="D75" s="33" t="s">
        <v>90</v>
      </c>
      <c r="E75" s="31">
        <v>8.0776800000000003E-3</v>
      </c>
      <c r="F75" s="31">
        <v>181.02</v>
      </c>
      <c r="G75" s="31" t="s">
        <v>15</v>
      </c>
      <c r="H75" s="31">
        <v>1.3539089200000001</v>
      </c>
      <c r="I75" s="31">
        <f>Table1[[#This Row],[Share Price]]*Table1[[#This Row],[Exchange rate to £]]</f>
        <v>245.08459269840003</v>
      </c>
      <c r="J75" s="31">
        <v>1.08</v>
      </c>
    </row>
    <row r="76" spans="1:10" customFormat="1" x14ac:dyDescent="0.2">
      <c r="A76" s="34" t="s">
        <v>60</v>
      </c>
      <c r="B76" s="35" t="e" vm="8">
        <v>#VALUE!</v>
      </c>
      <c r="C76" s="31" t="s">
        <v>76</v>
      </c>
      <c r="D76" s="33" t="s">
        <v>90</v>
      </c>
      <c r="E76" s="31">
        <v>3.5589509999999998E-2</v>
      </c>
      <c r="F76" s="31">
        <v>91.6</v>
      </c>
      <c r="G76" s="31" t="s">
        <v>95</v>
      </c>
      <c r="H76" s="31">
        <v>1</v>
      </c>
      <c r="I76" s="31">
        <f>Table1[[#This Row],[Share Price]]*Table1[[#This Row],[Exchange rate to £]]</f>
        <v>91.6</v>
      </c>
      <c r="J76" s="31">
        <v>3.26</v>
      </c>
    </row>
    <row r="77" spans="1:10" customFormat="1" x14ac:dyDescent="0.2">
      <c r="A77" s="34" t="s">
        <v>61</v>
      </c>
      <c r="B77" s="35" t="e" vm="8">
        <v>#VALUE!</v>
      </c>
      <c r="C77" s="31" t="s">
        <v>76</v>
      </c>
      <c r="D77" s="33" t="s">
        <v>91</v>
      </c>
      <c r="E77" s="31">
        <v>-3.5589509999999998E-2</v>
      </c>
      <c r="F77" s="31">
        <v>94.83</v>
      </c>
      <c r="G77" s="31" t="s">
        <v>95</v>
      </c>
      <c r="H77" s="31">
        <v>1</v>
      </c>
      <c r="I77" s="31">
        <f>Table1[[#This Row],[Share Price]]*Table1[[#This Row],[Exchange rate to £]]</f>
        <v>94.83</v>
      </c>
      <c r="J77" s="31">
        <v>-3.37</v>
      </c>
    </row>
    <row r="78" spans="1:10" customFormat="1" x14ac:dyDescent="0.2">
      <c r="A78" s="34" t="s">
        <v>62</v>
      </c>
      <c r="B78" s="31" t="e" vm="20">
        <v>#VALUE!</v>
      </c>
      <c r="C78" s="31" t="s">
        <v>88</v>
      </c>
      <c r="D78" s="33" t="s">
        <v>91</v>
      </c>
      <c r="E78" s="31">
        <v>-8.0981999999999998E-3</v>
      </c>
      <c r="F78" s="31">
        <v>160.51</v>
      </c>
      <c r="G78" s="31" t="s">
        <v>15</v>
      </c>
      <c r="H78" s="31">
        <v>1.34004338</v>
      </c>
      <c r="I78" s="31">
        <f>Table1[[#This Row],[Share Price]]*Table1[[#This Row],[Exchange rate to £]]</f>
        <v>215.0903629238</v>
      </c>
      <c r="J78" s="31">
        <v>-0.97</v>
      </c>
    </row>
    <row r="79" spans="1:10" customFormat="1" x14ac:dyDescent="0.2">
      <c r="A79" s="34" t="s">
        <v>63</v>
      </c>
      <c r="B79" s="31" t="e" vm="13">
        <v>#VALUE!</v>
      </c>
      <c r="C79" s="31" t="s">
        <v>87</v>
      </c>
      <c r="D79" s="33" t="s">
        <v>91</v>
      </c>
      <c r="E79" s="31">
        <v>-8.0776800000000003E-3</v>
      </c>
      <c r="F79" s="31">
        <v>178.95</v>
      </c>
      <c r="G79" s="31" t="s">
        <v>15</v>
      </c>
      <c r="H79" s="31">
        <v>1.3384267000000001</v>
      </c>
      <c r="I79" s="31">
        <f>Table1[[#This Row],[Share Price]]*Table1[[#This Row],[Exchange rate to £]]</f>
        <v>239.51145796500001</v>
      </c>
      <c r="J79" s="31">
        <v>-1.08</v>
      </c>
    </row>
    <row r="80" spans="1:10" customFormat="1" x14ac:dyDescent="0.2">
      <c r="A80" s="34" t="s">
        <v>63</v>
      </c>
      <c r="B80" s="31" t="e" vm="16">
        <v>#VALUE!</v>
      </c>
      <c r="C80" s="31" t="s">
        <v>79</v>
      </c>
      <c r="D80" s="33" t="s">
        <v>91</v>
      </c>
      <c r="E80" s="31">
        <v>-7.1952099999999996E-3</v>
      </c>
      <c r="F80" s="31">
        <v>246.94</v>
      </c>
      <c r="G80" s="31" t="s">
        <v>15</v>
      </c>
      <c r="H80" s="31">
        <v>1.3359286800000001</v>
      </c>
      <c r="I80" s="31">
        <f>Table1[[#This Row],[Share Price]]*Table1[[#This Row],[Exchange rate to £]]</f>
        <v>329.8942282392</v>
      </c>
      <c r="J80" s="31">
        <v>-1.33</v>
      </c>
    </row>
    <row r="81" spans="1:10" customFormat="1" x14ac:dyDescent="0.2">
      <c r="A81" s="34" t="s">
        <v>63</v>
      </c>
      <c r="B81" s="31" t="e" vm="21">
        <v>#VALUE!</v>
      </c>
      <c r="C81" s="31" t="s">
        <v>89</v>
      </c>
      <c r="D81" s="33" t="s">
        <v>91</v>
      </c>
      <c r="E81" s="31">
        <v>-1.86568E-3</v>
      </c>
      <c r="F81" s="31">
        <v>749.51</v>
      </c>
      <c r="G81" s="31" t="s">
        <v>15</v>
      </c>
      <c r="H81" s="31">
        <v>1.33175792</v>
      </c>
      <c r="I81" s="31">
        <f>Table1[[#This Row],[Share Price]]*Table1[[#This Row],[Exchange rate to £]]</f>
        <v>998.16587861920004</v>
      </c>
      <c r="J81" s="31">
        <v>-1.05</v>
      </c>
    </row>
    <row r="82" spans="1:10" customFormat="1" x14ac:dyDescent="0.2">
      <c r="A82" s="34" t="s">
        <v>64</v>
      </c>
      <c r="B82" s="31" t="e" vm="5">
        <v>#VALUE!</v>
      </c>
      <c r="C82" s="31" t="s">
        <v>74</v>
      </c>
      <c r="D82" s="33" t="s">
        <v>91</v>
      </c>
      <c r="E82" s="31">
        <v>-1.891456E-2</v>
      </c>
      <c r="F82" s="31">
        <v>253.85</v>
      </c>
      <c r="G82" s="31" t="s">
        <v>15</v>
      </c>
      <c r="H82" s="31">
        <v>1.3374543299999999</v>
      </c>
      <c r="I82" s="31">
        <f>Table1[[#This Row],[Share Price]]*Table1[[#This Row],[Exchange rate to £]]</f>
        <v>339.51278167049998</v>
      </c>
      <c r="J82" s="31">
        <v>-3.58</v>
      </c>
    </row>
    <row r="83" spans="1:10" customFormat="1" x14ac:dyDescent="0.2">
      <c r="A83" s="34" t="s">
        <v>65</v>
      </c>
      <c r="B83" s="31" t="e" vm="13">
        <v>#VALUE!</v>
      </c>
      <c r="C83" s="31" t="s">
        <v>87</v>
      </c>
      <c r="D83" s="33" t="s">
        <v>90</v>
      </c>
      <c r="E83" s="31">
        <v>3.0964700000000001E-2</v>
      </c>
      <c r="F83" s="31">
        <v>179.42</v>
      </c>
      <c r="G83" s="31" t="s">
        <v>15</v>
      </c>
      <c r="H83" s="31">
        <v>1.3387196299999999</v>
      </c>
      <c r="I83" s="31">
        <f>Table1[[#This Row],[Share Price]]*Table1[[#This Row],[Exchange rate to £]]</f>
        <v>240.19307601459997</v>
      </c>
      <c r="J83" s="31">
        <v>4.16</v>
      </c>
    </row>
    <row r="84" spans="1:10" customFormat="1" x14ac:dyDescent="0.2">
      <c r="A84" s="34" t="s">
        <v>65</v>
      </c>
      <c r="B84" s="31" t="e" vm="3">
        <v>#VALUE!</v>
      </c>
      <c r="C84" s="31" t="s">
        <v>73</v>
      </c>
      <c r="D84" s="33" t="s">
        <v>90</v>
      </c>
      <c r="E84" s="31">
        <v>1.78596E-2</v>
      </c>
      <c r="F84" s="31">
        <v>178.4</v>
      </c>
      <c r="G84" s="31" t="s">
        <v>15</v>
      </c>
      <c r="H84" s="31">
        <v>1.33871959</v>
      </c>
      <c r="I84" s="31">
        <f>Table1[[#This Row],[Share Price]]*Table1[[#This Row],[Exchange rate to £]]</f>
        <v>238.82757485600001</v>
      </c>
      <c r="J84" s="31">
        <v>2.38</v>
      </c>
    </row>
    <row r="85" spans="1:10" customFormat="1" x14ac:dyDescent="0.2">
      <c r="A85" s="34" t="s">
        <v>65</v>
      </c>
      <c r="B85" s="31" t="e" vm="7">
        <v>#VALUE!</v>
      </c>
      <c r="C85" s="31" t="s">
        <v>75</v>
      </c>
      <c r="D85" s="33" t="s">
        <v>90</v>
      </c>
      <c r="E85" s="31">
        <v>5.4176600000000004E-3</v>
      </c>
      <c r="F85" s="31">
        <v>427.1</v>
      </c>
      <c r="G85" s="31" t="s">
        <v>94</v>
      </c>
      <c r="H85" s="31">
        <v>1.1454864199999999</v>
      </c>
      <c r="I85" s="31">
        <f>Table1[[#This Row],[Share Price]]*Table1[[#This Row],[Exchange rate to £]]</f>
        <v>489.23724998199998</v>
      </c>
      <c r="J85" s="31">
        <v>2.02</v>
      </c>
    </row>
    <row r="86" spans="1:10" customFormat="1" x14ac:dyDescent="0.2">
      <c r="A86" s="34" t="s">
        <v>65</v>
      </c>
      <c r="B86" s="31" t="e" vm="1">
        <v>#VALUE!</v>
      </c>
      <c r="C86" s="31" t="s">
        <v>72</v>
      </c>
      <c r="D86" s="33" t="s">
        <v>90</v>
      </c>
      <c r="E86" s="31">
        <v>1.4563939999999999E-2</v>
      </c>
      <c r="F86" s="31">
        <v>218.77</v>
      </c>
      <c r="G86" s="31" t="s">
        <v>15</v>
      </c>
      <c r="H86" s="31">
        <v>1.33871981</v>
      </c>
      <c r="I86" s="31">
        <f>Table1[[#This Row],[Share Price]]*Table1[[#This Row],[Exchange rate to £]]</f>
        <v>292.87173283369998</v>
      </c>
      <c r="J86" s="31">
        <v>2.38</v>
      </c>
    </row>
    <row r="87" spans="1:10" customFormat="1" x14ac:dyDescent="0.2">
      <c r="A87" s="34" t="s">
        <v>66</v>
      </c>
      <c r="B87" s="35" t="e" vm="8">
        <v>#VALUE!</v>
      </c>
      <c r="C87" s="31" t="s">
        <v>76</v>
      </c>
      <c r="D87" s="33" t="s">
        <v>90</v>
      </c>
      <c r="E87" s="31">
        <v>7.2202920000000004E-2</v>
      </c>
      <c r="F87" s="31">
        <v>95.01</v>
      </c>
      <c r="G87" s="31" t="s">
        <v>95</v>
      </c>
      <c r="H87" s="31">
        <v>1</v>
      </c>
      <c r="I87" s="31">
        <f>Table1[[#This Row],[Share Price]]*Table1[[#This Row],[Exchange rate to £]]</f>
        <v>95.01</v>
      </c>
      <c r="J87" s="31">
        <v>6.86</v>
      </c>
    </row>
    <row r="88" spans="1:10" customFormat="1" x14ac:dyDescent="0.2">
      <c r="A88" s="34" t="s">
        <v>67</v>
      </c>
      <c r="B88" s="31" t="e" vm="11">
        <v>#VALUE!</v>
      </c>
      <c r="C88" s="31" t="s">
        <v>83</v>
      </c>
      <c r="D88" s="33" t="s">
        <v>90</v>
      </c>
      <c r="E88" s="31">
        <v>2.4892999999999998E-3</v>
      </c>
      <c r="F88" s="31">
        <v>1155.72</v>
      </c>
      <c r="G88" s="31" t="s">
        <v>15</v>
      </c>
      <c r="H88" s="31">
        <v>1.33810874</v>
      </c>
      <c r="I88" s="31">
        <f>Table1[[#This Row],[Share Price]]*Table1[[#This Row],[Exchange rate to £]]</f>
        <v>1546.4790329928001</v>
      </c>
      <c r="J88" s="31">
        <v>2.15</v>
      </c>
    </row>
    <row r="89" spans="1:10" customFormat="1" x14ac:dyDescent="0.2">
      <c r="A89" s="34" t="s">
        <v>68</v>
      </c>
      <c r="B89" s="31" t="e" vm="13">
        <v>#VALUE!</v>
      </c>
      <c r="C89" s="31" t="s">
        <v>87</v>
      </c>
      <c r="D89" s="33" t="s">
        <v>90</v>
      </c>
      <c r="E89" s="31">
        <v>0.35233104999999998</v>
      </c>
      <c r="F89" s="31">
        <v>176.92</v>
      </c>
      <c r="G89" s="31" t="s">
        <v>15</v>
      </c>
      <c r="H89" s="31">
        <v>1.33850997</v>
      </c>
      <c r="I89" s="31">
        <f>Table1[[#This Row],[Share Price]]*Table1[[#This Row],[Exchange rate to £]]</f>
        <v>236.8091838924</v>
      </c>
      <c r="J89" s="31">
        <v>46.64</v>
      </c>
    </row>
    <row r="90" spans="1:10" customFormat="1" x14ac:dyDescent="0.2">
      <c r="A90" s="34" t="s">
        <v>68</v>
      </c>
      <c r="B90" s="31" t="e" vm="1">
        <v>#VALUE!</v>
      </c>
      <c r="C90" s="31" t="s">
        <v>72</v>
      </c>
      <c r="D90" s="33" t="s">
        <v>90</v>
      </c>
      <c r="E90" s="31">
        <v>0.14136018</v>
      </c>
      <c r="F90" s="31">
        <v>219.96</v>
      </c>
      <c r="G90" s="31" t="s">
        <v>15</v>
      </c>
      <c r="H90" s="31">
        <v>1.3385099</v>
      </c>
      <c r="I90" s="31">
        <f>Table1[[#This Row],[Share Price]]*Table1[[#This Row],[Exchange rate to £]]</f>
        <v>294.41863760400003</v>
      </c>
      <c r="J90" s="31">
        <v>23.26</v>
      </c>
    </row>
    <row r="91" spans="1:10" customFormat="1" x14ac:dyDescent="0.2">
      <c r="A91" s="34" t="s">
        <v>69</v>
      </c>
      <c r="B91" s="31" t="e" vm="3">
        <v>#VALUE!</v>
      </c>
      <c r="C91" s="31" t="s">
        <v>73</v>
      </c>
      <c r="D91" s="33" t="s">
        <v>90</v>
      </c>
      <c r="E91" s="31">
        <v>0.17844409</v>
      </c>
      <c r="F91" s="31">
        <v>176.8</v>
      </c>
      <c r="G91" s="31" t="s">
        <v>15</v>
      </c>
      <c r="H91" s="31">
        <v>1.3385199400000001</v>
      </c>
      <c r="I91" s="31">
        <f>Table1[[#This Row],[Share Price]]*Table1[[#This Row],[Exchange rate to £]]</f>
        <v>236.65032539200004</v>
      </c>
      <c r="J91" s="31">
        <v>23.61</v>
      </c>
    </row>
    <row r="92" spans="1:10" customFormat="1" x14ac:dyDescent="0.2">
      <c r="A92" s="34" t="s">
        <v>69</v>
      </c>
      <c r="B92" s="31" t="e" vm="12">
        <v>#VALUE!</v>
      </c>
      <c r="C92" s="31" t="s">
        <v>86</v>
      </c>
      <c r="D92" s="33" t="s">
        <v>90</v>
      </c>
      <c r="E92" s="31">
        <v>0.56960469000000002</v>
      </c>
      <c r="F92" s="31">
        <v>52.45</v>
      </c>
      <c r="G92" s="31" t="s">
        <v>15</v>
      </c>
      <c r="H92" s="31">
        <v>1.3385199800000001</v>
      </c>
      <c r="I92" s="31">
        <f>Table1[[#This Row],[Share Price]]*Table1[[#This Row],[Exchange rate to £]]</f>
        <v>70.205372951000001</v>
      </c>
      <c r="J92" s="31">
        <v>22.35</v>
      </c>
    </row>
    <row r="93" spans="1:10" customFormat="1" x14ac:dyDescent="0.2">
      <c r="A93" s="34" t="s">
        <v>69</v>
      </c>
      <c r="B93" s="35" t="e" vm="8">
        <v>#VALUE!</v>
      </c>
      <c r="C93" s="31" t="s">
        <v>76</v>
      </c>
      <c r="D93" s="33" t="s">
        <v>90</v>
      </c>
      <c r="E93" s="31">
        <v>1.4269024299999999</v>
      </c>
      <c r="F93" s="31">
        <v>95.01</v>
      </c>
      <c r="G93" s="31" t="s">
        <v>95</v>
      </c>
      <c r="H93" s="31">
        <v>1</v>
      </c>
      <c r="I93" s="31">
        <f>Table1[[#This Row],[Share Price]]*Table1[[#This Row],[Exchange rate to £]]</f>
        <v>95.01</v>
      </c>
      <c r="J93" s="31">
        <v>135.57</v>
      </c>
    </row>
    <row r="94" spans="1:10" customFormat="1" x14ac:dyDescent="0.2">
      <c r="A94" s="34" t="s">
        <v>69</v>
      </c>
      <c r="B94" s="31" t="e" vm="5">
        <v>#VALUE!</v>
      </c>
      <c r="C94" s="31" t="s">
        <v>74</v>
      </c>
      <c r="D94" s="33" t="s">
        <v>90</v>
      </c>
      <c r="E94" s="31">
        <v>0.34473938999999998</v>
      </c>
      <c r="F94" s="31">
        <v>255.87</v>
      </c>
      <c r="G94" s="31" t="s">
        <v>15</v>
      </c>
      <c r="H94" s="31">
        <v>1.33851999</v>
      </c>
      <c r="I94" s="31">
        <f>Table1[[#This Row],[Share Price]]*Table1[[#This Row],[Exchange rate to £]]</f>
        <v>342.48710984130003</v>
      </c>
      <c r="J94" s="31">
        <v>66</v>
      </c>
    </row>
    <row r="95" spans="1:10" customFormat="1" x14ac:dyDescent="0.2">
      <c r="A95" s="34" t="s">
        <v>69</v>
      </c>
      <c r="B95" s="31" t="e" vm="7">
        <v>#VALUE!</v>
      </c>
      <c r="C95" s="31" t="s">
        <v>75</v>
      </c>
      <c r="D95" s="33" t="s">
        <v>90</v>
      </c>
      <c r="E95" s="31">
        <v>0.18114503000000001</v>
      </c>
      <c r="F95" s="31">
        <v>428.95</v>
      </c>
      <c r="G95" s="31" t="s">
        <v>94</v>
      </c>
      <c r="H95" s="31">
        <v>1.1457115899999999</v>
      </c>
      <c r="I95" s="31">
        <f>Table1[[#This Row],[Share Price]]*Table1[[#This Row],[Exchange rate to £]]</f>
        <v>491.45298653049991</v>
      </c>
      <c r="J95" s="31">
        <v>67.92</v>
      </c>
    </row>
    <row r="96" spans="1:10" customFormat="1" x14ac:dyDescent="0.2">
      <c r="A96" s="34" t="s">
        <v>69</v>
      </c>
      <c r="B96" s="31" t="e" vm="9">
        <v>#VALUE!</v>
      </c>
      <c r="C96" s="31" t="s">
        <v>77</v>
      </c>
      <c r="D96" s="33" t="s">
        <v>90</v>
      </c>
      <c r="E96" s="31">
        <v>0.29621157999999997</v>
      </c>
      <c r="F96" s="31">
        <v>84.14</v>
      </c>
      <c r="G96" s="31" t="s">
        <v>15</v>
      </c>
      <c r="H96" s="31">
        <v>1.33851999</v>
      </c>
      <c r="I96" s="31">
        <f>Table1[[#This Row],[Share Price]]*Table1[[#This Row],[Exchange rate to £]]</f>
        <v>112.62307195859999</v>
      </c>
      <c r="J96" s="31">
        <v>18.649999999999999</v>
      </c>
    </row>
    <row r="97" spans="1:10" customFormat="1" x14ac:dyDescent="0.2">
      <c r="A97" s="48" t="s">
        <v>70</v>
      </c>
      <c r="B97" s="31" t="e" vm="10">
        <v>#VALUE!</v>
      </c>
      <c r="C97" s="31" t="s">
        <v>82</v>
      </c>
      <c r="D97" s="33" t="s">
        <v>90</v>
      </c>
      <c r="E97" s="31">
        <v>9.5580709999999999E-2</v>
      </c>
      <c r="F97" s="31">
        <v>317.05</v>
      </c>
      <c r="G97" s="31" t="s">
        <v>15</v>
      </c>
      <c r="H97" s="31">
        <v>1.3385098900000001</v>
      </c>
      <c r="I97" s="31">
        <f>Table1[[#This Row],[Share Price]]*Table1[[#This Row],[Exchange rate to £]]</f>
        <v>424.37456062450002</v>
      </c>
      <c r="J97" s="31">
        <v>22.67</v>
      </c>
    </row>
    <row r="98" spans="1:10" customFormat="1" x14ac:dyDescent="0.2">
      <c r="A98" s="95" t="s">
        <v>71</v>
      </c>
      <c r="B98" s="46" t="e" vm="11">
        <v>#VALUE!</v>
      </c>
      <c r="C98" s="31" t="s">
        <v>83</v>
      </c>
      <c r="D98" s="33" t="s">
        <v>90</v>
      </c>
      <c r="E98" s="31">
        <v>2.6892010000000001E-2</v>
      </c>
      <c r="F98" s="31">
        <v>1159.74</v>
      </c>
      <c r="G98" s="31" t="s">
        <v>15</v>
      </c>
      <c r="H98" s="31">
        <v>1.33852959</v>
      </c>
      <c r="I98" s="31">
        <f>Table1[[#This Row],[Share Price]]*Table1[[#This Row],[Exchange rate to £]]</f>
        <v>1552.3463067066</v>
      </c>
      <c r="J98" s="31">
        <v>23.34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1000"/>
  <sheetViews>
    <sheetView showGridLines="0" zoomScale="90" zoomScaleNormal="90" workbookViewId="0">
      <selection activeCell="L16" sqref="L16"/>
    </sheetView>
  </sheetViews>
  <sheetFormatPr baseColWidth="10" defaultColWidth="14.5" defaultRowHeight="15" customHeight="1" x14ac:dyDescent="0.2"/>
  <cols>
    <col min="1" max="1" width="3" customWidth="1"/>
    <col min="2" max="2" width="10.83203125" customWidth="1"/>
    <col min="3" max="8" width="10.1640625" customWidth="1"/>
    <col min="9" max="9" width="10.5" bestFit="1" customWidth="1"/>
    <col min="10" max="10" width="21" bestFit="1" customWidth="1"/>
    <col min="11" max="11" width="10" customWidth="1"/>
    <col min="12" max="12" width="25.5" customWidth="1"/>
    <col min="13" max="32" width="8.83203125" customWidth="1"/>
  </cols>
  <sheetData>
    <row r="1" spans="1:32" ht="14.25" customHeight="1" x14ac:dyDescent="0.2">
      <c r="A1" s="11"/>
    </row>
    <row r="2" spans="1:32" ht="14.25" customHeight="1" x14ac:dyDescent="0.2">
      <c r="A2" s="10"/>
      <c r="B2" s="109" t="s">
        <v>16</v>
      </c>
      <c r="C2" s="109"/>
      <c r="D2" s="109"/>
      <c r="E2" s="109"/>
      <c r="F2" s="109"/>
      <c r="G2" s="109"/>
      <c r="H2" s="24"/>
      <c r="I2" s="110"/>
      <c r="J2" s="110"/>
      <c r="K2" s="79"/>
      <c r="L2" s="79"/>
    </row>
    <row r="3" spans="1:32" ht="6" customHeight="1" x14ac:dyDescent="0.2">
      <c r="A3" s="10"/>
      <c r="B3" s="14"/>
      <c r="C3" s="14"/>
      <c r="D3" s="14"/>
      <c r="E3" s="14"/>
      <c r="F3" s="14"/>
      <c r="G3" s="14"/>
      <c r="H3" s="14"/>
      <c r="I3" s="14"/>
      <c r="J3" s="11"/>
      <c r="K3" s="14"/>
      <c r="L3" s="14"/>
      <c r="M3" s="11"/>
      <c r="N3" s="11"/>
      <c r="O3" s="11"/>
      <c r="P3" s="11"/>
      <c r="Q3" s="11"/>
      <c r="R3" s="11"/>
      <c r="S3" s="11"/>
      <c r="T3" s="11"/>
      <c r="U3" s="11"/>
      <c r="V3" s="11"/>
      <c r="W3" s="11"/>
      <c r="X3" s="11"/>
      <c r="Y3" s="11"/>
      <c r="Z3" s="11"/>
      <c r="AA3" s="11"/>
      <c r="AB3" s="11"/>
      <c r="AC3" s="11"/>
      <c r="AD3" s="11"/>
      <c r="AE3" s="11"/>
      <c r="AF3" s="11"/>
    </row>
    <row r="4" spans="1:32" ht="14.25" customHeight="1" x14ac:dyDescent="0.2">
      <c r="A4" s="10"/>
      <c r="B4" s="85" t="s">
        <v>114</v>
      </c>
      <c r="C4" s="84" t="str">
        <f>Dashboard!K22</f>
        <v>JPM</v>
      </c>
      <c r="D4" s="68" t="s">
        <v>113</v>
      </c>
      <c r="E4" s="84" t="str">
        <f>Dashboard!Q22</f>
        <v>VUAG</v>
      </c>
      <c r="F4" s="92" t="s">
        <v>122</v>
      </c>
      <c r="G4" s="70" t="str">
        <f>Dashboard!W22</f>
        <v>BRYN</v>
      </c>
      <c r="I4" s="12" t="s">
        <v>17</v>
      </c>
      <c r="J4" s="15" t="e" vm="14">
        <f>Dashboard!K47</f>
        <v>#VALUE!</v>
      </c>
    </row>
    <row r="5" spans="1:32" ht="14.25" customHeight="1" x14ac:dyDescent="0.2">
      <c r="A5" s="11"/>
      <c r="B5" s="85" t="s">
        <v>115</v>
      </c>
      <c r="C5" s="84">
        <f>Dashboard!N22</f>
        <v>12</v>
      </c>
      <c r="D5" s="68" t="s">
        <v>116</v>
      </c>
      <c r="E5" s="84">
        <f>Dashboard!T22</f>
        <v>12</v>
      </c>
      <c r="F5" s="68" t="s">
        <v>116</v>
      </c>
      <c r="G5" s="70">
        <f>Dashboard!Z22</f>
        <v>12</v>
      </c>
      <c r="I5" s="12" t="s">
        <v>18</v>
      </c>
      <c r="J5" s="15">
        <f>C5</f>
        <v>12</v>
      </c>
    </row>
    <row r="6" spans="1:32" ht="14.25" customHeight="1" x14ac:dyDescent="0.2">
      <c r="A6" s="11"/>
    </row>
    <row r="7" spans="1:32" ht="14.25" customHeight="1" x14ac:dyDescent="0.2">
      <c r="A7" s="11"/>
      <c r="B7" s="16"/>
      <c r="C7" s="16"/>
      <c r="D7" s="16"/>
      <c r="E7" s="16"/>
      <c r="F7" s="16"/>
      <c r="G7" s="16"/>
      <c r="H7" s="16"/>
      <c r="I7" s="16"/>
      <c r="J7" s="17"/>
      <c r="K7" s="16"/>
      <c r="L7" s="18"/>
    </row>
    <row r="8" spans="1:32" ht="14.25" customHeight="1" x14ac:dyDescent="0.2">
      <c r="A8" s="11"/>
      <c r="B8" s="13" t="str" cm="1">
        <f t="array" aca="1" ref="B8:C258" ca="1">_xlfn.STOCKHISTORY(C4,EDATE(TODAY(),-C5),TODAY())</f>
        <v>Date</v>
      </c>
      <c r="C8" s="19" t="str">
        <f ca="1"/>
        <v>Close</v>
      </c>
      <c r="D8" s="19" t="str" cm="1">
        <f t="array" aca="1" ref="D8:E265" ca="1">_xlfn.STOCKHISTORY(E4,EDATE(TODAY(),-E5),TODAY())</f>
        <v>Date</v>
      </c>
      <c r="E8" s="19" t="str">
        <f ca="1"/>
        <v>Close</v>
      </c>
      <c r="F8" s="19" t="str" cm="1">
        <f t="array" aca="1" ref="F8:G261" ca="1">_xlfn.STOCKHISTORY(G4,EDATE(TODAY(),-G5),TODAY())</f>
        <v>Date</v>
      </c>
      <c r="G8" s="19" t="str">
        <f ca="1"/>
        <v>Close</v>
      </c>
      <c r="H8" s="19"/>
      <c r="I8" s="13" t="str" cm="1">
        <f t="array" aca="1" ref="I8:J258" ca="1">_xlfn.STOCKHISTORY(J4,EDATE(TODAY(),-J5),TODAY())</f>
        <v>Date</v>
      </c>
      <c r="J8" s="11" t="str">
        <f ca="1"/>
        <v>Close</v>
      </c>
      <c r="K8" s="20"/>
      <c r="L8" s="21"/>
    </row>
    <row r="9" spans="1:32" ht="14.25" customHeight="1" x14ac:dyDescent="0.2">
      <c r="A9" s="11"/>
      <c r="B9" s="27" vm="22">
        <f ca="1"/>
        <v>45569</v>
      </c>
      <c r="C9" s="67" vm="23">
        <f ca="1"/>
        <v>211.22</v>
      </c>
      <c r="D9" s="71" vm="22">
        <f ca="1"/>
        <v>45569</v>
      </c>
      <c r="E9" s="66" vm="24">
        <f ca="1"/>
        <v>82.65</v>
      </c>
      <c r="F9" s="71" vm="22">
        <f ca="1"/>
        <v>45569</v>
      </c>
      <c r="G9" s="93" vm="25">
        <f ca="1"/>
        <v>419.05</v>
      </c>
      <c r="H9" s="67"/>
      <c r="I9" s="71" vm="22">
        <f ca="1"/>
        <v>45569</v>
      </c>
      <c r="J9" s="58" vm="26">
        <f ca="1"/>
        <v>250.08</v>
      </c>
      <c r="K9" s="20"/>
      <c r="L9" s="19"/>
    </row>
    <row r="10" spans="1:32" ht="14.25" customHeight="1" x14ac:dyDescent="0.2">
      <c r="A10" s="7"/>
      <c r="B10" s="27" vm="27">
        <f ca="1"/>
        <v>45572</v>
      </c>
      <c r="C10" s="67" vm="28">
        <f ca="1"/>
        <v>210.93</v>
      </c>
      <c r="D10" s="71" vm="27">
        <f ca="1"/>
        <v>45572</v>
      </c>
      <c r="E10" s="66" vm="29">
        <f ca="1"/>
        <v>83.18</v>
      </c>
      <c r="F10" s="71" vm="27">
        <f ca="1"/>
        <v>45572</v>
      </c>
      <c r="G10" s="93" vm="30">
        <f ca="1"/>
        <v>413.45</v>
      </c>
      <c r="H10" s="67"/>
      <c r="I10" s="71" vm="27">
        <f ca="1"/>
        <v>45572</v>
      </c>
      <c r="J10" s="58" vm="31">
        <f ca="1"/>
        <v>240.83</v>
      </c>
      <c r="K10" s="20"/>
      <c r="L10" s="19"/>
    </row>
    <row r="11" spans="1:32" ht="14.25" customHeight="1" x14ac:dyDescent="0.2">
      <c r="A11" s="11"/>
      <c r="B11" s="27" vm="32">
        <f ca="1"/>
        <v>45573</v>
      </c>
      <c r="C11" s="67" vm="33">
        <f ca="1"/>
        <v>210.75</v>
      </c>
      <c r="D11" s="71" vm="32">
        <f ca="1"/>
        <v>45573</v>
      </c>
      <c r="E11" s="66" vm="34">
        <f ca="1"/>
        <v>83.26</v>
      </c>
      <c r="F11" s="71" vm="32">
        <f ca="1"/>
        <v>45573</v>
      </c>
      <c r="G11" s="93" vm="35">
        <f ca="1"/>
        <v>414.15</v>
      </c>
      <c r="H11" s="67"/>
      <c r="I11" s="71" vm="32">
        <f ca="1"/>
        <v>45573</v>
      </c>
      <c r="J11" s="58" vm="36">
        <f ca="1"/>
        <v>244.5</v>
      </c>
      <c r="K11" s="20"/>
      <c r="L11" s="19"/>
    </row>
    <row r="12" spans="1:32" ht="14.25" customHeight="1" x14ac:dyDescent="0.2">
      <c r="A12" s="11"/>
      <c r="B12" s="27" vm="37">
        <f ca="1"/>
        <v>45574</v>
      </c>
      <c r="C12" s="67" vm="38">
        <f ca="1"/>
        <v>213.42</v>
      </c>
      <c r="D12" s="71" vm="37">
        <f ca="1"/>
        <v>45574</v>
      </c>
      <c r="E12" s="66" vm="39">
        <f ca="1"/>
        <v>83.89</v>
      </c>
      <c r="F12" s="71" vm="37">
        <f ca="1"/>
        <v>45574</v>
      </c>
      <c r="G12" s="93" vm="40">
        <f ca="1"/>
        <v>417.4</v>
      </c>
      <c r="H12" s="67"/>
      <c r="I12" s="71" vm="37">
        <f ca="1"/>
        <v>45574</v>
      </c>
      <c r="J12" s="58" vm="41">
        <f ca="1"/>
        <v>241.05</v>
      </c>
      <c r="K12" s="20"/>
      <c r="L12" s="19"/>
    </row>
    <row r="13" spans="1:32" ht="14.25" customHeight="1" x14ac:dyDescent="0.2">
      <c r="A13" s="11"/>
      <c r="B13" s="27" vm="42">
        <f ca="1"/>
        <v>45575</v>
      </c>
      <c r="C13" s="67" vm="43">
        <f ca="1"/>
        <v>212.84</v>
      </c>
      <c r="D13" s="71" vm="42">
        <f ca="1"/>
        <v>45575</v>
      </c>
      <c r="E13" s="66" vm="44">
        <f ca="1"/>
        <v>84.105000000000004</v>
      </c>
      <c r="F13" s="71" vm="42">
        <f ca="1"/>
        <v>45575</v>
      </c>
      <c r="G13" s="93" vm="45">
        <f ca="1"/>
        <v>415.7</v>
      </c>
      <c r="H13" s="67"/>
      <c r="I13" s="71" vm="42">
        <f ca="1"/>
        <v>45575</v>
      </c>
      <c r="J13" s="58" vm="46">
        <f ca="1"/>
        <v>238.77</v>
      </c>
      <c r="K13" s="20"/>
      <c r="L13" s="19"/>
    </row>
    <row r="14" spans="1:32" ht="14.25" customHeight="1" x14ac:dyDescent="0.2">
      <c r="A14" s="11"/>
      <c r="B14" s="27" vm="47">
        <f ca="1"/>
        <v>45576</v>
      </c>
      <c r="C14" s="67" vm="48">
        <f ca="1"/>
        <v>222.29</v>
      </c>
      <c r="D14" s="71" vm="47">
        <f ca="1"/>
        <v>45576</v>
      </c>
      <c r="E14" s="66" vm="49">
        <f ca="1"/>
        <v>84.37</v>
      </c>
      <c r="F14" s="71" vm="47">
        <f ca="1"/>
        <v>45576</v>
      </c>
      <c r="G14" s="93" vm="50">
        <f ca="1"/>
        <v>421.8</v>
      </c>
      <c r="H14" s="67"/>
      <c r="I14" s="71" vm="47">
        <f ca="1"/>
        <v>45576</v>
      </c>
      <c r="J14" s="58" vm="51">
        <f ca="1"/>
        <v>217.8</v>
      </c>
      <c r="K14" s="20"/>
      <c r="L14" s="19"/>
    </row>
    <row r="15" spans="1:32" ht="14.25" customHeight="1" x14ac:dyDescent="0.2">
      <c r="A15" s="11"/>
      <c r="B15" s="27" vm="52">
        <f ca="1"/>
        <v>45579</v>
      </c>
      <c r="C15" s="67" vm="53">
        <f ca="1"/>
        <v>221.48</v>
      </c>
      <c r="D15" s="71" vm="52">
        <f ca="1"/>
        <v>45579</v>
      </c>
      <c r="E15" s="66" vm="54">
        <f ca="1"/>
        <v>85.03</v>
      </c>
      <c r="F15" s="71" vm="52">
        <f ca="1"/>
        <v>45579</v>
      </c>
      <c r="G15" s="93" vm="55">
        <f ca="1"/>
        <v>423.6</v>
      </c>
      <c r="H15" s="67"/>
      <c r="I15" s="71" vm="52">
        <f ca="1"/>
        <v>45579</v>
      </c>
      <c r="J15" s="58" vm="56">
        <f ca="1"/>
        <v>219.16</v>
      </c>
      <c r="K15" s="20"/>
      <c r="L15" s="19"/>
    </row>
    <row r="16" spans="1:32" ht="14.25" customHeight="1" x14ac:dyDescent="0.2">
      <c r="A16" s="11"/>
      <c r="B16" s="27" vm="57">
        <f ca="1"/>
        <v>45580</v>
      </c>
      <c r="C16" s="67" vm="58">
        <f ca="1"/>
        <v>222.39</v>
      </c>
      <c r="D16" s="71" vm="57">
        <f ca="1"/>
        <v>45580</v>
      </c>
      <c r="E16" s="66" vm="59">
        <f ca="1"/>
        <v>84.72</v>
      </c>
      <c r="F16" s="71" vm="57">
        <f ca="1"/>
        <v>45580</v>
      </c>
      <c r="G16" s="93" vm="60">
        <f ca="1"/>
        <v>425.2</v>
      </c>
      <c r="H16" s="67"/>
      <c r="I16" s="71" vm="57">
        <f ca="1"/>
        <v>45580</v>
      </c>
      <c r="J16" s="58" vm="61">
        <f ca="1"/>
        <v>219.57</v>
      </c>
      <c r="K16" s="20"/>
      <c r="L16" s="19"/>
    </row>
    <row r="17" spans="1:12" ht="14.25" customHeight="1" x14ac:dyDescent="0.2">
      <c r="A17" s="11"/>
      <c r="B17" s="27" vm="62">
        <f ca="1"/>
        <v>45581</v>
      </c>
      <c r="C17" s="67" vm="63">
        <f ca="1"/>
        <v>223.64</v>
      </c>
      <c r="D17" s="71" vm="62">
        <f ca="1"/>
        <v>45581</v>
      </c>
      <c r="E17" s="66" vm="64">
        <f ca="1"/>
        <v>85.015000000000001</v>
      </c>
      <c r="F17" s="71" vm="62">
        <f ca="1"/>
        <v>45581</v>
      </c>
      <c r="G17" s="93" vm="65">
        <f ca="1"/>
        <v>428.75</v>
      </c>
      <c r="H17" s="67"/>
      <c r="I17" s="71" vm="62">
        <f ca="1"/>
        <v>45581</v>
      </c>
      <c r="J17" s="58" vm="66">
        <f ca="1"/>
        <v>221.33</v>
      </c>
      <c r="K17" s="20"/>
      <c r="L17" s="19"/>
    </row>
    <row r="18" spans="1:12" ht="14.25" customHeight="1" x14ac:dyDescent="0.2">
      <c r="A18" s="11"/>
      <c r="B18" s="27" vm="67">
        <f ca="1"/>
        <v>45582</v>
      </c>
      <c r="C18" s="67" vm="68">
        <f ca="1"/>
        <v>224.42</v>
      </c>
      <c r="D18" s="71" vm="67">
        <f ca="1"/>
        <v>45582</v>
      </c>
      <c r="E18" s="66" vm="69">
        <f ca="1"/>
        <v>85.48</v>
      </c>
      <c r="F18" s="71" vm="67">
        <f ca="1"/>
        <v>45582</v>
      </c>
      <c r="G18" s="93" vm="70">
        <f ca="1"/>
        <v>430.3</v>
      </c>
      <c r="H18" s="67"/>
      <c r="I18" s="71" vm="67">
        <f ca="1"/>
        <v>45582</v>
      </c>
      <c r="J18" s="58" vm="71">
        <f ca="1"/>
        <v>220.89</v>
      </c>
      <c r="K18" s="20"/>
      <c r="L18" s="19"/>
    </row>
    <row r="19" spans="1:12" ht="14.25" customHeight="1" x14ac:dyDescent="0.2">
      <c r="A19" s="11"/>
      <c r="B19" s="27" vm="72">
        <f ca="1"/>
        <v>45583</v>
      </c>
      <c r="C19" s="67" vm="73">
        <f ca="1"/>
        <v>225.37</v>
      </c>
      <c r="D19" s="71" vm="72">
        <f ca="1"/>
        <v>45583</v>
      </c>
      <c r="E19" s="66" vm="74">
        <f ca="1"/>
        <v>85.3</v>
      </c>
      <c r="F19" s="71" vm="72">
        <f ca="1"/>
        <v>45583</v>
      </c>
      <c r="G19" s="93" vm="75">
        <f ca="1"/>
        <v>428.3</v>
      </c>
      <c r="H19" s="67"/>
      <c r="I19" s="71" vm="72">
        <f ca="1"/>
        <v>45583</v>
      </c>
      <c r="J19" s="58" vm="76">
        <f ca="1"/>
        <v>220.7</v>
      </c>
      <c r="K19" s="20"/>
      <c r="L19" s="19"/>
    </row>
    <row r="20" spans="1:12" ht="14.25" customHeight="1" x14ac:dyDescent="0.2">
      <c r="A20" s="11"/>
      <c r="B20" s="27" vm="77">
        <f ca="1"/>
        <v>45586</v>
      </c>
      <c r="C20" s="67" vm="78">
        <f ca="1"/>
        <v>223</v>
      </c>
      <c r="D20" s="71" vm="77">
        <f ca="1"/>
        <v>45586</v>
      </c>
      <c r="E20" s="66" vm="79">
        <f ca="1"/>
        <v>85.19</v>
      </c>
      <c r="F20" s="71" vm="77">
        <f ca="1"/>
        <v>45586</v>
      </c>
      <c r="G20" s="93" vm="80">
        <f ca="1"/>
        <v>429.15</v>
      </c>
      <c r="H20" s="67"/>
      <c r="I20" s="71" vm="77">
        <f ca="1"/>
        <v>45586</v>
      </c>
      <c r="J20" s="58" vm="81">
        <f ca="1"/>
        <v>218.85</v>
      </c>
      <c r="K20" s="20"/>
      <c r="L20" s="19"/>
    </row>
    <row r="21" spans="1:12" ht="14.25" customHeight="1" x14ac:dyDescent="0.2">
      <c r="A21" s="11"/>
      <c r="B21" s="27" vm="82">
        <f ca="1"/>
        <v>45587</v>
      </c>
      <c r="C21" s="67" vm="83">
        <f ca="1"/>
        <v>224.12</v>
      </c>
      <c r="D21" s="71" vm="82">
        <f ca="1"/>
        <v>45587</v>
      </c>
      <c r="E21" s="66" vm="84">
        <f ca="1"/>
        <v>85.37</v>
      </c>
      <c r="F21" s="71" vm="82">
        <f ca="1"/>
        <v>45587</v>
      </c>
      <c r="G21" s="93" vm="85">
        <f ca="1"/>
        <v>428.65</v>
      </c>
      <c r="H21" s="67"/>
      <c r="I21" s="71" vm="82">
        <f ca="1"/>
        <v>45587</v>
      </c>
      <c r="J21" s="58" vm="86">
        <f ca="1"/>
        <v>217.97</v>
      </c>
      <c r="K21" s="20"/>
      <c r="L21" s="19"/>
    </row>
    <row r="22" spans="1:12" ht="14.25" customHeight="1" x14ac:dyDescent="0.2">
      <c r="A22" s="11"/>
      <c r="B22" s="27" vm="87">
        <f ca="1"/>
        <v>45588</v>
      </c>
      <c r="C22" s="67" vm="88">
        <f ca="1"/>
        <v>223.41</v>
      </c>
      <c r="D22" s="71" vm="87">
        <f ca="1"/>
        <v>45588</v>
      </c>
      <c r="E22" s="66" vm="89">
        <f ca="1"/>
        <v>85.16</v>
      </c>
      <c r="F22" s="71" vm="87">
        <f ca="1"/>
        <v>45588</v>
      </c>
      <c r="G22" s="93" vm="90">
        <f ca="1"/>
        <v>428.85</v>
      </c>
      <c r="H22" s="67"/>
      <c r="I22" s="71" vm="87">
        <f ca="1"/>
        <v>45588</v>
      </c>
      <c r="J22" s="58" vm="91">
        <f ca="1"/>
        <v>213.65</v>
      </c>
      <c r="K22" s="20"/>
      <c r="L22" s="19"/>
    </row>
    <row r="23" spans="1:12" ht="14.25" customHeight="1" x14ac:dyDescent="0.2">
      <c r="A23" s="11"/>
      <c r="B23" s="27" vm="92">
        <f ca="1"/>
        <v>45589</v>
      </c>
      <c r="C23" s="67" vm="93">
        <f ca="1"/>
        <v>224.98</v>
      </c>
      <c r="D23" s="71" vm="92">
        <f ca="1"/>
        <v>45589</v>
      </c>
      <c r="E23" s="66" vm="94">
        <f ca="1"/>
        <v>84.995000000000005</v>
      </c>
      <c r="F23" s="71" vm="92">
        <f ca="1"/>
        <v>45589</v>
      </c>
      <c r="G23" s="93" vm="95">
        <f ca="1"/>
        <v>420.7</v>
      </c>
      <c r="H23" s="67"/>
      <c r="I23" s="71" vm="92">
        <f ca="1"/>
        <v>45589</v>
      </c>
      <c r="J23" s="58" vm="96">
        <f ca="1"/>
        <v>260.48</v>
      </c>
      <c r="K23" s="20"/>
      <c r="L23" s="19"/>
    </row>
    <row r="24" spans="1:12" ht="14.25" customHeight="1" x14ac:dyDescent="0.2">
      <c r="A24" s="11"/>
      <c r="B24" s="27" vm="97">
        <f ca="1"/>
        <v>45590</v>
      </c>
      <c r="C24" s="67" vm="98">
        <f ca="1"/>
        <v>222.31</v>
      </c>
      <c r="D24" s="71" vm="97">
        <f ca="1"/>
        <v>45590</v>
      </c>
      <c r="E24" s="66" vm="99">
        <f ca="1"/>
        <v>85.415000000000006</v>
      </c>
      <c r="F24" s="71" vm="97">
        <f ca="1"/>
        <v>45590</v>
      </c>
      <c r="G24" s="93" vm="100">
        <f ca="1"/>
        <v>421.1</v>
      </c>
      <c r="H24" s="67"/>
      <c r="I24" s="71" vm="97">
        <f ca="1"/>
        <v>45590</v>
      </c>
      <c r="J24" s="58" vm="101">
        <f ca="1"/>
        <v>269.19</v>
      </c>
      <c r="K24" s="20"/>
      <c r="L24" s="19"/>
    </row>
    <row r="25" spans="1:12" ht="14.25" customHeight="1" x14ac:dyDescent="0.2">
      <c r="A25" s="11"/>
      <c r="B25" s="27" vm="102">
        <f ca="1"/>
        <v>45593</v>
      </c>
      <c r="C25" s="67" vm="103">
        <f ca="1"/>
        <v>225.5</v>
      </c>
      <c r="D25" s="71" vm="102">
        <f ca="1"/>
        <v>45593</v>
      </c>
      <c r="E25" s="66" vm="104">
        <f ca="1"/>
        <v>85.265000000000001</v>
      </c>
      <c r="F25" s="71" vm="102">
        <f ca="1"/>
        <v>45593</v>
      </c>
      <c r="G25" s="93" vm="105">
        <f ca="1"/>
        <v>424.1</v>
      </c>
      <c r="H25" s="67"/>
      <c r="I25" s="71" vm="102">
        <f ca="1"/>
        <v>45593</v>
      </c>
      <c r="J25" s="58" vm="106">
        <f ca="1"/>
        <v>262.51</v>
      </c>
      <c r="K25" s="20"/>
      <c r="L25" s="19"/>
    </row>
    <row r="26" spans="1:12" ht="14.25" customHeight="1" x14ac:dyDescent="0.2">
      <c r="A26" s="11"/>
      <c r="B26" s="27" vm="107">
        <f ca="1"/>
        <v>45594</v>
      </c>
      <c r="C26" s="67" vm="108">
        <f ca="1"/>
        <v>222.9</v>
      </c>
      <c r="D26" s="71" vm="107">
        <f ca="1"/>
        <v>45594</v>
      </c>
      <c r="E26" s="66" vm="109">
        <f ca="1"/>
        <v>85.125</v>
      </c>
      <c r="F26" s="71" vm="107">
        <f ca="1"/>
        <v>45594</v>
      </c>
      <c r="G26" s="93" vm="110">
        <f ca="1"/>
        <v>420.6</v>
      </c>
      <c r="H26" s="67"/>
      <c r="I26" s="71" vm="107">
        <f ca="1"/>
        <v>45594</v>
      </c>
      <c r="J26" s="58" vm="111">
        <f ca="1"/>
        <v>259.52</v>
      </c>
      <c r="K26" s="20"/>
      <c r="L26" s="19"/>
    </row>
    <row r="27" spans="1:12" ht="14.25" customHeight="1" x14ac:dyDescent="0.2">
      <c r="A27" s="11"/>
      <c r="B27" s="27" vm="112">
        <f ca="1"/>
        <v>45595</v>
      </c>
      <c r="C27" s="67" vm="113">
        <f ca="1"/>
        <v>224.41</v>
      </c>
      <c r="D27" s="71" vm="112">
        <f ca="1"/>
        <v>45595</v>
      </c>
      <c r="E27" s="66" vm="114">
        <f ca="1"/>
        <v>85.29</v>
      </c>
      <c r="F27" s="71" vm="112">
        <f ca="1"/>
        <v>45595</v>
      </c>
      <c r="G27" s="93" vm="115">
        <f ca="1"/>
        <v>420.25</v>
      </c>
      <c r="H27" s="67"/>
      <c r="I27" s="71" vm="112">
        <f ca="1"/>
        <v>45595</v>
      </c>
      <c r="J27" s="58" vm="116">
        <f ca="1"/>
        <v>257.55</v>
      </c>
      <c r="K27" s="20"/>
      <c r="L27" s="19"/>
    </row>
    <row r="28" spans="1:12" ht="14.25" customHeight="1" x14ac:dyDescent="0.2">
      <c r="A28" s="11"/>
      <c r="B28" s="27" vm="117">
        <f ca="1"/>
        <v>45596</v>
      </c>
      <c r="C28" s="67" vm="118">
        <f ca="1"/>
        <v>221.92</v>
      </c>
      <c r="D28" s="71" vm="117">
        <f ca="1"/>
        <v>45596</v>
      </c>
      <c r="E28" s="66" vm="119">
        <f ca="1"/>
        <v>84.5</v>
      </c>
      <c r="F28" s="71" vm="117">
        <f ca="1"/>
        <v>45596</v>
      </c>
      <c r="G28" s="93" vm="120">
        <f ca="1"/>
        <v>414.9</v>
      </c>
      <c r="H28" s="67"/>
      <c r="I28" s="71" vm="117">
        <f ca="1"/>
        <v>45596</v>
      </c>
      <c r="J28" s="58" vm="121">
        <f ca="1"/>
        <v>249.85</v>
      </c>
      <c r="K28" s="20"/>
      <c r="L28" s="19"/>
    </row>
    <row r="29" spans="1:12" ht="14.25" customHeight="1" x14ac:dyDescent="0.2">
      <c r="A29" s="11"/>
      <c r="B29" s="27" vm="122">
        <f ca="1"/>
        <v>45597</v>
      </c>
      <c r="C29" s="67" vm="123">
        <f ca="1"/>
        <v>222.94</v>
      </c>
      <c r="D29" s="71" vm="122">
        <f ca="1"/>
        <v>45597</v>
      </c>
      <c r="E29" s="66" vm="124">
        <f ca="1"/>
        <v>84.42</v>
      </c>
      <c r="F29" s="71" vm="122">
        <f ca="1"/>
        <v>45597</v>
      </c>
      <c r="G29" s="93" vm="125">
        <f ca="1"/>
        <v>417.8</v>
      </c>
      <c r="H29" s="67"/>
      <c r="I29" s="71" vm="122">
        <f ca="1"/>
        <v>45597</v>
      </c>
      <c r="J29" s="58" vm="126">
        <f ca="1"/>
        <v>248.98</v>
      </c>
      <c r="K29" s="20"/>
      <c r="L29" s="19"/>
    </row>
    <row r="30" spans="1:12" ht="14.25" customHeight="1" x14ac:dyDescent="0.2">
      <c r="A30" s="11"/>
      <c r="B30" s="27" vm="127">
        <f ca="1"/>
        <v>45600</v>
      </c>
      <c r="C30" s="67" vm="128">
        <f ca="1"/>
        <v>219.78</v>
      </c>
      <c r="D30" s="71" vm="127">
        <f ca="1"/>
        <v>45600</v>
      </c>
      <c r="E30" s="66" vm="129">
        <f ca="1"/>
        <v>83.954999999999998</v>
      </c>
      <c r="F30" s="71" vm="127">
        <f ca="1"/>
        <v>45600</v>
      </c>
      <c r="G30" s="93" vm="130">
        <f ca="1"/>
        <v>406.1</v>
      </c>
      <c r="H30" s="67"/>
      <c r="I30" s="71" vm="127">
        <f ca="1"/>
        <v>45600</v>
      </c>
      <c r="J30" s="58" vm="131">
        <f ca="1"/>
        <v>242.84</v>
      </c>
      <c r="K30" s="20"/>
      <c r="L30" s="19"/>
    </row>
    <row r="31" spans="1:12" ht="14.25" customHeight="1" x14ac:dyDescent="0.2">
      <c r="A31" s="11"/>
      <c r="B31" s="27" vm="132">
        <f ca="1"/>
        <v>45601</v>
      </c>
      <c r="C31" s="67" vm="133">
        <f ca="1"/>
        <v>221.49</v>
      </c>
      <c r="D31" s="71" vm="132">
        <f ca="1"/>
        <v>45601</v>
      </c>
      <c r="E31" s="66" vm="134">
        <f ca="1"/>
        <v>84.12</v>
      </c>
      <c r="F31" s="71" vm="132">
        <f ca="1"/>
        <v>45601</v>
      </c>
      <c r="G31" s="93" vm="135">
        <f ca="1"/>
        <v>405.45</v>
      </c>
      <c r="H31" s="67"/>
      <c r="I31" s="71" vm="132">
        <f ca="1"/>
        <v>45601</v>
      </c>
      <c r="J31" s="58" vm="136">
        <f ca="1"/>
        <v>251.44</v>
      </c>
      <c r="K31" s="20"/>
      <c r="L31" s="19"/>
    </row>
    <row r="32" spans="1:12" ht="14.25" customHeight="1" x14ac:dyDescent="0.2">
      <c r="A32" s="11"/>
      <c r="B32" s="27" vm="137">
        <f ca="1"/>
        <v>45602</v>
      </c>
      <c r="C32" s="67" vm="138">
        <f ca="1"/>
        <v>247.06</v>
      </c>
      <c r="D32" s="71" vm="137">
        <f ca="1"/>
        <v>45602</v>
      </c>
      <c r="E32" s="66" vm="139">
        <f ca="1"/>
        <v>86.95</v>
      </c>
      <c r="F32" s="71" vm="137">
        <f ca="1"/>
        <v>45602</v>
      </c>
      <c r="G32" s="93" vm="140">
        <f ca="1"/>
        <v>437.05</v>
      </c>
      <c r="H32" s="67"/>
      <c r="I32" s="71" vm="137">
        <f ca="1"/>
        <v>45602</v>
      </c>
      <c r="J32" s="58" vm="141">
        <f ca="1"/>
        <v>288.52999999999997</v>
      </c>
      <c r="K32" s="20"/>
      <c r="L32" s="19"/>
    </row>
    <row r="33" spans="1:12" ht="14.25" customHeight="1" x14ac:dyDescent="0.2">
      <c r="A33" s="11"/>
      <c r="B33" s="27" vm="142">
        <f ca="1"/>
        <v>45603</v>
      </c>
      <c r="C33" s="67" vm="143">
        <f ca="1"/>
        <v>236.38</v>
      </c>
      <c r="D33" s="71" vm="142">
        <f ca="1"/>
        <v>45603</v>
      </c>
      <c r="E33" s="66" vm="144">
        <f ca="1"/>
        <v>87.24</v>
      </c>
      <c r="F33" s="71" vm="142">
        <f ca="1"/>
        <v>45603</v>
      </c>
      <c r="G33" s="93" vm="145">
        <f ca="1"/>
        <v>427.5</v>
      </c>
      <c r="H33" s="67"/>
      <c r="I33" s="71" vm="142">
        <f ca="1"/>
        <v>45603</v>
      </c>
      <c r="J33" s="58" vm="146">
        <f ca="1"/>
        <v>296.91000000000003</v>
      </c>
      <c r="K33" s="20"/>
      <c r="L33" s="19"/>
    </row>
    <row r="34" spans="1:12" ht="14.25" customHeight="1" x14ac:dyDescent="0.2">
      <c r="A34" s="11"/>
      <c r="B34" s="27" vm="147">
        <f ca="1"/>
        <v>45604</v>
      </c>
      <c r="C34" s="67" vm="148">
        <f ca="1"/>
        <v>236.98</v>
      </c>
      <c r="D34" s="71" vm="147">
        <f ca="1"/>
        <v>45604</v>
      </c>
      <c r="E34" s="66" vm="149">
        <f ca="1"/>
        <v>88.14</v>
      </c>
      <c r="F34" s="71" vm="147">
        <f ca="1"/>
        <v>45604</v>
      </c>
      <c r="G34" s="93" vm="150">
        <f ca="1"/>
        <v>435.55</v>
      </c>
      <c r="H34" s="67"/>
      <c r="I34" s="71" vm="147">
        <f ca="1"/>
        <v>45604</v>
      </c>
      <c r="J34" s="58" vm="151">
        <f ca="1"/>
        <v>321.22000000000003</v>
      </c>
      <c r="K34" s="20"/>
      <c r="L34" s="19"/>
    </row>
    <row r="35" spans="1:12" ht="14.25" customHeight="1" x14ac:dyDescent="0.2">
      <c r="A35" s="11"/>
      <c r="B35" s="27" vm="152">
        <f ca="1"/>
        <v>45607</v>
      </c>
      <c r="C35" s="67" vm="153">
        <f ca="1"/>
        <v>239.29</v>
      </c>
      <c r="D35" s="71" vm="152">
        <f ca="1"/>
        <v>45607</v>
      </c>
      <c r="E35" s="66" vm="154">
        <f ca="1"/>
        <v>88.65</v>
      </c>
      <c r="F35" s="71" vm="152">
        <f ca="1"/>
        <v>45607</v>
      </c>
      <c r="G35" s="93" vm="155">
        <f ca="1"/>
        <v>441.2</v>
      </c>
      <c r="H35" s="67"/>
      <c r="I35" s="71" vm="152">
        <f ca="1"/>
        <v>45607</v>
      </c>
      <c r="J35" s="58" vm="156">
        <f ca="1"/>
        <v>350</v>
      </c>
      <c r="K35" s="20"/>
      <c r="L35" s="19"/>
    </row>
    <row r="36" spans="1:12" ht="14.25" customHeight="1" x14ac:dyDescent="0.2">
      <c r="A36" s="11"/>
      <c r="B36" s="27" vm="157">
        <f ca="1"/>
        <v>45608</v>
      </c>
      <c r="C36" s="67" vm="158">
        <f ca="1"/>
        <v>239.56</v>
      </c>
      <c r="D36" s="71" vm="157">
        <f ca="1"/>
        <v>45608</v>
      </c>
      <c r="E36" s="66" vm="159">
        <f ca="1"/>
        <v>89.19</v>
      </c>
      <c r="F36" s="71" vm="157">
        <f ca="1"/>
        <v>45608</v>
      </c>
      <c r="G36" s="93" vm="160">
        <f ca="1"/>
        <v>438.8</v>
      </c>
      <c r="H36" s="67"/>
      <c r="I36" s="71" vm="157">
        <f ca="1"/>
        <v>45608</v>
      </c>
      <c r="J36" s="58" vm="161">
        <f ca="1"/>
        <v>328.49</v>
      </c>
      <c r="K36" s="20"/>
      <c r="L36" s="19"/>
    </row>
    <row r="37" spans="1:12" ht="14.25" customHeight="1" x14ac:dyDescent="0.2">
      <c r="A37" s="11"/>
      <c r="B37" s="27" vm="162">
        <f ca="1"/>
        <v>45609</v>
      </c>
      <c r="C37" s="67" vm="163">
        <f ca="1"/>
        <v>241.16</v>
      </c>
      <c r="D37" s="71" vm="162">
        <f ca="1"/>
        <v>45609</v>
      </c>
      <c r="E37" s="66" vm="164">
        <f ca="1"/>
        <v>89.504999999999995</v>
      </c>
      <c r="F37" s="71" vm="162">
        <f ca="1"/>
        <v>45609</v>
      </c>
      <c r="G37" s="93" vm="165">
        <f ca="1"/>
        <v>442.05</v>
      </c>
      <c r="H37" s="67"/>
      <c r="I37" s="71" vm="162">
        <f ca="1"/>
        <v>45609</v>
      </c>
      <c r="J37" s="58" vm="166">
        <f ca="1"/>
        <v>330.24</v>
      </c>
      <c r="K37" s="20"/>
      <c r="L37" s="19"/>
    </row>
    <row r="38" spans="1:12" ht="14.25" customHeight="1" x14ac:dyDescent="0.2">
      <c r="A38" s="11"/>
      <c r="B38" s="27" vm="167">
        <f ca="1"/>
        <v>45610</v>
      </c>
      <c r="C38" s="67" vm="168">
        <f ca="1"/>
        <v>241.87</v>
      </c>
      <c r="D38" s="71" vm="167">
        <f ca="1"/>
        <v>45610</v>
      </c>
      <c r="E38" s="66" vm="169">
        <f ca="1"/>
        <v>89.344999999999999</v>
      </c>
      <c r="F38" s="71" vm="167">
        <f ca="1"/>
        <v>45610</v>
      </c>
      <c r="G38" s="93" vm="170">
        <f ca="1"/>
        <v>444.1</v>
      </c>
      <c r="H38" s="67"/>
      <c r="I38" s="71" vm="167">
        <f ca="1"/>
        <v>45610</v>
      </c>
      <c r="J38" s="58" vm="171">
        <f ca="1"/>
        <v>311.18</v>
      </c>
      <c r="K38" s="20"/>
      <c r="L38" s="19"/>
    </row>
    <row r="39" spans="1:12" ht="14.25" customHeight="1" x14ac:dyDescent="0.2">
      <c r="A39" s="11"/>
      <c r="B39" s="27" vm="172">
        <f ca="1"/>
        <v>45611</v>
      </c>
      <c r="C39" s="67" vm="173">
        <f ca="1"/>
        <v>245.31</v>
      </c>
      <c r="D39" s="71" vm="172">
        <f ca="1"/>
        <v>45611</v>
      </c>
      <c r="E39" s="66" vm="174">
        <f ca="1"/>
        <v>88.41</v>
      </c>
      <c r="F39" s="71" vm="172">
        <f ca="1"/>
        <v>45611</v>
      </c>
      <c r="G39" s="93" vm="175">
        <f ca="1"/>
        <v>445.4</v>
      </c>
      <c r="H39" s="67"/>
      <c r="I39" s="71" vm="172">
        <f ca="1"/>
        <v>45611</v>
      </c>
      <c r="J39" s="58" vm="176">
        <f ca="1"/>
        <v>320.72000000000003</v>
      </c>
      <c r="K39" s="20"/>
      <c r="L39" s="19"/>
    </row>
    <row r="40" spans="1:12" ht="14.25" customHeight="1" x14ac:dyDescent="0.2">
      <c r="A40" s="11"/>
      <c r="B40" s="27" vm="177">
        <f ca="1"/>
        <v>45614</v>
      </c>
      <c r="C40" s="67" vm="178">
        <f ca="1"/>
        <v>245.03</v>
      </c>
      <c r="D40" s="71" vm="177">
        <f ca="1"/>
        <v>45614</v>
      </c>
      <c r="E40" s="66" vm="179">
        <f ca="1"/>
        <v>88.66</v>
      </c>
      <c r="F40" s="71" vm="177">
        <f ca="1"/>
        <v>45614</v>
      </c>
      <c r="G40" s="93" vm="180">
        <f ca="1"/>
        <v>445.75</v>
      </c>
      <c r="H40" s="67"/>
      <c r="I40" s="71" vm="177">
        <f ca="1"/>
        <v>45614</v>
      </c>
      <c r="J40" s="58" vm="181">
        <f ca="1"/>
        <v>338.74</v>
      </c>
      <c r="K40" s="20"/>
      <c r="L40" s="19"/>
    </row>
    <row r="41" spans="1:12" ht="14.25" customHeight="1" x14ac:dyDescent="0.2">
      <c r="A41" s="11"/>
      <c r="B41" s="27" vm="182">
        <f ca="1"/>
        <v>45615</v>
      </c>
      <c r="C41" s="67" vm="183">
        <f ca="1"/>
        <v>243.09</v>
      </c>
      <c r="D41" s="71" vm="182">
        <f ca="1"/>
        <v>45615</v>
      </c>
      <c r="E41" s="66" vm="184">
        <f ca="1"/>
        <v>88.46</v>
      </c>
      <c r="F41" s="71" vm="182">
        <f ca="1"/>
        <v>45615</v>
      </c>
      <c r="G41" s="93" vm="185">
        <f ca="1"/>
        <v>442.95</v>
      </c>
      <c r="H41" s="67"/>
      <c r="I41" s="71" vm="182">
        <f ca="1"/>
        <v>45615</v>
      </c>
      <c r="J41" s="58" vm="186">
        <f ca="1"/>
        <v>346</v>
      </c>
      <c r="K41" s="20"/>
      <c r="L41" s="19"/>
    </row>
    <row r="42" spans="1:12" ht="14.25" customHeight="1" x14ac:dyDescent="0.2">
      <c r="A42" s="11"/>
      <c r="B42" s="27" vm="187">
        <f ca="1"/>
        <v>45616</v>
      </c>
      <c r="C42" s="67" vm="188">
        <f ca="1"/>
        <v>240.78</v>
      </c>
      <c r="D42" s="71" vm="187">
        <f ca="1"/>
        <v>45616</v>
      </c>
      <c r="E42" s="66" vm="189">
        <f ca="1"/>
        <v>88.33</v>
      </c>
      <c r="F42" s="71" vm="187">
        <f ca="1"/>
        <v>45616</v>
      </c>
      <c r="G42" s="93" vm="175">
        <f ca="1"/>
        <v>445.4</v>
      </c>
      <c r="H42" s="67"/>
      <c r="I42" s="71" vm="187">
        <f ca="1"/>
        <v>45616</v>
      </c>
      <c r="J42" s="58" vm="190">
        <f ca="1"/>
        <v>342.03</v>
      </c>
      <c r="K42" s="20"/>
      <c r="L42" s="19"/>
    </row>
    <row r="43" spans="1:12" ht="14.25" customHeight="1" x14ac:dyDescent="0.2">
      <c r="A43" s="11"/>
      <c r="B43" s="27" vm="191">
        <f ca="1"/>
        <v>45617</v>
      </c>
      <c r="C43" s="67" vm="192">
        <f ca="1"/>
        <v>244.76</v>
      </c>
      <c r="D43" s="71" vm="191">
        <f ca="1"/>
        <v>45617</v>
      </c>
      <c r="E43" s="66" vm="193">
        <f ca="1"/>
        <v>89.54</v>
      </c>
      <c r="F43" s="71" vm="191">
        <f ca="1"/>
        <v>45617</v>
      </c>
      <c r="G43" s="93" vm="194">
        <f ca="1"/>
        <v>451.7</v>
      </c>
      <c r="H43" s="67"/>
      <c r="I43" s="71" vm="191">
        <f ca="1"/>
        <v>45617</v>
      </c>
      <c r="J43" s="58" vm="195">
        <f ca="1"/>
        <v>339.64</v>
      </c>
      <c r="K43" s="20"/>
      <c r="L43" s="19"/>
    </row>
    <row r="44" spans="1:12" ht="14.25" customHeight="1" x14ac:dyDescent="0.2">
      <c r="A44" s="11"/>
      <c r="B44" s="27" vm="196">
        <f ca="1"/>
        <v>45618</v>
      </c>
      <c r="C44" s="67" vm="197">
        <f ca="1"/>
        <v>248.55</v>
      </c>
      <c r="D44" s="71" vm="196">
        <f ca="1"/>
        <v>45618</v>
      </c>
      <c r="E44" s="66" vm="198">
        <f ca="1"/>
        <v>90.454999999999998</v>
      </c>
      <c r="F44" s="71" vm="196">
        <f ca="1"/>
        <v>45618</v>
      </c>
      <c r="G44" s="93" vm="199">
        <f ca="1"/>
        <v>457.35</v>
      </c>
      <c r="H44" s="67"/>
      <c r="I44" s="71" vm="196">
        <f ca="1"/>
        <v>45618</v>
      </c>
      <c r="J44" s="58" vm="200">
        <f ca="1"/>
        <v>352.56</v>
      </c>
      <c r="K44" s="20"/>
      <c r="L44" s="19"/>
    </row>
    <row r="45" spans="1:12" ht="14.25" customHeight="1" x14ac:dyDescent="0.2">
      <c r="A45" s="11"/>
      <c r="B45" s="27" vm="201">
        <f ca="1"/>
        <v>45621</v>
      </c>
      <c r="C45" s="67" vm="202">
        <f ca="1"/>
        <v>250.29</v>
      </c>
      <c r="D45" s="71" vm="201">
        <f ca="1"/>
        <v>45621</v>
      </c>
      <c r="E45" s="66" vm="203">
        <f ca="1"/>
        <v>90.64</v>
      </c>
      <c r="F45" s="71" vm="201">
        <f ca="1"/>
        <v>45621</v>
      </c>
      <c r="G45" s="93" vm="204">
        <f ca="1"/>
        <v>455.95</v>
      </c>
      <c r="H45" s="67"/>
      <c r="I45" s="71" vm="201">
        <f ca="1"/>
        <v>45621</v>
      </c>
      <c r="J45" s="58" vm="205">
        <f ca="1"/>
        <v>338.59</v>
      </c>
      <c r="K45" s="20"/>
      <c r="L45" s="19"/>
    </row>
    <row r="46" spans="1:12" ht="14.25" customHeight="1" x14ac:dyDescent="0.2">
      <c r="A46" s="11"/>
      <c r="B46" s="27" vm="206">
        <f ca="1"/>
        <v>45622</v>
      </c>
      <c r="C46" s="67" vm="207">
        <f ca="1"/>
        <v>249.97</v>
      </c>
      <c r="D46" s="71" vm="206">
        <f ca="1"/>
        <v>45622</v>
      </c>
      <c r="E46" s="66" vm="208">
        <f ca="1"/>
        <v>90.96</v>
      </c>
      <c r="F46" s="71" vm="206">
        <f ca="1"/>
        <v>45622</v>
      </c>
      <c r="G46" s="93" vm="209">
        <f ca="1"/>
        <v>457</v>
      </c>
      <c r="H46" s="67"/>
      <c r="I46" s="71" vm="206">
        <f ca="1"/>
        <v>45622</v>
      </c>
      <c r="J46" s="58" vm="210">
        <f ca="1"/>
        <v>338.23</v>
      </c>
      <c r="K46" s="20"/>
      <c r="L46" s="19"/>
    </row>
    <row r="47" spans="1:12" ht="14.25" customHeight="1" x14ac:dyDescent="0.2">
      <c r="A47" s="11"/>
      <c r="B47" s="27" vm="211">
        <f ca="1"/>
        <v>45623</v>
      </c>
      <c r="C47" s="67" vm="212">
        <f ca="1"/>
        <v>249.79</v>
      </c>
      <c r="D47" s="71" vm="211">
        <f ca="1"/>
        <v>45623</v>
      </c>
      <c r="E47" s="66" vm="213">
        <f ca="1"/>
        <v>89.93</v>
      </c>
      <c r="F47" s="71" vm="211">
        <f ca="1"/>
        <v>45623</v>
      </c>
      <c r="G47" s="93" vm="214">
        <f ca="1"/>
        <v>460.25</v>
      </c>
      <c r="H47" s="67"/>
      <c r="I47" s="71" vm="211">
        <f ca="1"/>
        <v>45623</v>
      </c>
      <c r="J47" s="58" vm="215">
        <f ca="1"/>
        <v>332.89</v>
      </c>
      <c r="K47" s="20"/>
      <c r="L47" s="19"/>
    </row>
    <row r="48" spans="1:12" ht="14.25" customHeight="1" x14ac:dyDescent="0.2">
      <c r="A48" s="11"/>
      <c r="B48" s="27" vm="216">
        <f ca="1"/>
        <v>45625</v>
      </c>
      <c r="C48" s="67" vm="217">
        <f ca="1"/>
        <v>249.72</v>
      </c>
      <c r="D48" s="71" vm="218">
        <f ca="1"/>
        <v>45624</v>
      </c>
      <c r="E48" s="66" vm="219">
        <f ca="1"/>
        <v>90.13</v>
      </c>
      <c r="F48" s="71" vm="218">
        <f ca="1"/>
        <v>45624</v>
      </c>
      <c r="G48" s="93" vm="220">
        <f ca="1"/>
        <v>463.45</v>
      </c>
      <c r="H48" s="67"/>
      <c r="I48" s="71" vm="216">
        <f ca="1"/>
        <v>45625</v>
      </c>
      <c r="J48" s="58" vm="221">
        <f ca="1"/>
        <v>345.16</v>
      </c>
      <c r="K48" s="20"/>
      <c r="L48" s="19"/>
    </row>
    <row r="49" spans="1:12" ht="14.25" customHeight="1" x14ac:dyDescent="0.2">
      <c r="A49" s="11"/>
      <c r="B49" s="27" vm="222">
        <f ca="1"/>
        <v>45628</v>
      </c>
      <c r="C49" s="67" vm="223">
        <f ca="1"/>
        <v>246.25</v>
      </c>
      <c r="D49" s="71" vm="216">
        <f ca="1"/>
        <v>45625</v>
      </c>
      <c r="E49" s="66" vm="224">
        <f ca="1"/>
        <v>90.245000000000005</v>
      </c>
      <c r="F49" s="71" vm="216">
        <f ca="1"/>
        <v>45625</v>
      </c>
      <c r="G49" s="93" vm="225">
        <f ca="1"/>
        <v>458.85</v>
      </c>
      <c r="H49" s="67"/>
      <c r="I49" s="71" vm="222">
        <f ca="1"/>
        <v>45628</v>
      </c>
      <c r="J49" s="58" vm="226">
        <f ca="1"/>
        <v>357.09</v>
      </c>
      <c r="K49" s="20"/>
      <c r="L49" s="19"/>
    </row>
    <row r="50" spans="1:12" ht="14.25" customHeight="1" x14ac:dyDescent="0.2">
      <c r="A50" s="11"/>
      <c r="B50" s="27" vm="227">
        <f ca="1"/>
        <v>45629</v>
      </c>
      <c r="C50" s="67" vm="228">
        <f ca="1"/>
        <v>244.82</v>
      </c>
      <c r="D50" s="71" vm="222">
        <f ca="1"/>
        <v>45628</v>
      </c>
      <c r="E50" s="66" vm="229">
        <f ca="1"/>
        <v>90.8</v>
      </c>
      <c r="F50" s="71" vm="222">
        <f ca="1"/>
        <v>45628</v>
      </c>
      <c r="G50" s="93" vm="230">
        <f ca="1"/>
        <v>454.35</v>
      </c>
      <c r="H50" s="67"/>
      <c r="I50" s="71" vm="227">
        <f ca="1"/>
        <v>45629</v>
      </c>
      <c r="J50" s="58" vm="231">
        <f ca="1"/>
        <v>351.42</v>
      </c>
      <c r="K50" s="20"/>
      <c r="L50" s="19"/>
    </row>
    <row r="51" spans="1:12" ht="14.25" customHeight="1" x14ac:dyDescent="0.2">
      <c r="A51" s="11"/>
      <c r="B51" s="27" vm="232">
        <f ca="1"/>
        <v>45630</v>
      </c>
      <c r="C51" s="67" vm="233">
        <f ca="1"/>
        <v>243.4</v>
      </c>
      <c r="D51" s="71" vm="227">
        <f ca="1"/>
        <v>45629</v>
      </c>
      <c r="E51" s="66" vm="234">
        <f ca="1"/>
        <v>90.734999999999999</v>
      </c>
      <c r="F51" s="71" vm="227">
        <f ca="1"/>
        <v>45629</v>
      </c>
      <c r="G51" s="93" vm="235">
        <f ca="1"/>
        <v>448.7</v>
      </c>
      <c r="H51" s="67"/>
      <c r="I51" s="71" vm="232">
        <f ca="1"/>
        <v>45630</v>
      </c>
      <c r="J51" s="58" vm="236">
        <f ca="1"/>
        <v>357.93</v>
      </c>
      <c r="K51" s="20"/>
      <c r="L51" s="19"/>
    </row>
    <row r="52" spans="1:12" ht="14.25" customHeight="1" x14ac:dyDescent="0.2">
      <c r="A52" s="11"/>
      <c r="B52" s="27" vm="237">
        <f ca="1"/>
        <v>45631</v>
      </c>
      <c r="C52" s="67" vm="238">
        <f ca="1"/>
        <v>245.48</v>
      </c>
      <c r="D52" s="71" vm="232">
        <f ca="1"/>
        <v>45630</v>
      </c>
      <c r="E52" s="66" vm="239">
        <f ca="1"/>
        <v>90.78</v>
      </c>
      <c r="F52" s="71" vm="232">
        <f ca="1"/>
        <v>45630</v>
      </c>
      <c r="G52" s="93" vm="240">
        <f ca="1"/>
        <v>445.2</v>
      </c>
      <c r="H52" s="67"/>
      <c r="I52" s="71" vm="237">
        <f ca="1"/>
        <v>45631</v>
      </c>
      <c r="J52" s="58" vm="241">
        <f ca="1"/>
        <v>369.49</v>
      </c>
      <c r="K52" s="20"/>
      <c r="L52" s="19"/>
    </row>
    <row r="53" spans="1:12" ht="14.25" customHeight="1" x14ac:dyDescent="0.2">
      <c r="A53" s="11"/>
      <c r="B53" s="27" vm="242">
        <f ca="1"/>
        <v>45632</v>
      </c>
      <c r="C53" s="67" vm="243">
        <f ca="1"/>
        <v>247.36</v>
      </c>
      <c r="D53" s="71" vm="237">
        <f ca="1"/>
        <v>45631</v>
      </c>
      <c r="E53" s="66" vm="244">
        <f ca="1"/>
        <v>90.694999999999993</v>
      </c>
      <c r="F53" s="71" vm="237">
        <f ca="1"/>
        <v>45631</v>
      </c>
      <c r="G53" s="93" vm="245">
        <f ca="1"/>
        <v>445.05</v>
      </c>
      <c r="H53" s="67"/>
      <c r="I53" s="71" vm="242">
        <f ca="1"/>
        <v>45632</v>
      </c>
      <c r="J53" s="58" vm="246">
        <f ca="1"/>
        <v>389.22</v>
      </c>
      <c r="K53" s="20"/>
      <c r="L53" s="19"/>
    </row>
    <row r="54" spans="1:12" ht="14.25" customHeight="1" x14ac:dyDescent="0.2">
      <c r="A54" s="11"/>
      <c r="B54" s="27" vm="247">
        <f ca="1"/>
        <v>45635</v>
      </c>
      <c r="C54" s="67" vm="248">
        <f ca="1"/>
        <v>243.81</v>
      </c>
      <c r="D54" s="71" vm="242">
        <f ca="1"/>
        <v>45632</v>
      </c>
      <c r="E54" s="66" vm="249">
        <f ca="1"/>
        <v>90.76</v>
      </c>
      <c r="F54" s="71" vm="242">
        <f ca="1"/>
        <v>45632</v>
      </c>
      <c r="G54" s="93" vm="250">
        <f ca="1"/>
        <v>444.7</v>
      </c>
      <c r="H54" s="67"/>
      <c r="I54" s="71" vm="247">
        <f ca="1"/>
        <v>45635</v>
      </c>
      <c r="J54" s="58" vm="251">
        <f ca="1"/>
        <v>389.79</v>
      </c>
      <c r="K54" s="20"/>
      <c r="L54" s="19"/>
    </row>
    <row r="55" spans="1:12" ht="14.25" customHeight="1" x14ac:dyDescent="0.2">
      <c r="A55" s="11"/>
      <c r="B55" s="27" vm="252">
        <f ca="1"/>
        <v>45636</v>
      </c>
      <c r="C55" s="67" vm="253">
        <f ca="1"/>
        <v>242.86</v>
      </c>
      <c r="D55" s="71" vm="247">
        <f ca="1"/>
        <v>45635</v>
      </c>
      <c r="E55" s="66" vm="254">
        <f ca="1"/>
        <v>90.174999999999997</v>
      </c>
      <c r="F55" s="71" vm="247">
        <f ca="1"/>
        <v>45635</v>
      </c>
      <c r="G55" s="93" vm="255">
        <f ca="1"/>
        <v>440.4</v>
      </c>
      <c r="H55" s="67"/>
      <c r="I55" s="71" vm="252">
        <f ca="1"/>
        <v>45636</v>
      </c>
      <c r="J55" s="58" vm="256">
        <f ca="1"/>
        <v>400.99</v>
      </c>
      <c r="K55" s="20"/>
      <c r="L55" s="19"/>
    </row>
    <row r="56" spans="1:12" ht="14.25" customHeight="1" x14ac:dyDescent="0.2">
      <c r="A56" s="11"/>
      <c r="B56" s="27" vm="257">
        <f ca="1"/>
        <v>45637</v>
      </c>
      <c r="C56" s="67" vm="258">
        <f ca="1"/>
        <v>243.53</v>
      </c>
      <c r="D56" s="71" vm="252">
        <f ca="1"/>
        <v>45636</v>
      </c>
      <c r="E56" s="66" vm="259">
        <f ca="1"/>
        <v>90.295000000000002</v>
      </c>
      <c r="F56" s="71" vm="252">
        <f ca="1"/>
        <v>45636</v>
      </c>
      <c r="G56" s="93" vm="260">
        <f ca="1"/>
        <v>439.4</v>
      </c>
      <c r="H56" s="67"/>
      <c r="I56" s="71" vm="257">
        <f ca="1"/>
        <v>45637</v>
      </c>
      <c r="J56" s="58" vm="261">
        <f ca="1"/>
        <v>424.77</v>
      </c>
      <c r="K56" s="20"/>
      <c r="L56" s="19"/>
    </row>
    <row r="57" spans="1:12" ht="14.25" customHeight="1" x14ac:dyDescent="0.2">
      <c r="A57" s="11"/>
      <c r="B57" s="27" vm="262">
        <f ca="1"/>
        <v>45638</v>
      </c>
      <c r="C57" s="67" vm="263">
        <f ca="1"/>
        <v>241.53</v>
      </c>
      <c r="D57" s="71" vm="257">
        <f ca="1"/>
        <v>45637</v>
      </c>
      <c r="E57" s="66" vm="264">
        <f ca="1"/>
        <v>90.715000000000003</v>
      </c>
      <c r="F57" s="71" vm="257">
        <f ca="1"/>
        <v>45637</v>
      </c>
      <c r="G57" s="93" vm="265">
        <f ca="1"/>
        <v>438</v>
      </c>
      <c r="H57" s="67"/>
      <c r="I57" s="71" vm="262">
        <f ca="1"/>
        <v>45638</v>
      </c>
      <c r="J57" s="58" vm="266">
        <f ca="1"/>
        <v>418.1</v>
      </c>
      <c r="K57" s="20"/>
      <c r="L57" s="19"/>
    </row>
    <row r="58" spans="1:12" ht="14.25" customHeight="1" x14ac:dyDescent="0.2">
      <c r="A58" s="11"/>
      <c r="B58" s="27" vm="267">
        <f ca="1"/>
        <v>45639</v>
      </c>
      <c r="C58" s="67" vm="268">
        <f ca="1"/>
        <v>239.94</v>
      </c>
      <c r="D58" s="71" vm="262">
        <f ca="1"/>
        <v>45638</v>
      </c>
      <c r="E58" s="66" vm="208">
        <f ca="1"/>
        <v>90.96</v>
      </c>
      <c r="F58" s="71" vm="262">
        <f ca="1"/>
        <v>45638</v>
      </c>
      <c r="G58" s="93" vm="269">
        <f ca="1"/>
        <v>438.4</v>
      </c>
      <c r="H58" s="67"/>
      <c r="I58" s="71" vm="267">
        <f ca="1"/>
        <v>45639</v>
      </c>
      <c r="J58" s="58" vm="270">
        <f ca="1"/>
        <v>436.23</v>
      </c>
      <c r="K58" s="20"/>
      <c r="L58" s="19"/>
    </row>
    <row r="59" spans="1:12" ht="14.25" customHeight="1" x14ac:dyDescent="0.2">
      <c r="A59" s="11"/>
      <c r="B59" s="27" vm="271">
        <f ca="1"/>
        <v>45642</v>
      </c>
      <c r="C59" s="67" vm="272">
        <f ca="1"/>
        <v>239.58</v>
      </c>
      <c r="D59" s="71" vm="267">
        <f ca="1"/>
        <v>45639</v>
      </c>
      <c r="E59" s="66" vm="273">
        <f ca="1"/>
        <v>91.045000000000002</v>
      </c>
      <c r="F59" s="71" vm="267">
        <f ca="1"/>
        <v>45639</v>
      </c>
      <c r="G59" s="93" vm="274">
        <f ca="1"/>
        <v>437</v>
      </c>
      <c r="H59" s="67"/>
      <c r="I59" s="71" vm="271">
        <f ca="1"/>
        <v>45642</v>
      </c>
      <c r="J59" s="58" vm="275">
        <f ca="1"/>
        <v>463.02</v>
      </c>
      <c r="K59" s="20"/>
      <c r="L59" s="19"/>
    </row>
    <row r="60" spans="1:12" ht="14.25" customHeight="1" x14ac:dyDescent="0.2">
      <c r="A60" s="11"/>
      <c r="B60" s="27" vm="276">
        <f ca="1"/>
        <v>45643</v>
      </c>
      <c r="C60" s="67" vm="277">
        <f ca="1"/>
        <v>238.36</v>
      </c>
      <c r="D60" s="71" vm="271">
        <f ca="1"/>
        <v>45642</v>
      </c>
      <c r="E60" s="66" vm="278">
        <f ca="1"/>
        <v>91.01</v>
      </c>
      <c r="F60" s="71" vm="271">
        <f ca="1"/>
        <v>45642</v>
      </c>
      <c r="G60" s="93" vm="279">
        <f ca="1"/>
        <v>435.1</v>
      </c>
      <c r="H60" s="67"/>
      <c r="I60" s="71" vm="276">
        <f ca="1"/>
        <v>45643</v>
      </c>
      <c r="J60" s="58" vm="280">
        <f ca="1"/>
        <v>479.86</v>
      </c>
      <c r="K60" s="20"/>
      <c r="L60" s="19"/>
    </row>
    <row r="61" spans="1:12" ht="14.25" customHeight="1" x14ac:dyDescent="0.2">
      <c r="A61" s="11"/>
      <c r="B61" s="27" vm="281">
        <f ca="1"/>
        <v>45644</v>
      </c>
      <c r="C61" s="67" vm="282">
        <f ca="1"/>
        <v>230.37</v>
      </c>
      <c r="D61" s="71" vm="276">
        <f ca="1"/>
        <v>45643</v>
      </c>
      <c r="E61" s="66" vm="283">
        <f ca="1"/>
        <v>90.61</v>
      </c>
      <c r="F61" s="71" vm="276">
        <f ca="1"/>
        <v>45643</v>
      </c>
      <c r="G61" s="93" vm="284">
        <f ca="1"/>
        <v>433.9</v>
      </c>
      <c r="H61" s="67"/>
      <c r="I61" s="71" vm="281">
        <f ca="1"/>
        <v>45644</v>
      </c>
      <c r="J61" s="58" vm="285">
        <f ca="1"/>
        <v>440.13</v>
      </c>
      <c r="K61" s="20"/>
      <c r="L61" s="19"/>
    </row>
    <row r="62" spans="1:12" ht="14.25" customHeight="1" x14ac:dyDescent="0.2">
      <c r="A62" s="11"/>
      <c r="B62" s="27" vm="286">
        <f ca="1"/>
        <v>45645</v>
      </c>
      <c r="C62" s="67" vm="287">
        <f ca="1"/>
        <v>232.96</v>
      </c>
      <c r="D62" s="71" vm="281">
        <f ca="1"/>
        <v>45644</v>
      </c>
      <c r="E62" s="66" vm="229">
        <f ca="1"/>
        <v>90.8</v>
      </c>
      <c r="F62" s="71" vm="281">
        <f ca="1"/>
        <v>45644</v>
      </c>
      <c r="G62" s="93" vm="288">
        <f ca="1"/>
        <v>432.25</v>
      </c>
      <c r="H62" s="67"/>
      <c r="I62" s="71" vm="286">
        <f ca="1"/>
        <v>45645</v>
      </c>
      <c r="J62" s="58" vm="289">
        <f ca="1"/>
        <v>436.17</v>
      </c>
      <c r="K62" s="20"/>
      <c r="L62" s="19"/>
    </row>
    <row r="63" spans="1:12" ht="14.25" customHeight="1" x14ac:dyDescent="0.2">
      <c r="A63" s="11"/>
      <c r="B63" s="27" vm="290">
        <f ca="1"/>
        <v>45646</v>
      </c>
      <c r="C63" s="67" vm="291">
        <f ca="1"/>
        <v>237.6</v>
      </c>
      <c r="D63" s="71" vm="286">
        <f ca="1"/>
        <v>45645</v>
      </c>
      <c r="E63" s="66" vm="292">
        <f ca="1"/>
        <v>89.55</v>
      </c>
      <c r="F63" s="71" vm="286">
        <f ca="1"/>
        <v>45645</v>
      </c>
      <c r="G63" s="93" vm="293">
        <f ca="1"/>
        <v>434.3</v>
      </c>
      <c r="H63" s="67"/>
      <c r="I63" s="71" vm="290">
        <f ca="1"/>
        <v>45646</v>
      </c>
      <c r="J63" s="58" vm="294">
        <f ca="1"/>
        <v>421.06</v>
      </c>
      <c r="K63" s="20"/>
      <c r="L63" s="19"/>
    </row>
    <row r="64" spans="1:12" ht="14.25" customHeight="1" x14ac:dyDescent="0.2">
      <c r="A64" s="11"/>
      <c r="B64" s="27" vm="295">
        <f ca="1"/>
        <v>45649</v>
      </c>
      <c r="C64" s="67" vm="296">
        <f ca="1"/>
        <v>238.39</v>
      </c>
      <c r="D64" s="71" vm="290">
        <f ca="1"/>
        <v>45646</v>
      </c>
      <c r="E64" s="66" vm="297">
        <f ca="1"/>
        <v>90.01</v>
      </c>
      <c r="F64" s="71" vm="290">
        <f ca="1"/>
        <v>45646</v>
      </c>
      <c r="G64" s="93" vm="298">
        <f ca="1"/>
        <v>436.25</v>
      </c>
      <c r="H64" s="67"/>
      <c r="I64" s="71" vm="295">
        <f ca="1"/>
        <v>45649</v>
      </c>
      <c r="J64" s="58" vm="299">
        <f ca="1"/>
        <v>430.6</v>
      </c>
      <c r="K64" s="20"/>
      <c r="L64" s="19"/>
    </row>
    <row r="65" spans="1:12" ht="14.25" customHeight="1" x14ac:dyDescent="0.2">
      <c r="A65" s="11"/>
      <c r="B65" s="27" vm="300">
        <f ca="1"/>
        <v>45650</v>
      </c>
      <c r="C65" s="67" vm="301">
        <f ca="1"/>
        <v>242.31</v>
      </c>
      <c r="D65" s="71" vm="295">
        <f ca="1"/>
        <v>45649</v>
      </c>
      <c r="E65" s="66" vm="302">
        <f ca="1"/>
        <v>90.114999999999995</v>
      </c>
      <c r="F65" s="71" vm="295">
        <f ca="1"/>
        <v>45649</v>
      </c>
      <c r="G65" s="93" vm="303">
        <f ca="1"/>
        <v>434.15</v>
      </c>
      <c r="H65" s="67"/>
      <c r="I65" s="71" vm="300">
        <f ca="1"/>
        <v>45650</v>
      </c>
      <c r="J65" s="58" vm="304">
        <f ca="1"/>
        <v>462.28</v>
      </c>
      <c r="K65" s="20"/>
      <c r="L65" s="19"/>
    </row>
    <row r="66" spans="1:12" ht="14.25" customHeight="1" x14ac:dyDescent="0.2">
      <c r="A66" s="11"/>
      <c r="B66" s="27" vm="305">
        <f ca="1"/>
        <v>45652</v>
      </c>
      <c r="C66" s="67" vm="306">
        <f ca="1"/>
        <v>243.14</v>
      </c>
      <c r="D66" s="71" vm="300">
        <f ca="1"/>
        <v>45650</v>
      </c>
      <c r="E66" s="66" vm="307">
        <f ca="1"/>
        <v>90.644999999999996</v>
      </c>
      <c r="F66" s="71" vm="308">
        <f ca="1"/>
        <v>45653</v>
      </c>
      <c r="G66" s="93" vm="309">
        <f ca="1"/>
        <v>437.45</v>
      </c>
      <c r="H66" s="67"/>
      <c r="I66" s="71" vm="305">
        <f ca="1"/>
        <v>45652</v>
      </c>
      <c r="J66" s="58" vm="310">
        <f ca="1"/>
        <v>454.13</v>
      </c>
      <c r="K66" s="20"/>
      <c r="L66" s="19"/>
    </row>
    <row r="67" spans="1:12" ht="14.25" customHeight="1" x14ac:dyDescent="0.2">
      <c r="A67" s="11"/>
      <c r="B67" s="27" vm="308">
        <f ca="1"/>
        <v>45653</v>
      </c>
      <c r="C67" s="67" vm="311">
        <f ca="1"/>
        <v>241.17</v>
      </c>
      <c r="D67" s="71" vm="305">
        <f ca="1"/>
        <v>45652</v>
      </c>
      <c r="E67" s="66" t="e" vm="312">
        <f ca="1"/>
        <v>#N/A</v>
      </c>
      <c r="F67" s="71" vm="313">
        <f ca="1"/>
        <v>45656</v>
      </c>
      <c r="G67" s="93" vm="314">
        <f ca="1"/>
        <v>435</v>
      </c>
      <c r="H67" s="67"/>
      <c r="I67" s="71" vm="308">
        <f ca="1"/>
        <v>45653</v>
      </c>
      <c r="J67" s="58" vm="315">
        <f ca="1"/>
        <v>431.66</v>
      </c>
      <c r="K67" s="20"/>
      <c r="L67" s="19"/>
    </row>
    <row r="68" spans="1:12" ht="14.25" customHeight="1" x14ac:dyDescent="0.2">
      <c r="A68" s="11"/>
      <c r="B68" s="27" vm="313">
        <f ca="1"/>
        <v>45656</v>
      </c>
      <c r="C68" s="67" vm="316">
        <f ca="1"/>
        <v>239.32</v>
      </c>
      <c r="D68" s="71" vm="308">
        <f ca="1"/>
        <v>45653</v>
      </c>
      <c r="E68" s="66" vm="317">
        <f ca="1"/>
        <v>90.165000000000006</v>
      </c>
      <c r="F68" s="71" vm="318">
        <f ca="1"/>
        <v>45659</v>
      </c>
      <c r="G68" s="93" vm="319">
        <f ca="1"/>
        <v>439.6</v>
      </c>
      <c r="H68" s="67"/>
      <c r="I68" s="71" vm="313">
        <f ca="1"/>
        <v>45656</v>
      </c>
      <c r="J68" s="58" vm="320">
        <f ca="1"/>
        <v>417.41</v>
      </c>
      <c r="K68" s="20"/>
      <c r="L68" s="19"/>
    </row>
    <row r="69" spans="1:12" ht="14.25" customHeight="1" x14ac:dyDescent="0.2">
      <c r="A69" s="11"/>
      <c r="B69" s="27" vm="321">
        <f ca="1"/>
        <v>45657</v>
      </c>
      <c r="C69" s="67" vm="322">
        <f ca="1"/>
        <v>239.71</v>
      </c>
      <c r="D69" s="71" vm="313">
        <f ca="1"/>
        <v>45656</v>
      </c>
      <c r="E69" s="66" vm="323">
        <f ca="1"/>
        <v>89.73</v>
      </c>
      <c r="F69" s="71" vm="324">
        <f ca="1"/>
        <v>45660</v>
      </c>
      <c r="G69" s="93" vm="325">
        <f ca="1"/>
        <v>441.35</v>
      </c>
      <c r="H69" s="67"/>
      <c r="I69" s="71" vm="321">
        <f ca="1"/>
        <v>45657</v>
      </c>
      <c r="J69" s="58" vm="326">
        <f ca="1"/>
        <v>403.84</v>
      </c>
      <c r="K69" s="20"/>
      <c r="L69" s="19"/>
    </row>
    <row r="70" spans="1:12" ht="14.25" customHeight="1" x14ac:dyDescent="0.2">
      <c r="A70" s="11"/>
      <c r="B70" s="27" vm="318">
        <f ca="1"/>
        <v>45659</v>
      </c>
      <c r="C70" s="67" vm="327">
        <f ca="1"/>
        <v>240</v>
      </c>
      <c r="D70" s="71" vm="321">
        <f ca="1"/>
        <v>45657</v>
      </c>
      <c r="E70" s="66" vm="328">
        <f ca="1"/>
        <v>89.95</v>
      </c>
      <c r="F70" s="71" vm="329">
        <f ca="1"/>
        <v>45663</v>
      </c>
      <c r="G70" s="93" vm="330">
        <f ca="1"/>
        <v>435.05</v>
      </c>
      <c r="H70" s="67"/>
      <c r="I70" s="71" vm="318">
        <f ca="1"/>
        <v>45659</v>
      </c>
      <c r="J70" s="58" vm="331">
        <f ca="1"/>
        <v>379.28</v>
      </c>
      <c r="K70" s="20"/>
      <c r="L70" s="19"/>
    </row>
    <row r="71" spans="1:12" ht="14.25" customHeight="1" x14ac:dyDescent="0.2">
      <c r="A71" s="11"/>
      <c r="B71" s="27" vm="324">
        <f ca="1"/>
        <v>45660</v>
      </c>
      <c r="C71" s="67" vm="332">
        <f ca="1"/>
        <v>243.28</v>
      </c>
      <c r="D71" s="71" vm="318">
        <f ca="1"/>
        <v>45659</v>
      </c>
      <c r="E71" s="66" vm="333">
        <f ca="1"/>
        <v>90.74</v>
      </c>
      <c r="F71" s="71" vm="334">
        <f ca="1"/>
        <v>45664</v>
      </c>
      <c r="G71" s="93" vm="335">
        <f ca="1"/>
        <v>438.75</v>
      </c>
      <c r="H71" s="67"/>
      <c r="I71" s="71" vm="324">
        <f ca="1"/>
        <v>45660</v>
      </c>
      <c r="J71" s="58" vm="336">
        <f ca="1"/>
        <v>410.44</v>
      </c>
      <c r="K71" s="20"/>
      <c r="L71" s="19"/>
    </row>
    <row r="72" spans="1:12" ht="14.25" customHeight="1" x14ac:dyDescent="0.2">
      <c r="A72" s="11"/>
      <c r="B72" s="27" vm="329">
        <f ca="1"/>
        <v>45663</v>
      </c>
      <c r="C72" s="67" vm="337">
        <f ca="1"/>
        <v>240.85</v>
      </c>
      <c r="D72" s="71" vm="324">
        <f ca="1"/>
        <v>45660</v>
      </c>
      <c r="E72" s="66" vm="333">
        <f ca="1"/>
        <v>90.74</v>
      </c>
      <c r="F72" s="71" vm="338">
        <f ca="1"/>
        <v>45665</v>
      </c>
      <c r="G72" s="93" vm="339">
        <f ca="1"/>
        <v>438.7</v>
      </c>
      <c r="H72" s="67"/>
      <c r="I72" s="71" vm="329">
        <f ca="1"/>
        <v>45663</v>
      </c>
      <c r="J72" s="58" vm="340">
        <f ca="1"/>
        <v>411.05</v>
      </c>
      <c r="K72" s="20"/>
      <c r="L72" s="19"/>
    </row>
    <row r="73" spans="1:12" ht="14.25" customHeight="1" x14ac:dyDescent="0.2">
      <c r="A73" s="11"/>
      <c r="B73" s="27" vm="334">
        <f ca="1"/>
        <v>45664</v>
      </c>
      <c r="C73" s="67" vm="341">
        <f ca="1"/>
        <v>243.17</v>
      </c>
      <c r="D73" s="71" vm="329">
        <f ca="1"/>
        <v>45663</v>
      </c>
      <c r="E73" s="66" vm="342">
        <f ca="1"/>
        <v>91.39</v>
      </c>
      <c r="F73" s="71" vm="343">
        <f ca="1"/>
        <v>45666</v>
      </c>
      <c r="G73" s="93" vm="344">
        <f ca="1"/>
        <v>441.4</v>
      </c>
      <c r="H73" s="67"/>
      <c r="I73" s="71" vm="334">
        <f ca="1"/>
        <v>45664</v>
      </c>
      <c r="J73" s="58" vm="345">
        <f ca="1"/>
        <v>394.36</v>
      </c>
      <c r="K73" s="20"/>
      <c r="L73" s="19"/>
    </row>
    <row r="74" spans="1:12" ht="14.25" customHeight="1" x14ac:dyDescent="0.2">
      <c r="A74" s="11"/>
      <c r="B74" s="27" vm="338">
        <f ca="1"/>
        <v>45665</v>
      </c>
      <c r="C74" s="67" vm="346">
        <f ca="1"/>
        <v>243.13</v>
      </c>
      <c r="D74" s="71" vm="334">
        <f ca="1"/>
        <v>45664</v>
      </c>
      <c r="E74" s="66" vm="347">
        <f ca="1"/>
        <v>90.53</v>
      </c>
      <c r="F74" s="71" vm="348">
        <f ca="1"/>
        <v>45667</v>
      </c>
      <c r="G74" s="93" vm="349">
        <f ca="1"/>
        <v>432.65</v>
      </c>
      <c r="H74" s="67"/>
      <c r="I74" s="71" vm="338">
        <f ca="1"/>
        <v>45665</v>
      </c>
      <c r="J74" s="58" vm="350">
        <f ca="1"/>
        <v>394.94</v>
      </c>
      <c r="K74" s="20"/>
      <c r="L74" s="19"/>
    </row>
    <row r="75" spans="1:12" ht="14.25" customHeight="1" x14ac:dyDescent="0.2">
      <c r="A75" s="11"/>
      <c r="B75" s="27" vm="348">
        <f ca="1"/>
        <v>45667</v>
      </c>
      <c r="C75" s="67" vm="351">
        <f ca="1"/>
        <v>239.87</v>
      </c>
      <c r="D75" s="71" vm="338">
        <f ca="1"/>
        <v>45665</v>
      </c>
      <c r="E75" s="66" vm="352">
        <f ca="1"/>
        <v>90.944999999999993</v>
      </c>
      <c r="F75" s="71" vm="353">
        <f ca="1"/>
        <v>45670</v>
      </c>
      <c r="G75" s="93" vm="354">
        <f ca="1"/>
        <v>436.2</v>
      </c>
      <c r="H75" s="67"/>
      <c r="I75" s="71" vm="348">
        <f ca="1"/>
        <v>45667</v>
      </c>
      <c r="J75" s="58" vm="355">
        <f ca="1"/>
        <v>394.74</v>
      </c>
      <c r="K75" s="20"/>
      <c r="L75" s="19"/>
    </row>
    <row r="76" spans="1:12" ht="14.25" customHeight="1" x14ac:dyDescent="0.2">
      <c r="A76" s="11"/>
      <c r="B76" s="27" vm="353">
        <f ca="1"/>
        <v>45670</v>
      </c>
      <c r="C76" s="67" vm="356">
        <f ca="1"/>
        <v>244.21</v>
      </c>
      <c r="D76" s="71" vm="343">
        <f ca="1"/>
        <v>45666</v>
      </c>
      <c r="E76" s="66" vm="357">
        <f ca="1"/>
        <v>91.334999999999994</v>
      </c>
      <c r="F76" s="71" vm="358">
        <f ca="1"/>
        <v>45671</v>
      </c>
      <c r="G76" s="93" vm="359">
        <f ca="1"/>
        <v>437.25</v>
      </c>
      <c r="H76" s="67"/>
      <c r="I76" s="71" vm="353">
        <f ca="1"/>
        <v>45670</v>
      </c>
      <c r="J76" s="58" vm="360">
        <f ca="1"/>
        <v>403.31</v>
      </c>
      <c r="K76" s="20"/>
      <c r="L76" s="19"/>
    </row>
    <row r="77" spans="1:12" ht="14.25" customHeight="1" x14ac:dyDescent="0.2">
      <c r="A77" s="11"/>
      <c r="B77" s="27" vm="358">
        <f ca="1"/>
        <v>45671</v>
      </c>
      <c r="C77" s="67" vm="361">
        <f ca="1"/>
        <v>247.47</v>
      </c>
      <c r="D77" s="71" vm="348">
        <f ca="1"/>
        <v>45667</v>
      </c>
      <c r="E77" s="66" vm="362">
        <f ca="1"/>
        <v>90.745000000000005</v>
      </c>
      <c r="F77" s="71" vm="363">
        <f ca="1"/>
        <v>45672</v>
      </c>
      <c r="G77" s="93" vm="364">
        <f ca="1"/>
        <v>445.9</v>
      </c>
      <c r="H77" s="67"/>
      <c r="I77" s="71" vm="358">
        <f ca="1"/>
        <v>45671</v>
      </c>
      <c r="J77" s="58" vm="365">
        <f ca="1"/>
        <v>396.36</v>
      </c>
      <c r="K77" s="20"/>
      <c r="L77" s="19"/>
    </row>
    <row r="78" spans="1:12" ht="14.25" customHeight="1" x14ac:dyDescent="0.2">
      <c r="A78" s="11"/>
      <c r="B78" s="27" vm="363">
        <f ca="1"/>
        <v>45672</v>
      </c>
      <c r="C78" s="67" vm="366">
        <f ca="1"/>
        <v>252.35</v>
      </c>
      <c r="D78" s="71" vm="353">
        <f ca="1"/>
        <v>45670</v>
      </c>
      <c r="E78" s="66" vm="367">
        <f ca="1"/>
        <v>90.67</v>
      </c>
      <c r="F78" s="71" vm="368">
        <f ca="1"/>
        <v>45673</v>
      </c>
      <c r="G78" s="93" vm="369">
        <f ca="1"/>
        <v>446.05</v>
      </c>
      <c r="H78" s="67"/>
      <c r="I78" s="71" vm="363">
        <f ca="1"/>
        <v>45672</v>
      </c>
      <c r="J78" s="58" vm="370">
        <f ca="1"/>
        <v>428.22</v>
      </c>
      <c r="K78" s="20"/>
      <c r="L78" s="19"/>
    </row>
    <row r="79" spans="1:12" ht="14.25" customHeight="1" x14ac:dyDescent="0.2">
      <c r="A79" s="11"/>
      <c r="B79" s="27" vm="368">
        <f ca="1"/>
        <v>45673</v>
      </c>
      <c r="C79" s="67" vm="371">
        <f ca="1"/>
        <v>254.27</v>
      </c>
      <c r="D79" s="71" vm="358">
        <f ca="1"/>
        <v>45671</v>
      </c>
      <c r="E79" s="66" vm="278">
        <f ca="1"/>
        <v>91.01</v>
      </c>
      <c r="F79" s="71" vm="372">
        <f ca="1"/>
        <v>45674</v>
      </c>
      <c r="G79" s="93" vm="373">
        <f ca="1"/>
        <v>456.1</v>
      </c>
      <c r="H79" s="67"/>
      <c r="I79" s="71" vm="368">
        <f ca="1"/>
        <v>45673</v>
      </c>
      <c r="J79" s="58" vm="374">
        <f ca="1"/>
        <v>413.82</v>
      </c>
      <c r="K79" s="20"/>
      <c r="L79" s="19"/>
    </row>
    <row r="80" spans="1:12" ht="14.25" customHeight="1" x14ac:dyDescent="0.2">
      <c r="A80" s="11"/>
      <c r="B80" s="27" vm="372">
        <f ca="1"/>
        <v>45674</v>
      </c>
      <c r="C80" s="67" vm="375">
        <f ca="1"/>
        <v>259.16000000000003</v>
      </c>
      <c r="D80" s="71" vm="363">
        <f ca="1"/>
        <v>45672</v>
      </c>
      <c r="E80" s="66" vm="376">
        <f ca="1"/>
        <v>92.27</v>
      </c>
      <c r="F80" s="71" vm="377">
        <f ca="1"/>
        <v>45677</v>
      </c>
      <c r="G80" s="93" vm="378">
        <f ca="1"/>
        <v>457.6</v>
      </c>
      <c r="H80" s="67"/>
      <c r="I80" s="71" vm="372">
        <f ca="1"/>
        <v>45674</v>
      </c>
      <c r="J80" s="58" vm="379">
        <f ca="1"/>
        <v>426.5</v>
      </c>
      <c r="K80" s="20"/>
      <c r="L80" s="19"/>
    </row>
    <row r="81" spans="1:12" ht="14.25" customHeight="1" x14ac:dyDescent="0.2">
      <c r="A81" s="11"/>
      <c r="B81" s="27" vm="380">
        <f ca="1"/>
        <v>45678</v>
      </c>
      <c r="C81" s="67" vm="381">
        <f ca="1"/>
        <v>263.02999999999997</v>
      </c>
      <c r="D81" s="71" vm="368">
        <f ca="1"/>
        <v>45673</v>
      </c>
      <c r="E81" s="66" vm="382">
        <f ca="1"/>
        <v>92.51</v>
      </c>
      <c r="F81" s="71" vm="380">
        <f ca="1"/>
        <v>45678</v>
      </c>
      <c r="G81" s="93" vm="383">
        <f ca="1"/>
        <v>449.9</v>
      </c>
      <c r="H81" s="67"/>
      <c r="I81" s="71" vm="380">
        <f ca="1"/>
        <v>45678</v>
      </c>
      <c r="J81" s="58" vm="384">
        <f ca="1"/>
        <v>424.07</v>
      </c>
      <c r="K81" s="20"/>
      <c r="L81" s="19"/>
    </row>
    <row r="82" spans="1:12" ht="14.25" customHeight="1" x14ac:dyDescent="0.2">
      <c r="A82" s="11"/>
      <c r="B82" s="27" vm="385">
        <f ca="1"/>
        <v>45679</v>
      </c>
      <c r="C82" s="67" vm="386">
        <f ca="1"/>
        <v>262.83999999999997</v>
      </c>
      <c r="D82" s="71" vm="372">
        <f ca="1"/>
        <v>45674</v>
      </c>
      <c r="E82" s="66" vm="387">
        <f ca="1"/>
        <v>93.72</v>
      </c>
      <c r="F82" s="71" vm="385">
        <f ca="1"/>
        <v>45679</v>
      </c>
      <c r="G82" s="93" vm="388">
        <f ca="1"/>
        <v>441.5</v>
      </c>
      <c r="H82" s="67"/>
      <c r="I82" s="71" vm="385">
        <f ca="1"/>
        <v>45679</v>
      </c>
      <c r="J82" s="58" vm="389">
        <f ca="1"/>
        <v>415.11</v>
      </c>
      <c r="K82" s="20"/>
      <c r="L82" s="19"/>
    </row>
    <row r="83" spans="1:12" ht="14.25" customHeight="1" x14ac:dyDescent="0.2">
      <c r="A83" s="11"/>
      <c r="B83" s="27" vm="390">
        <f ca="1"/>
        <v>45680</v>
      </c>
      <c r="C83" s="67" vm="391">
        <f ca="1"/>
        <v>265.95</v>
      </c>
      <c r="D83" s="71" vm="377">
        <f ca="1"/>
        <v>45677</v>
      </c>
      <c r="E83" s="66" vm="392">
        <f ca="1"/>
        <v>93.19</v>
      </c>
      <c r="F83" s="71" vm="390">
        <f ca="1"/>
        <v>45680</v>
      </c>
      <c r="G83" s="93" vm="393">
        <f ca="1"/>
        <v>441.85</v>
      </c>
      <c r="H83" s="67"/>
      <c r="I83" s="71" vm="390">
        <f ca="1"/>
        <v>45680</v>
      </c>
      <c r="J83" s="58" vm="394">
        <f ca="1"/>
        <v>412.38</v>
      </c>
      <c r="K83" s="20"/>
      <c r="L83" s="19"/>
    </row>
    <row r="84" spans="1:12" ht="14.25" customHeight="1" x14ac:dyDescent="0.2">
      <c r="A84" s="11"/>
      <c r="B84" s="27" vm="395">
        <f ca="1"/>
        <v>45681</v>
      </c>
      <c r="C84" s="67" vm="396">
        <f ca="1"/>
        <v>264.83999999999997</v>
      </c>
      <c r="D84" s="71" vm="380">
        <f ca="1"/>
        <v>45678</v>
      </c>
      <c r="E84" s="66" vm="397">
        <f ca="1"/>
        <v>93.17</v>
      </c>
      <c r="F84" s="71" vm="395">
        <f ca="1"/>
        <v>45681</v>
      </c>
      <c r="G84" s="93" vm="398">
        <f ca="1"/>
        <v>440.75</v>
      </c>
      <c r="H84" s="67"/>
      <c r="I84" s="71" vm="395">
        <f ca="1"/>
        <v>45681</v>
      </c>
      <c r="J84" s="58" vm="399">
        <f ca="1"/>
        <v>406.58</v>
      </c>
      <c r="K84" s="20"/>
      <c r="L84" s="19"/>
    </row>
    <row r="85" spans="1:12" ht="14.25" customHeight="1" x14ac:dyDescent="0.2">
      <c r="A85" s="11"/>
      <c r="B85" s="27" vm="400">
        <f ca="1"/>
        <v>45684</v>
      </c>
      <c r="C85" s="67" vm="401">
        <f ca="1"/>
        <v>265.85000000000002</v>
      </c>
      <c r="D85" s="71" vm="385">
        <f ca="1"/>
        <v>45679</v>
      </c>
      <c r="E85" s="66" vm="402">
        <f ca="1"/>
        <v>94.135000000000005</v>
      </c>
      <c r="F85" s="71" vm="400">
        <f ca="1"/>
        <v>45684</v>
      </c>
      <c r="G85" s="93" vm="403">
        <f ca="1"/>
        <v>451.1</v>
      </c>
      <c r="H85" s="67"/>
      <c r="I85" s="71" vm="400">
        <f ca="1"/>
        <v>45684</v>
      </c>
      <c r="J85" s="58" vm="404">
        <f ca="1"/>
        <v>397.15</v>
      </c>
      <c r="K85" s="20"/>
      <c r="L85" s="19"/>
    </row>
    <row r="86" spans="1:12" ht="14.25" customHeight="1" x14ac:dyDescent="0.2">
      <c r="A86" s="11"/>
      <c r="B86" s="27" vm="405">
        <f ca="1"/>
        <v>45685</v>
      </c>
      <c r="C86" s="67" vm="406">
        <f ca="1"/>
        <v>267.14</v>
      </c>
      <c r="D86" s="71" vm="390">
        <f ca="1"/>
        <v>45680</v>
      </c>
      <c r="E86" s="66" vm="407">
        <f ca="1"/>
        <v>94.034999999999997</v>
      </c>
      <c r="F86" s="71" vm="405">
        <f ca="1"/>
        <v>45685</v>
      </c>
      <c r="G86" s="93" vm="408">
        <f ca="1"/>
        <v>451.55</v>
      </c>
      <c r="H86" s="67"/>
      <c r="I86" s="71" vm="405">
        <f ca="1"/>
        <v>45685</v>
      </c>
      <c r="J86" s="58" vm="409">
        <f ca="1"/>
        <v>398.09</v>
      </c>
      <c r="K86" s="20"/>
      <c r="L86" s="19"/>
    </row>
    <row r="87" spans="1:12" ht="14.25" customHeight="1" x14ac:dyDescent="0.2">
      <c r="A87" s="11"/>
      <c r="B87" s="27" vm="410">
        <f ca="1"/>
        <v>45686</v>
      </c>
      <c r="C87" s="67" vm="411">
        <f ca="1"/>
        <v>266.58</v>
      </c>
      <c r="D87" s="71" vm="395">
        <f ca="1"/>
        <v>45681</v>
      </c>
      <c r="E87" s="66" vm="412">
        <f ca="1"/>
        <v>93.234999999999999</v>
      </c>
      <c r="F87" s="71" vm="410">
        <f ca="1"/>
        <v>45686</v>
      </c>
      <c r="G87" s="93" vm="413">
        <f ca="1"/>
        <v>450.95</v>
      </c>
      <c r="H87" s="67"/>
      <c r="I87" s="71" vm="410">
        <f ca="1"/>
        <v>45686</v>
      </c>
      <c r="J87" s="58" vm="414">
        <f ca="1"/>
        <v>389.1</v>
      </c>
      <c r="K87" s="20"/>
      <c r="L87" s="19"/>
    </row>
    <row r="88" spans="1:12" ht="14.25" customHeight="1" x14ac:dyDescent="0.2">
      <c r="A88" s="11"/>
      <c r="B88" s="27" vm="415">
        <f ca="1"/>
        <v>45687</v>
      </c>
      <c r="C88" s="67" vm="416">
        <f ca="1"/>
        <v>268.23</v>
      </c>
      <c r="D88" s="71" vm="400">
        <f ca="1"/>
        <v>45684</v>
      </c>
      <c r="E88" s="66" vm="417">
        <f ca="1"/>
        <v>91.25</v>
      </c>
      <c r="F88" s="71" vm="415">
        <f ca="1"/>
        <v>45687</v>
      </c>
      <c r="G88" s="93" vm="418">
        <f ca="1"/>
        <v>453.9</v>
      </c>
      <c r="H88" s="67"/>
      <c r="I88" s="71" vm="415">
        <f ca="1"/>
        <v>45687</v>
      </c>
      <c r="J88" s="58" vm="419">
        <f ca="1"/>
        <v>400.28</v>
      </c>
      <c r="K88" s="20"/>
      <c r="L88" s="19"/>
    </row>
    <row r="89" spans="1:12" ht="14.25" customHeight="1" x14ac:dyDescent="0.2">
      <c r="A89" s="11"/>
      <c r="B89" s="27" vm="420">
        <f ca="1"/>
        <v>45688</v>
      </c>
      <c r="C89" s="67" vm="421">
        <f ca="1"/>
        <v>267.3</v>
      </c>
      <c r="D89" s="71" vm="405">
        <f ca="1"/>
        <v>45685</v>
      </c>
      <c r="E89" s="66" vm="422">
        <f ca="1"/>
        <v>92.41</v>
      </c>
      <c r="F89" s="71" vm="420">
        <f ca="1"/>
        <v>45688</v>
      </c>
      <c r="G89" s="93" vm="423">
        <f ca="1"/>
        <v>452.25</v>
      </c>
      <c r="H89" s="67"/>
      <c r="I89" s="71" vm="420">
        <f ca="1"/>
        <v>45688</v>
      </c>
      <c r="J89" s="58" vm="424">
        <f ca="1"/>
        <v>404.6</v>
      </c>
      <c r="K89" s="20"/>
      <c r="L89" s="19"/>
    </row>
    <row r="90" spans="1:12" ht="14.25" customHeight="1" x14ac:dyDescent="0.2">
      <c r="A90" s="11"/>
      <c r="B90" s="27" vm="425">
        <f ca="1"/>
        <v>45691</v>
      </c>
      <c r="C90" s="67" vm="426">
        <f ca="1"/>
        <v>266.81</v>
      </c>
      <c r="D90" s="71" vm="410">
        <f ca="1"/>
        <v>45686</v>
      </c>
      <c r="E90" s="66" vm="427">
        <f ca="1"/>
        <v>92.534999999999997</v>
      </c>
      <c r="F90" s="71" vm="425">
        <f ca="1"/>
        <v>45691</v>
      </c>
      <c r="G90" s="93" vm="428">
        <f ca="1"/>
        <v>452.9</v>
      </c>
      <c r="H90" s="67"/>
      <c r="I90" s="71" vm="425">
        <f ca="1"/>
        <v>45691</v>
      </c>
      <c r="J90" s="58" vm="429">
        <f ca="1"/>
        <v>383.68</v>
      </c>
      <c r="K90" s="20"/>
      <c r="L90" s="19"/>
    </row>
    <row r="91" spans="1:12" ht="14.25" customHeight="1" x14ac:dyDescent="0.2">
      <c r="A91" s="11"/>
      <c r="B91" s="27" vm="430">
        <f ca="1"/>
        <v>45692</v>
      </c>
      <c r="C91" s="67" vm="431">
        <f ca="1"/>
        <v>267.94</v>
      </c>
      <c r="D91" s="71" vm="415">
        <f ca="1"/>
        <v>45687</v>
      </c>
      <c r="E91" s="66" vm="432">
        <f ca="1"/>
        <v>92.36</v>
      </c>
      <c r="F91" s="71" vm="430">
        <f ca="1"/>
        <v>45692</v>
      </c>
      <c r="G91" s="93" vm="433">
        <f ca="1"/>
        <v>450.4</v>
      </c>
      <c r="H91" s="67"/>
      <c r="I91" s="71" vm="430">
        <f ca="1"/>
        <v>45692</v>
      </c>
      <c r="J91" s="58" vm="434">
        <f ca="1"/>
        <v>392.21</v>
      </c>
      <c r="K91" s="20"/>
      <c r="L91" s="19"/>
    </row>
    <row r="92" spans="1:12" ht="14.25" customHeight="1" x14ac:dyDescent="0.2">
      <c r="A92" s="11"/>
      <c r="B92" s="27" vm="435">
        <f ca="1"/>
        <v>45693</v>
      </c>
      <c r="C92" s="67" vm="436">
        <f ca="1"/>
        <v>270.43</v>
      </c>
      <c r="D92" s="71" vm="420">
        <f ca="1"/>
        <v>45688</v>
      </c>
      <c r="E92" s="66" vm="437">
        <f ca="1"/>
        <v>93.49</v>
      </c>
      <c r="F92" s="71" vm="435">
        <f ca="1"/>
        <v>45693</v>
      </c>
      <c r="G92" s="93" vm="438">
        <f ca="1"/>
        <v>453.75</v>
      </c>
      <c r="H92" s="67"/>
      <c r="I92" s="71" vm="435">
        <f ca="1"/>
        <v>45693</v>
      </c>
      <c r="J92" s="58" vm="439">
        <f ca="1"/>
        <v>378.17</v>
      </c>
      <c r="K92" s="20"/>
      <c r="L92" s="19"/>
    </row>
    <row r="93" spans="1:12" ht="14.25" customHeight="1" x14ac:dyDescent="0.2">
      <c r="A93" s="11"/>
      <c r="B93" s="27" vm="440">
        <f ca="1"/>
        <v>45694</v>
      </c>
      <c r="C93" s="67" vm="441">
        <f ca="1"/>
        <v>276.89999999999998</v>
      </c>
      <c r="D93" s="71" vm="425">
        <f ca="1"/>
        <v>45691</v>
      </c>
      <c r="E93" s="66" vm="442">
        <f ca="1"/>
        <v>92</v>
      </c>
      <c r="F93" s="71" vm="440">
        <f ca="1"/>
        <v>45694</v>
      </c>
      <c r="G93" s="93" vm="443">
        <f ca="1"/>
        <v>460.2</v>
      </c>
      <c r="H93" s="67"/>
      <c r="I93" s="71" vm="440">
        <f ca="1"/>
        <v>45694</v>
      </c>
      <c r="J93" s="58" vm="444">
        <f ca="1"/>
        <v>374.32</v>
      </c>
      <c r="K93" s="20"/>
      <c r="L93" s="19"/>
    </row>
    <row r="94" spans="1:12" ht="14.25" customHeight="1" x14ac:dyDescent="0.2">
      <c r="A94" s="11"/>
      <c r="B94" s="27" vm="445">
        <f ca="1"/>
        <v>45695</v>
      </c>
      <c r="C94" s="67" vm="446">
        <f ca="1"/>
        <v>275.8</v>
      </c>
      <c r="D94" s="71" vm="430">
        <f ca="1"/>
        <v>45692</v>
      </c>
      <c r="E94" s="66" vm="447">
        <f ca="1"/>
        <v>92.07</v>
      </c>
      <c r="F94" s="71" vm="445">
        <f ca="1"/>
        <v>45695</v>
      </c>
      <c r="G94" s="93" vm="448">
        <f ca="1"/>
        <v>459.45</v>
      </c>
      <c r="H94" s="67"/>
      <c r="I94" s="71" vm="445">
        <f ca="1"/>
        <v>45695</v>
      </c>
      <c r="J94" s="58" vm="449">
        <f ca="1"/>
        <v>361.62</v>
      </c>
      <c r="K94" s="20"/>
      <c r="L94" s="19"/>
    </row>
    <row r="95" spans="1:12" ht="14.25" customHeight="1" x14ac:dyDescent="0.2">
      <c r="A95" s="11"/>
      <c r="B95" s="27" vm="450">
        <f ca="1"/>
        <v>45698</v>
      </c>
      <c r="C95" s="67" vm="451">
        <f ca="1"/>
        <v>271.04000000000002</v>
      </c>
      <c r="D95" s="71" vm="435">
        <f ca="1"/>
        <v>45693</v>
      </c>
      <c r="E95" s="66" vm="452">
        <f ca="1"/>
        <v>91.72</v>
      </c>
      <c r="F95" s="71" vm="450">
        <f ca="1"/>
        <v>45698</v>
      </c>
      <c r="G95" s="93" vm="453">
        <f ca="1"/>
        <v>456.9</v>
      </c>
      <c r="H95" s="67"/>
      <c r="I95" s="71" vm="450">
        <f ca="1"/>
        <v>45698</v>
      </c>
      <c r="J95" s="58" vm="454">
        <f ca="1"/>
        <v>350.73</v>
      </c>
      <c r="K95" s="20"/>
      <c r="L95" s="19"/>
    </row>
    <row r="96" spans="1:12" ht="14.25" customHeight="1" x14ac:dyDescent="0.2">
      <c r="A96" s="11"/>
      <c r="B96" s="27" vm="455">
        <f ca="1"/>
        <v>45699</v>
      </c>
      <c r="C96" s="67" vm="456">
        <f ca="1"/>
        <v>274.99</v>
      </c>
      <c r="D96" s="71" vm="440">
        <f ca="1"/>
        <v>45694</v>
      </c>
      <c r="E96" s="66" vm="457">
        <f ca="1"/>
        <v>92.935000000000002</v>
      </c>
      <c r="F96" s="71" vm="455">
        <f ca="1"/>
        <v>45699</v>
      </c>
      <c r="G96" s="93" vm="458">
        <f ca="1"/>
        <v>456.7</v>
      </c>
      <c r="H96" s="67"/>
      <c r="I96" s="71" vm="455">
        <f ca="1"/>
        <v>45699</v>
      </c>
      <c r="J96" s="58" vm="459">
        <f ca="1"/>
        <v>328.5</v>
      </c>
      <c r="K96" s="20"/>
      <c r="L96" s="19"/>
    </row>
    <row r="97" spans="1:12" ht="14.25" customHeight="1" x14ac:dyDescent="0.2">
      <c r="A97" s="11"/>
      <c r="B97" s="27" vm="460">
        <f ca="1"/>
        <v>45700</v>
      </c>
      <c r="C97" s="67" vm="461">
        <f ca="1"/>
        <v>275.45</v>
      </c>
      <c r="D97" s="71" vm="445">
        <f ca="1"/>
        <v>45695</v>
      </c>
      <c r="E97" s="66" vm="462">
        <f ca="1"/>
        <v>92.75</v>
      </c>
      <c r="F97" s="71" vm="460">
        <f ca="1"/>
        <v>45700</v>
      </c>
      <c r="G97" s="93" vm="463">
        <f ca="1"/>
        <v>453.65</v>
      </c>
      <c r="H97" s="67"/>
      <c r="I97" s="71" vm="460">
        <f ca="1"/>
        <v>45700</v>
      </c>
      <c r="J97" s="58" vm="464">
        <f ca="1"/>
        <v>336.51</v>
      </c>
      <c r="K97" s="20"/>
      <c r="L97" s="19"/>
    </row>
    <row r="98" spans="1:12" ht="14.25" customHeight="1" x14ac:dyDescent="0.2">
      <c r="A98" s="11"/>
      <c r="B98" s="27" vm="465">
        <f ca="1"/>
        <v>45701</v>
      </c>
      <c r="C98" s="67" vm="466">
        <f ca="1"/>
        <v>276.32</v>
      </c>
      <c r="D98" s="71" vm="450">
        <f ca="1"/>
        <v>45698</v>
      </c>
      <c r="E98" s="66" vm="467">
        <f ca="1"/>
        <v>93.12</v>
      </c>
      <c r="F98" s="71" vm="465">
        <f ca="1"/>
        <v>45701</v>
      </c>
      <c r="G98" s="93" vm="468">
        <f ca="1"/>
        <v>459.95</v>
      </c>
      <c r="H98" s="67"/>
      <c r="I98" s="71" vm="465">
        <f ca="1"/>
        <v>45701</v>
      </c>
      <c r="J98" s="58" vm="469">
        <f ca="1"/>
        <v>355.94</v>
      </c>
      <c r="K98" s="20"/>
      <c r="L98" s="19"/>
    </row>
    <row r="99" spans="1:12" ht="14.25" customHeight="1" x14ac:dyDescent="0.2">
      <c r="A99" s="11"/>
      <c r="B99" s="27" vm="470">
        <f ca="1"/>
        <v>45702</v>
      </c>
      <c r="C99" s="67" vm="471">
        <f ca="1"/>
        <v>276.58999999999997</v>
      </c>
      <c r="D99" s="71" vm="455">
        <f ca="1"/>
        <v>45699</v>
      </c>
      <c r="E99" s="66" vm="472">
        <f ca="1"/>
        <v>92.93</v>
      </c>
      <c r="F99" s="71" vm="470">
        <f ca="1"/>
        <v>45702</v>
      </c>
      <c r="G99" s="93" vm="443">
        <f ca="1"/>
        <v>460.2</v>
      </c>
      <c r="H99" s="67"/>
      <c r="I99" s="71" vm="470">
        <f ca="1"/>
        <v>45702</v>
      </c>
      <c r="J99" s="58" vm="473">
        <f ca="1"/>
        <v>355.84</v>
      </c>
      <c r="K99" s="20"/>
      <c r="L99" s="19"/>
    </row>
    <row r="100" spans="1:12" ht="14.25" customHeight="1" x14ac:dyDescent="0.2">
      <c r="A100" s="11"/>
      <c r="B100" s="27" vm="474">
        <f ca="1"/>
        <v>45706</v>
      </c>
      <c r="C100" s="67" vm="475">
        <f ca="1"/>
        <v>279.95</v>
      </c>
      <c r="D100" s="71" vm="460">
        <f ca="1"/>
        <v>45700</v>
      </c>
      <c r="E100" s="66" vm="476">
        <f ca="1"/>
        <v>92.39</v>
      </c>
      <c r="F100" s="71" vm="477">
        <f ca="1"/>
        <v>45705</v>
      </c>
      <c r="G100" s="93" vm="478">
        <f ca="1"/>
        <v>461.65</v>
      </c>
      <c r="H100" s="67"/>
      <c r="I100" s="71" vm="474">
        <f ca="1"/>
        <v>45706</v>
      </c>
      <c r="J100" s="58" vm="479">
        <f ca="1"/>
        <v>354.11</v>
      </c>
      <c r="K100" s="20"/>
      <c r="L100" s="19"/>
    </row>
    <row r="101" spans="1:12" ht="14.25" customHeight="1" x14ac:dyDescent="0.2">
      <c r="A101" s="11"/>
      <c r="B101" s="27" vm="480">
        <f ca="1"/>
        <v>45707</v>
      </c>
      <c r="C101" s="67" vm="481">
        <f ca="1"/>
        <v>279.25</v>
      </c>
      <c r="D101" s="71" vm="465">
        <f ca="1"/>
        <v>45701</v>
      </c>
      <c r="E101" s="66" vm="482">
        <f ca="1"/>
        <v>92.394999999999996</v>
      </c>
      <c r="F101" s="71" vm="474">
        <f ca="1"/>
        <v>45706</v>
      </c>
      <c r="G101" s="93" vm="483">
        <f ca="1"/>
        <v>459.9</v>
      </c>
      <c r="H101" s="67"/>
      <c r="I101" s="71" vm="480">
        <f ca="1"/>
        <v>45707</v>
      </c>
      <c r="J101" s="58" vm="484">
        <f ca="1"/>
        <v>360.56</v>
      </c>
      <c r="K101" s="20"/>
      <c r="L101" s="19"/>
    </row>
    <row r="102" spans="1:12" ht="14.25" customHeight="1" x14ac:dyDescent="0.2">
      <c r="A102" s="11"/>
      <c r="B102" s="27" vm="485">
        <f ca="1"/>
        <v>45708</v>
      </c>
      <c r="C102" s="67" vm="486">
        <f ca="1"/>
        <v>266.8</v>
      </c>
      <c r="D102" s="71" vm="470">
        <f ca="1"/>
        <v>45702</v>
      </c>
      <c r="E102" s="66" vm="487">
        <f ca="1"/>
        <v>92.33</v>
      </c>
      <c r="F102" s="71" vm="480">
        <f ca="1"/>
        <v>45707</v>
      </c>
      <c r="G102" s="93" vm="488">
        <f ca="1"/>
        <v>464.4</v>
      </c>
      <c r="H102" s="67"/>
      <c r="I102" s="71" vm="485">
        <f ca="1"/>
        <v>45708</v>
      </c>
      <c r="J102" s="58" vm="489">
        <f ca="1"/>
        <v>354.4</v>
      </c>
      <c r="K102" s="20"/>
      <c r="L102" s="19"/>
    </row>
    <row r="103" spans="1:12" ht="14.25" customHeight="1" x14ac:dyDescent="0.2">
      <c r="A103" s="11"/>
      <c r="B103" s="27" vm="490">
        <f ca="1"/>
        <v>45709</v>
      </c>
      <c r="C103" s="67" vm="491">
        <f ca="1"/>
        <v>264.24</v>
      </c>
      <c r="D103" s="71" vm="477">
        <f ca="1"/>
        <v>45705</v>
      </c>
      <c r="E103" s="66" vm="492">
        <f ca="1"/>
        <v>92.52</v>
      </c>
      <c r="F103" s="71" vm="485">
        <f ca="1"/>
        <v>45708</v>
      </c>
      <c r="G103" s="93" vm="493">
        <f ca="1"/>
        <v>457.5</v>
      </c>
      <c r="H103" s="67"/>
      <c r="I103" s="71" vm="490">
        <f ca="1"/>
        <v>45709</v>
      </c>
      <c r="J103" s="58" vm="494">
        <f ca="1"/>
        <v>337.8</v>
      </c>
      <c r="K103" s="20"/>
      <c r="L103" s="19"/>
    </row>
    <row r="104" spans="1:12" ht="14.25" customHeight="1" x14ac:dyDescent="0.2">
      <c r="A104" s="11"/>
      <c r="B104" s="27" vm="495">
        <f ca="1"/>
        <v>45712</v>
      </c>
      <c r="C104" s="67" vm="496">
        <f ca="1"/>
        <v>261.33999999999997</v>
      </c>
      <c r="D104" s="71" vm="474">
        <f ca="1"/>
        <v>45706</v>
      </c>
      <c r="E104" s="66" vm="432">
        <f ca="1"/>
        <v>92.36</v>
      </c>
      <c r="F104" s="71" vm="490">
        <f ca="1"/>
        <v>45709</v>
      </c>
      <c r="G104" s="93" vm="497">
        <f ca="1"/>
        <v>457.85</v>
      </c>
      <c r="H104" s="67"/>
      <c r="I104" s="71" vm="495">
        <f ca="1"/>
        <v>45712</v>
      </c>
      <c r="J104" s="58" vm="498">
        <f ca="1"/>
        <v>330.53</v>
      </c>
      <c r="K104" s="20"/>
      <c r="L104" s="19"/>
    </row>
    <row r="105" spans="1:12" ht="14.25" customHeight="1" x14ac:dyDescent="0.2">
      <c r="A105" s="11"/>
      <c r="B105" s="27" vm="499">
        <f ca="1"/>
        <v>45713</v>
      </c>
      <c r="C105" s="67" vm="500">
        <f ca="1"/>
        <v>257.39999999999998</v>
      </c>
      <c r="D105" s="71" vm="480">
        <f ca="1"/>
        <v>45707</v>
      </c>
      <c r="E105" s="66" vm="501">
        <f ca="1"/>
        <v>92.79</v>
      </c>
      <c r="F105" s="71" vm="495">
        <f ca="1"/>
        <v>45712</v>
      </c>
      <c r="G105" s="93" vm="502">
        <f ca="1"/>
        <v>478.55</v>
      </c>
      <c r="H105" s="67"/>
      <c r="I105" s="71" vm="499">
        <f ca="1"/>
        <v>45713</v>
      </c>
      <c r="J105" s="58" vm="503">
        <f ca="1"/>
        <v>302.8</v>
      </c>
      <c r="K105" s="20"/>
      <c r="L105" s="19"/>
    </row>
    <row r="106" spans="1:12" ht="14.25" customHeight="1" x14ac:dyDescent="0.2">
      <c r="A106" s="11"/>
      <c r="B106" s="27" vm="504">
        <f ca="1"/>
        <v>45714</v>
      </c>
      <c r="C106" s="67" vm="505">
        <f ca="1"/>
        <v>258.79000000000002</v>
      </c>
      <c r="D106" s="71" vm="485">
        <f ca="1"/>
        <v>45708</v>
      </c>
      <c r="E106" s="66" vm="506">
        <f ca="1"/>
        <v>91.83</v>
      </c>
      <c r="F106" s="71" vm="499">
        <f ca="1"/>
        <v>45713</v>
      </c>
      <c r="G106" s="93" vm="507">
        <f ca="1"/>
        <v>476.6</v>
      </c>
      <c r="H106" s="67"/>
      <c r="I106" s="71" vm="504">
        <f ca="1"/>
        <v>45714</v>
      </c>
      <c r="J106" s="58" vm="508">
        <f ca="1"/>
        <v>290.8</v>
      </c>
      <c r="K106" s="20"/>
      <c r="L106" s="19"/>
    </row>
    <row r="107" spans="1:12" ht="14.25" customHeight="1" x14ac:dyDescent="0.2">
      <c r="A107" s="11"/>
      <c r="B107" s="27" vm="509">
        <f ca="1"/>
        <v>45715</v>
      </c>
      <c r="C107" s="67" vm="510">
        <f ca="1"/>
        <v>259.05</v>
      </c>
      <c r="D107" s="71" vm="490">
        <f ca="1"/>
        <v>45709</v>
      </c>
      <c r="E107" s="66" vm="511">
        <f ca="1"/>
        <v>91.644999999999996</v>
      </c>
      <c r="F107" s="71" vm="504">
        <f ca="1"/>
        <v>45714</v>
      </c>
      <c r="G107" s="93" vm="512">
        <f ca="1"/>
        <v>472.25</v>
      </c>
      <c r="H107" s="67"/>
      <c r="I107" s="71" vm="509">
        <f ca="1"/>
        <v>45715</v>
      </c>
      <c r="J107" s="58" vm="513">
        <f ca="1"/>
        <v>281.95</v>
      </c>
      <c r="K107" s="20"/>
      <c r="L107" s="19"/>
    </row>
    <row r="108" spans="1:12" ht="14.25" customHeight="1" x14ac:dyDescent="0.2">
      <c r="A108" s="11"/>
      <c r="B108" s="27" vm="514">
        <f ca="1"/>
        <v>45716</v>
      </c>
      <c r="C108" s="67" vm="515">
        <f ca="1"/>
        <v>264.64999999999998</v>
      </c>
      <c r="D108" s="71" vm="495">
        <f ca="1"/>
        <v>45712</v>
      </c>
      <c r="E108" s="66" vm="516">
        <f ca="1"/>
        <v>90.71</v>
      </c>
      <c r="F108" s="71" vm="509">
        <f ca="1"/>
        <v>45715</v>
      </c>
      <c r="G108" s="93" vm="517">
        <f ca="1"/>
        <v>483.3</v>
      </c>
      <c r="H108" s="67"/>
      <c r="I108" s="71" vm="514">
        <f ca="1"/>
        <v>45716</v>
      </c>
      <c r="J108" s="58" vm="518">
        <f ca="1"/>
        <v>292.98</v>
      </c>
      <c r="K108" s="20"/>
      <c r="L108" s="19"/>
    </row>
    <row r="109" spans="1:12" ht="14.25" customHeight="1" x14ac:dyDescent="0.2">
      <c r="A109" s="11"/>
      <c r="B109" s="27" vm="519">
        <f ca="1"/>
        <v>45719</v>
      </c>
      <c r="C109" s="67" vm="520">
        <f ca="1"/>
        <v>260.62</v>
      </c>
      <c r="D109" s="71" vm="499">
        <f ca="1"/>
        <v>45713</v>
      </c>
      <c r="E109" s="66" vm="521">
        <f ca="1"/>
        <v>89.11</v>
      </c>
      <c r="F109" s="71" vm="514">
        <f ca="1"/>
        <v>45716</v>
      </c>
      <c r="G109" s="93" vm="522">
        <f ca="1"/>
        <v>495</v>
      </c>
      <c r="H109" s="67"/>
      <c r="I109" s="71" vm="519">
        <f ca="1"/>
        <v>45719</v>
      </c>
      <c r="J109" s="58" vm="523">
        <f ca="1"/>
        <v>284.64999999999998</v>
      </c>
      <c r="K109" s="20"/>
      <c r="L109" s="19"/>
    </row>
    <row r="110" spans="1:12" ht="14.25" customHeight="1" x14ac:dyDescent="0.2">
      <c r="A110" s="11"/>
      <c r="B110" s="27" vm="524">
        <f ca="1"/>
        <v>45720</v>
      </c>
      <c r="C110" s="67" vm="525">
        <f ca="1"/>
        <v>250.25</v>
      </c>
      <c r="D110" s="71" vm="504">
        <f ca="1"/>
        <v>45714</v>
      </c>
      <c r="E110" s="66" vm="526">
        <f ca="1"/>
        <v>90.08</v>
      </c>
      <c r="F110" s="71" vm="519">
        <f ca="1"/>
        <v>45719</v>
      </c>
      <c r="G110" s="93" vm="527">
        <f ca="1"/>
        <v>486.95</v>
      </c>
      <c r="H110" s="67"/>
      <c r="I110" s="71" vm="524">
        <f ca="1"/>
        <v>45720</v>
      </c>
      <c r="J110" s="58" vm="528">
        <f ca="1"/>
        <v>272.04000000000002</v>
      </c>
      <c r="K110" s="20"/>
      <c r="L110" s="19"/>
    </row>
    <row r="111" spans="1:12" ht="14.25" customHeight="1" x14ac:dyDescent="0.2">
      <c r="A111" s="11"/>
      <c r="B111" s="27" vm="529">
        <f ca="1"/>
        <v>45721</v>
      </c>
      <c r="C111" s="67" vm="530">
        <f ca="1"/>
        <v>251.53</v>
      </c>
      <c r="D111" s="71" vm="509">
        <f ca="1"/>
        <v>45715</v>
      </c>
      <c r="E111" s="66" vm="531">
        <f ca="1"/>
        <v>89.85</v>
      </c>
      <c r="F111" s="71" vm="524">
        <f ca="1"/>
        <v>45720</v>
      </c>
      <c r="G111" s="93" vm="532">
        <f ca="1"/>
        <v>469.4</v>
      </c>
      <c r="H111" s="67"/>
      <c r="I111" s="71" vm="529">
        <f ca="1"/>
        <v>45721</v>
      </c>
      <c r="J111" s="58" vm="533">
        <f ca="1"/>
        <v>279.10000000000002</v>
      </c>
      <c r="K111" s="20"/>
      <c r="L111" s="19"/>
    </row>
    <row r="112" spans="1:12" ht="14.25" customHeight="1" x14ac:dyDescent="0.2">
      <c r="A112" s="11"/>
      <c r="B112" s="27" vm="534">
        <f ca="1"/>
        <v>45722</v>
      </c>
      <c r="C112" s="67" vm="535">
        <f ca="1"/>
        <v>246.54</v>
      </c>
      <c r="D112" s="71" vm="514">
        <f ca="1"/>
        <v>45716</v>
      </c>
      <c r="E112" s="66" vm="536">
        <f ca="1"/>
        <v>88.88</v>
      </c>
      <c r="F112" s="71" vm="529">
        <f ca="1"/>
        <v>45721</v>
      </c>
      <c r="G112" s="93" vm="537">
        <f ca="1"/>
        <v>462.9</v>
      </c>
      <c r="H112" s="67"/>
      <c r="I112" s="71" vm="534">
        <f ca="1"/>
        <v>45722</v>
      </c>
      <c r="J112" s="58" vm="538">
        <f ca="1"/>
        <v>263.45</v>
      </c>
      <c r="K112" s="20"/>
      <c r="L112" s="19"/>
    </row>
    <row r="113" spans="1:12" ht="14.25" customHeight="1" x14ac:dyDescent="0.2">
      <c r="A113" s="11"/>
      <c r="B113" s="27" vm="539">
        <f ca="1"/>
        <v>45723</v>
      </c>
      <c r="C113" s="67" vm="540">
        <f ca="1"/>
        <v>242.28</v>
      </c>
      <c r="D113" s="71" vm="519">
        <f ca="1"/>
        <v>45719</v>
      </c>
      <c r="E113" s="66" vm="541">
        <f ca="1"/>
        <v>88.97</v>
      </c>
      <c r="F113" s="71" vm="534">
        <f ca="1"/>
        <v>45722</v>
      </c>
      <c r="G113" s="93" vm="542">
        <f ca="1"/>
        <v>460.85</v>
      </c>
      <c r="H113" s="67"/>
      <c r="I113" s="71" vm="539">
        <f ca="1"/>
        <v>45723</v>
      </c>
      <c r="J113" s="58" vm="543">
        <f ca="1"/>
        <v>262.67</v>
      </c>
      <c r="K113" s="20"/>
      <c r="L113" s="19"/>
    </row>
    <row r="114" spans="1:12" ht="14.25" customHeight="1" x14ac:dyDescent="0.2">
      <c r="A114" s="11"/>
      <c r="B114" s="27" vm="544">
        <f ca="1"/>
        <v>45726</v>
      </c>
      <c r="C114" s="67" vm="545">
        <f ca="1"/>
        <v>232.22</v>
      </c>
      <c r="D114" s="71" vm="524">
        <f ca="1"/>
        <v>45720</v>
      </c>
      <c r="E114" s="66" vm="546">
        <f ca="1"/>
        <v>86.12</v>
      </c>
      <c r="F114" s="71" vm="539">
        <f ca="1"/>
        <v>45723</v>
      </c>
      <c r="G114" s="93" vm="547">
        <f ca="1"/>
        <v>457.7</v>
      </c>
      <c r="H114" s="67"/>
      <c r="I114" s="71" vm="544">
        <f ca="1"/>
        <v>45726</v>
      </c>
      <c r="J114" s="58" vm="548">
        <f ca="1"/>
        <v>222.15</v>
      </c>
      <c r="K114" s="20"/>
      <c r="L114" s="19"/>
    </row>
    <row r="115" spans="1:12" ht="14.25" customHeight="1" x14ac:dyDescent="0.2">
      <c r="A115" s="11"/>
      <c r="B115" s="27" vm="549">
        <f ca="1"/>
        <v>45727</v>
      </c>
      <c r="C115" s="67" vm="550">
        <f ca="1"/>
        <v>229.14</v>
      </c>
      <c r="D115" s="71" vm="529">
        <f ca="1"/>
        <v>45721</v>
      </c>
      <c r="E115" s="66" vm="551">
        <f ca="1"/>
        <v>85.17</v>
      </c>
      <c r="F115" s="71" vm="544">
        <f ca="1"/>
        <v>45726</v>
      </c>
      <c r="G115" s="93" vm="552">
        <f ca="1"/>
        <v>460</v>
      </c>
      <c r="H115" s="67"/>
      <c r="I115" s="71" vm="549">
        <f ca="1"/>
        <v>45727</v>
      </c>
      <c r="J115" s="58" vm="553">
        <f ca="1"/>
        <v>230.58</v>
      </c>
      <c r="K115" s="20"/>
      <c r="L115" s="19"/>
    </row>
    <row r="116" spans="1:12" ht="14.25" customHeight="1" x14ac:dyDescent="0.2">
      <c r="A116" s="11"/>
      <c r="B116" s="27" vm="554">
        <f ca="1"/>
        <v>45728</v>
      </c>
      <c r="C116" s="67" vm="555">
        <f ca="1"/>
        <v>227.9</v>
      </c>
      <c r="D116" s="71" vm="534">
        <f ca="1"/>
        <v>45722</v>
      </c>
      <c r="E116" s="66" vm="556">
        <f ca="1"/>
        <v>85.71</v>
      </c>
      <c r="F116" s="71" vm="549">
        <f ca="1"/>
        <v>45727</v>
      </c>
      <c r="G116" s="93" vm="557">
        <f ca="1"/>
        <v>454.05</v>
      </c>
      <c r="H116" s="67"/>
      <c r="I116" s="71" vm="554">
        <f ca="1"/>
        <v>45728</v>
      </c>
      <c r="J116" s="58" vm="558">
        <f ca="1"/>
        <v>248.09</v>
      </c>
      <c r="K116" s="20"/>
      <c r="L116" s="19"/>
    </row>
    <row r="117" spans="1:12" ht="14.25" customHeight="1" x14ac:dyDescent="0.2">
      <c r="A117" s="11"/>
      <c r="B117" s="27" vm="559">
        <f ca="1"/>
        <v>45729</v>
      </c>
      <c r="C117" s="67" vm="560">
        <f ca="1"/>
        <v>225.19</v>
      </c>
      <c r="D117" s="71" vm="539">
        <f ca="1"/>
        <v>45723</v>
      </c>
      <c r="E117" s="66" vm="561">
        <f ca="1"/>
        <v>83.894999999999996</v>
      </c>
      <c r="F117" s="71" vm="554">
        <f ca="1"/>
        <v>45728</v>
      </c>
      <c r="G117" s="93" vm="562">
        <f ca="1"/>
        <v>456.2</v>
      </c>
      <c r="H117" s="67"/>
      <c r="I117" s="71" vm="559">
        <f ca="1"/>
        <v>45729</v>
      </c>
      <c r="J117" s="58" vm="563">
        <f ca="1"/>
        <v>240.68</v>
      </c>
      <c r="K117" s="20"/>
      <c r="L117" s="19"/>
    </row>
    <row r="118" spans="1:12" ht="14.25" customHeight="1" x14ac:dyDescent="0.2">
      <c r="A118" s="11"/>
      <c r="B118" s="27" vm="564">
        <f ca="1"/>
        <v>45730</v>
      </c>
      <c r="C118" s="67" vm="565">
        <f ca="1"/>
        <v>232.44</v>
      </c>
      <c r="D118" s="71" vm="544">
        <f ca="1"/>
        <v>45726</v>
      </c>
      <c r="E118" s="66" vm="566">
        <f ca="1"/>
        <v>83.47</v>
      </c>
      <c r="F118" s="71" vm="559">
        <f ca="1"/>
        <v>45729</v>
      </c>
      <c r="G118" s="93" vm="567">
        <f ca="1"/>
        <v>465.35</v>
      </c>
      <c r="H118" s="67"/>
      <c r="I118" s="71" vm="564">
        <f ca="1"/>
        <v>45730</v>
      </c>
      <c r="J118" s="58" vm="568">
        <f ca="1"/>
        <v>249.98</v>
      </c>
      <c r="K118" s="20"/>
      <c r="L118" s="19"/>
    </row>
    <row r="119" spans="1:12" ht="14.25" customHeight="1" x14ac:dyDescent="0.2">
      <c r="A119" s="11"/>
      <c r="B119" s="27" vm="569">
        <f ca="1"/>
        <v>45733</v>
      </c>
      <c r="C119" s="67" vm="570">
        <f ca="1"/>
        <v>233.93</v>
      </c>
      <c r="D119" s="71" vm="549">
        <f ca="1"/>
        <v>45727</v>
      </c>
      <c r="E119" s="66" vm="571">
        <f ca="1"/>
        <v>82.07</v>
      </c>
      <c r="F119" s="71" vm="564">
        <f ca="1"/>
        <v>45730</v>
      </c>
      <c r="G119" s="93" vm="572">
        <f ca="1"/>
        <v>472.65</v>
      </c>
      <c r="H119" s="67"/>
      <c r="I119" s="71" vm="569">
        <f ca="1"/>
        <v>45733</v>
      </c>
      <c r="J119" s="58" vm="573">
        <f ca="1"/>
        <v>238.01</v>
      </c>
      <c r="K119" s="20"/>
      <c r="L119" s="19"/>
    </row>
    <row r="120" spans="1:12" ht="14.25" customHeight="1" x14ac:dyDescent="0.2">
      <c r="A120" s="11"/>
      <c r="B120" s="27" vm="574">
        <f ca="1"/>
        <v>45734</v>
      </c>
      <c r="C120" s="67" vm="575">
        <f ca="1"/>
        <v>234.97</v>
      </c>
      <c r="D120" s="71" vm="554">
        <f ca="1"/>
        <v>45728</v>
      </c>
      <c r="E120" s="66" vm="576">
        <f ca="1"/>
        <v>82.47</v>
      </c>
      <c r="F120" s="71" vm="569">
        <f ca="1"/>
        <v>45733</v>
      </c>
      <c r="G120" s="93" vm="577">
        <f ca="1"/>
        <v>481.5</v>
      </c>
      <c r="H120" s="67"/>
      <c r="I120" s="71" vm="574">
        <f ca="1"/>
        <v>45734</v>
      </c>
      <c r="J120" s="58" vm="578">
        <f ca="1"/>
        <v>225.31</v>
      </c>
      <c r="K120" s="20"/>
      <c r="L120" s="19"/>
    </row>
    <row r="121" spans="1:12" ht="14.25" customHeight="1" x14ac:dyDescent="0.2">
      <c r="A121" s="11"/>
      <c r="B121" s="27" vm="579">
        <f ca="1"/>
        <v>45735</v>
      </c>
      <c r="C121" s="67" vm="580">
        <f ca="1"/>
        <v>239.11</v>
      </c>
      <c r="D121" s="71" vm="559">
        <f ca="1"/>
        <v>45729</v>
      </c>
      <c r="E121" s="66" vm="581">
        <f ca="1"/>
        <v>81.484999999999999</v>
      </c>
      <c r="F121" s="71" vm="574">
        <f ca="1"/>
        <v>45734</v>
      </c>
      <c r="G121" s="93" vm="582">
        <f ca="1"/>
        <v>478.6</v>
      </c>
      <c r="H121" s="67"/>
      <c r="I121" s="71" vm="579">
        <f ca="1"/>
        <v>45735</v>
      </c>
      <c r="J121" s="58" vm="583">
        <f ca="1"/>
        <v>235.86</v>
      </c>
      <c r="K121" s="20"/>
      <c r="L121" s="19"/>
    </row>
    <row r="122" spans="1:12" ht="14.25" customHeight="1" x14ac:dyDescent="0.2">
      <c r="A122" s="11"/>
      <c r="B122" s="27" vm="584">
        <f ca="1"/>
        <v>45736</v>
      </c>
      <c r="C122" s="67" vm="585">
        <f ca="1"/>
        <v>239.01</v>
      </c>
      <c r="D122" s="71" vm="564">
        <f ca="1"/>
        <v>45730</v>
      </c>
      <c r="E122" s="66" vm="586">
        <f ca="1"/>
        <v>82.765000000000001</v>
      </c>
      <c r="F122" s="71" vm="579">
        <f ca="1"/>
        <v>45735</v>
      </c>
      <c r="G122" s="93" vm="587">
        <f ca="1"/>
        <v>484</v>
      </c>
      <c r="H122" s="67"/>
      <c r="I122" s="71" vm="584">
        <f ca="1"/>
        <v>45736</v>
      </c>
      <c r="J122" s="58" vm="588">
        <f ca="1"/>
        <v>236.26</v>
      </c>
      <c r="K122" s="20"/>
      <c r="L122" s="19"/>
    </row>
    <row r="123" spans="1:12" ht="14.25" customHeight="1" x14ac:dyDescent="0.2">
      <c r="A123" s="11"/>
      <c r="B123" s="27" vm="589">
        <f ca="1"/>
        <v>45737</v>
      </c>
      <c r="C123" s="67" vm="590">
        <f ca="1"/>
        <v>241.63</v>
      </c>
      <c r="D123" s="71" vm="569">
        <f ca="1"/>
        <v>45733</v>
      </c>
      <c r="E123" s="66" vm="591">
        <f ca="1"/>
        <v>82.87</v>
      </c>
      <c r="F123" s="71" vm="584">
        <f ca="1"/>
        <v>45736</v>
      </c>
      <c r="G123" s="93" vm="592">
        <f ca="1"/>
        <v>489.6</v>
      </c>
      <c r="H123" s="67"/>
      <c r="I123" s="71" vm="589">
        <f ca="1"/>
        <v>45737</v>
      </c>
      <c r="J123" s="58" vm="593">
        <f ca="1"/>
        <v>248.71</v>
      </c>
      <c r="K123" s="20"/>
      <c r="L123" s="19"/>
    </row>
    <row r="124" spans="1:12" ht="14.25" customHeight="1" x14ac:dyDescent="0.2">
      <c r="A124" s="11"/>
      <c r="B124" s="27" vm="594">
        <f ca="1"/>
        <v>45740</v>
      </c>
      <c r="C124" s="67" vm="595">
        <f ca="1"/>
        <v>248.06</v>
      </c>
      <c r="D124" s="71" vm="574">
        <f ca="1"/>
        <v>45734</v>
      </c>
      <c r="E124" s="66" vm="596">
        <f ca="1"/>
        <v>82.48</v>
      </c>
      <c r="F124" s="71" vm="589">
        <f ca="1"/>
        <v>45737</v>
      </c>
      <c r="G124" s="93" vm="587">
        <f ca="1"/>
        <v>484</v>
      </c>
      <c r="H124" s="67"/>
      <c r="I124" s="71" vm="594">
        <f ca="1"/>
        <v>45740</v>
      </c>
      <c r="J124" s="58" vm="597">
        <f ca="1"/>
        <v>278.39</v>
      </c>
      <c r="K124" s="20"/>
      <c r="L124" s="19"/>
    </row>
    <row r="125" spans="1:12" ht="14.25" customHeight="1" x14ac:dyDescent="0.2">
      <c r="A125" s="11"/>
      <c r="B125" s="27" vm="598">
        <f ca="1"/>
        <v>45741</v>
      </c>
      <c r="C125" s="67" vm="599">
        <f ca="1"/>
        <v>251.13</v>
      </c>
      <c r="D125" s="71" vm="579">
        <f ca="1"/>
        <v>45735</v>
      </c>
      <c r="E125" s="66" vm="29">
        <f ca="1"/>
        <v>83.18</v>
      </c>
      <c r="F125" s="71" vm="594">
        <f ca="1"/>
        <v>45740</v>
      </c>
      <c r="G125" s="93" vm="600">
        <f ca="1"/>
        <v>487.45</v>
      </c>
      <c r="H125" s="67"/>
      <c r="I125" s="71" vm="598">
        <f ca="1"/>
        <v>45741</v>
      </c>
      <c r="J125" s="58" vm="601">
        <f ca="1"/>
        <v>288.14</v>
      </c>
      <c r="K125" s="20"/>
      <c r="L125" s="19"/>
    </row>
    <row r="126" spans="1:12" ht="14.25" customHeight="1" x14ac:dyDescent="0.2">
      <c r="A126" s="11"/>
      <c r="B126" s="27" vm="602">
        <f ca="1"/>
        <v>45742</v>
      </c>
      <c r="C126" s="67" vm="603">
        <f ca="1"/>
        <v>251.03</v>
      </c>
      <c r="D126" s="71" vm="584">
        <f ca="1"/>
        <v>45736</v>
      </c>
      <c r="E126" s="66" vm="604">
        <f ca="1"/>
        <v>83.334999999999994</v>
      </c>
      <c r="F126" s="71" vm="598">
        <f ca="1"/>
        <v>45741</v>
      </c>
      <c r="G126" s="93" vm="605">
        <f ca="1"/>
        <v>490.75</v>
      </c>
      <c r="H126" s="67"/>
      <c r="I126" s="71" vm="602">
        <f ca="1"/>
        <v>45742</v>
      </c>
      <c r="J126" s="58" vm="606">
        <f ca="1"/>
        <v>272.06</v>
      </c>
      <c r="K126" s="20"/>
      <c r="L126" s="19"/>
    </row>
    <row r="127" spans="1:12" ht="14.25" customHeight="1" x14ac:dyDescent="0.2">
      <c r="A127" s="11"/>
      <c r="B127" s="27" vm="607">
        <f ca="1"/>
        <v>45743</v>
      </c>
      <c r="C127" s="67" vm="608">
        <f ca="1"/>
        <v>248.12</v>
      </c>
      <c r="D127" s="71" vm="589">
        <f ca="1"/>
        <v>45737</v>
      </c>
      <c r="E127" s="66" vm="609">
        <f ca="1"/>
        <v>83.38</v>
      </c>
      <c r="F127" s="71" vm="602">
        <f ca="1"/>
        <v>45742</v>
      </c>
      <c r="G127" s="93" vm="610">
        <f ca="1"/>
        <v>496.7</v>
      </c>
      <c r="H127" s="67"/>
      <c r="I127" s="71" vm="607">
        <f ca="1"/>
        <v>45743</v>
      </c>
      <c r="J127" s="58" vm="611">
        <f ca="1"/>
        <v>273.13</v>
      </c>
      <c r="K127" s="20"/>
      <c r="L127" s="19"/>
    </row>
    <row r="128" spans="1:12" ht="14.25" customHeight="1" x14ac:dyDescent="0.2">
      <c r="A128" s="11"/>
      <c r="B128" s="27" vm="612">
        <f ca="1"/>
        <v>45744</v>
      </c>
      <c r="C128" s="67" vm="613">
        <f ca="1"/>
        <v>242.85</v>
      </c>
      <c r="D128" s="71" vm="594">
        <f ca="1"/>
        <v>45740</v>
      </c>
      <c r="E128" s="66" vm="614">
        <f ca="1"/>
        <v>85.06</v>
      </c>
      <c r="F128" s="71" vm="607">
        <f ca="1"/>
        <v>45743</v>
      </c>
      <c r="G128" s="93" vm="615">
        <f ca="1"/>
        <v>496.2</v>
      </c>
      <c r="H128" s="67"/>
      <c r="I128" s="71" vm="612">
        <f ca="1"/>
        <v>45744</v>
      </c>
      <c r="J128" s="58" vm="616">
        <f ca="1"/>
        <v>263.55</v>
      </c>
      <c r="K128" s="20"/>
      <c r="L128" s="19"/>
    </row>
    <row r="129" spans="1:12" ht="14.25" customHeight="1" x14ac:dyDescent="0.2">
      <c r="A129" s="11"/>
      <c r="B129" s="27" vm="617">
        <f ca="1"/>
        <v>45747</v>
      </c>
      <c r="C129" s="67" vm="618">
        <f ca="1"/>
        <v>245.3</v>
      </c>
      <c r="D129" s="71" vm="598">
        <f ca="1"/>
        <v>45741</v>
      </c>
      <c r="E129" s="66" vm="619">
        <f ca="1"/>
        <v>84.84</v>
      </c>
      <c r="F129" s="71" vm="612">
        <f ca="1"/>
        <v>45744</v>
      </c>
      <c r="G129" s="93" vm="620">
        <f ca="1"/>
        <v>486.15</v>
      </c>
      <c r="H129" s="67"/>
      <c r="I129" s="71" vm="617">
        <f ca="1"/>
        <v>45747</v>
      </c>
      <c r="J129" s="58" vm="375">
        <f ca="1"/>
        <v>259.16000000000003</v>
      </c>
      <c r="K129" s="20"/>
      <c r="L129" s="19"/>
    </row>
    <row r="130" spans="1:12" ht="14.25" customHeight="1" x14ac:dyDescent="0.2">
      <c r="A130" s="11"/>
      <c r="B130" s="27" vm="621">
        <f ca="1"/>
        <v>45748</v>
      </c>
      <c r="C130" s="67" vm="622">
        <f ca="1"/>
        <v>243.66</v>
      </c>
      <c r="D130" s="71" vm="602">
        <f ca="1"/>
        <v>45742</v>
      </c>
      <c r="E130" s="66" vm="623">
        <f ca="1"/>
        <v>84.77</v>
      </c>
      <c r="F130" s="71" vm="617">
        <f ca="1"/>
        <v>45747</v>
      </c>
      <c r="G130" s="93" vm="624">
        <f ca="1"/>
        <v>492.95</v>
      </c>
      <c r="H130" s="67"/>
      <c r="I130" s="71" vm="621">
        <f ca="1"/>
        <v>45748</v>
      </c>
      <c r="J130" s="58" vm="625">
        <f ca="1"/>
        <v>268.45999999999998</v>
      </c>
      <c r="K130" s="20"/>
      <c r="L130" s="19"/>
    </row>
    <row r="131" spans="1:12" ht="14.25" customHeight="1" x14ac:dyDescent="0.2">
      <c r="A131" s="11"/>
      <c r="B131" s="27" vm="626">
        <f ca="1"/>
        <v>45749</v>
      </c>
      <c r="C131" s="67" vm="627">
        <f ca="1"/>
        <v>245.82</v>
      </c>
      <c r="D131" s="71" vm="607">
        <f ca="1"/>
        <v>45743</v>
      </c>
      <c r="E131" s="66" vm="628">
        <f ca="1"/>
        <v>83.99</v>
      </c>
      <c r="F131" s="71" vm="621">
        <f ca="1"/>
        <v>45748</v>
      </c>
      <c r="G131" s="93" vm="629">
        <f ca="1"/>
        <v>492.4</v>
      </c>
      <c r="H131" s="67"/>
      <c r="I131" s="71" vm="626">
        <f ca="1"/>
        <v>45749</v>
      </c>
      <c r="J131" s="58" vm="630">
        <f ca="1"/>
        <v>282.76</v>
      </c>
      <c r="K131" s="20"/>
      <c r="L131" s="19"/>
    </row>
    <row r="132" spans="1:12" ht="14.25" customHeight="1" x14ac:dyDescent="0.2">
      <c r="A132" s="11"/>
      <c r="B132" s="27" vm="631">
        <f ca="1"/>
        <v>45750</v>
      </c>
      <c r="C132" s="67" vm="632">
        <f ca="1"/>
        <v>228.69</v>
      </c>
      <c r="D132" s="71" vm="612">
        <f ca="1"/>
        <v>45744</v>
      </c>
      <c r="E132" s="66" vm="633">
        <f ca="1"/>
        <v>82.34</v>
      </c>
      <c r="F132" s="71" vm="626">
        <f ca="1"/>
        <v>45749</v>
      </c>
      <c r="G132" s="93" vm="634">
        <f ca="1"/>
        <v>493.1</v>
      </c>
      <c r="H132" s="67"/>
      <c r="I132" s="71" vm="631">
        <f ca="1"/>
        <v>45750</v>
      </c>
      <c r="J132" s="58" vm="635">
        <f ca="1"/>
        <v>267.27999999999997</v>
      </c>
      <c r="K132" s="20"/>
      <c r="L132" s="19"/>
    </row>
    <row r="133" spans="1:12" ht="14.25" customHeight="1" x14ac:dyDescent="0.2">
      <c r="A133" s="11"/>
      <c r="B133" s="27" vm="636">
        <f ca="1"/>
        <v>45751</v>
      </c>
      <c r="C133" s="67" vm="637">
        <f ca="1"/>
        <v>210.28</v>
      </c>
      <c r="D133" s="71" vm="617">
        <f ca="1"/>
        <v>45747</v>
      </c>
      <c r="E133" s="66" vm="638">
        <f ca="1"/>
        <v>81.95</v>
      </c>
      <c r="F133" s="71" vm="631">
        <f ca="1"/>
        <v>45750</v>
      </c>
      <c r="G133" s="93" vm="639">
        <f ca="1"/>
        <v>485.85</v>
      </c>
      <c r="H133" s="67"/>
      <c r="I133" s="71" vm="636">
        <f ca="1"/>
        <v>45751</v>
      </c>
      <c r="J133" s="58" vm="640">
        <f ca="1"/>
        <v>239.43</v>
      </c>
      <c r="K133" s="20"/>
      <c r="L133" s="19"/>
    </row>
    <row r="134" spans="1:12" ht="14.25" customHeight="1" x14ac:dyDescent="0.2">
      <c r="A134" s="11"/>
      <c r="B134" s="27" vm="641">
        <f ca="1"/>
        <v>45754</v>
      </c>
      <c r="C134" s="67" vm="642">
        <f ca="1"/>
        <v>214.44</v>
      </c>
      <c r="D134" s="71" vm="621">
        <f ca="1"/>
        <v>45748</v>
      </c>
      <c r="E134" s="66" vm="643">
        <f ca="1"/>
        <v>83.02</v>
      </c>
      <c r="F134" s="71" vm="636">
        <f ca="1"/>
        <v>45751</v>
      </c>
      <c r="G134" s="93" vm="644">
        <f ca="1"/>
        <v>450</v>
      </c>
      <c r="H134" s="67"/>
      <c r="I134" s="71" vm="641">
        <f ca="1"/>
        <v>45754</v>
      </c>
      <c r="J134" s="58" vm="645">
        <f ca="1"/>
        <v>233.29</v>
      </c>
      <c r="K134" s="20"/>
      <c r="L134" s="19"/>
    </row>
    <row r="135" spans="1:12" ht="14.25" customHeight="1" x14ac:dyDescent="0.2">
      <c r="A135" s="11"/>
      <c r="B135" s="27" vm="646">
        <f ca="1"/>
        <v>45755</v>
      </c>
      <c r="C135" s="67" vm="647">
        <f ca="1"/>
        <v>216.87</v>
      </c>
      <c r="D135" s="71" vm="626">
        <f ca="1"/>
        <v>45749</v>
      </c>
      <c r="E135" s="66" vm="648">
        <f ca="1"/>
        <v>83.25</v>
      </c>
      <c r="F135" s="71" vm="641">
        <f ca="1"/>
        <v>45754</v>
      </c>
      <c r="G135" s="93" vm="649">
        <f ca="1"/>
        <v>447</v>
      </c>
      <c r="H135" s="67"/>
      <c r="I135" s="71" vm="646">
        <f ca="1"/>
        <v>45755</v>
      </c>
      <c r="J135" s="58" vm="650">
        <f ca="1"/>
        <v>221.86</v>
      </c>
      <c r="K135" s="20"/>
      <c r="L135" s="19"/>
    </row>
    <row r="136" spans="1:12" ht="14.25" customHeight="1" x14ac:dyDescent="0.2">
      <c r="A136" s="11"/>
      <c r="B136" s="27" vm="651">
        <f ca="1"/>
        <v>45756</v>
      </c>
      <c r="C136" s="67" vm="652">
        <f ca="1"/>
        <v>234.34</v>
      </c>
      <c r="D136" s="71" vm="631">
        <f ca="1"/>
        <v>45750</v>
      </c>
      <c r="E136" s="66" vm="653">
        <f ca="1"/>
        <v>79.28</v>
      </c>
      <c r="F136" s="71" vm="646">
        <f ca="1"/>
        <v>45755</v>
      </c>
      <c r="G136" s="93" vm="654">
        <f ca="1"/>
        <v>447.05</v>
      </c>
      <c r="H136" s="67"/>
      <c r="I136" s="71" vm="651">
        <f ca="1"/>
        <v>45756</v>
      </c>
      <c r="J136" s="58" vm="655">
        <f ca="1"/>
        <v>272.2</v>
      </c>
      <c r="K136" s="20"/>
      <c r="L136" s="19"/>
    </row>
    <row r="137" spans="1:12" ht="14.25" customHeight="1" x14ac:dyDescent="0.2">
      <c r="A137" s="11"/>
      <c r="B137" s="27" vm="656">
        <f ca="1"/>
        <v>45757</v>
      </c>
      <c r="C137" s="67" vm="657">
        <f ca="1"/>
        <v>227.11</v>
      </c>
      <c r="D137" s="71" vm="636">
        <f ca="1"/>
        <v>45751</v>
      </c>
      <c r="E137" s="66" vm="658">
        <f ca="1"/>
        <v>76.44</v>
      </c>
      <c r="F137" s="71" vm="651">
        <f ca="1"/>
        <v>45756</v>
      </c>
      <c r="G137" s="93" vm="659">
        <f ca="1"/>
        <v>479.9</v>
      </c>
      <c r="H137" s="67"/>
      <c r="I137" s="71" vm="656">
        <f ca="1"/>
        <v>45757</v>
      </c>
      <c r="J137" s="58" vm="660">
        <f ca="1"/>
        <v>252.4</v>
      </c>
      <c r="K137" s="20"/>
      <c r="L137" s="19"/>
    </row>
    <row r="138" spans="1:12" ht="14.25" customHeight="1" x14ac:dyDescent="0.2">
      <c r="A138" s="11"/>
      <c r="B138" s="27" vm="661">
        <f ca="1"/>
        <v>45758</v>
      </c>
      <c r="C138" s="67" vm="662">
        <f ca="1"/>
        <v>236.2</v>
      </c>
      <c r="D138" s="71" vm="641">
        <f ca="1"/>
        <v>45754</v>
      </c>
      <c r="E138" s="66" vm="663">
        <f ca="1"/>
        <v>74.680000000000007</v>
      </c>
      <c r="F138" s="71" vm="656">
        <f ca="1"/>
        <v>45757</v>
      </c>
      <c r="G138" s="93" vm="664">
        <f ca="1"/>
        <v>459.55</v>
      </c>
      <c r="H138" s="67"/>
      <c r="I138" s="71" vm="661">
        <f ca="1"/>
        <v>45758</v>
      </c>
      <c r="J138" s="58" vm="665">
        <f ca="1"/>
        <v>252.31</v>
      </c>
      <c r="K138" s="20"/>
      <c r="L138" s="19"/>
    </row>
    <row r="139" spans="1:12" ht="14.25" customHeight="1" x14ac:dyDescent="0.2">
      <c r="A139" s="11"/>
      <c r="B139" s="27" vm="666">
        <f ca="1"/>
        <v>45761</v>
      </c>
      <c r="C139" s="67" vm="667">
        <f ca="1"/>
        <v>234.72</v>
      </c>
      <c r="D139" s="71" vm="646">
        <f ca="1"/>
        <v>45755</v>
      </c>
      <c r="E139" s="66" vm="668">
        <f ca="1"/>
        <v>77.31</v>
      </c>
      <c r="F139" s="71" vm="661">
        <f ca="1"/>
        <v>45758</v>
      </c>
      <c r="G139" s="93" vm="669">
        <f ca="1"/>
        <v>463.3</v>
      </c>
      <c r="H139" s="67"/>
      <c r="I139" s="71" vm="666">
        <f ca="1"/>
        <v>45761</v>
      </c>
      <c r="J139" s="58" vm="366">
        <f ca="1"/>
        <v>252.35</v>
      </c>
      <c r="K139" s="20"/>
      <c r="L139" s="19"/>
    </row>
    <row r="140" spans="1:12" ht="14.25" customHeight="1" x14ac:dyDescent="0.2">
      <c r="A140" s="11"/>
      <c r="B140" s="27" vm="670">
        <f ca="1"/>
        <v>45762</v>
      </c>
      <c r="C140" s="67" vm="671">
        <f ca="1"/>
        <v>233.13</v>
      </c>
      <c r="D140" s="71" vm="651">
        <f ca="1"/>
        <v>45756</v>
      </c>
      <c r="E140" s="66" vm="672">
        <f ca="1"/>
        <v>74.48</v>
      </c>
      <c r="F140" s="71" vm="666">
        <f ca="1"/>
        <v>45761</v>
      </c>
      <c r="G140" s="93" vm="673">
        <f ca="1"/>
        <v>468.8</v>
      </c>
      <c r="H140" s="67"/>
      <c r="I140" s="71" vm="670">
        <f ca="1"/>
        <v>45762</v>
      </c>
      <c r="J140" s="58" vm="674">
        <f ca="1"/>
        <v>254.11</v>
      </c>
      <c r="K140" s="20"/>
      <c r="L140" s="19"/>
    </row>
    <row r="141" spans="1:12" ht="14.25" customHeight="1" x14ac:dyDescent="0.2">
      <c r="A141" s="11"/>
      <c r="B141" s="27" vm="675">
        <f ca="1"/>
        <v>45763</v>
      </c>
      <c r="C141" s="67" vm="676">
        <f ca="1"/>
        <v>229.61</v>
      </c>
      <c r="D141" s="71" vm="656">
        <f ca="1"/>
        <v>45757</v>
      </c>
      <c r="E141" s="66" vm="677">
        <f ca="1"/>
        <v>77.3</v>
      </c>
      <c r="F141" s="71" vm="670">
        <f ca="1"/>
        <v>45762</v>
      </c>
      <c r="G141" s="93" vm="678">
        <f ca="1"/>
        <v>467.8</v>
      </c>
      <c r="H141" s="67"/>
      <c r="I141" s="71" vm="675">
        <f ca="1"/>
        <v>45763</v>
      </c>
      <c r="J141" s="58" vm="679">
        <f ca="1"/>
        <v>241.55</v>
      </c>
      <c r="K141" s="20"/>
      <c r="L141" s="19"/>
    </row>
    <row r="142" spans="1:12" ht="14.25" customHeight="1" x14ac:dyDescent="0.2">
      <c r="A142" s="11"/>
      <c r="B142" s="27" vm="680">
        <f ca="1"/>
        <v>45764</v>
      </c>
      <c r="C142" s="67" vm="681">
        <f ca="1"/>
        <v>231.96</v>
      </c>
      <c r="D142" s="71" vm="661">
        <f ca="1"/>
        <v>45758</v>
      </c>
      <c r="E142" s="66" vm="682">
        <f ca="1"/>
        <v>76.73</v>
      </c>
      <c r="F142" s="71" vm="675">
        <f ca="1"/>
        <v>45763</v>
      </c>
      <c r="G142" s="93" vm="413">
        <f ca="1"/>
        <v>450.95</v>
      </c>
      <c r="H142" s="67"/>
      <c r="I142" s="71" vm="680">
        <f ca="1"/>
        <v>45764</v>
      </c>
      <c r="J142" s="58" vm="683">
        <f ca="1"/>
        <v>241.37</v>
      </c>
      <c r="K142" s="20"/>
      <c r="L142" s="19"/>
    </row>
    <row r="143" spans="1:12" ht="14.25" customHeight="1" x14ac:dyDescent="0.2">
      <c r="A143" s="11"/>
      <c r="B143" s="27" vm="684">
        <f ca="1"/>
        <v>45768</v>
      </c>
      <c r="C143" s="67" vm="685">
        <f ca="1"/>
        <v>228.99</v>
      </c>
      <c r="D143" s="71" vm="666">
        <f ca="1"/>
        <v>45761</v>
      </c>
      <c r="E143" s="66" vm="686">
        <f ca="1"/>
        <v>78.400000000000006</v>
      </c>
      <c r="F143" s="71" vm="680">
        <f ca="1"/>
        <v>45764</v>
      </c>
      <c r="G143" s="93" vm="687">
        <f ca="1"/>
        <v>461</v>
      </c>
      <c r="H143" s="67"/>
      <c r="I143" s="71" vm="684">
        <f ca="1"/>
        <v>45768</v>
      </c>
      <c r="J143" s="58" vm="688">
        <f ca="1"/>
        <v>227.5</v>
      </c>
      <c r="K143" s="20"/>
      <c r="L143" s="19"/>
    </row>
    <row r="144" spans="1:12" ht="14.25" customHeight="1" x14ac:dyDescent="0.2">
      <c r="A144" s="11"/>
      <c r="B144" s="27" vm="689">
        <f ca="1"/>
        <v>45769</v>
      </c>
      <c r="C144" s="67" vm="690">
        <f ca="1"/>
        <v>235.59</v>
      </c>
      <c r="D144" s="71" vm="670">
        <f ca="1"/>
        <v>45762</v>
      </c>
      <c r="E144" s="66" vm="691">
        <f ca="1"/>
        <v>78.2</v>
      </c>
      <c r="F144" s="71" vm="689">
        <f ca="1"/>
        <v>45769</v>
      </c>
      <c r="G144" s="93" vm="692">
        <f ca="1"/>
        <v>456</v>
      </c>
      <c r="H144" s="67"/>
      <c r="I144" s="71" vm="689">
        <f ca="1"/>
        <v>45769</v>
      </c>
      <c r="J144" s="58" vm="693">
        <f ca="1"/>
        <v>237.97</v>
      </c>
      <c r="K144" s="20"/>
      <c r="L144" s="19"/>
    </row>
    <row r="145" spans="1:12" ht="14.25" customHeight="1" x14ac:dyDescent="0.2">
      <c r="A145" s="11"/>
      <c r="B145" s="27" vm="694">
        <f ca="1"/>
        <v>45770</v>
      </c>
      <c r="C145" s="67" vm="695">
        <f ca="1"/>
        <v>240.88</v>
      </c>
      <c r="D145" s="71" vm="675">
        <f ca="1"/>
        <v>45763</v>
      </c>
      <c r="E145" s="66" vm="696">
        <f ca="1"/>
        <v>77.23</v>
      </c>
      <c r="F145" s="71" vm="694">
        <f ca="1"/>
        <v>45770</v>
      </c>
      <c r="G145" s="93" vm="697">
        <f ca="1"/>
        <v>465</v>
      </c>
      <c r="H145" s="67"/>
      <c r="I145" s="71" vm="694">
        <f ca="1"/>
        <v>45770</v>
      </c>
      <c r="J145" s="58" vm="698">
        <f ca="1"/>
        <v>250.74</v>
      </c>
      <c r="K145" s="20"/>
      <c r="L145" s="19"/>
    </row>
    <row r="146" spans="1:12" ht="14.25" customHeight="1" x14ac:dyDescent="0.2">
      <c r="A146" s="11"/>
      <c r="B146" s="27" vm="699">
        <f ca="1"/>
        <v>45771</v>
      </c>
      <c r="C146" s="67" vm="700">
        <f ca="1"/>
        <v>244.64</v>
      </c>
      <c r="D146" s="71" vm="680">
        <f ca="1"/>
        <v>45764</v>
      </c>
      <c r="E146" s="66" vm="701">
        <f ca="1"/>
        <v>76.23</v>
      </c>
      <c r="F146" s="71" vm="699">
        <f ca="1"/>
        <v>45771</v>
      </c>
      <c r="G146" s="93" vm="702">
        <f ca="1"/>
        <v>467.6</v>
      </c>
      <c r="H146" s="67"/>
      <c r="I146" s="71" vm="699">
        <f ca="1"/>
        <v>45771</v>
      </c>
      <c r="J146" s="58" vm="703">
        <f ca="1"/>
        <v>259.51</v>
      </c>
      <c r="K146" s="20"/>
      <c r="L146" s="19"/>
    </row>
    <row r="147" spans="1:12" ht="14.25" customHeight="1" x14ac:dyDescent="0.2">
      <c r="A147" s="11"/>
      <c r="B147" s="27" vm="704">
        <f ca="1"/>
        <v>45772</v>
      </c>
      <c r="C147" s="67" vm="705">
        <f ca="1"/>
        <v>243.55</v>
      </c>
      <c r="D147" s="71" vm="689">
        <f ca="1"/>
        <v>45769</v>
      </c>
      <c r="E147" s="66" vm="706">
        <f ca="1"/>
        <v>75.11</v>
      </c>
      <c r="F147" s="71" vm="704">
        <f ca="1"/>
        <v>45772</v>
      </c>
      <c r="G147" s="93" vm="707">
        <f ca="1"/>
        <v>466.15</v>
      </c>
      <c r="H147" s="67"/>
      <c r="I147" s="71" vm="704">
        <f ca="1"/>
        <v>45772</v>
      </c>
      <c r="J147" s="58" vm="708">
        <f ca="1"/>
        <v>284.95</v>
      </c>
      <c r="K147" s="20"/>
      <c r="L147" s="19"/>
    </row>
    <row r="148" spans="1:12" ht="14.25" customHeight="1" x14ac:dyDescent="0.2">
      <c r="A148" s="11"/>
      <c r="B148" s="27" vm="709">
        <f ca="1"/>
        <v>45775</v>
      </c>
      <c r="C148" s="67" vm="710">
        <f ca="1"/>
        <v>243.22</v>
      </c>
      <c r="D148" s="71" vm="694">
        <f ca="1"/>
        <v>45770</v>
      </c>
      <c r="E148" s="66" vm="711">
        <f ca="1"/>
        <v>77.605000000000004</v>
      </c>
      <c r="F148" s="71" vm="709">
        <f ca="1"/>
        <v>45775</v>
      </c>
      <c r="G148" s="93" vm="712">
        <f ca="1"/>
        <v>463.55</v>
      </c>
      <c r="H148" s="67"/>
      <c r="I148" s="71" vm="709">
        <f ca="1"/>
        <v>45775</v>
      </c>
      <c r="J148" s="58" vm="713">
        <f ca="1"/>
        <v>285.88</v>
      </c>
      <c r="K148" s="20"/>
      <c r="L148" s="19"/>
    </row>
    <row r="149" spans="1:12" ht="14.25" customHeight="1" x14ac:dyDescent="0.2">
      <c r="A149" s="11"/>
      <c r="B149" s="27" vm="714">
        <f ca="1"/>
        <v>45776</v>
      </c>
      <c r="C149" s="67" vm="715">
        <f ca="1"/>
        <v>244.62</v>
      </c>
      <c r="D149" s="71" vm="699">
        <f ca="1"/>
        <v>45771</v>
      </c>
      <c r="E149" s="66" vm="716">
        <f ca="1"/>
        <v>78.099999999999994</v>
      </c>
      <c r="F149" s="71" vm="714">
        <f ca="1"/>
        <v>45776</v>
      </c>
      <c r="G149" s="93" vm="717">
        <f ca="1"/>
        <v>469.95</v>
      </c>
      <c r="H149" s="67"/>
      <c r="I149" s="71" vm="714">
        <f ca="1"/>
        <v>45776</v>
      </c>
      <c r="J149" s="58" vm="718">
        <f ca="1"/>
        <v>292.02999999999997</v>
      </c>
      <c r="K149" s="20"/>
      <c r="L149" s="19"/>
    </row>
    <row r="150" spans="1:12" ht="14.25" customHeight="1" x14ac:dyDescent="0.2">
      <c r="A150" s="11"/>
      <c r="B150" s="27" vm="719">
        <f ca="1"/>
        <v>45777</v>
      </c>
      <c r="C150" s="67" vm="715">
        <f ca="1"/>
        <v>244.62</v>
      </c>
      <c r="D150" s="71" vm="704">
        <f ca="1"/>
        <v>45772</v>
      </c>
      <c r="E150" s="66" vm="720">
        <f ca="1"/>
        <v>78.56</v>
      </c>
      <c r="F150" s="71" vm="719">
        <f ca="1"/>
        <v>45777</v>
      </c>
      <c r="G150" s="93" vm="721">
        <f ca="1"/>
        <v>468.5</v>
      </c>
      <c r="H150" s="67"/>
      <c r="I150" s="71" vm="719">
        <f ca="1"/>
        <v>45777</v>
      </c>
      <c r="J150" s="58" vm="722">
        <f ca="1"/>
        <v>282.16000000000003</v>
      </c>
      <c r="K150" s="20"/>
      <c r="L150" s="19"/>
    </row>
    <row r="151" spans="1:12" ht="14.25" customHeight="1" x14ac:dyDescent="0.2">
      <c r="A151" s="11"/>
      <c r="B151" s="27" vm="723">
        <f ca="1"/>
        <v>45778</v>
      </c>
      <c r="C151" s="67" vm="724">
        <f ca="1"/>
        <v>246.89</v>
      </c>
      <c r="D151" s="71" vm="709">
        <f ca="1"/>
        <v>45775</v>
      </c>
      <c r="E151" s="66" vm="725">
        <f ca="1"/>
        <v>78.239999999999995</v>
      </c>
      <c r="F151" s="71" vm="726">
        <f ca="1"/>
        <v>45779</v>
      </c>
      <c r="G151" s="93" vm="727">
        <f ca="1"/>
        <v>476.15</v>
      </c>
      <c r="H151" s="67"/>
      <c r="I151" s="71" vm="723">
        <f ca="1"/>
        <v>45778</v>
      </c>
      <c r="J151" s="58" vm="728">
        <f ca="1"/>
        <v>280.52</v>
      </c>
      <c r="K151" s="20"/>
      <c r="L151" s="19"/>
    </row>
    <row r="152" spans="1:12" ht="14.25" customHeight="1" x14ac:dyDescent="0.2">
      <c r="A152" s="11"/>
      <c r="B152" s="27" vm="726">
        <f ca="1"/>
        <v>45779</v>
      </c>
      <c r="C152" s="67" vm="729">
        <f ca="1"/>
        <v>252.51</v>
      </c>
      <c r="D152" s="71" vm="714">
        <f ca="1"/>
        <v>45776</v>
      </c>
      <c r="E152" s="66" vm="730">
        <f ca="1"/>
        <v>78.680000000000007</v>
      </c>
      <c r="F152" s="71" vm="731">
        <f ca="1"/>
        <v>45782</v>
      </c>
      <c r="G152" s="93" vm="732">
        <f ca="1"/>
        <v>453.4</v>
      </c>
      <c r="H152" s="67"/>
      <c r="I152" s="71" vm="726">
        <f ca="1"/>
        <v>45779</v>
      </c>
      <c r="J152" s="58" vm="733">
        <f ca="1"/>
        <v>287.20999999999998</v>
      </c>
      <c r="K152" s="20"/>
      <c r="L152" s="19"/>
    </row>
    <row r="153" spans="1:12" ht="14.25" customHeight="1" x14ac:dyDescent="0.2">
      <c r="A153" s="11"/>
      <c r="B153" s="27" vm="731">
        <f ca="1"/>
        <v>45782</v>
      </c>
      <c r="C153" s="67" vm="734">
        <f ca="1"/>
        <v>252.56</v>
      </c>
      <c r="D153" s="71" vm="719">
        <f ca="1"/>
        <v>45777</v>
      </c>
      <c r="E153" s="66" vm="735">
        <f ca="1"/>
        <v>78.84</v>
      </c>
      <c r="F153" s="71" vm="736">
        <f ca="1"/>
        <v>45783</v>
      </c>
      <c r="G153" s="93" vm="737">
        <f ca="1"/>
        <v>452.2</v>
      </c>
      <c r="H153" s="67"/>
      <c r="I153" s="71" vm="731">
        <f ca="1"/>
        <v>45782</v>
      </c>
      <c r="J153" s="58" vm="738">
        <f ca="1"/>
        <v>280.26</v>
      </c>
      <c r="K153" s="20"/>
      <c r="L153" s="19"/>
    </row>
    <row r="154" spans="1:12" ht="14.25" customHeight="1" x14ac:dyDescent="0.2">
      <c r="A154" s="11"/>
      <c r="B154" s="27" vm="736">
        <f ca="1"/>
        <v>45783</v>
      </c>
      <c r="C154" s="67" vm="739">
        <f ca="1"/>
        <v>249.25</v>
      </c>
      <c r="D154" s="71" vm="723">
        <f ca="1"/>
        <v>45778</v>
      </c>
      <c r="E154" s="66" vm="740">
        <f ca="1"/>
        <v>81.14</v>
      </c>
      <c r="F154" s="71" vm="741">
        <f ca="1"/>
        <v>45784</v>
      </c>
      <c r="G154" s="93" vm="742">
        <f ca="1"/>
        <v>457.8</v>
      </c>
      <c r="H154" s="67"/>
      <c r="I154" s="71" vm="736">
        <f ca="1"/>
        <v>45783</v>
      </c>
      <c r="J154" s="58" vm="743">
        <f ca="1"/>
        <v>275.35000000000002</v>
      </c>
      <c r="K154" s="20"/>
      <c r="L154" s="19"/>
    </row>
    <row r="155" spans="1:12" ht="14.25" customHeight="1" x14ac:dyDescent="0.2">
      <c r="A155" s="11"/>
      <c r="B155" s="27" vm="741">
        <f ca="1"/>
        <v>45784</v>
      </c>
      <c r="C155" s="67" vm="744">
        <f ca="1"/>
        <v>249.39</v>
      </c>
      <c r="D155" s="71" vm="726">
        <f ca="1"/>
        <v>45779</v>
      </c>
      <c r="E155" s="66" vm="745">
        <f ca="1"/>
        <v>81.31</v>
      </c>
      <c r="F155" s="71" vm="746">
        <f ca="1"/>
        <v>45785</v>
      </c>
      <c r="G155" s="93" vm="747">
        <f ca="1"/>
        <v>458.8</v>
      </c>
      <c r="H155" s="67"/>
      <c r="I155" s="71" vm="741">
        <f ca="1"/>
        <v>45784</v>
      </c>
      <c r="J155" s="58" vm="748">
        <f ca="1"/>
        <v>276.22000000000003</v>
      </c>
      <c r="K155" s="20"/>
      <c r="L155" s="19"/>
    </row>
    <row r="156" spans="1:12" ht="14.25" customHeight="1" x14ac:dyDescent="0.2">
      <c r="A156" s="11"/>
      <c r="B156" s="27" vm="746">
        <f ca="1"/>
        <v>45785</v>
      </c>
      <c r="C156" s="67" vm="749">
        <f ca="1"/>
        <v>253.47</v>
      </c>
      <c r="D156" s="71" vm="731">
        <f ca="1"/>
        <v>45782</v>
      </c>
      <c r="E156" s="66" t="e" vm="312">
        <f ca="1"/>
        <v>#N/A</v>
      </c>
      <c r="F156" s="71" vm="750">
        <f ca="1"/>
        <v>45786</v>
      </c>
      <c r="G156" s="93" vm="751">
        <f ca="1"/>
        <v>457.95</v>
      </c>
      <c r="H156" s="67"/>
      <c r="I156" s="71" vm="746">
        <f ca="1"/>
        <v>45785</v>
      </c>
      <c r="J156" s="58" vm="752">
        <f ca="1"/>
        <v>284.82</v>
      </c>
      <c r="K156" s="20"/>
      <c r="L156" s="19"/>
    </row>
    <row r="157" spans="1:12" ht="14.25" customHeight="1" x14ac:dyDescent="0.2">
      <c r="A157" s="11"/>
      <c r="B157" s="27" vm="750">
        <f ca="1"/>
        <v>45786</v>
      </c>
      <c r="C157" s="67" vm="753">
        <f ca="1"/>
        <v>253.08</v>
      </c>
      <c r="D157" s="71" vm="736">
        <f ca="1"/>
        <v>45783</v>
      </c>
      <c r="E157" s="66" vm="754">
        <f ca="1"/>
        <v>80.47</v>
      </c>
      <c r="F157" s="71" vm="755">
        <f ca="1"/>
        <v>45789</v>
      </c>
      <c r="G157" s="93" vm="756">
        <f ca="1"/>
        <v>463.75</v>
      </c>
      <c r="H157" s="67"/>
      <c r="I157" s="71" vm="750">
        <f ca="1"/>
        <v>45786</v>
      </c>
      <c r="J157" s="58" vm="757">
        <f ca="1"/>
        <v>298.26</v>
      </c>
      <c r="K157" s="20"/>
      <c r="L157" s="19"/>
    </row>
    <row r="158" spans="1:12" ht="14.25" customHeight="1" x14ac:dyDescent="0.2">
      <c r="A158" s="11"/>
      <c r="B158" s="27" vm="755">
        <f ca="1"/>
        <v>45789</v>
      </c>
      <c r="C158" s="67" vm="758">
        <f ca="1"/>
        <v>260.05</v>
      </c>
      <c r="D158" s="71" vm="741">
        <f ca="1"/>
        <v>45784</v>
      </c>
      <c r="E158" s="66" vm="759">
        <f ca="1"/>
        <v>80.17</v>
      </c>
      <c r="F158" s="71" vm="760">
        <f ca="1"/>
        <v>45790</v>
      </c>
      <c r="G158" s="93" vm="761">
        <f ca="1"/>
        <v>459</v>
      </c>
      <c r="H158" s="67"/>
      <c r="I158" s="71" vm="755">
        <f ca="1"/>
        <v>45789</v>
      </c>
      <c r="J158" s="58" vm="762">
        <f ca="1"/>
        <v>318.38</v>
      </c>
      <c r="K158" s="20"/>
      <c r="L158" s="19"/>
    </row>
    <row r="159" spans="1:12" ht="14.25" customHeight="1" x14ac:dyDescent="0.2">
      <c r="A159" s="11"/>
      <c r="B159" s="27" vm="760">
        <f ca="1"/>
        <v>45790</v>
      </c>
      <c r="C159" s="67" vm="763">
        <f ca="1"/>
        <v>263.01</v>
      </c>
      <c r="D159" s="71" vm="746">
        <f ca="1"/>
        <v>45785</v>
      </c>
      <c r="E159" s="66" vm="764">
        <f ca="1"/>
        <v>81.53</v>
      </c>
      <c r="F159" s="71" vm="765">
        <f ca="1"/>
        <v>45791</v>
      </c>
      <c r="G159" s="93" vm="766">
        <f ca="1"/>
        <v>450.35</v>
      </c>
      <c r="H159" s="67"/>
      <c r="I159" s="71" vm="760">
        <f ca="1"/>
        <v>45790</v>
      </c>
      <c r="J159" s="58" vm="767">
        <f ca="1"/>
        <v>334.07</v>
      </c>
      <c r="K159" s="20"/>
      <c r="L159" s="19"/>
    </row>
    <row r="160" spans="1:12" ht="14.25" customHeight="1" x14ac:dyDescent="0.2">
      <c r="A160" s="11"/>
      <c r="B160" s="27" vm="765">
        <f ca="1"/>
        <v>45791</v>
      </c>
      <c r="C160" s="67" vm="768">
        <f ca="1"/>
        <v>265.64</v>
      </c>
      <c r="D160" s="71" vm="750">
        <f ca="1"/>
        <v>45786</v>
      </c>
      <c r="E160" s="66" vm="769">
        <f ca="1"/>
        <v>81.3</v>
      </c>
      <c r="F160" s="71" vm="770">
        <f ca="1"/>
        <v>45792</v>
      </c>
      <c r="G160" s="93" vm="771">
        <f ca="1"/>
        <v>456.05</v>
      </c>
      <c r="H160" s="67"/>
      <c r="I160" s="71" vm="765">
        <f ca="1"/>
        <v>45791</v>
      </c>
      <c r="J160" s="58" vm="772">
        <f ca="1"/>
        <v>347.68</v>
      </c>
      <c r="K160" s="20"/>
      <c r="L160" s="19"/>
    </row>
    <row r="161" spans="1:12" ht="14.25" customHeight="1" x14ac:dyDescent="0.2">
      <c r="A161" s="11"/>
      <c r="B161" s="27" vm="770">
        <f ca="1"/>
        <v>45792</v>
      </c>
      <c r="C161" s="67" vm="773">
        <f ca="1"/>
        <v>267.49</v>
      </c>
      <c r="D161" s="71" vm="755">
        <f ca="1"/>
        <v>45789</v>
      </c>
      <c r="E161" s="66" vm="774">
        <f ca="1"/>
        <v>83.93</v>
      </c>
      <c r="F161" s="71" vm="775">
        <f ca="1"/>
        <v>45793</v>
      </c>
      <c r="G161" s="93" vm="776">
        <f ca="1"/>
        <v>460.95</v>
      </c>
      <c r="H161" s="67"/>
      <c r="I161" s="71" vm="770">
        <f ca="1"/>
        <v>45792</v>
      </c>
      <c r="J161" s="58" vm="777">
        <f ca="1"/>
        <v>342.82</v>
      </c>
      <c r="K161" s="20"/>
      <c r="L161" s="19"/>
    </row>
    <row r="162" spans="1:12" ht="14.25" customHeight="1" x14ac:dyDescent="0.2">
      <c r="A162" s="11"/>
      <c r="B162" s="27" vm="775">
        <f ca="1"/>
        <v>45793</v>
      </c>
      <c r="C162" s="67" vm="778">
        <f ca="1"/>
        <v>267.56</v>
      </c>
      <c r="D162" s="71" vm="760">
        <f ca="1"/>
        <v>45790</v>
      </c>
      <c r="E162" s="66" vm="779">
        <f ca="1"/>
        <v>84.71</v>
      </c>
      <c r="F162" s="71" vm="780">
        <f ca="1"/>
        <v>45796</v>
      </c>
      <c r="G162" s="93" vm="209">
        <f ca="1"/>
        <v>457</v>
      </c>
      <c r="H162" s="67"/>
      <c r="I162" s="71" vm="775">
        <f ca="1"/>
        <v>45793</v>
      </c>
      <c r="J162" s="58" vm="781">
        <f ca="1"/>
        <v>349.98</v>
      </c>
      <c r="K162" s="20"/>
      <c r="L162" s="19"/>
    </row>
    <row r="163" spans="1:12" ht="14.25" customHeight="1" x14ac:dyDescent="0.2">
      <c r="A163" s="11"/>
      <c r="B163" s="27" vm="780">
        <f ca="1"/>
        <v>45796</v>
      </c>
      <c r="C163" s="67" vm="782">
        <f ca="1"/>
        <v>264.88</v>
      </c>
      <c r="D163" s="71" vm="765">
        <f ca="1"/>
        <v>45791</v>
      </c>
      <c r="E163" s="66" vm="783">
        <f ca="1"/>
        <v>84.64</v>
      </c>
      <c r="F163" s="71" vm="784">
        <f ca="1"/>
        <v>45797</v>
      </c>
      <c r="G163" s="93" vm="785">
        <f ca="1"/>
        <v>451.3</v>
      </c>
      <c r="H163" s="67"/>
      <c r="I163" s="71" vm="780">
        <f ca="1"/>
        <v>45796</v>
      </c>
      <c r="J163" s="58" vm="786">
        <f ca="1"/>
        <v>342.09</v>
      </c>
      <c r="K163" s="20"/>
      <c r="L163" s="19"/>
    </row>
    <row r="164" spans="1:12" ht="14.25" customHeight="1" x14ac:dyDescent="0.2">
      <c r="A164" s="11"/>
      <c r="B164" s="27" vm="784">
        <f ca="1"/>
        <v>45797</v>
      </c>
      <c r="C164" s="67" vm="787">
        <f ca="1"/>
        <v>265.68</v>
      </c>
      <c r="D164" s="71" vm="770">
        <f ca="1"/>
        <v>45792</v>
      </c>
      <c r="E164" s="66" vm="788">
        <f ca="1"/>
        <v>84.795000000000002</v>
      </c>
      <c r="F164" s="71" vm="789">
        <f ca="1"/>
        <v>45798</v>
      </c>
      <c r="G164" s="93" vm="790">
        <f ca="1"/>
        <v>445.7</v>
      </c>
      <c r="H164" s="67"/>
      <c r="I164" s="71" vm="784">
        <f ca="1"/>
        <v>45797</v>
      </c>
      <c r="J164" s="58" vm="791">
        <f ca="1"/>
        <v>343.82</v>
      </c>
      <c r="K164" s="20"/>
      <c r="L164" s="19"/>
    </row>
    <row r="165" spans="1:12" ht="14.25" customHeight="1" x14ac:dyDescent="0.2">
      <c r="A165" s="11"/>
      <c r="B165" s="27" vm="789">
        <f ca="1"/>
        <v>45798</v>
      </c>
      <c r="C165" s="67" vm="792">
        <f ca="1"/>
        <v>261.04000000000002</v>
      </c>
      <c r="D165" s="71" vm="775">
        <f ca="1"/>
        <v>45793</v>
      </c>
      <c r="E165" s="66" vm="793">
        <f ca="1"/>
        <v>85.32</v>
      </c>
      <c r="F165" s="71" vm="794">
        <f ca="1"/>
        <v>45799</v>
      </c>
      <c r="G165" s="93" vm="795">
        <f ca="1"/>
        <v>448.85</v>
      </c>
      <c r="H165" s="67"/>
      <c r="I165" s="71" vm="789">
        <f ca="1"/>
        <v>45798</v>
      </c>
      <c r="J165" s="58" vm="796">
        <f ca="1"/>
        <v>334.62</v>
      </c>
      <c r="K165" s="20"/>
      <c r="L165" s="19"/>
    </row>
    <row r="166" spans="1:12" ht="14.25" customHeight="1" x14ac:dyDescent="0.2">
      <c r="A166" s="11"/>
      <c r="B166" s="27" vm="794">
        <f ca="1"/>
        <v>45799</v>
      </c>
      <c r="C166" s="67" vm="797">
        <f ca="1"/>
        <v>260.67</v>
      </c>
      <c r="D166" s="71" vm="780">
        <f ca="1"/>
        <v>45796</v>
      </c>
      <c r="E166" s="66" vm="798">
        <f ca="1"/>
        <v>84.82</v>
      </c>
      <c r="F166" s="71" vm="799">
        <f ca="1"/>
        <v>45800</v>
      </c>
      <c r="G166" s="93" vm="800">
        <f ca="1"/>
        <v>443.7</v>
      </c>
      <c r="H166" s="67"/>
      <c r="I166" s="71" vm="794">
        <f ca="1"/>
        <v>45799</v>
      </c>
      <c r="J166" s="58" vm="801">
        <f ca="1"/>
        <v>341.04</v>
      </c>
      <c r="K166" s="20"/>
      <c r="L166" s="19"/>
    </row>
    <row r="167" spans="1:12" ht="14.25" customHeight="1" x14ac:dyDescent="0.2">
      <c r="A167" s="11"/>
      <c r="B167" s="27" vm="799">
        <f ca="1"/>
        <v>45800</v>
      </c>
      <c r="C167" s="67" vm="802">
        <f ca="1"/>
        <v>260.70999999999998</v>
      </c>
      <c r="D167" s="71" vm="784">
        <f ca="1"/>
        <v>45797</v>
      </c>
      <c r="E167" s="66" vm="803">
        <f ca="1"/>
        <v>84.95</v>
      </c>
      <c r="F167" s="71" vm="804">
        <f ca="1"/>
        <v>45803</v>
      </c>
      <c r="G167" s="93" vm="805">
        <f ca="1"/>
        <v>449.4</v>
      </c>
      <c r="H167" s="67"/>
      <c r="I167" s="71" vm="799">
        <f ca="1"/>
        <v>45800</v>
      </c>
      <c r="J167" s="58" vm="806">
        <f ca="1"/>
        <v>339.34</v>
      </c>
      <c r="K167" s="20"/>
      <c r="L167" s="19"/>
    </row>
    <row r="168" spans="1:12" ht="14.25" customHeight="1" x14ac:dyDescent="0.2">
      <c r="A168" s="11"/>
      <c r="B168" s="27" vm="807">
        <f ca="1"/>
        <v>45804</v>
      </c>
      <c r="C168" s="67" vm="808">
        <f ca="1"/>
        <v>265.29000000000002</v>
      </c>
      <c r="D168" s="71" vm="789">
        <f ca="1"/>
        <v>45798</v>
      </c>
      <c r="E168" s="66" vm="809">
        <f ca="1"/>
        <v>84.24</v>
      </c>
      <c r="F168" s="71" vm="807">
        <f ca="1"/>
        <v>45804</v>
      </c>
      <c r="G168" s="93" vm="810">
        <f ca="1"/>
        <v>449.95</v>
      </c>
      <c r="H168" s="67"/>
      <c r="I168" s="71" vm="807">
        <f ca="1"/>
        <v>45804</v>
      </c>
      <c r="J168" s="58" vm="811">
        <f ca="1"/>
        <v>362.89</v>
      </c>
      <c r="K168" s="20"/>
      <c r="L168" s="19"/>
    </row>
    <row r="169" spans="1:12" ht="14.25" customHeight="1" x14ac:dyDescent="0.2">
      <c r="A169" s="11"/>
      <c r="B169" s="27" vm="812">
        <f ca="1"/>
        <v>45805</v>
      </c>
      <c r="C169" s="67" vm="813">
        <f ca="1"/>
        <v>263.49</v>
      </c>
      <c r="D169" s="71" vm="794">
        <f ca="1"/>
        <v>45799</v>
      </c>
      <c r="E169" s="66" vm="814">
        <f ca="1"/>
        <v>83.19</v>
      </c>
      <c r="F169" s="71" vm="812">
        <f ca="1"/>
        <v>45805</v>
      </c>
      <c r="G169" s="93" vm="815">
        <f ca="1"/>
        <v>446.65</v>
      </c>
      <c r="H169" s="67"/>
      <c r="I169" s="71" vm="812">
        <f ca="1"/>
        <v>45805</v>
      </c>
      <c r="J169" s="58" vm="816">
        <f ca="1"/>
        <v>356.9</v>
      </c>
      <c r="K169" s="20"/>
      <c r="L169" s="19"/>
    </row>
    <row r="170" spans="1:12" ht="14.25" customHeight="1" x14ac:dyDescent="0.2">
      <c r="A170" s="11"/>
      <c r="B170" s="27" vm="817">
        <f ca="1"/>
        <v>45806</v>
      </c>
      <c r="C170" s="67" vm="818">
        <f ca="1"/>
        <v>264.37</v>
      </c>
      <c r="D170" s="71" vm="799">
        <f ca="1"/>
        <v>45800</v>
      </c>
      <c r="E170" s="66" vm="819">
        <f ca="1"/>
        <v>82</v>
      </c>
      <c r="F170" s="71" vm="817">
        <f ca="1"/>
        <v>45806</v>
      </c>
      <c r="G170" s="93" vm="820">
        <f ca="1"/>
        <v>444.2</v>
      </c>
      <c r="H170" s="67"/>
      <c r="I170" s="71" vm="817">
        <f ca="1"/>
        <v>45806</v>
      </c>
      <c r="J170" s="58" vm="821">
        <f ca="1"/>
        <v>358.43</v>
      </c>
      <c r="K170" s="20"/>
      <c r="L170" s="19"/>
    </row>
    <row r="171" spans="1:12" ht="14.25" customHeight="1" x14ac:dyDescent="0.2">
      <c r="A171" s="11"/>
      <c r="B171" s="27" vm="822">
        <f ca="1"/>
        <v>45807</v>
      </c>
      <c r="C171" s="67" vm="823">
        <f ca="1"/>
        <v>264</v>
      </c>
      <c r="D171" s="71" vm="804">
        <f ca="1"/>
        <v>45803</v>
      </c>
      <c r="E171" s="66" t="e" vm="312">
        <f ca="1"/>
        <v>#N/A</v>
      </c>
      <c r="F171" s="71" vm="822">
        <f ca="1"/>
        <v>45807</v>
      </c>
      <c r="G171" s="93" vm="824">
        <f ca="1"/>
        <v>442.7</v>
      </c>
      <c r="H171" s="67"/>
      <c r="I171" s="71" vm="822">
        <f ca="1"/>
        <v>45807</v>
      </c>
      <c r="J171" s="58" vm="825">
        <f ca="1"/>
        <v>346.46</v>
      </c>
      <c r="K171" s="20"/>
      <c r="L171" s="19"/>
    </row>
    <row r="172" spans="1:12" ht="14.25" customHeight="1" x14ac:dyDescent="0.2">
      <c r="A172" s="11"/>
      <c r="B172" s="27" vm="826">
        <f ca="1"/>
        <v>45810</v>
      </c>
      <c r="C172" s="67" vm="827">
        <f ca="1"/>
        <v>264.66000000000003</v>
      </c>
      <c r="D172" s="71" vm="807">
        <f ca="1"/>
        <v>45804</v>
      </c>
      <c r="E172" s="66" vm="609">
        <f ca="1"/>
        <v>83.38</v>
      </c>
      <c r="F172" s="71" vm="826">
        <f ca="1"/>
        <v>45810</v>
      </c>
      <c r="G172" s="93" vm="160">
        <f ca="1"/>
        <v>438.8</v>
      </c>
      <c r="H172" s="67"/>
      <c r="I172" s="71" vm="826">
        <f ca="1"/>
        <v>45810</v>
      </c>
      <c r="J172" s="58" vm="828">
        <f ca="1"/>
        <v>342.69</v>
      </c>
      <c r="K172" s="20"/>
      <c r="L172" s="19"/>
    </row>
    <row r="173" spans="1:12" ht="14.25" customHeight="1" x14ac:dyDescent="0.2">
      <c r="A173" s="11"/>
      <c r="B173" s="27" vm="829">
        <f ca="1"/>
        <v>45811</v>
      </c>
      <c r="C173" s="67" vm="830">
        <f ca="1"/>
        <v>266.27</v>
      </c>
      <c r="D173" s="71" vm="812">
        <f ca="1"/>
        <v>45805</v>
      </c>
      <c r="E173" s="66" vm="831">
        <f ca="1"/>
        <v>83.76</v>
      </c>
      <c r="F173" s="71" vm="829">
        <f ca="1"/>
        <v>45811</v>
      </c>
      <c r="G173" s="93" vm="832">
        <f ca="1"/>
        <v>438.6</v>
      </c>
      <c r="H173" s="67"/>
      <c r="I173" s="71" vm="829">
        <f ca="1"/>
        <v>45811</v>
      </c>
      <c r="J173" s="58" vm="833">
        <f ca="1"/>
        <v>344.27</v>
      </c>
      <c r="K173" s="20"/>
      <c r="L173" s="19"/>
    </row>
    <row r="174" spans="1:12" ht="14.25" customHeight="1" x14ac:dyDescent="0.2">
      <c r="A174" s="11"/>
      <c r="B174" s="27" vm="834">
        <f ca="1"/>
        <v>45812</v>
      </c>
      <c r="C174" s="67" vm="835">
        <f ca="1"/>
        <v>264.22000000000003</v>
      </c>
      <c r="D174" s="71" vm="817">
        <f ca="1"/>
        <v>45806</v>
      </c>
      <c r="E174" s="66" vm="836">
        <f ca="1"/>
        <v>83.62</v>
      </c>
      <c r="F174" s="71" vm="834">
        <f ca="1"/>
        <v>45812</v>
      </c>
      <c r="G174" s="93" vm="837">
        <f ca="1"/>
        <v>430.6</v>
      </c>
      <c r="H174" s="67"/>
      <c r="I174" s="71" vm="834">
        <f ca="1"/>
        <v>45812</v>
      </c>
      <c r="J174" s="58" vm="838">
        <f ca="1"/>
        <v>332.05</v>
      </c>
      <c r="K174" s="20"/>
      <c r="L174" s="19"/>
    </row>
    <row r="175" spans="1:12" ht="14.25" customHeight="1" x14ac:dyDescent="0.2">
      <c r="A175" s="11"/>
      <c r="B175" s="27" vm="839">
        <f ca="1"/>
        <v>45813</v>
      </c>
      <c r="C175" s="67" vm="840">
        <f ca="1"/>
        <v>261.95</v>
      </c>
      <c r="D175" s="71" vm="822">
        <f ca="1"/>
        <v>45807</v>
      </c>
      <c r="E175" s="66" vm="841">
        <f ca="1"/>
        <v>83.52</v>
      </c>
      <c r="F175" s="71" vm="839">
        <f ca="1"/>
        <v>45813</v>
      </c>
      <c r="G175" s="93" vm="842">
        <f ca="1"/>
        <v>428</v>
      </c>
      <c r="H175" s="67"/>
      <c r="I175" s="71" vm="839">
        <f ca="1"/>
        <v>45813</v>
      </c>
      <c r="J175" s="58" vm="843">
        <f ca="1"/>
        <v>284.7</v>
      </c>
      <c r="K175" s="20"/>
      <c r="L175" s="19"/>
    </row>
    <row r="176" spans="1:12" ht="14.25" customHeight="1" x14ac:dyDescent="0.2">
      <c r="A176" s="11"/>
      <c r="B176" s="27" vm="844">
        <f ca="1"/>
        <v>45814</v>
      </c>
      <c r="C176" s="67" vm="845">
        <f ca="1"/>
        <v>265.73</v>
      </c>
      <c r="D176" s="71" vm="826">
        <f ca="1"/>
        <v>45810</v>
      </c>
      <c r="E176" s="66" vm="846">
        <f ca="1"/>
        <v>83.1</v>
      </c>
      <c r="F176" s="71" vm="844">
        <f ca="1"/>
        <v>45814</v>
      </c>
      <c r="G176" s="93" vm="847">
        <f ca="1"/>
        <v>433.1</v>
      </c>
      <c r="H176" s="67"/>
      <c r="I176" s="71" vm="844">
        <f ca="1"/>
        <v>45814</v>
      </c>
      <c r="J176" s="58" vm="848">
        <f ca="1"/>
        <v>295.14</v>
      </c>
      <c r="K176" s="20"/>
      <c r="L176" s="19"/>
    </row>
    <row r="177" spans="1:12" ht="14.25" customHeight="1" x14ac:dyDescent="0.2">
      <c r="A177" s="11"/>
      <c r="B177" s="27" vm="849">
        <f ca="1"/>
        <v>45817</v>
      </c>
      <c r="C177" s="67" vm="850">
        <f ca="1"/>
        <v>266.74</v>
      </c>
      <c r="D177" s="71" vm="829">
        <f ca="1"/>
        <v>45811</v>
      </c>
      <c r="E177" s="66" vm="851">
        <f ca="1"/>
        <v>84.23</v>
      </c>
      <c r="F177" s="71" vm="849">
        <f ca="1"/>
        <v>45817</v>
      </c>
      <c r="G177" s="93" vm="852">
        <f ca="1"/>
        <v>431.8</v>
      </c>
      <c r="H177" s="67"/>
      <c r="I177" s="71" vm="849">
        <f ca="1"/>
        <v>45817</v>
      </c>
      <c r="J177" s="58" vm="853">
        <f ca="1"/>
        <v>308.58</v>
      </c>
      <c r="K177" s="20"/>
      <c r="L177" s="19"/>
    </row>
    <row r="178" spans="1:12" ht="14.25" customHeight="1" x14ac:dyDescent="0.2">
      <c r="A178" s="11"/>
      <c r="B178" s="27" vm="854">
        <f ca="1"/>
        <v>45818</v>
      </c>
      <c r="C178" s="67" vm="855">
        <f ca="1"/>
        <v>268.60000000000002</v>
      </c>
      <c r="D178" s="71" vm="834">
        <f ca="1"/>
        <v>45812</v>
      </c>
      <c r="E178" s="66" vm="856">
        <f ca="1"/>
        <v>84.22</v>
      </c>
      <c r="F178" s="71" vm="854">
        <f ca="1"/>
        <v>45818</v>
      </c>
      <c r="G178" s="93" vm="85">
        <f ca="1"/>
        <v>428.65</v>
      </c>
      <c r="H178" s="67"/>
      <c r="I178" s="71" vm="854">
        <f ca="1"/>
        <v>45818</v>
      </c>
      <c r="J178" s="58" vm="857">
        <f ca="1"/>
        <v>326.08999999999997</v>
      </c>
      <c r="K178" s="20"/>
      <c r="L178" s="19"/>
    </row>
    <row r="179" spans="1:12" ht="14.25" customHeight="1" x14ac:dyDescent="0.2">
      <c r="A179" s="11"/>
      <c r="B179" s="27" vm="858">
        <f ca="1"/>
        <v>45819</v>
      </c>
      <c r="C179" s="67" vm="859">
        <f ca="1"/>
        <v>268.14999999999998</v>
      </c>
      <c r="D179" s="71" vm="839">
        <f ca="1"/>
        <v>45813</v>
      </c>
      <c r="E179" s="66" vm="860">
        <f ca="1"/>
        <v>84.284999999999997</v>
      </c>
      <c r="F179" s="71" vm="858">
        <f ca="1"/>
        <v>45819</v>
      </c>
      <c r="G179" s="93" vm="861">
        <f ca="1"/>
        <v>425</v>
      </c>
      <c r="H179" s="67"/>
      <c r="I179" s="71" vm="858">
        <f ca="1"/>
        <v>45819</v>
      </c>
      <c r="J179" s="58" vm="862">
        <f ca="1"/>
        <v>326.43</v>
      </c>
      <c r="K179" s="20"/>
      <c r="L179" s="19"/>
    </row>
    <row r="180" spans="1:12" ht="14.25" customHeight="1" x14ac:dyDescent="0.2">
      <c r="A180" s="11"/>
      <c r="B180" s="27" vm="863">
        <f ca="1"/>
        <v>45820</v>
      </c>
      <c r="C180" s="67" vm="864">
        <f ca="1"/>
        <v>268.24</v>
      </c>
      <c r="D180" s="71" vm="844">
        <f ca="1"/>
        <v>45814</v>
      </c>
      <c r="E180" s="66" vm="865">
        <f ca="1"/>
        <v>84.65</v>
      </c>
      <c r="F180" s="71" vm="863">
        <f ca="1"/>
        <v>45820</v>
      </c>
      <c r="G180" s="93" vm="866">
        <f ca="1"/>
        <v>423.55</v>
      </c>
      <c r="H180" s="67"/>
      <c r="I180" s="71" vm="863">
        <f ca="1"/>
        <v>45820</v>
      </c>
      <c r="J180" s="58" vm="867">
        <f ca="1"/>
        <v>319.11</v>
      </c>
      <c r="K180" s="20"/>
      <c r="L180" s="19"/>
    </row>
    <row r="181" spans="1:12" ht="14.25" customHeight="1" x14ac:dyDescent="0.2">
      <c r="A181" s="11"/>
      <c r="B181" s="27" vm="868">
        <f ca="1"/>
        <v>45821</v>
      </c>
      <c r="C181" s="67" vm="869">
        <f ca="1"/>
        <v>264.95</v>
      </c>
      <c r="D181" s="71" vm="849">
        <f ca="1"/>
        <v>45817</v>
      </c>
      <c r="E181" s="66" vm="870">
        <f ca="1"/>
        <v>84.575000000000003</v>
      </c>
      <c r="F181" s="71" vm="868">
        <f ca="1"/>
        <v>45821</v>
      </c>
      <c r="G181" s="93" vm="871">
        <f ca="1"/>
        <v>421.6</v>
      </c>
      <c r="H181" s="67"/>
      <c r="I181" s="71" vm="868">
        <f ca="1"/>
        <v>45821</v>
      </c>
      <c r="J181" s="58" vm="872">
        <f ca="1"/>
        <v>325.31</v>
      </c>
      <c r="K181" s="20"/>
      <c r="L181" s="19"/>
    </row>
    <row r="182" spans="1:12" ht="14.25" customHeight="1" x14ac:dyDescent="0.2">
      <c r="A182" s="11"/>
      <c r="B182" s="27" vm="873">
        <f ca="1"/>
        <v>45824</v>
      </c>
      <c r="C182" s="67" vm="874">
        <f ca="1"/>
        <v>270.36</v>
      </c>
      <c r="D182" s="71" vm="854">
        <f ca="1"/>
        <v>45818</v>
      </c>
      <c r="E182" s="66" vm="875">
        <f ca="1"/>
        <v>85</v>
      </c>
      <c r="F182" s="71" vm="873">
        <f ca="1"/>
        <v>45824</v>
      </c>
      <c r="G182" s="93" vm="876">
        <f ca="1"/>
        <v>422.35</v>
      </c>
      <c r="H182" s="67"/>
      <c r="I182" s="71" vm="873">
        <f ca="1"/>
        <v>45824</v>
      </c>
      <c r="J182" s="58" vm="877">
        <f ca="1"/>
        <v>329.13</v>
      </c>
      <c r="K182" s="20"/>
      <c r="L182" s="19"/>
    </row>
    <row r="183" spans="1:12" ht="14.25" customHeight="1" x14ac:dyDescent="0.2">
      <c r="A183" s="11"/>
      <c r="B183" s="27" vm="878">
        <f ca="1"/>
        <v>45825</v>
      </c>
      <c r="C183" s="67" vm="879">
        <f ca="1"/>
        <v>269.52</v>
      </c>
      <c r="D183" s="71" vm="858">
        <f ca="1"/>
        <v>45819</v>
      </c>
      <c r="E183" s="66" vm="880">
        <f ca="1"/>
        <v>85.364999999999995</v>
      </c>
      <c r="F183" s="71" vm="878">
        <f ca="1"/>
        <v>45825</v>
      </c>
      <c r="G183" s="93" vm="881">
        <f ca="1"/>
        <v>422.6</v>
      </c>
      <c r="H183" s="67"/>
      <c r="I183" s="71" vm="878">
        <f ca="1"/>
        <v>45825</v>
      </c>
      <c r="J183" s="58" vm="882">
        <f ca="1"/>
        <v>316.35000000000002</v>
      </c>
      <c r="K183" s="20"/>
      <c r="L183" s="19"/>
    </row>
    <row r="184" spans="1:12" ht="14.25" customHeight="1" x14ac:dyDescent="0.2">
      <c r="A184" s="11"/>
      <c r="B184" s="27" vm="883">
        <f ca="1"/>
        <v>45826</v>
      </c>
      <c r="C184" s="67" vm="884">
        <f ca="1"/>
        <v>273.95999999999998</v>
      </c>
      <c r="D184" s="71" vm="863">
        <f ca="1"/>
        <v>45820</v>
      </c>
      <c r="E184" s="66" vm="885">
        <f ca="1"/>
        <v>84.83</v>
      </c>
      <c r="F184" s="71" vm="883">
        <f ca="1"/>
        <v>45826</v>
      </c>
      <c r="G184" s="93" vm="881">
        <f ca="1"/>
        <v>422.6</v>
      </c>
      <c r="H184" s="67"/>
      <c r="I184" s="71" vm="883">
        <f ca="1"/>
        <v>45826</v>
      </c>
      <c r="J184" s="58" vm="886">
        <f ca="1"/>
        <v>322.05</v>
      </c>
      <c r="K184" s="20"/>
      <c r="L184" s="19"/>
    </row>
    <row r="185" spans="1:12" ht="14.25" customHeight="1" x14ac:dyDescent="0.2">
      <c r="A185" s="11"/>
      <c r="B185" s="27" vm="887">
        <f ca="1"/>
        <v>45828</v>
      </c>
      <c r="C185" s="67" vm="888">
        <f ca="1"/>
        <v>275</v>
      </c>
      <c r="D185" s="71" vm="868">
        <f ca="1"/>
        <v>45821</v>
      </c>
      <c r="E185" s="66" vm="889">
        <f ca="1"/>
        <v>84.56</v>
      </c>
      <c r="F185" s="71" vm="890">
        <f ca="1"/>
        <v>45827</v>
      </c>
      <c r="G185" s="93" vm="891">
        <f ca="1"/>
        <v>416.4</v>
      </c>
      <c r="H185" s="67"/>
      <c r="I185" s="71" vm="887">
        <f ca="1"/>
        <v>45828</v>
      </c>
      <c r="J185" s="58" vm="892">
        <f ca="1"/>
        <v>322.16000000000003</v>
      </c>
      <c r="K185" s="20"/>
      <c r="L185" s="19"/>
    </row>
    <row r="186" spans="1:12" ht="14.25" customHeight="1" x14ac:dyDescent="0.2">
      <c r="A186" s="11"/>
      <c r="B186" s="27" vm="893">
        <f ca="1"/>
        <v>45831</v>
      </c>
      <c r="C186" s="67" vm="894">
        <f ca="1"/>
        <v>278.27</v>
      </c>
      <c r="D186" s="71" vm="873">
        <f ca="1"/>
        <v>45824</v>
      </c>
      <c r="E186" s="66" vm="895">
        <f ca="1"/>
        <v>84.97</v>
      </c>
      <c r="F186" s="71" vm="887">
        <f ca="1"/>
        <v>45828</v>
      </c>
      <c r="G186" s="93" vm="896">
        <f ca="1"/>
        <v>420.85</v>
      </c>
      <c r="H186" s="67"/>
      <c r="I186" s="71" vm="893">
        <f ca="1"/>
        <v>45831</v>
      </c>
      <c r="J186" s="58" vm="897">
        <f ca="1"/>
        <v>348.68</v>
      </c>
      <c r="K186" s="20"/>
      <c r="L186" s="19"/>
    </row>
    <row r="187" spans="1:12" ht="14.25" customHeight="1" x14ac:dyDescent="0.2">
      <c r="A187" s="11"/>
      <c r="B187" s="27" vm="898">
        <f ca="1"/>
        <v>45832</v>
      </c>
      <c r="C187" s="67" vm="899">
        <f ca="1"/>
        <v>281.26</v>
      </c>
      <c r="D187" s="71" vm="878">
        <f ca="1"/>
        <v>45825</v>
      </c>
      <c r="E187" s="66" vm="900">
        <f ca="1"/>
        <v>85.01</v>
      </c>
      <c r="F187" s="71" vm="893">
        <f ca="1"/>
        <v>45831</v>
      </c>
      <c r="G187" s="93" vm="901">
        <f ca="1"/>
        <v>418.8</v>
      </c>
      <c r="H187" s="67"/>
      <c r="I187" s="71" vm="898">
        <f ca="1"/>
        <v>45832</v>
      </c>
      <c r="J187" s="58" vm="902">
        <f ca="1"/>
        <v>340.47</v>
      </c>
      <c r="K187" s="20"/>
      <c r="L187" s="19"/>
    </row>
    <row r="188" spans="1:12" ht="14.25" customHeight="1" x14ac:dyDescent="0.2">
      <c r="A188" s="11"/>
      <c r="B188" s="27" vm="903">
        <f ca="1"/>
        <v>45833</v>
      </c>
      <c r="C188" s="67" vm="904">
        <f ca="1"/>
        <v>284.06</v>
      </c>
      <c r="D188" s="71" vm="883">
        <f ca="1"/>
        <v>45826</v>
      </c>
      <c r="E188" s="66" vm="905">
        <f ca="1"/>
        <v>85.22</v>
      </c>
      <c r="F188" s="71" vm="898">
        <f ca="1"/>
        <v>45832</v>
      </c>
      <c r="G188" s="93" vm="906">
        <f ca="1"/>
        <v>427.1</v>
      </c>
      <c r="H188" s="67"/>
      <c r="I188" s="71" vm="903">
        <f ca="1"/>
        <v>45833</v>
      </c>
      <c r="J188" s="58" vm="907">
        <f ca="1"/>
        <v>327.55</v>
      </c>
      <c r="K188" s="20"/>
      <c r="L188" s="19"/>
    </row>
    <row r="189" spans="1:12" ht="14.25" customHeight="1" x14ac:dyDescent="0.2">
      <c r="A189" s="11"/>
      <c r="B189" s="27" vm="908">
        <f ca="1"/>
        <v>45834</v>
      </c>
      <c r="C189" s="67" vm="909">
        <f ca="1"/>
        <v>288.75</v>
      </c>
      <c r="D189" s="71" vm="890">
        <f ca="1"/>
        <v>45827</v>
      </c>
      <c r="E189" s="66" vm="49">
        <f ca="1"/>
        <v>84.37</v>
      </c>
      <c r="F189" s="71" vm="903">
        <f ca="1"/>
        <v>45833</v>
      </c>
      <c r="G189" s="93" vm="910">
        <f ca="1"/>
        <v>419.45</v>
      </c>
      <c r="H189" s="67"/>
      <c r="I189" s="71" vm="908">
        <f ca="1"/>
        <v>45834</v>
      </c>
      <c r="J189" s="58" vm="911">
        <f ca="1"/>
        <v>325.77999999999997</v>
      </c>
      <c r="K189" s="20"/>
      <c r="L189" s="19"/>
    </row>
    <row r="190" spans="1:12" ht="14.25" customHeight="1" x14ac:dyDescent="0.2">
      <c r="A190" s="11"/>
      <c r="B190" s="27" vm="912">
        <f ca="1"/>
        <v>45835</v>
      </c>
      <c r="C190" s="67" vm="913">
        <f ca="1"/>
        <v>287.11</v>
      </c>
      <c r="D190" s="71" vm="887">
        <f ca="1"/>
        <v>45828</v>
      </c>
      <c r="E190" s="66" vm="914">
        <f ca="1"/>
        <v>84.92</v>
      </c>
      <c r="F190" s="71" vm="908">
        <f ca="1"/>
        <v>45834</v>
      </c>
      <c r="G190" s="93" vm="30">
        <f ca="1"/>
        <v>413.45</v>
      </c>
      <c r="H190" s="67"/>
      <c r="I190" s="71" vm="912">
        <f ca="1"/>
        <v>45835</v>
      </c>
      <c r="J190" s="58" vm="915">
        <f ca="1"/>
        <v>323.63</v>
      </c>
      <c r="K190" s="20"/>
      <c r="L190" s="19"/>
    </row>
    <row r="191" spans="1:12" ht="14.25" customHeight="1" x14ac:dyDescent="0.2">
      <c r="A191" s="11"/>
      <c r="B191" s="27" vm="916">
        <f ca="1"/>
        <v>45838</v>
      </c>
      <c r="C191" s="67" vm="917">
        <f ca="1"/>
        <v>289.91000000000003</v>
      </c>
      <c r="D191" s="71" vm="893">
        <f ca="1"/>
        <v>45831</v>
      </c>
      <c r="E191" s="66" vm="918">
        <f ca="1"/>
        <v>84.8</v>
      </c>
      <c r="F191" s="71" vm="912">
        <f ca="1"/>
        <v>45835</v>
      </c>
      <c r="G191" s="93" vm="919">
        <f ca="1"/>
        <v>413.3</v>
      </c>
      <c r="H191" s="67"/>
      <c r="I191" s="71" vm="916">
        <f ca="1"/>
        <v>45838</v>
      </c>
      <c r="J191" s="58" vm="920">
        <f ca="1"/>
        <v>317.66000000000003</v>
      </c>
      <c r="K191" s="20"/>
      <c r="L191" s="19"/>
    </row>
    <row r="192" spans="1:12" ht="14.25" customHeight="1" x14ac:dyDescent="0.2">
      <c r="A192" s="11"/>
      <c r="B192" s="27" vm="921">
        <f ca="1"/>
        <v>45839</v>
      </c>
      <c r="C192" s="67" vm="922">
        <f ca="1"/>
        <v>290.41000000000003</v>
      </c>
      <c r="D192" s="71" vm="898">
        <f ca="1"/>
        <v>45832</v>
      </c>
      <c r="E192" s="66" vm="923">
        <f ca="1"/>
        <v>85.38</v>
      </c>
      <c r="F192" s="71" vm="916">
        <f ca="1"/>
        <v>45838</v>
      </c>
      <c r="G192" s="93" vm="924">
        <f ca="1"/>
        <v>412.55</v>
      </c>
      <c r="H192" s="67"/>
      <c r="I192" s="71" vm="921">
        <f ca="1"/>
        <v>45839</v>
      </c>
      <c r="J192" s="58" vm="925">
        <f ca="1"/>
        <v>300.70999999999998</v>
      </c>
      <c r="K192" s="20"/>
      <c r="L192" s="19"/>
    </row>
    <row r="193" spans="1:12" ht="14.25" customHeight="1" x14ac:dyDescent="0.2">
      <c r="A193" s="11"/>
      <c r="B193" s="27" vm="926">
        <f ca="1"/>
        <v>45840</v>
      </c>
      <c r="C193" s="67" vm="927">
        <f ca="1"/>
        <v>292</v>
      </c>
      <c r="D193" s="71" vm="903">
        <f ca="1"/>
        <v>45833</v>
      </c>
      <c r="E193" s="66" vm="69">
        <f ca="1"/>
        <v>85.48</v>
      </c>
      <c r="F193" s="71" vm="921">
        <f ca="1"/>
        <v>45839</v>
      </c>
      <c r="G193" s="93" vm="928">
        <f ca="1"/>
        <v>414.8</v>
      </c>
      <c r="H193" s="67"/>
      <c r="I193" s="71" vm="926">
        <f ca="1"/>
        <v>45840</v>
      </c>
      <c r="J193" s="58" vm="929">
        <f ca="1"/>
        <v>315.64999999999998</v>
      </c>
      <c r="K193" s="20"/>
      <c r="L193" s="19"/>
    </row>
    <row r="194" spans="1:12" ht="14.25" customHeight="1" x14ac:dyDescent="0.2">
      <c r="A194" s="11"/>
      <c r="B194" s="27" vm="930">
        <f ca="1"/>
        <v>45841</v>
      </c>
      <c r="C194" s="67" vm="931">
        <f ca="1"/>
        <v>296</v>
      </c>
      <c r="D194" s="71" vm="908">
        <f ca="1"/>
        <v>45834</v>
      </c>
      <c r="E194" s="66" vm="932">
        <f ca="1"/>
        <v>85.27</v>
      </c>
      <c r="F194" s="71" vm="926">
        <f ca="1"/>
        <v>45840</v>
      </c>
      <c r="G194" s="93" vm="933">
        <f ca="1"/>
        <v>405.95</v>
      </c>
      <c r="H194" s="67"/>
      <c r="I194" s="71" vm="930">
        <f ca="1"/>
        <v>45841</v>
      </c>
      <c r="J194" s="58" vm="934">
        <f ca="1"/>
        <v>315.35000000000002</v>
      </c>
      <c r="K194" s="20"/>
      <c r="L194" s="19"/>
    </row>
    <row r="195" spans="1:12" ht="14.25" customHeight="1" x14ac:dyDescent="0.2">
      <c r="A195" s="11"/>
      <c r="B195" s="27" vm="935">
        <f ca="1"/>
        <v>45845</v>
      </c>
      <c r="C195" s="67" vm="936">
        <f ca="1"/>
        <v>291.97000000000003</v>
      </c>
      <c r="D195" s="71" vm="912">
        <f ca="1"/>
        <v>45835</v>
      </c>
      <c r="E195" s="66" vm="937">
        <f ca="1"/>
        <v>86.14</v>
      </c>
      <c r="F195" s="71" vm="930">
        <f ca="1"/>
        <v>45841</v>
      </c>
      <c r="G195" s="93" vm="938">
        <f ca="1"/>
        <v>412.85</v>
      </c>
      <c r="H195" s="67"/>
      <c r="I195" s="71" vm="935">
        <f ca="1"/>
        <v>45845</v>
      </c>
      <c r="J195" s="58" vm="939">
        <f ca="1"/>
        <v>293.94</v>
      </c>
      <c r="K195" s="20"/>
      <c r="L195" s="19"/>
    </row>
    <row r="196" spans="1:12" ht="14.25" customHeight="1" x14ac:dyDescent="0.2">
      <c r="A196" s="11"/>
      <c r="B196" s="27" vm="940">
        <f ca="1"/>
        <v>45846</v>
      </c>
      <c r="C196" s="67" vm="941">
        <f ca="1"/>
        <v>282.77999999999997</v>
      </c>
      <c r="D196" s="71" vm="916">
        <f ca="1"/>
        <v>45838</v>
      </c>
      <c r="E196" s="66" vm="942">
        <f ca="1"/>
        <v>86.31</v>
      </c>
      <c r="F196" s="71" vm="943">
        <f ca="1"/>
        <v>45842</v>
      </c>
      <c r="G196" s="93" vm="944">
        <f ca="1"/>
        <v>409.7</v>
      </c>
      <c r="H196" s="67"/>
      <c r="I196" s="71" vm="940">
        <f ca="1"/>
        <v>45846</v>
      </c>
      <c r="J196" s="58" vm="945">
        <f ca="1"/>
        <v>297.81</v>
      </c>
      <c r="K196" s="20"/>
      <c r="L196" s="19"/>
    </row>
    <row r="197" spans="1:12" ht="14.25" customHeight="1" x14ac:dyDescent="0.2">
      <c r="A197" s="11"/>
      <c r="B197" s="27" vm="946">
        <f ca="1"/>
        <v>45847</v>
      </c>
      <c r="C197" s="67" vm="947">
        <f ca="1"/>
        <v>283.16000000000003</v>
      </c>
      <c r="D197" s="71" vm="921">
        <f ca="1"/>
        <v>45839</v>
      </c>
      <c r="E197" s="66" vm="948">
        <f ca="1"/>
        <v>86.35</v>
      </c>
      <c r="F197" s="71" vm="935">
        <f ca="1"/>
        <v>45845</v>
      </c>
      <c r="G197" s="93" vm="949">
        <f ca="1"/>
        <v>407.25</v>
      </c>
      <c r="H197" s="67"/>
      <c r="I197" s="71" vm="946">
        <f ca="1"/>
        <v>45847</v>
      </c>
      <c r="J197" s="58" vm="950">
        <f ca="1"/>
        <v>295.88</v>
      </c>
      <c r="K197" s="20"/>
      <c r="L197" s="19"/>
    </row>
    <row r="198" spans="1:12" ht="14.25" customHeight="1" x14ac:dyDescent="0.2">
      <c r="A198" s="11"/>
      <c r="B198" s="27" vm="951">
        <f ca="1"/>
        <v>45848</v>
      </c>
      <c r="C198" s="67" vm="952">
        <f ca="1"/>
        <v>288.19</v>
      </c>
      <c r="D198" s="71" vm="926">
        <f ca="1"/>
        <v>45840</v>
      </c>
      <c r="E198" s="66" vm="953">
        <f ca="1"/>
        <v>87.25</v>
      </c>
      <c r="F198" s="71" vm="940">
        <f ca="1"/>
        <v>45846</v>
      </c>
      <c r="G198" s="93" vm="954">
        <f ca="1"/>
        <v>407.9</v>
      </c>
      <c r="H198" s="67"/>
      <c r="I198" s="71" vm="951">
        <f ca="1"/>
        <v>45848</v>
      </c>
      <c r="J198" s="58" vm="955">
        <f ca="1"/>
        <v>309.87</v>
      </c>
      <c r="K198" s="20"/>
      <c r="L198" s="19"/>
    </row>
    <row r="199" spans="1:12" ht="14.25" customHeight="1" x14ac:dyDescent="0.2">
      <c r="A199" s="11"/>
      <c r="B199" s="27" vm="956">
        <f ca="1"/>
        <v>45849</v>
      </c>
      <c r="C199" s="67" vm="957">
        <f ca="1"/>
        <v>286.86</v>
      </c>
      <c r="D199" s="71" vm="930">
        <f ca="1"/>
        <v>45841</v>
      </c>
      <c r="E199" s="66" vm="958">
        <f ca="1"/>
        <v>87.92</v>
      </c>
      <c r="F199" s="71" vm="946">
        <f ca="1"/>
        <v>45847</v>
      </c>
      <c r="G199" s="93" vm="959">
        <f ca="1"/>
        <v>407.2</v>
      </c>
      <c r="H199" s="67"/>
      <c r="I199" s="71" vm="956">
        <f ca="1"/>
        <v>45849</v>
      </c>
      <c r="J199" s="58" vm="960">
        <f ca="1"/>
        <v>313.51</v>
      </c>
      <c r="K199" s="20"/>
      <c r="L199" s="19"/>
    </row>
    <row r="200" spans="1:12" ht="14.25" customHeight="1" x14ac:dyDescent="0.2">
      <c r="A200" s="11"/>
      <c r="B200" s="27" vm="961">
        <f ca="1"/>
        <v>45852</v>
      </c>
      <c r="C200" s="67" vm="962">
        <f ca="1"/>
        <v>288.7</v>
      </c>
      <c r="D200" s="71" vm="943">
        <f ca="1"/>
        <v>45842</v>
      </c>
      <c r="E200" s="66" vm="963">
        <f ca="1"/>
        <v>87.5</v>
      </c>
      <c r="F200" s="71" vm="951">
        <f ca="1"/>
        <v>45848</v>
      </c>
      <c r="G200" s="93" vm="964">
        <f ca="1"/>
        <v>407.95</v>
      </c>
      <c r="H200" s="67"/>
      <c r="I200" s="71" vm="961">
        <f ca="1"/>
        <v>45852</v>
      </c>
      <c r="J200" s="58" vm="965">
        <f ca="1"/>
        <v>316.89999999999998</v>
      </c>
      <c r="K200" s="20"/>
      <c r="L200" s="19"/>
    </row>
    <row r="201" spans="1:12" ht="14.25" customHeight="1" x14ac:dyDescent="0.2">
      <c r="A201" s="11"/>
      <c r="B201" s="27" vm="966">
        <f ca="1"/>
        <v>45853</v>
      </c>
      <c r="C201" s="67" vm="967">
        <f ca="1"/>
        <v>286.55</v>
      </c>
      <c r="D201" s="71" vm="935">
        <f ca="1"/>
        <v>45845</v>
      </c>
      <c r="E201" s="66" vm="963">
        <f ca="1"/>
        <v>87.5</v>
      </c>
      <c r="F201" s="71" vm="956">
        <f ca="1"/>
        <v>45849</v>
      </c>
      <c r="G201" s="93" vm="968">
        <f ca="1"/>
        <v>406.95</v>
      </c>
      <c r="H201" s="67"/>
      <c r="I201" s="71" vm="966">
        <f ca="1"/>
        <v>45853</v>
      </c>
      <c r="J201" s="58" vm="969">
        <f ca="1"/>
        <v>310.77999999999997</v>
      </c>
      <c r="K201" s="20"/>
      <c r="L201" s="19"/>
    </row>
    <row r="202" spans="1:12" ht="14.25" customHeight="1" x14ac:dyDescent="0.2">
      <c r="A202" s="11"/>
      <c r="B202" s="27" vm="970">
        <f ca="1"/>
        <v>45854</v>
      </c>
      <c r="C202" s="67" vm="971">
        <f ca="1"/>
        <v>285.82</v>
      </c>
      <c r="D202" s="71" vm="940">
        <f ca="1"/>
        <v>45846</v>
      </c>
      <c r="E202" s="66" vm="972">
        <f ca="1"/>
        <v>87.75</v>
      </c>
      <c r="F202" s="71" vm="961">
        <f ca="1"/>
        <v>45852</v>
      </c>
      <c r="G202" s="93" vm="973">
        <f ca="1"/>
        <v>409.5</v>
      </c>
      <c r="H202" s="67"/>
      <c r="I202" s="71" vm="970">
        <f ca="1"/>
        <v>45854</v>
      </c>
      <c r="J202" s="58" vm="974">
        <f ca="1"/>
        <v>321.67</v>
      </c>
      <c r="K202" s="20"/>
      <c r="L202" s="19"/>
    </row>
    <row r="203" spans="1:12" ht="14.25" customHeight="1" x14ac:dyDescent="0.2">
      <c r="A203" s="11"/>
      <c r="B203" s="27" vm="975">
        <f ca="1"/>
        <v>45855</v>
      </c>
      <c r="C203" s="67" vm="976">
        <f ca="1"/>
        <v>289.89999999999998</v>
      </c>
      <c r="D203" s="71" vm="946">
        <f ca="1"/>
        <v>45847</v>
      </c>
      <c r="E203" s="66" vm="958">
        <f ca="1"/>
        <v>87.92</v>
      </c>
      <c r="F203" s="71" vm="966">
        <f ca="1"/>
        <v>45853</v>
      </c>
      <c r="G203" s="93" vm="977">
        <f ca="1"/>
        <v>406</v>
      </c>
      <c r="H203" s="67"/>
      <c r="I203" s="71" vm="975">
        <f ca="1"/>
        <v>45855</v>
      </c>
      <c r="J203" s="58" vm="978">
        <f ca="1"/>
        <v>319.41000000000003</v>
      </c>
      <c r="K203" s="20"/>
      <c r="L203" s="19"/>
    </row>
    <row r="204" spans="1:12" ht="14.25" customHeight="1" x14ac:dyDescent="0.2">
      <c r="A204" s="11"/>
      <c r="B204" s="27" vm="979">
        <f ca="1"/>
        <v>45856</v>
      </c>
      <c r="C204" s="67" vm="980">
        <f ca="1"/>
        <v>291.27</v>
      </c>
      <c r="D204" s="71" vm="951">
        <f ca="1"/>
        <v>45848</v>
      </c>
      <c r="E204" s="66" vm="981">
        <f ca="1"/>
        <v>88.515000000000001</v>
      </c>
      <c r="F204" s="71" vm="970">
        <f ca="1"/>
        <v>45854</v>
      </c>
      <c r="G204" s="93" vm="982">
        <f ca="1"/>
        <v>405.6</v>
      </c>
      <c r="H204" s="67"/>
      <c r="I204" s="71" vm="979">
        <f ca="1"/>
        <v>45856</v>
      </c>
      <c r="J204" s="58" vm="983">
        <f ca="1"/>
        <v>329.65</v>
      </c>
      <c r="K204" s="20"/>
      <c r="L204" s="19"/>
    </row>
    <row r="205" spans="1:12" ht="14.25" customHeight="1" x14ac:dyDescent="0.2">
      <c r="A205" s="11"/>
      <c r="B205" s="27" vm="984">
        <f ca="1"/>
        <v>45859</v>
      </c>
      <c r="C205" s="67" vm="985">
        <f ca="1"/>
        <v>290.97000000000003</v>
      </c>
      <c r="D205" s="71" vm="956">
        <f ca="1"/>
        <v>45849</v>
      </c>
      <c r="E205" s="66" vm="179">
        <f ca="1"/>
        <v>88.66</v>
      </c>
      <c r="F205" s="71" vm="975">
        <f ca="1"/>
        <v>45855</v>
      </c>
      <c r="G205" s="93" vm="986">
        <f ca="1"/>
        <v>408.3</v>
      </c>
      <c r="H205" s="67"/>
      <c r="I205" s="71" vm="984">
        <f ca="1"/>
        <v>45859</v>
      </c>
      <c r="J205" s="58" vm="161">
        <f ca="1"/>
        <v>328.49</v>
      </c>
      <c r="K205" s="20"/>
      <c r="L205" s="19"/>
    </row>
    <row r="206" spans="1:12" ht="14.25" customHeight="1" x14ac:dyDescent="0.2">
      <c r="A206" s="11"/>
      <c r="B206" s="27" vm="987">
        <f ca="1"/>
        <v>45860</v>
      </c>
      <c r="C206" s="67" vm="988">
        <f ca="1"/>
        <v>291.43</v>
      </c>
      <c r="D206" s="71" vm="961">
        <f ca="1"/>
        <v>45852</v>
      </c>
      <c r="E206" s="66" vm="989">
        <f ca="1"/>
        <v>89</v>
      </c>
      <c r="F206" s="71" vm="979">
        <f ca="1"/>
        <v>45856</v>
      </c>
      <c r="G206" s="93" vm="990">
        <f ca="1"/>
        <v>407.45</v>
      </c>
      <c r="H206" s="67"/>
      <c r="I206" s="71" vm="987">
        <f ca="1"/>
        <v>45860</v>
      </c>
      <c r="J206" s="58" vm="991">
        <f ca="1"/>
        <v>332.11</v>
      </c>
      <c r="K206" s="20"/>
      <c r="L206" s="19"/>
    </row>
    <row r="207" spans="1:12" ht="14.25" customHeight="1" x14ac:dyDescent="0.2">
      <c r="A207" s="11"/>
      <c r="B207" s="27" vm="992">
        <f ca="1"/>
        <v>45861</v>
      </c>
      <c r="C207" s="67" vm="993">
        <f ca="1"/>
        <v>296.76</v>
      </c>
      <c r="D207" s="71" vm="966">
        <f ca="1"/>
        <v>45853</v>
      </c>
      <c r="E207" s="66" vm="994">
        <f ca="1"/>
        <v>89.57</v>
      </c>
      <c r="F207" s="71" vm="984">
        <f ca="1"/>
        <v>45859</v>
      </c>
      <c r="G207" s="93" vm="995">
        <f ca="1"/>
        <v>408</v>
      </c>
      <c r="H207" s="67"/>
      <c r="I207" s="71" vm="992">
        <f ca="1"/>
        <v>45861</v>
      </c>
      <c r="J207" s="58" vm="996">
        <f ca="1"/>
        <v>332.56</v>
      </c>
      <c r="K207" s="20"/>
      <c r="L207" s="19"/>
    </row>
    <row r="208" spans="1:12" ht="14.25" customHeight="1" x14ac:dyDescent="0.2">
      <c r="A208" s="11"/>
      <c r="B208" s="27" vm="997">
        <f ca="1"/>
        <v>45862</v>
      </c>
      <c r="C208" s="67" vm="998">
        <f ca="1"/>
        <v>296.55</v>
      </c>
      <c r="D208" s="71" vm="970">
        <f ca="1"/>
        <v>45854</v>
      </c>
      <c r="E208" s="66" vm="999">
        <f ca="1"/>
        <v>88.25</v>
      </c>
      <c r="F208" s="71" vm="987">
        <f ca="1"/>
        <v>45860</v>
      </c>
      <c r="G208" s="93" vm="1000">
        <f ca="1"/>
        <v>407.55</v>
      </c>
      <c r="H208" s="67"/>
      <c r="I208" s="71" vm="997">
        <f ca="1"/>
        <v>45862</v>
      </c>
      <c r="J208" s="58" vm="1001">
        <f ca="1"/>
        <v>305.3</v>
      </c>
      <c r="K208" s="20"/>
      <c r="L208" s="19"/>
    </row>
    <row r="209" spans="1:12" ht="14.25" customHeight="1" x14ac:dyDescent="0.2">
      <c r="A209" s="11"/>
      <c r="B209" s="27" vm="1002">
        <f ca="1"/>
        <v>45863</v>
      </c>
      <c r="C209" s="67" vm="1003">
        <f ca="1"/>
        <v>298.62</v>
      </c>
      <c r="D209" s="71" vm="975">
        <f ca="1"/>
        <v>45855</v>
      </c>
      <c r="E209" s="66" vm="1004">
        <f ca="1"/>
        <v>89.68</v>
      </c>
      <c r="F209" s="71" vm="992">
        <f ca="1"/>
        <v>45861</v>
      </c>
      <c r="G209" s="93" vm="1005">
        <f ca="1"/>
        <v>410.55</v>
      </c>
      <c r="H209" s="67"/>
      <c r="I209" s="71" vm="1002">
        <f ca="1"/>
        <v>45863</v>
      </c>
      <c r="J209" s="58" vm="1006">
        <f ca="1"/>
        <v>316.06</v>
      </c>
      <c r="K209" s="20"/>
      <c r="L209" s="19"/>
    </row>
    <row r="210" spans="1:12" ht="14.25" customHeight="1" x14ac:dyDescent="0.2">
      <c r="A210" s="11"/>
      <c r="B210" s="27" vm="1007">
        <f ca="1"/>
        <v>45866</v>
      </c>
      <c r="C210" s="67" vm="1008">
        <f ca="1"/>
        <v>298.27999999999997</v>
      </c>
      <c r="D210" s="71" vm="979">
        <f ca="1"/>
        <v>45856</v>
      </c>
      <c r="E210" s="66" vm="1009">
        <f ca="1"/>
        <v>89.63</v>
      </c>
      <c r="F210" s="71" vm="997">
        <f ca="1"/>
        <v>45862</v>
      </c>
      <c r="G210" s="93" vm="1010">
        <f ca="1"/>
        <v>410.7</v>
      </c>
      <c r="H210" s="67"/>
      <c r="I210" s="71" vm="1007">
        <f ca="1"/>
        <v>45866</v>
      </c>
      <c r="J210" s="58" vm="1011">
        <f ca="1"/>
        <v>325.58999999999997</v>
      </c>
      <c r="K210" s="20"/>
      <c r="L210" s="19"/>
    </row>
    <row r="211" spans="1:12" ht="14.25" customHeight="1" x14ac:dyDescent="0.2">
      <c r="A211" s="11"/>
      <c r="B211" s="27" vm="1012">
        <f ca="1"/>
        <v>45867</v>
      </c>
      <c r="C211" s="67" vm="1013">
        <f ca="1"/>
        <v>297.04000000000002</v>
      </c>
      <c r="D211" s="71" vm="984">
        <f ca="1"/>
        <v>45859</v>
      </c>
      <c r="E211" s="66" vm="1014">
        <f ca="1"/>
        <v>89.694999999999993</v>
      </c>
      <c r="F211" s="71" vm="1002">
        <f ca="1"/>
        <v>45863</v>
      </c>
      <c r="G211" s="93" vm="1015">
        <f ca="1"/>
        <v>412.6</v>
      </c>
      <c r="H211" s="67"/>
      <c r="I211" s="71" vm="1012">
        <f ca="1"/>
        <v>45867</v>
      </c>
      <c r="J211" s="58" vm="1016">
        <f ca="1"/>
        <v>321.2</v>
      </c>
      <c r="K211" s="20"/>
      <c r="L211" s="19"/>
    </row>
    <row r="212" spans="1:12" ht="14.25" customHeight="1" x14ac:dyDescent="0.2">
      <c r="A212" s="11"/>
      <c r="B212" s="27" vm="1017">
        <f ca="1"/>
        <v>45868</v>
      </c>
      <c r="C212" s="67" vm="1018">
        <f ca="1"/>
        <v>299.63</v>
      </c>
      <c r="D212" s="71" vm="987">
        <f ca="1"/>
        <v>45860</v>
      </c>
      <c r="E212" s="66" vm="1019">
        <f ca="1"/>
        <v>89.18</v>
      </c>
      <c r="F212" s="71" vm="1007">
        <f ca="1"/>
        <v>45866</v>
      </c>
      <c r="G212" s="93" vm="1020">
        <f ca="1"/>
        <v>417.1</v>
      </c>
      <c r="H212" s="67"/>
      <c r="I212" s="71" vm="1017">
        <f ca="1"/>
        <v>45868</v>
      </c>
      <c r="J212" s="58" vm="1021">
        <f ca="1"/>
        <v>319.04000000000002</v>
      </c>
      <c r="K212" s="20"/>
      <c r="L212" s="19"/>
    </row>
    <row r="213" spans="1:12" ht="14.25" customHeight="1" x14ac:dyDescent="0.2">
      <c r="A213" s="11"/>
      <c r="B213" s="27" vm="1022">
        <f ca="1"/>
        <v>45869</v>
      </c>
      <c r="C213" s="67" vm="1023">
        <f ca="1"/>
        <v>296.24</v>
      </c>
      <c r="D213" s="71" vm="992">
        <f ca="1"/>
        <v>45861</v>
      </c>
      <c r="E213" s="66" vm="1024">
        <f ca="1"/>
        <v>89.31</v>
      </c>
      <c r="F213" s="71" vm="1012">
        <f ca="1"/>
        <v>45867</v>
      </c>
      <c r="G213" s="93" vm="1025">
        <f ca="1"/>
        <v>414</v>
      </c>
      <c r="H213" s="67"/>
      <c r="I213" s="71" vm="1022">
        <f ca="1"/>
        <v>45869</v>
      </c>
      <c r="J213" s="58" vm="1026">
        <f ca="1"/>
        <v>308.27</v>
      </c>
      <c r="K213" s="20"/>
      <c r="L213" s="19"/>
    </row>
    <row r="214" spans="1:12" ht="14.25" customHeight="1" x14ac:dyDescent="0.2">
      <c r="A214" s="11"/>
      <c r="B214" s="27" vm="1027">
        <f ca="1"/>
        <v>45870</v>
      </c>
      <c r="C214" s="67" vm="1028">
        <f ca="1"/>
        <v>289.37</v>
      </c>
      <c r="D214" s="71" vm="997">
        <f ca="1"/>
        <v>45862</v>
      </c>
      <c r="E214" s="66" vm="1029">
        <f ca="1"/>
        <v>90.12</v>
      </c>
      <c r="F214" s="71" vm="1017">
        <f ca="1"/>
        <v>45868</v>
      </c>
      <c r="G214" s="93" vm="1030">
        <f ca="1"/>
        <v>416.2</v>
      </c>
      <c r="H214" s="67"/>
      <c r="I214" s="71" vm="1027">
        <f ca="1"/>
        <v>45870</v>
      </c>
      <c r="J214" s="58" vm="1031">
        <f ca="1"/>
        <v>302.63</v>
      </c>
      <c r="K214" s="20"/>
      <c r="L214" s="19"/>
    </row>
    <row r="215" spans="1:12" ht="14.25" customHeight="1" x14ac:dyDescent="0.2">
      <c r="A215" s="11"/>
      <c r="B215" s="27" vm="1032">
        <f ca="1"/>
        <v>45873</v>
      </c>
      <c r="C215" s="67" vm="1033">
        <f ca="1"/>
        <v>294.26</v>
      </c>
      <c r="D215" s="71" vm="1002">
        <f ca="1"/>
        <v>45863</v>
      </c>
      <c r="E215" s="66" vm="1034">
        <f ca="1"/>
        <v>90.83</v>
      </c>
      <c r="F215" s="71" vm="1022">
        <f ca="1"/>
        <v>45869</v>
      </c>
      <c r="G215" s="93" vm="1035">
        <f ca="1"/>
        <v>414.95</v>
      </c>
      <c r="H215" s="67"/>
      <c r="I215" s="71" vm="1032">
        <f ca="1"/>
        <v>45873</v>
      </c>
      <c r="J215" s="58" vm="1036">
        <f ca="1"/>
        <v>309.26</v>
      </c>
      <c r="K215" s="20"/>
      <c r="L215" s="19"/>
    </row>
    <row r="216" spans="1:12" ht="14.25" customHeight="1" x14ac:dyDescent="0.2">
      <c r="A216" s="11"/>
      <c r="B216" s="27" vm="1037">
        <f ca="1"/>
        <v>45874</v>
      </c>
      <c r="C216" s="67" vm="1038">
        <f ca="1"/>
        <v>291.37</v>
      </c>
      <c r="D216" s="71" vm="1007">
        <f ca="1"/>
        <v>45866</v>
      </c>
      <c r="E216" s="66" vm="1039">
        <f ca="1"/>
        <v>91.19</v>
      </c>
      <c r="F216" s="71" vm="1027">
        <f ca="1"/>
        <v>45870</v>
      </c>
      <c r="G216" s="93" vm="1040">
        <f ca="1"/>
        <v>409</v>
      </c>
      <c r="H216" s="67"/>
      <c r="I216" s="71" vm="1037">
        <f ca="1"/>
        <v>45874</v>
      </c>
      <c r="J216" s="58" vm="1041">
        <f ca="1"/>
        <v>308.72000000000003</v>
      </c>
      <c r="K216" s="20"/>
      <c r="L216" s="19"/>
    </row>
    <row r="217" spans="1:12" ht="14.25" customHeight="1" x14ac:dyDescent="0.2">
      <c r="A217" s="11"/>
      <c r="B217" s="27" vm="1042">
        <f ca="1"/>
        <v>45875</v>
      </c>
      <c r="C217" s="67" vm="1043">
        <f ca="1"/>
        <v>291.35000000000002</v>
      </c>
      <c r="D217" s="71" vm="1012">
        <f ca="1"/>
        <v>45867</v>
      </c>
      <c r="E217" s="66" vm="1044">
        <f ca="1"/>
        <v>91.41</v>
      </c>
      <c r="F217" s="71" vm="1032">
        <f ca="1"/>
        <v>45873</v>
      </c>
      <c r="G217" s="93" vm="1045">
        <f ca="1"/>
        <v>397.2</v>
      </c>
      <c r="H217" s="67"/>
      <c r="I217" s="71" vm="1042">
        <f ca="1"/>
        <v>45875</v>
      </c>
      <c r="J217" s="58" vm="1046">
        <f ca="1"/>
        <v>319.91000000000003</v>
      </c>
      <c r="K217" s="20"/>
      <c r="L217" s="19"/>
    </row>
    <row r="218" spans="1:12" ht="14.25" customHeight="1" x14ac:dyDescent="0.2">
      <c r="A218" s="11"/>
      <c r="B218" s="27" vm="1047">
        <f ca="1"/>
        <v>45876</v>
      </c>
      <c r="C218" s="67" vm="1048">
        <f ca="1"/>
        <v>286.94</v>
      </c>
      <c r="D218" s="71" vm="1017">
        <f ca="1"/>
        <v>45868</v>
      </c>
      <c r="E218" s="66" vm="1049">
        <f ca="1"/>
        <v>91.76</v>
      </c>
      <c r="F218" s="71" vm="1037">
        <f ca="1"/>
        <v>45874</v>
      </c>
      <c r="G218" s="93" vm="1050">
        <f ca="1"/>
        <v>402.3</v>
      </c>
      <c r="H218" s="67"/>
      <c r="I218" s="71" vm="1047">
        <f ca="1"/>
        <v>45876</v>
      </c>
      <c r="J218" s="58" vm="1051">
        <f ca="1"/>
        <v>322.27</v>
      </c>
      <c r="K218" s="20"/>
      <c r="L218" s="19"/>
    </row>
    <row r="219" spans="1:12" ht="14.25" customHeight="1" x14ac:dyDescent="0.2">
      <c r="A219" s="11"/>
      <c r="B219" s="27" vm="1052">
        <f ca="1"/>
        <v>45877</v>
      </c>
      <c r="C219" s="67" vm="1053">
        <f ca="1"/>
        <v>288.76</v>
      </c>
      <c r="D219" s="71" vm="1022">
        <f ca="1"/>
        <v>45869</v>
      </c>
      <c r="E219" s="66" vm="1054">
        <f ca="1"/>
        <v>92.37</v>
      </c>
      <c r="F219" s="71" vm="1042">
        <f ca="1"/>
        <v>45875</v>
      </c>
      <c r="G219" s="93" vm="1055">
        <f ca="1"/>
        <v>402.85</v>
      </c>
      <c r="H219" s="67"/>
      <c r="I219" s="71" vm="1052">
        <f ca="1"/>
        <v>45877</v>
      </c>
      <c r="J219" s="58" vm="983">
        <f ca="1"/>
        <v>329.65</v>
      </c>
      <c r="K219" s="20"/>
      <c r="L219" s="19"/>
    </row>
    <row r="220" spans="1:12" ht="14.25" customHeight="1" x14ac:dyDescent="0.2">
      <c r="A220" s="11"/>
      <c r="B220" s="27" vm="1056">
        <f ca="1"/>
        <v>45880</v>
      </c>
      <c r="C220" s="67" vm="1057">
        <f ca="1"/>
        <v>289.56</v>
      </c>
      <c r="D220" s="71" vm="1027">
        <f ca="1"/>
        <v>45870</v>
      </c>
      <c r="E220" s="66" vm="1058">
        <f ca="1"/>
        <v>89.98</v>
      </c>
      <c r="F220" s="71" vm="1047">
        <f ca="1"/>
        <v>45876</v>
      </c>
      <c r="G220" s="93" vm="1059">
        <f ca="1"/>
        <v>400.05</v>
      </c>
      <c r="H220" s="67"/>
      <c r="I220" s="71" vm="1056">
        <f ca="1"/>
        <v>45880</v>
      </c>
      <c r="J220" s="58" vm="1060">
        <f ca="1"/>
        <v>339.03</v>
      </c>
      <c r="K220" s="20"/>
      <c r="L220" s="19"/>
    </row>
    <row r="221" spans="1:12" ht="14.25" customHeight="1" x14ac:dyDescent="0.2">
      <c r="A221" s="11"/>
      <c r="B221" s="27" vm="1061">
        <f ca="1"/>
        <v>45881</v>
      </c>
      <c r="C221" s="58" vm="1062">
        <f ca="1"/>
        <v>292.85000000000002</v>
      </c>
      <c r="D221" s="72" vm="1032">
        <f ca="1"/>
        <v>45873</v>
      </c>
      <c r="E221" s="63" vm="1063">
        <f ca="1"/>
        <v>90.88</v>
      </c>
      <c r="F221" s="72" vm="1052">
        <f ca="1"/>
        <v>45877</v>
      </c>
      <c r="G221" s="94" vm="1064">
        <f ca="1"/>
        <v>398.1</v>
      </c>
      <c r="H221" s="58"/>
      <c r="I221" s="72" vm="1061">
        <f ca="1"/>
        <v>45881</v>
      </c>
      <c r="J221" s="58" vm="1065">
        <f ca="1"/>
        <v>340.84</v>
      </c>
    </row>
    <row r="222" spans="1:12" ht="14.25" customHeight="1" x14ac:dyDescent="0.2">
      <c r="A222" s="11"/>
      <c r="B222" s="27" vm="1066">
        <f ca="1"/>
        <v>45882</v>
      </c>
      <c r="C222" s="58" vm="1067">
        <f ca="1"/>
        <v>290.52999999999997</v>
      </c>
      <c r="D222" s="72" vm="1037">
        <f ca="1"/>
        <v>45874</v>
      </c>
      <c r="E222" s="63" vm="1068">
        <f ca="1"/>
        <v>90.594999999999999</v>
      </c>
      <c r="F222" s="72" vm="1056">
        <f ca="1"/>
        <v>45880</v>
      </c>
      <c r="G222" s="94" vm="1069">
        <f ca="1"/>
        <v>401.45</v>
      </c>
      <c r="H222" s="58"/>
      <c r="I222" s="72" vm="1066">
        <f ca="1"/>
        <v>45882</v>
      </c>
      <c r="J222" s="58" vm="1070">
        <f ca="1"/>
        <v>339.38</v>
      </c>
    </row>
    <row r="223" spans="1:12" ht="14.25" customHeight="1" x14ac:dyDescent="0.2">
      <c r="A223" s="11"/>
      <c r="B223" s="27" vm="1071">
        <f ca="1"/>
        <v>45883</v>
      </c>
      <c r="C223" s="58" vm="1072">
        <f ca="1"/>
        <v>294.16000000000003</v>
      </c>
      <c r="D223" s="72" vm="1042">
        <f ca="1"/>
        <v>45875</v>
      </c>
      <c r="E223" s="63" vm="1073">
        <f ca="1"/>
        <v>90.91</v>
      </c>
      <c r="F223" s="72" vm="1061">
        <f ca="1"/>
        <v>45881</v>
      </c>
      <c r="G223" s="94" vm="1074">
        <f ca="1"/>
        <v>404.35</v>
      </c>
      <c r="H223" s="58"/>
      <c r="I223" s="72" vm="1071">
        <f ca="1"/>
        <v>45883</v>
      </c>
      <c r="J223" s="58" vm="1075">
        <f ca="1"/>
        <v>335.58</v>
      </c>
    </row>
    <row r="224" spans="1:12" ht="14.25" customHeight="1" x14ac:dyDescent="0.2">
      <c r="A224" s="11"/>
      <c r="B224" s="27" vm="1076">
        <f ca="1"/>
        <v>45884</v>
      </c>
      <c r="C224" s="58" vm="1077">
        <f ca="1"/>
        <v>290.49</v>
      </c>
      <c r="D224" s="72" vm="1047">
        <f ca="1"/>
        <v>45876</v>
      </c>
      <c r="E224" s="63" vm="1078">
        <f ca="1"/>
        <v>90.38</v>
      </c>
      <c r="F224" s="72" vm="1066">
        <f ca="1"/>
        <v>45882</v>
      </c>
      <c r="G224" s="94" vm="1079">
        <f ca="1"/>
        <v>408.95</v>
      </c>
      <c r="H224" s="58"/>
      <c r="I224" s="72" vm="1076">
        <f ca="1"/>
        <v>45884</v>
      </c>
      <c r="J224" s="58" vm="1080">
        <f ca="1"/>
        <v>330.56</v>
      </c>
    </row>
    <row r="225" spans="1:10" ht="14.25" customHeight="1" x14ac:dyDescent="0.2">
      <c r="A225" s="11"/>
      <c r="B225" s="27" vm="1081">
        <f ca="1"/>
        <v>45887</v>
      </c>
      <c r="C225" s="58" vm="1082">
        <f ca="1"/>
        <v>291.52999999999997</v>
      </c>
      <c r="D225" s="72" vm="1052">
        <f ca="1"/>
        <v>45877</v>
      </c>
      <c r="E225" s="63" vm="1083">
        <f ca="1"/>
        <v>90.69</v>
      </c>
      <c r="F225" s="72" vm="1071">
        <f ca="1"/>
        <v>45883</v>
      </c>
      <c r="G225" s="94" vm="1084">
        <f ca="1"/>
        <v>410.75</v>
      </c>
      <c r="H225" s="58"/>
      <c r="I225" s="72" vm="1081">
        <f ca="1"/>
        <v>45887</v>
      </c>
      <c r="J225" s="58" vm="1085">
        <f ca="1"/>
        <v>335.16</v>
      </c>
    </row>
    <row r="226" spans="1:10" ht="14.25" customHeight="1" x14ac:dyDescent="0.2">
      <c r="A226" s="11"/>
      <c r="B226" s="27" vm="1086">
        <f ca="1"/>
        <v>45888</v>
      </c>
      <c r="C226" s="58" vm="1087">
        <f ca="1"/>
        <v>290.66000000000003</v>
      </c>
      <c r="D226" s="72" vm="1056">
        <f ca="1"/>
        <v>45880</v>
      </c>
      <c r="E226" s="63" vm="1088">
        <f ca="1"/>
        <v>91.17</v>
      </c>
      <c r="F226" s="72" vm="1076">
        <f ca="1"/>
        <v>45884</v>
      </c>
      <c r="G226" s="94" vm="1089">
        <f ca="1"/>
        <v>408.75</v>
      </c>
      <c r="H226" s="58"/>
      <c r="I226" s="72" vm="1086">
        <f ca="1"/>
        <v>45888</v>
      </c>
      <c r="J226" s="58" vm="1090">
        <f ca="1"/>
        <v>329.31</v>
      </c>
    </row>
    <row r="227" spans="1:10" ht="14.25" customHeight="1" x14ac:dyDescent="0.2">
      <c r="A227" s="11"/>
      <c r="B227" s="27" vm="1091">
        <f ca="1"/>
        <v>45889</v>
      </c>
      <c r="C227" s="58" vm="1092">
        <f ca="1"/>
        <v>292.24</v>
      </c>
      <c r="D227" s="72" vm="1061">
        <f ca="1"/>
        <v>45881</v>
      </c>
      <c r="E227" s="63" vm="1093">
        <f ca="1"/>
        <v>90.935000000000002</v>
      </c>
      <c r="F227" s="72" vm="1081">
        <f ca="1"/>
        <v>45887</v>
      </c>
      <c r="G227" s="94" vm="973">
        <f ca="1"/>
        <v>409.5</v>
      </c>
      <c r="H227" s="58"/>
      <c r="I227" s="72" vm="1091">
        <f ca="1"/>
        <v>45889</v>
      </c>
      <c r="J227" s="58" vm="1094">
        <f ca="1"/>
        <v>323.89999999999998</v>
      </c>
    </row>
    <row r="228" spans="1:10" ht="14.25" customHeight="1" x14ac:dyDescent="0.2">
      <c r="A228" s="11"/>
      <c r="B228" s="27" vm="1095">
        <f ca="1"/>
        <v>45890</v>
      </c>
      <c r="C228" s="58" vm="1096">
        <f ca="1"/>
        <v>291.47000000000003</v>
      </c>
      <c r="D228" s="72" vm="1066">
        <f ca="1"/>
        <v>45882</v>
      </c>
      <c r="E228" s="63" vm="1097">
        <f ca="1"/>
        <v>91.02</v>
      </c>
      <c r="F228" s="72" vm="1086">
        <f ca="1"/>
        <v>45888</v>
      </c>
      <c r="G228" s="94" vm="1098">
        <f ca="1"/>
        <v>417</v>
      </c>
      <c r="H228" s="58"/>
      <c r="I228" s="72" vm="1095">
        <f ca="1"/>
        <v>45890</v>
      </c>
      <c r="J228" s="58" vm="1099">
        <f ca="1"/>
        <v>320.11</v>
      </c>
    </row>
    <row r="229" spans="1:10" ht="14.25" customHeight="1" x14ac:dyDescent="0.2">
      <c r="A229" s="11"/>
      <c r="B229" s="27" vm="1100">
        <f ca="1"/>
        <v>45891</v>
      </c>
      <c r="C229" s="58" vm="1023">
        <f ca="1"/>
        <v>296.24</v>
      </c>
      <c r="D229" s="72" vm="1071">
        <f ca="1"/>
        <v>45883</v>
      </c>
      <c r="E229" s="63" vm="1101">
        <f ca="1"/>
        <v>91.22</v>
      </c>
      <c r="F229" s="72" vm="1091">
        <f ca="1"/>
        <v>45889</v>
      </c>
      <c r="G229" s="94" vm="1102">
        <f ca="1"/>
        <v>420.3</v>
      </c>
      <c r="H229" s="58"/>
      <c r="I229" s="72" vm="1100">
        <f ca="1"/>
        <v>45891</v>
      </c>
      <c r="J229" s="58" vm="1103">
        <f ca="1"/>
        <v>340.01</v>
      </c>
    </row>
    <row r="230" spans="1:10" ht="14.25" customHeight="1" x14ac:dyDescent="0.2">
      <c r="A230" s="11"/>
      <c r="B230" s="27" vm="1104">
        <f ca="1"/>
        <v>45894</v>
      </c>
      <c r="C230" s="58" vm="1105">
        <f ca="1"/>
        <v>294.89999999999998</v>
      </c>
      <c r="D230" s="72" vm="1076">
        <f ca="1"/>
        <v>45884</v>
      </c>
      <c r="E230" s="63" vm="1106">
        <f ca="1"/>
        <v>90.995000000000005</v>
      </c>
      <c r="F230" s="72" vm="1095">
        <f ca="1"/>
        <v>45890</v>
      </c>
      <c r="G230" s="94" vm="110">
        <f ca="1"/>
        <v>420.6</v>
      </c>
      <c r="H230" s="58"/>
      <c r="I230" s="72" vm="1104">
        <f ca="1"/>
        <v>45894</v>
      </c>
      <c r="J230" s="58" vm="1107">
        <f ca="1"/>
        <v>346.6</v>
      </c>
    </row>
    <row r="231" spans="1:10" ht="14.25" customHeight="1" x14ac:dyDescent="0.2">
      <c r="A231" s="11"/>
      <c r="B231" s="27" vm="1108">
        <f ca="1"/>
        <v>45895</v>
      </c>
      <c r="C231" s="58" vm="1109">
        <f ca="1"/>
        <v>298.57</v>
      </c>
      <c r="D231" s="72" vm="1081">
        <f ca="1"/>
        <v>45887</v>
      </c>
      <c r="E231" s="63" vm="1110">
        <f ca="1"/>
        <v>91.21</v>
      </c>
      <c r="F231" s="72" vm="1100">
        <f ca="1"/>
        <v>45891</v>
      </c>
      <c r="G231" s="94" vm="1111">
        <f ca="1"/>
        <v>416.45</v>
      </c>
      <c r="H231" s="58"/>
      <c r="I231" s="72" vm="1108">
        <f ca="1"/>
        <v>45895</v>
      </c>
      <c r="J231" s="58" vm="1112">
        <f ca="1"/>
        <v>351.67</v>
      </c>
    </row>
    <row r="232" spans="1:10" ht="14.25" customHeight="1" x14ac:dyDescent="0.2">
      <c r="A232" s="11"/>
      <c r="B232" s="27" vm="1113">
        <f ca="1"/>
        <v>45896</v>
      </c>
      <c r="C232" s="58" vm="1114">
        <f ca="1"/>
        <v>299.27999999999997</v>
      </c>
      <c r="D232" s="72" vm="1086">
        <f ca="1"/>
        <v>45888</v>
      </c>
      <c r="E232" s="63" vm="1115">
        <f ca="1"/>
        <v>91.23</v>
      </c>
      <c r="F232" s="72" vm="1104">
        <f ca="1"/>
        <v>45894</v>
      </c>
      <c r="G232" s="94" vm="1116">
        <f ca="1"/>
        <v>416.9</v>
      </c>
      <c r="H232" s="58"/>
      <c r="I232" s="72" vm="1113">
        <f ca="1"/>
        <v>45896</v>
      </c>
      <c r="J232" s="58" vm="1117">
        <f ca="1"/>
        <v>349.6</v>
      </c>
    </row>
    <row r="233" spans="1:10" ht="14.25" customHeight="1" x14ac:dyDescent="0.2">
      <c r="A233" s="11"/>
      <c r="B233" s="27" vm="1118">
        <f ca="1"/>
        <v>45897</v>
      </c>
      <c r="C233" s="58" vm="1119">
        <f ca="1"/>
        <v>301.07</v>
      </c>
      <c r="D233" s="72" vm="1091">
        <f ca="1"/>
        <v>45889</v>
      </c>
      <c r="E233" s="63" vm="1120">
        <f ca="1"/>
        <v>90.7</v>
      </c>
      <c r="F233" s="72" vm="1108">
        <f ca="1"/>
        <v>45895</v>
      </c>
      <c r="G233" s="94" vm="1121">
        <f ca="1"/>
        <v>420.8</v>
      </c>
      <c r="H233" s="58"/>
      <c r="I233" s="72" vm="1118">
        <f ca="1"/>
        <v>45897</v>
      </c>
      <c r="J233" s="58" vm="1122">
        <f ca="1"/>
        <v>345.98</v>
      </c>
    </row>
    <row r="234" spans="1:10" ht="14.25" customHeight="1" x14ac:dyDescent="0.2">
      <c r="A234" s="11"/>
      <c r="B234" s="27" vm="1123">
        <f ca="1"/>
        <v>45898</v>
      </c>
      <c r="C234" s="58" vm="1124">
        <f ca="1"/>
        <v>301.42</v>
      </c>
      <c r="D234" s="72" vm="1095">
        <f ca="1"/>
        <v>45890</v>
      </c>
      <c r="E234" s="63" vm="1125">
        <f ca="1"/>
        <v>91.12</v>
      </c>
      <c r="F234" s="72" vm="1113">
        <f ca="1"/>
        <v>45896</v>
      </c>
      <c r="G234" s="94" vm="1126">
        <f ca="1"/>
        <v>426.1</v>
      </c>
      <c r="H234" s="58"/>
      <c r="I234" s="72" vm="1123">
        <f ca="1"/>
        <v>45898</v>
      </c>
      <c r="J234" s="58" vm="1127">
        <f ca="1"/>
        <v>333.87</v>
      </c>
    </row>
    <row r="235" spans="1:10" ht="14.25" customHeight="1" x14ac:dyDescent="0.2">
      <c r="A235" s="11"/>
      <c r="B235" s="27" vm="1128">
        <f ca="1"/>
        <v>45902</v>
      </c>
      <c r="C235" s="58" vm="1129">
        <f ca="1"/>
        <v>299.7</v>
      </c>
      <c r="D235" s="72" vm="1100">
        <f ca="1"/>
        <v>45891</v>
      </c>
      <c r="E235" s="63" vm="1130">
        <f ca="1"/>
        <v>91.555000000000007</v>
      </c>
      <c r="F235" s="72" vm="1118">
        <f ca="1"/>
        <v>45897</v>
      </c>
      <c r="G235" s="94" vm="1131">
        <f ca="1"/>
        <v>427.75</v>
      </c>
      <c r="H235" s="58"/>
      <c r="I235" s="72" vm="1128">
        <f ca="1"/>
        <v>45902</v>
      </c>
      <c r="J235" s="58" vm="1132">
        <f ca="1"/>
        <v>329.36</v>
      </c>
    </row>
    <row r="236" spans="1:10" ht="14.25" customHeight="1" x14ac:dyDescent="0.2">
      <c r="A236" s="11"/>
      <c r="B236" s="27" vm="1133">
        <f ca="1"/>
        <v>45903</v>
      </c>
      <c r="C236" s="58" vm="1134">
        <f ca="1"/>
        <v>299.51</v>
      </c>
      <c r="D236" s="72" vm="1104">
        <f ca="1"/>
        <v>45894</v>
      </c>
      <c r="E236" s="63" t="e" vm="312">
        <f ca="1"/>
        <v>#N/A</v>
      </c>
      <c r="F236" s="72" vm="1123">
        <f ca="1"/>
        <v>45898</v>
      </c>
      <c r="G236" s="94" vm="1135">
        <f ca="1"/>
        <v>430.35</v>
      </c>
      <c r="H236" s="58"/>
      <c r="I236" s="72" vm="1133">
        <f ca="1"/>
        <v>45903</v>
      </c>
      <c r="J236" s="58" vm="1136">
        <f ca="1"/>
        <v>334.09</v>
      </c>
    </row>
    <row r="237" spans="1:10" ht="14.25" customHeight="1" x14ac:dyDescent="0.2">
      <c r="A237" s="11"/>
      <c r="B237" s="27" vm="1137">
        <f ca="1"/>
        <v>45904</v>
      </c>
      <c r="C237" s="58" vm="1138">
        <f ca="1"/>
        <v>303.82</v>
      </c>
      <c r="D237" s="72" vm="1108">
        <f ca="1"/>
        <v>45895</v>
      </c>
      <c r="E237" s="63" vm="1139">
        <f ca="1"/>
        <v>91.48</v>
      </c>
      <c r="F237" s="72" vm="1140">
        <f ca="1"/>
        <v>45901</v>
      </c>
      <c r="G237" s="94" vm="1141">
        <f ca="1"/>
        <v>434.65</v>
      </c>
      <c r="H237" s="58"/>
      <c r="I237" s="72" vm="1137">
        <f ca="1"/>
        <v>45904</v>
      </c>
      <c r="J237" s="58" vm="1142">
        <f ca="1"/>
        <v>338.53</v>
      </c>
    </row>
    <row r="238" spans="1:10" ht="14.25" customHeight="1" x14ac:dyDescent="0.2">
      <c r="A238" s="11"/>
      <c r="B238" s="27" vm="1143">
        <f ca="1"/>
        <v>45905</v>
      </c>
      <c r="C238" s="58" vm="1144">
        <f ca="1"/>
        <v>294.38</v>
      </c>
      <c r="D238" s="72" vm="1113">
        <f ca="1"/>
        <v>45896</v>
      </c>
      <c r="E238" s="63" vm="1145">
        <f ca="1"/>
        <v>92.09</v>
      </c>
      <c r="F238" s="72" vm="1128">
        <f ca="1"/>
        <v>45902</v>
      </c>
      <c r="G238" s="94" vm="1146">
        <f ca="1"/>
        <v>428.95</v>
      </c>
      <c r="H238" s="58"/>
      <c r="I238" s="72" vm="1143">
        <f ca="1"/>
        <v>45905</v>
      </c>
      <c r="J238" s="58" vm="1147">
        <f ca="1"/>
        <v>350.84</v>
      </c>
    </row>
    <row r="239" spans="1:10" ht="14.25" customHeight="1" x14ac:dyDescent="0.2">
      <c r="A239" s="11"/>
      <c r="B239" s="27" vm="1148">
        <f ca="1"/>
        <v>45908</v>
      </c>
      <c r="C239" s="58" vm="1149">
        <f ca="1"/>
        <v>292.91000000000003</v>
      </c>
      <c r="D239" s="72" vm="1118">
        <f ca="1"/>
        <v>45897</v>
      </c>
      <c r="E239" s="63" vm="1150">
        <f ca="1"/>
        <v>91.8</v>
      </c>
      <c r="F239" s="72" vm="1133">
        <f ca="1"/>
        <v>45903</v>
      </c>
      <c r="G239" s="94" vm="75">
        <f ca="1"/>
        <v>428.3</v>
      </c>
      <c r="H239" s="58"/>
      <c r="I239" s="72" vm="1148">
        <f ca="1"/>
        <v>45908</v>
      </c>
      <c r="J239" s="58" vm="1151">
        <f ca="1"/>
        <v>346.4</v>
      </c>
    </row>
    <row r="240" spans="1:10" ht="14.25" customHeight="1" x14ac:dyDescent="0.2">
      <c r="A240" s="11"/>
      <c r="B240" s="27" vm="1152">
        <f ca="1"/>
        <v>45909</v>
      </c>
      <c r="C240" s="58" vm="1153">
        <f ca="1"/>
        <v>297.85000000000002</v>
      </c>
      <c r="D240" s="72" vm="1123">
        <f ca="1"/>
        <v>45898</v>
      </c>
      <c r="E240" s="63" vm="1154">
        <f ca="1"/>
        <v>91.51</v>
      </c>
      <c r="F240" s="72" vm="1137">
        <f ca="1"/>
        <v>45904</v>
      </c>
      <c r="G240" s="94" vm="1155">
        <f ca="1"/>
        <v>435.95</v>
      </c>
      <c r="H240" s="58"/>
      <c r="I240" s="72" vm="1152">
        <f ca="1"/>
        <v>45909</v>
      </c>
      <c r="J240" s="58" vm="1156">
        <f ca="1"/>
        <v>346.97</v>
      </c>
    </row>
    <row r="241" spans="1:10" ht="14.25" customHeight="1" x14ac:dyDescent="0.2">
      <c r="A241" s="11"/>
      <c r="B241" s="27" vm="1157">
        <f ca="1"/>
        <v>45910</v>
      </c>
      <c r="C241" s="58" vm="1158">
        <f ca="1"/>
        <v>300.54000000000002</v>
      </c>
      <c r="D241" s="72" vm="1140">
        <f ca="1"/>
        <v>45901</v>
      </c>
      <c r="E241" s="63" vm="1159">
        <f ca="1"/>
        <v>91.52</v>
      </c>
      <c r="F241" s="72" vm="1143">
        <f ca="1"/>
        <v>45905</v>
      </c>
      <c r="G241" s="94" vm="1160">
        <f ca="1"/>
        <v>424.45</v>
      </c>
      <c r="H241" s="58"/>
      <c r="I241" s="72" vm="1157">
        <f ca="1"/>
        <v>45910</v>
      </c>
      <c r="J241" s="58" vm="1161">
        <f ca="1"/>
        <v>347.79</v>
      </c>
    </row>
    <row r="242" spans="1:10" ht="14.25" customHeight="1" x14ac:dyDescent="0.2">
      <c r="A242" s="11"/>
      <c r="B242" s="27" vm="1162">
        <f ca="1"/>
        <v>45911</v>
      </c>
      <c r="C242" s="58" vm="1163">
        <f ca="1"/>
        <v>305.56</v>
      </c>
      <c r="D242" s="72" vm="1128">
        <f ca="1"/>
        <v>45902</v>
      </c>
      <c r="E242" s="63" vm="1101">
        <f ca="1"/>
        <v>91.22</v>
      </c>
      <c r="F242" s="72" vm="1148">
        <f ca="1"/>
        <v>45908</v>
      </c>
      <c r="G242" s="94" vm="50">
        <f ca="1"/>
        <v>421.8</v>
      </c>
      <c r="H242" s="58"/>
      <c r="I242" s="72" vm="1162">
        <f ca="1"/>
        <v>45911</v>
      </c>
      <c r="J242" s="58" vm="1164">
        <f ca="1"/>
        <v>368.81</v>
      </c>
    </row>
    <row r="243" spans="1:10" ht="14.25" customHeight="1" x14ac:dyDescent="0.2">
      <c r="A243" s="11"/>
      <c r="B243" s="27" vm="1165">
        <f ca="1"/>
        <v>45912</v>
      </c>
      <c r="C243" s="58" vm="1166">
        <f ca="1"/>
        <v>306.91000000000003</v>
      </c>
      <c r="D243" s="72" vm="1133">
        <f ca="1"/>
        <v>45903</v>
      </c>
      <c r="E243" s="63" vm="1167">
        <f ca="1"/>
        <v>91.65</v>
      </c>
      <c r="F243" s="72" vm="1152">
        <f ca="1"/>
        <v>45909</v>
      </c>
      <c r="G243" s="94" vm="1168">
        <f ca="1"/>
        <v>422.2</v>
      </c>
      <c r="H243" s="58"/>
      <c r="I243" s="72" vm="1165">
        <f ca="1"/>
        <v>45912</v>
      </c>
      <c r="J243" s="58" vm="1169">
        <f ca="1"/>
        <v>395.94</v>
      </c>
    </row>
    <row r="244" spans="1:10" ht="14.25" customHeight="1" x14ac:dyDescent="0.2">
      <c r="A244" s="11"/>
      <c r="B244" s="27" vm="1170">
        <f ca="1"/>
        <v>45915</v>
      </c>
      <c r="C244" s="58" vm="1171">
        <f ca="1"/>
        <v>308.89999999999998</v>
      </c>
      <c r="D244" s="72" vm="1137">
        <f ca="1"/>
        <v>45904</v>
      </c>
      <c r="E244" s="63" vm="1172">
        <f ca="1"/>
        <v>92.31</v>
      </c>
      <c r="F244" s="72" vm="1157">
        <f ca="1"/>
        <v>45910</v>
      </c>
      <c r="G244" s="94" vm="1173">
        <f ca="1"/>
        <v>415.25</v>
      </c>
      <c r="H244" s="58"/>
      <c r="I244" s="72" vm="1170">
        <f ca="1"/>
        <v>45915</v>
      </c>
      <c r="J244" s="58" vm="1174">
        <f ca="1"/>
        <v>410.04</v>
      </c>
    </row>
    <row r="245" spans="1:10" ht="14.25" customHeight="1" x14ac:dyDescent="0.2">
      <c r="A245" s="11"/>
      <c r="B245" s="27" vm="1175">
        <f ca="1"/>
        <v>45916</v>
      </c>
      <c r="C245" s="58" vm="1176">
        <f ca="1"/>
        <v>309.19</v>
      </c>
      <c r="D245" s="72" vm="1143">
        <f ca="1"/>
        <v>45905</v>
      </c>
      <c r="E245" s="63" vm="1177">
        <f ca="1"/>
        <v>91.61</v>
      </c>
      <c r="F245" s="72" vm="1162">
        <f ca="1"/>
        <v>45911</v>
      </c>
      <c r="G245" s="94" vm="1178">
        <f ca="1"/>
        <v>423</v>
      </c>
      <c r="H245" s="58"/>
      <c r="I245" s="72" vm="1175">
        <f ca="1"/>
        <v>45916</v>
      </c>
      <c r="J245" s="58" vm="1179">
        <f ca="1"/>
        <v>421.62</v>
      </c>
    </row>
    <row r="246" spans="1:10" ht="14.25" customHeight="1" x14ac:dyDescent="0.2">
      <c r="A246" s="11"/>
      <c r="B246" s="27" vm="1180">
        <f ca="1"/>
        <v>45917</v>
      </c>
      <c r="C246" s="58" vm="1181">
        <f ca="1"/>
        <v>311.75</v>
      </c>
      <c r="D246" s="72" vm="1148">
        <f ca="1"/>
        <v>45908</v>
      </c>
      <c r="E246" s="63" vm="1182">
        <f ca="1"/>
        <v>92.03</v>
      </c>
      <c r="F246" s="72" vm="1165">
        <f ca="1"/>
        <v>45912</v>
      </c>
      <c r="G246" s="94" vm="1183">
        <f ca="1"/>
        <v>422.4</v>
      </c>
      <c r="H246" s="58"/>
      <c r="I246" s="72" vm="1180">
        <f ca="1"/>
        <v>45917</v>
      </c>
      <c r="J246" s="58" vm="1184">
        <f ca="1"/>
        <v>425.86</v>
      </c>
    </row>
    <row r="247" spans="1:10" ht="14.25" customHeight="1" x14ac:dyDescent="0.2">
      <c r="A247" s="11"/>
      <c r="B247" s="27" vm="1185">
        <f ca="1"/>
        <v>45918</v>
      </c>
      <c r="C247" s="58" vm="1186">
        <f ca="1"/>
        <v>313.23</v>
      </c>
      <c r="D247" s="72" vm="1152">
        <f ca="1"/>
        <v>45909</v>
      </c>
      <c r="E247" s="63" vm="1187">
        <f ca="1"/>
        <v>91.98</v>
      </c>
      <c r="F247" s="72" vm="1170">
        <f ca="1"/>
        <v>45915</v>
      </c>
      <c r="G247" s="94" vm="1188">
        <f ca="1"/>
        <v>416.05</v>
      </c>
      <c r="H247" s="58"/>
      <c r="I247" s="72" vm="1185">
        <f ca="1"/>
        <v>45918</v>
      </c>
      <c r="J247" s="58" vm="1189">
        <f ca="1"/>
        <v>416.85</v>
      </c>
    </row>
    <row r="248" spans="1:10" ht="14.25" customHeight="1" x14ac:dyDescent="0.2">
      <c r="A248" s="11"/>
      <c r="B248" s="27" vm="1190">
        <f ca="1"/>
        <v>45919</v>
      </c>
      <c r="C248" s="58" vm="1191">
        <f ca="1"/>
        <v>314.77999999999997</v>
      </c>
      <c r="D248" s="72" vm="1157">
        <f ca="1"/>
        <v>45910</v>
      </c>
      <c r="E248" s="63" vm="1192">
        <f ca="1"/>
        <v>92.465000000000003</v>
      </c>
      <c r="F248" s="72" vm="1175">
        <f ca="1"/>
        <v>45916</v>
      </c>
      <c r="G248" s="94" vm="1193">
        <f ca="1"/>
        <v>411.35</v>
      </c>
      <c r="H248" s="58"/>
      <c r="I248" s="72" vm="1190">
        <f ca="1"/>
        <v>45919</v>
      </c>
      <c r="J248" s="58" vm="1194">
        <f ca="1"/>
        <v>426.07</v>
      </c>
    </row>
    <row r="249" spans="1:10" ht="14.25" customHeight="1" x14ac:dyDescent="0.2">
      <c r="A249" s="11"/>
      <c r="B249" s="27" vm="1195">
        <f ca="1"/>
        <v>45922</v>
      </c>
      <c r="C249" s="58" vm="1196">
        <f ca="1"/>
        <v>312.44</v>
      </c>
      <c r="D249" s="72" vm="1162">
        <f ca="1"/>
        <v>45911</v>
      </c>
      <c r="E249" s="63" vm="1197">
        <f ca="1"/>
        <v>92.97</v>
      </c>
      <c r="F249" s="72" vm="1180">
        <f ca="1"/>
        <v>45917</v>
      </c>
      <c r="G249" s="94" vm="1198">
        <f ca="1"/>
        <v>415.1</v>
      </c>
      <c r="H249" s="58"/>
      <c r="I249" s="72" vm="1195">
        <f ca="1"/>
        <v>45922</v>
      </c>
      <c r="J249" s="58" vm="1199">
        <f ca="1"/>
        <v>434.21</v>
      </c>
    </row>
    <row r="250" spans="1:10" ht="14.25" customHeight="1" x14ac:dyDescent="0.2">
      <c r="A250" s="11"/>
      <c r="B250" s="27" vm="1200">
        <f ca="1"/>
        <v>45923</v>
      </c>
      <c r="C250" s="58" vm="1201">
        <f ca="1"/>
        <v>312.74</v>
      </c>
      <c r="D250" s="72" vm="1165">
        <f ca="1"/>
        <v>45912</v>
      </c>
      <c r="E250" s="63" vm="1202">
        <f ca="1"/>
        <v>93.14</v>
      </c>
      <c r="F250" s="72" vm="1185">
        <f ca="1"/>
        <v>45918</v>
      </c>
      <c r="G250" s="94" vm="45">
        <f ca="1"/>
        <v>415.7</v>
      </c>
      <c r="H250" s="58"/>
      <c r="I250" s="72" vm="1200">
        <f ca="1"/>
        <v>45923</v>
      </c>
      <c r="J250" s="58" vm="1203">
        <f ca="1"/>
        <v>425.85</v>
      </c>
    </row>
    <row r="251" spans="1:10" ht="14.25" customHeight="1" x14ac:dyDescent="0.2">
      <c r="A251" s="11"/>
      <c r="B251" s="27" vm="1204">
        <f ca="1"/>
        <v>45924</v>
      </c>
      <c r="C251" s="58" vm="1205">
        <f ca="1"/>
        <v>313.42</v>
      </c>
      <c r="D251" s="72" vm="1170">
        <f ca="1"/>
        <v>45915</v>
      </c>
      <c r="E251" s="63" vm="1206">
        <f ca="1"/>
        <v>93.155000000000001</v>
      </c>
      <c r="F251" s="72" vm="1190">
        <f ca="1"/>
        <v>45919</v>
      </c>
      <c r="G251" s="94" vm="1207">
        <f ca="1"/>
        <v>417.3</v>
      </c>
      <c r="H251" s="58"/>
      <c r="I251" s="72" vm="1204">
        <f ca="1"/>
        <v>45924</v>
      </c>
      <c r="J251" s="58" vm="1208">
        <f ca="1"/>
        <v>442.79</v>
      </c>
    </row>
    <row r="252" spans="1:10" ht="14.25" customHeight="1" x14ac:dyDescent="0.2">
      <c r="A252" s="11"/>
      <c r="B252" s="27" vm="1209">
        <f ca="1"/>
        <v>45925</v>
      </c>
      <c r="C252" s="58" vm="1210">
        <f ca="1"/>
        <v>313.45</v>
      </c>
      <c r="D252" s="72" vm="1175">
        <f ca="1"/>
        <v>45916</v>
      </c>
      <c r="E252" s="63" vm="1211">
        <f ca="1"/>
        <v>92.74</v>
      </c>
      <c r="F252" s="72" vm="1195">
        <f ca="1"/>
        <v>45922</v>
      </c>
      <c r="G252" s="94" vm="1212">
        <f ca="1"/>
        <v>419</v>
      </c>
      <c r="H252" s="58"/>
      <c r="I252" s="72" vm="1209">
        <f ca="1"/>
        <v>45925</v>
      </c>
      <c r="J252" s="58" vm="1213">
        <f ca="1"/>
        <v>423.39</v>
      </c>
    </row>
    <row r="253" spans="1:10" ht="14.25" customHeight="1" x14ac:dyDescent="0.2">
      <c r="A253" s="11"/>
      <c r="B253" s="27" vm="1214">
        <f ca="1"/>
        <v>45926</v>
      </c>
      <c r="C253" s="58" vm="1006">
        <f ca="1"/>
        <v>316.06</v>
      </c>
      <c r="D253" s="72" vm="1180">
        <f ca="1"/>
        <v>45917</v>
      </c>
      <c r="E253" s="63" vm="1215">
        <f ca="1"/>
        <v>92.545000000000002</v>
      </c>
      <c r="F253" s="72" vm="1200">
        <f ca="1"/>
        <v>45923</v>
      </c>
      <c r="G253" s="94" vm="1212">
        <f ca="1"/>
        <v>419</v>
      </c>
      <c r="H253" s="58"/>
      <c r="I253" s="72" vm="1214">
        <f ca="1"/>
        <v>45926</v>
      </c>
      <c r="J253" s="58" vm="1216">
        <f ca="1"/>
        <v>440.4</v>
      </c>
    </row>
    <row r="254" spans="1:10" ht="14.25" customHeight="1" x14ac:dyDescent="0.2">
      <c r="A254" s="11"/>
      <c r="B254" s="27" vm="1217">
        <f ca="1"/>
        <v>45929</v>
      </c>
      <c r="C254" s="58" vm="1218">
        <f ca="1"/>
        <v>315.69</v>
      </c>
      <c r="D254" s="72" vm="1185">
        <f ca="1"/>
        <v>45918</v>
      </c>
      <c r="E254" s="63" vm="1219">
        <f ca="1"/>
        <v>93.9</v>
      </c>
      <c r="F254" s="72" vm="1204">
        <f ca="1"/>
        <v>45924</v>
      </c>
      <c r="G254" s="94" vm="1220">
        <f ca="1"/>
        <v>422.15</v>
      </c>
      <c r="H254" s="58"/>
      <c r="I254" s="72" vm="1217">
        <f ca="1"/>
        <v>45929</v>
      </c>
      <c r="J254" s="58" vm="1221">
        <f ca="1"/>
        <v>443.21</v>
      </c>
    </row>
    <row r="255" spans="1:10" ht="14.25" customHeight="1" x14ac:dyDescent="0.2">
      <c r="A255" s="11"/>
      <c r="B255" s="27" vm="1222">
        <f ca="1"/>
        <v>45930</v>
      </c>
      <c r="C255" s="58" vm="1223">
        <f ca="1"/>
        <v>315.43</v>
      </c>
      <c r="D255" s="72" vm="1190">
        <f ca="1"/>
        <v>45919</v>
      </c>
      <c r="E255" s="63" vm="1224">
        <f ca="1"/>
        <v>94.325000000000003</v>
      </c>
      <c r="F255" s="72" vm="1209">
        <f ca="1"/>
        <v>45925</v>
      </c>
      <c r="G255" s="94" vm="1225">
        <f ca="1"/>
        <v>424.7</v>
      </c>
      <c r="H255" s="58"/>
      <c r="I255" s="72" vm="1222">
        <f ca="1"/>
        <v>45930</v>
      </c>
      <c r="J255" s="58" vm="1226">
        <f ca="1"/>
        <v>444.72</v>
      </c>
    </row>
    <row r="256" spans="1:10" ht="14.25" customHeight="1" x14ac:dyDescent="0.2">
      <c r="A256" s="11"/>
      <c r="B256" s="27" vm="1227">
        <f ca="1"/>
        <v>45931</v>
      </c>
      <c r="C256" s="58" vm="1228">
        <f ca="1"/>
        <v>310.70999999999998</v>
      </c>
      <c r="D256" s="72" vm="1195">
        <f ca="1"/>
        <v>45922</v>
      </c>
      <c r="E256" s="63" vm="1229">
        <f ca="1"/>
        <v>94.68</v>
      </c>
      <c r="F256" s="72" vm="1214">
        <f ca="1"/>
        <v>45926</v>
      </c>
      <c r="G256" s="94" vm="1230">
        <f ca="1"/>
        <v>427.7</v>
      </c>
      <c r="H256" s="58"/>
      <c r="I256" s="72" vm="1227">
        <f ca="1"/>
        <v>45931</v>
      </c>
      <c r="J256" s="58" vm="1231">
        <f ca="1"/>
        <v>459.46</v>
      </c>
    </row>
    <row r="257" spans="1:10" ht="14.25" customHeight="1" x14ac:dyDescent="0.2">
      <c r="A257" s="11"/>
      <c r="B257" s="27" vm="1232">
        <f ca="1"/>
        <v>45932</v>
      </c>
      <c r="C257" s="58" vm="1233">
        <f ca="1"/>
        <v>307.55</v>
      </c>
      <c r="D257" s="72" vm="1200">
        <f ca="1"/>
        <v>45923</v>
      </c>
      <c r="E257" s="63" vm="1234">
        <f ca="1"/>
        <v>94.84</v>
      </c>
      <c r="F257" s="72" vm="1217">
        <f ca="1"/>
        <v>45929</v>
      </c>
      <c r="G257" s="94" vm="1235">
        <f ca="1"/>
        <v>424.65</v>
      </c>
      <c r="H257" s="58"/>
      <c r="I257" s="72" vm="1232">
        <f ca="1"/>
        <v>45932</v>
      </c>
      <c r="J257" s="58" vm="1236">
        <f ca="1"/>
        <v>436</v>
      </c>
    </row>
    <row r="258" spans="1:10" ht="14.25" customHeight="1" x14ac:dyDescent="0.2">
      <c r="A258" s="11"/>
      <c r="B258" s="27" vm="1237">
        <f ca="1"/>
        <v>45933</v>
      </c>
      <c r="C258" s="58" vm="1238">
        <f ca="1"/>
        <v>310.02999999999997</v>
      </c>
      <c r="D258" s="72" vm="1204">
        <f ca="1"/>
        <v>45924</v>
      </c>
      <c r="E258" s="63" vm="1239">
        <f ca="1"/>
        <v>94.77</v>
      </c>
      <c r="F258" s="72" vm="1222">
        <f ca="1"/>
        <v>45930</v>
      </c>
      <c r="G258" s="94" vm="1240">
        <f ca="1"/>
        <v>426.65</v>
      </c>
      <c r="H258" s="58"/>
      <c r="I258" s="72" vm="1237">
        <f ca="1"/>
        <v>45933</v>
      </c>
      <c r="J258" s="58" vm="1241">
        <f ca="1"/>
        <v>429.83</v>
      </c>
    </row>
    <row r="259" spans="1:10" ht="14.25" customHeight="1" x14ac:dyDescent="0.2">
      <c r="A259" s="11"/>
      <c r="C259" s="62"/>
      <c r="D259" s="72" vm="1209">
        <f ca="1"/>
        <v>45925</v>
      </c>
      <c r="E259" s="63" vm="1242">
        <f ca="1"/>
        <v>94.96</v>
      </c>
      <c r="F259" s="65" vm="1227">
        <f ca="1"/>
        <v>45931</v>
      </c>
      <c r="G259" s="94" vm="1243">
        <f ca="1"/>
        <v>425.3</v>
      </c>
      <c r="H259" s="62"/>
      <c r="I259" s="62"/>
    </row>
    <row r="260" spans="1:10" ht="14.25" customHeight="1" x14ac:dyDescent="0.2">
      <c r="A260" s="11"/>
      <c r="C260" s="62"/>
      <c r="D260" s="72" vm="1214">
        <f ca="1"/>
        <v>45926</v>
      </c>
      <c r="E260" s="63" vm="1229">
        <f ca="1"/>
        <v>94.68</v>
      </c>
      <c r="F260" s="65" vm="1232">
        <f ca="1"/>
        <v>45932</v>
      </c>
      <c r="G260" s="94" vm="1244">
        <f ca="1"/>
        <v>423.2</v>
      </c>
      <c r="H260" s="62"/>
      <c r="I260" s="62"/>
    </row>
    <row r="261" spans="1:10" ht="14.25" customHeight="1" x14ac:dyDescent="0.2">
      <c r="A261" s="11"/>
      <c r="C261" s="62"/>
      <c r="D261" s="72" vm="1217">
        <f ca="1"/>
        <v>45929</v>
      </c>
      <c r="E261" s="63" vm="1245">
        <f ca="1"/>
        <v>95.06</v>
      </c>
      <c r="F261" s="65" vm="1237">
        <f ca="1"/>
        <v>45933</v>
      </c>
      <c r="G261" s="94" vm="1246">
        <f ca="1"/>
        <v>425.65</v>
      </c>
      <c r="H261" s="62"/>
      <c r="I261" s="62"/>
    </row>
    <row r="262" spans="1:10" ht="14.25" customHeight="1" x14ac:dyDescent="0.2">
      <c r="A262" s="11"/>
      <c r="C262" s="62"/>
      <c r="D262" s="72" vm="1222">
        <f ca="1"/>
        <v>45930</v>
      </c>
      <c r="E262" s="63" vm="1247">
        <f ca="1"/>
        <v>94.8</v>
      </c>
      <c r="F262" s="62"/>
      <c r="G262" s="62"/>
      <c r="H262" s="62"/>
      <c r="I262" s="62"/>
    </row>
    <row r="263" spans="1:10" ht="14.25" customHeight="1" x14ac:dyDescent="0.2">
      <c r="A263" s="11"/>
      <c r="C263" s="62"/>
      <c r="D263" s="72" vm="1227">
        <f ca="1"/>
        <v>45931</v>
      </c>
      <c r="E263" s="63" vm="1248">
        <f ca="1"/>
        <v>95.15</v>
      </c>
      <c r="F263" s="62"/>
      <c r="G263" s="62"/>
      <c r="H263" s="62"/>
      <c r="I263" s="62"/>
    </row>
    <row r="264" spans="1:10" ht="14.25" customHeight="1" x14ac:dyDescent="0.2">
      <c r="A264" s="11"/>
      <c r="C264" s="62"/>
      <c r="D264" s="72" vm="1232">
        <f ca="1"/>
        <v>45932</v>
      </c>
      <c r="E264" s="63" vm="1249">
        <f ca="1"/>
        <v>95.74</v>
      </c>
      <c r="F264" s="62"/>
      <c r="G264" s="62"/>
      <c r="H264" s="62"/>
      <c r="I264" s="62"/>
    </row>
    <row r="265" spans="1:10" ht="14.25" customHeight="1" x14ac:dyDescent="0.2">
      <c r="A265" s="11"/>
      <c r="C265" s="62"/>
      <c r="D265" s="72" vm="1237">
        <f ca="1"/>
        <v>45933</v>
      </c>
      <c r="E265" s="63" vm="1250">
        <f ca="1"/>
        <v>95.88</v>
      </c>
      <c r="F265" s="62"/>
      <c r="G265" s="62"/>
      <c r="H265" s="62"/>
      <c r="I265" s="62"/>
    </row>
    <row r="266" spans="1:10" ht="14.25" customHeight="1" x14ac:dyDescent="0.2">
      <c r="A266" s="11"/>
    </row>
    <row r="267" spans="1:10" ht="14.25" customHeight="1" x14ac:dyDescent="0.2">
      <c r="A267" s="11"/>
    </row>
    <row r="268" spans="1:10" ht="14.25" customHeight="1" x14ac:dyDescent="0.2">
      <c r="A268" s="11"/>
    </row>
    <row r="269" spans="1:10" ht="14.25" customHeight="1" x14ac:dyDescent="0.2">
      <c r="A269" s="11"/>
    </row>
    <row r="270" spans="1:10" ht="14.25" customHeight="1" x14ac:dyDescent="0.2">
      <c r="A270" s="11"/>
    </row>
    <row r="271" spans="1:10" ht="14.25" customHeight="1" x14ac:dyDescent="0.2">
      <c r="A271" s="11"/>
    </row>
    <row r="272" spans="1:10" ht="14.25" customHeight="1" x14ac:dyDescent="0.2">
      <c r="A272" s="11"/>
    </row>
    <row r="273" spans="1:1" ht="14.25" customHeight="1" x14ac:dyDescent="0.2">
      <c r="A273" s="11"/>
    </row>
    <row r="274" spans="1:1" ht="14.25" customHeight="1" x14ac:dyDescent="0.2">
      <c r="A274" s="11"/>
    </row>
    <row r="275" spans="1:1" ht="14.25" customHeight="1" x14ac:dyDescent="0.2">
      <c r="A275" s="11"/>
    </row>
    <row r="276" spans="1:1" ht="14.25" customHeight="1" x14ac:dyDescent="0.2">
      <c r="A276" s="11"/>
    </row>
    <row r="277" spans="1:1" ht="14.25" customHeight="1" x14ac:dyDescent="0.2">
      <c r="A277" s="11"/>
    </row>
    <row r="278" spans="1:1" ht="14.25" customHeight="1" x14ac:dyDescent="0.2">
      <c r="A278" s="11"/>
    </row>
    <row r="279" spans="1:1" ht="14.25" customHeight="1" x14ac:dyDescent="0.2">
      <c r="A279" s="11"/>
    </row>
    <row r="280" spans="1:1" ht="14.25" customHeight="1" x14ac:dyDescent="0.2">
      <c r="A280" s="11"/>
    </row>
    <row r="281" spans="1:1" ht="14.25" customHeight="1" x14ac:dyDescent="0.2">
      <c r="A281" s="11"/>
    </row>
    <row r="282" spans="1:1" ht="14.25" customHeight="1" x14ac:dyDescent="0.2">
      <c r="A282" s="11"/>
    </row>
    <row r="283" spans="1:1" ht="14.25" customHeight="1" x14ac:dyDescent="0.2">
      <c r="A283" s="11"/>
    </row>
    <row r="284" spans="1:1" ht="14.25" customHeight="1" x14ac:dyDescent="0.2">
      <c r="A284" s="11"/>
    </row>
    <row r="285" spans="1:1" ht="14.25" customHeight="1" x14ac:dyDescent="0.2">
      <c r="A285" s="11"/>
    </row>
    <row r="286" spans="1:1" ht="14.25" customHeight="1" x14ac:dyDescent="0.2">
      <c r="A286" s="11"/>
    </row>
    <row r="287" spans="1:1" ht="14.25" customHeight="1" x14ac:dyDescent="0.2">
      <c r="A287" s="11"/>
    </row>
    <row r="288" spans="1:1" ht="14.25" customHeight="1" x14ac:dyDescent="0.2">
      <c r="A288" s="11"/>
    </row>
    <row r="289" spans="1:1" ht="14.25" customHeight="1" x14ac:dyDescent="0.2">
      <c r="A289" s="11"/>
    </row>
    <row r="290" spans="1:1" ht="14.25" customHeight="1" x14ac:dyDescent="0.2">
      <c r="A290" s="11"/>
    </row>
    <row r="291" spans="1:1" ht="14.25" customHeight="1" x14ac:dyDescent="0.2">
      <c r="A291" s="11"/>
    </row>
    <row r="292" spans="1:1" ht="14.25" customHeight="1" x14ac:dyDescent="0.2">
      <c r="A292" s="11"/>
    </row>
    <row r="293" spans="1:1" ht="14.25" customHeight="1" x14ac:dyDescent="0.2">
      <c r="A293" s="11"/>
    </row>
    <row r="294" spans="1:1" ht="14.25" customHeight="1" x14ac:dyDescent="0.2">
      <c r="A294" s="11"/>
    </row>
    <row r="295" spans="1:1" ht="14.25" customHeight="1" x14ac:dyDescent="0.2">
      <c r="A295" s="11"/>
    </row>
    <row r="296" spans="1:1" ht="14.25" customHeight="1" x14ac:dyDescent="0.2">
      <c r="A296" s="11"/>
    </row>
    <row r="297" spans="1:1" ht="14.25" customHeight="1" x14ac:dyDescent="0.2">
      <c r="A297" s="11"/>
    </row>
    <row r="298" spans="1:1" ht="14.25" customHeight="1" x14ac:dyDescent="0.2">
      <c r="A298" s="11"/>
    </row>
    <row r="299" spans="1:1" ht="14.25" customHeight="1" x14ac:dyDescent="0.2">
      <c r="A299" s="11"/>
    </row>
    <row r="300" spans="1:1" ht="14.25" customHeight="1" x14ac:dyDescent="0.2">
      <c r="A300" s="11"/>
    </row>
    <row r="301" spans="1:1" ht="14.25" customHeight="1" x14ac:dyDescent="0.2">
      <c r="A301" s="11"/>
    </row>
    <row r="302" spans="1:1" ht="14.25" customHeight="1" x14ac:dyDescent="0.2">
      <c r="A302" s="11"/>
    </row>
    <row r="303" spans="1:1" ht="14.25" customHeight="1" x14ac:dyDescent="0.2">
      <c r="A303" s="11"/>
    </row>
    <row r="304" spans="1:1" ht="14.25" customHeight="1" x14ac:dyDescent="0.2">
      <c r="A304" s="11"/>
    </row>
    <row r="305" spans="1:1" ht="14.25" customHeight="1" x14ac:dyDescent="0.2">
      <c r="A305" s="11"/>
    </row>
    <row r="306" spans="1:1" ht="14.25" customHeight="1" x14ac:dyDescent="0.2">
      <c r="A306" s="11"/>
    </row>
    <row r="307" spans="1:1" ht="14.25" customHeight="1" x14ac:dyDescent="0.2">
      <c r="A307" s="11"/>
    </row>
    <row r="308" spans="1:1" ht="14.25" customHeight="1" x14ac:dyDescent="0.2">
      <c r="A308" s="11"/>
    </row>
    <row r="309" spans="1:1" ht="14.25" customHeight="1" x14ac:dyDescent="0.2">
      <c r="A309" s="11"/>
    </row>
    <row r="310" spans="1:1" ht="14.25" customHeight="1" x14ac:dyDescent="0.2">
      <c r="A310" s="11"/>
    </row>
    <row r="311" spans="1:1" ht="14.25" customHeight="1" x14ac:dyDescent="0.2">
      <c r="A311" s="11"/>
    </row>
    <row r="312" spans="1:1" ht="14.25" customHeight="1" x14ac:dyDescent="0.2">
      <c r="A312" s="11"/>
    </row>
    <row r="313" spans="1:1" ht="14.25" customHeight="1" x14ac:dyDescent="0.2">
      <c r="A313" s="11"/>
    </row>
    <row r="314" spans="1:1" ht="14.25" customHeight="1" x14ac:dyDescent="0.2">
      <c r="A314" s="11"/>
    </row>
    <row r="315" spans="1:1" ht="14.25" customHeight="1" x14ac:dyDescent="0.2">
      <c r="A315" s="11"/>
    </row>
    <row r="316" spans="1:1" ht="14.25" customHeight="1" x14ac:dyDescent="0.2">
      <c r="A316" s="11"/>
    </row>
    <row r="317" spans="1:1" ht="14.25" customHeight="1" x14ac:dyDescent="0.2">
      <c r="A317" s="11"/>
    </row>
    <row r="318" spans="1:1" ht="14.25" customHeight="1" x14ac:dyDescent="0.2">
      <c r="A318" s="11"/>
    </row>
    <row r="319" spans="1:1" ht="14.25" customHeight="1" x14ac:dyDescent="0.2">
      <c r="A319" s="11"/>
    </row>
    <row r="320" spans="1:1" ht="14.25" customHeight="1" x14ac:dyDescent="0.2">
      <c r="A320" s="11"/>
    </row>
    <row r="321" spans="1:1" ht="14.25" customHeight="1" x14ac:dyDescent="0.2">
      <c r="A321" s="11"/>
    </row>
    <row r="322" spans="1:1" ht="14.25" customHeight="1" x14ac:dyDescent="0.2">
      <c r="A322" s="11"/>
    </row>
    <row r="323" spans="1:1" ht="14.25" customHeight="1" x14ac:dyDescent="0.2">
      <c r="A323" s="11"/>
    </row>
    <row r="324" spans="1:1" ht="14.25" customHeight="1" x14ac:dyDescent="0.2">
      <c r="A324" s="11"/>
    </row>
    <row r="325" spans="1:1" ht="14.25" customHeight="1" x14ac:dyDescent="0.2">
      <c r="A325" s="11"/>
    </row>
    <row r="326" spans="1:1" ht="14.25" customHeight="1" x14ac:dyDescent="0.2">
      <c r="A326" s="11"/>
    </row>
    <row r="327" spans="1:1" ht="14.25" customHeight="1" x14ac:dyDescent="0.2">
      <c r="A327" s="11"/>
    </row>
    <row r="328" spans="1:1" ht="14.25" customHeight="1" x14ac:dyDescent="0.2">
      <c r="A328" s="11"/>
    </row>
    <row r="329" spans="1:1" ht="14.25" customHeight="1" x14ac:dyDescent="0.2">
      <c r="A329" s="11"/>
    </row>
    <row r="330" spans="1:1" ht="14.25" customHeight="1" x14ac:dyDescent="0.2">
      <c r="A330" s="11"/>
    </row>
    <row r="331" spans="1:1" ht="14.25" customHeight="1" x14ac:dyDescent="0.2">
      <c r="A331" s="11"/>
    </row>
    <row r="332" spans="1:1" ht="14.25" customHeight="1" x14ac:dyDescent="0.2">
      <c r="A332" s="11"/>
    </row>
    <row r="333" spans="1:1" ht="14.25" customHeight="1" x14ac:dyDescent="0.2">
      <c r="A333" s="11"/>
    </row>
    <row r="334" spans="1:1" ht="14.25" customHeight="1" x14ac:dyDescent="0.2">
      <c r="A334" s="11"/>
    </row>
    <row r="335" spans="1:1" ht="14.25" customHeight="1" x14ac:dyDescent="0.2">
      <c r="A335" s="11"/>
    </row>
    <row r="336" spans="1:1" ht="14.25" customHeight="1" x14ac:dyDescent="0.2">
      <c r="A336" s="11"/>
    </row>
    <row r="337" spans="1:1" ht="14.25" customHeight="1" x14ac:dyDescent="0.2">
      <c r="A337" s="11"/>
    </row>
    <row r="338" spans="1:1" ht="14.25" customHeight="1" x14ac:dyDescent="0.2">
      <c r="A338" s="11"/>
    </row>
    <row r="339" spans="1:1" ht="14.25" customHeight="1" x14ac:dyDescent="0.2">
      <c r="A339" s="11"/>
    </row>
    <row r="340" spans="1:1" ht="14.25" customHeight="1" x14ac:dyDescent="0.2">
      <c r="A340" s="11"/>
    </row>
    <row r="341" spans="1:1" ht="14.25" customHeight="1" x14ac:dyDescent="0.2">
      <c r="A341" s="11"/>
    </row>
    <row r="342" spans="1:1" ht="14.25" customHeight="1" x14ac:dyDescent="0.2">
      <c r="A342" s="11"/>
    </row>
    <row r="343" spans="1:1" ht="14.25" customHeight="1" x14ac:dyDescent="0.2">
      <c r="A343" s="11"/>
    </row>
    <row r="344" spans="1:1" ht="14.25" customHeight="1" x14ac:dyDescent="0.2">
      <c r="A344" s="11"/>
    </row>
    <row r="345" spans="1:1" ht="14.25" customHeight="1" x14ac:dyDescent="0.2">
      <c r="A345" s="11"/>
    </row>
    <row r="346" spans="1:1" ht="14.25" customHeight="1" x14ac:dyDescent="0.2">
      <c r="A346" s="11"/>
    </row>
    <row r="347" spans="1:1" ht="14.25" customHeight="1" x14ac:dyDescent="0.2">
      <c r="A347" s="11"/>
    </row>
    <row r="348" spans="1:1" ht="14.25" customHeight="1" x14ac:dyDescent="0.2">
      <c r="A348" s="11"/>
    </row>
    <row r="349" spans="1:1" ht="14.25" customHeight="1" x14ac:dyDescent="0.2">
      <c r="A349" s="11"/>
    </row>
    <row r="350" spans="1:1" ht="14.25" customHeight="1" x14ac:dyDescent="0.2">
      <c r="A350" s="11"/>
    </row>
    <row r="351" spans="1:1" ht="14.25" customHeight="1" x14ac:dyDescent="0.2">
      <c r="A351" s="11"/>
    </row>
    <row r="352" spans="1:1" ht="14.25" customHeight="1" x14ac:dyDescent="0.2">
      <c r="A352" s="11"/>
    </row>
    <row r="353" spans="1:1" ht="14.25" customHeight="1" x14ac:dyDescent="0.2">
      <c r="A353" s="11"/>
    </row>
    <row r="354" spans="1:1" ht="14.25" customHeight="1" x14ac:dyDescent="0.2">
      <c r="A354" s="11"/>
    </row>
    <row r="355" spans="1:1" ht="14.25" customHeight="1" x14ac:dyDescent="0.2">
      <c r="A355" s="11"/>
    </row>
    <row r="356" spans="1:1" ht="14.25" customHeight="1" x14ac:dyDescent="0.2">
      <c r="A356" s="11"/>
    </row>
    <row r="357" spans="1:1" ht="14.25" customHeight="1" x14ac:dyDescent="0.2">
      <c r="A357" s="11"/>
    </row>
    <row r="358" spans="1:1" ht="14.25" customHeight="1" x14ac:dyDescent="0.2">
      <c r="A358" s="11"/>
    </row>
    <row r="359" spans="1:1" ht="14.25" customHeight="1" x14ac:dyDescent="0.2">
      <c r="A359" s="11"/>
    </row>
    <row r="360" spans="1:1" ht="14.25" customHeight="1" x14ac:dyDescent="0.2">
      <c r="A360" s="11"/>
    </row>
    <row r="361" spans="1:1" ht="14.25" customHeight="1" x14ac:dyDescent="0.2">
      <c r="A361" s="11"/>
    </row>
    <row r="362" spans="1:1" ht="14.25" customHeight="1" x14ac:dyDescent="0.2">
      <c r="A362" s="11"/>
    </row>
    <row r="363" spans="1:1" ht="14.25" customHeight="1" x14ac:dyDescent="0.2">
      <c r="A363" s="11"/>
    </row>
    <row r="364" spans="1:1" ht="14.25" customHeight="1" x14ac:dyDescent="0.2">
      <c r="A364" s="11"/>
    </row>
    <row r="365" spans="1:1" ht="14.25" customHeight="1" x14ac:dyDescent="0.2">
      <c r="A365" s="11"/>
    </row>
    <row r="366" spans="1:1" ht="14.25" customHeight="1" x14ac:dyDescent="0.2">
      <c r="A366" s="11"/>
    </row>
    <row r="367" spans="1:1" ht="14.25" customHeight="1" x14ac:dyDescent="0.2">
      <c r="A367" s="11"/>
    </row>
    <row r="368" spans="1:1" ht="14.25" customHeight="1" x14ac:dyDescent="0.2">
      <c r="A368" s="11"/>
    </row>
    <row r="369" spans="1:1" ht="14.25" customHeight="1" x14ac:dyDescent="0.2">
      <c r="A369" s="11"/>
    </row>
    <row r="370" spans="1:1" ht="14.25" customHeight="1" x14ac:dyDescent="0.2">
      <c r="A370" s="11"/>
    </row>
    <row r="371" spans="1:1" ht="14.25" customHeight="1" x14ac:dyDescent="0.2">
      <c r="A371" s="11"/>
    </row>
    <row r="372" spans="1:1" ht="14.25" customHeight="1" x14ac:dyDescent="0.2">
      <c r="A372" s="11"/>
    </row>
    <row r="373" spans="1:1" ht="14.25" customHeight="1" x14ac:dyDescent="0.2">
      <c r="A373" s="11"/>
    </row>
    <row r="374" spans="1:1" ht="14.25" customHeight="1" x14ac:dyDescent="0.2">
      <c r="A374" s="11"/>
    </row>
    <row r="375" spans="1:1" ht="14.25" customHeight="1" x14ac:dyDescent="0.2">
      <c r="A375" s="11"/>
    </row>
    <row r="376" spans="1:1" ht="14.25" customHeight="1" x14ac:dyDescent="0.2">
      <c r="A376" s="11"/>
    </row>
    <row r="377" spans="1:1" ht="14.25" customHeight="1" x14ac:dyDescent="0.2">
      <c r="A377" s="11"/>
    </row>
    <row r="378" spans="1:1" ht="14.25" customHeight="1" x14ac:dyDescent="0.2">
      <c r="A378" s="11"/>
    </row>
    <row r="379" spans="1:1" ht="14.25" customHeight="1" x14ac:dyDescent="0.2">
      <c r="A379" s="11"/>
    </row>
    <row r="380" spans="1:1" ht="14.25" customHeight="1" x14ac:dyDescent="0.2">
      <c r="A380" s="11"/>
    </row>
    <row r="381" spans="1:1" ht="14.25" customHeight="1" x14ac:dyDescent="0.2">
      <c r="A381" s="11"/>
    </row>
    <row r="382" spans="1:1" ht="14.25" customHeight="1" x14ac:dyDescent="0.2">
      <c r="A382" s="11"/>
    </row>
    <row r="383" spans="1:1" ht="14.25" customHeight="1" x14ac:dyDescent="0.2">
      <c r="A383" s="11"/>
    </row>
    <row r="384" spans="1:1" ht="14.25" customHeight="1" x14ac:dyDescent="0.2">
      <c r="A384" s="11"/>
    </row>
    <row r="385" spans="1:1" ht="14.25" customHeight="1" x14ac:dyDescent="0.2">
      <c r="A385" s="11"/>
    </row>
    <row r="386" spans="1:1" ht="14.25" customHeight="1" x14ac:dyDescent="0.2">
      <c r="A386" s="11"/>
    </row>
    <row r="387" spans="1:1" ht="14.25" customHeight="1" x14ac:dyDescent="0.2">
      <c r="A387" s="11"/>
    </row>
    <row r="388" spans="1:1" ht="14.25" customHeight="1" x14ac:dyDescent="0.2">
      <c r="A388" s="11"/>
    </row>
    <row r="389" spans="1:1" ht="14.25" customHeight="1" x14ac:dyDescent="0.2">
      <c r="A389" s="11"/>
    </row>
    <row r="390" spans="1:1" ht="14.25" customHeight="1" x14ac:dyDescent="0.2">
      <c r="A390" s="11"/>
    </row>
    <row r="391" spans="1:1" ht="14.25" customHeight="1" x14ac:dyDescent="0.2">
      <c r="A391" s="11"/>
    </row>
    <row r="392" spans="1:1" ht="14.25" customHeight="1" x14ac:dyDescent="0.2">
      <c r="A392" s="11"/>
    </row>
    <row r="393" spans="1:1" ht="14.25" customHeight="1" x14ac:dyDescent="0.2">
      <c r="A393" s="11"/>
    </row>
    <row r="394" spans="1:1" ht="14.25" customHeight="1" x14ac:dyDescent="0.2">
      <c r="A394" s="11"/>
    </row>
    <row r="395" spans="1:1" ht="14.25" customHeight="1" x14ac:dyDescent="0.2">
      <c r="A395" s="11"/>
    </row>
    <row r="396" spans="1:1" ht="14.25" customHeight="1" x14ac:dyDescent="0.2">
      <c r="A396" s="11"/>
    </row>
    <row r="397" spans="1:1" ht="14.25" customHeight="1" x14ac:dyDescent="0.2">
      <c r="A397" s="11"/>
    </row>
    <row r="398" spans="1:1" ht="14.25" customHeight="1" x14ac:dyDescent="0.2">
      <c r="A398" s="11"/>
    </row>
    <row r="399" spans="1:1" ht="14.25" customHeight="1" x14ac:dyDescent="0.2">
      <c r="A399" s="11"/>
    </row>
    <row r="400" spans="1:1" ht="14.25" customHeight="1" x14ac:dyDescent="0.2">
      <c r="A400" s="11"/>
    </row>
    <row r="401" spans="1:1" ht="14.25" customHeight="1" x14ac:dyDescent="0.2">
      <c r="A401" s="11"/>
    </row>
    <row r="402" spans="1:1" ht="14.25" customHeight="1" x14ac:dyDescent="0.2">
      <c r="A402" s="11"/>
    </row>
    <row r="403" spans="1:1" ht="14.25" customHeight="1" x14ac:dyDescent="0.2">
      <c r="A403" s="11"/>
    </row>
    <row r="404" spans="1:1" ht="14.25" customHeight="1" x14ac:dyDescent="0.2">
      <c r="A404" s="11"/>
    </row>
    <row r="405" spans="1:1" ht="14.25" customHeight="1" x14ac:dyDescent="0.2">
      <c r="A405" s="11"/>
    </row>
    <row r="406" spans="1:1" ht="14.25" customHeight="1" x14ac:dyDescent="0.2">
      <c r="A406" s="11"/>
    </row>
    <row r="407" spans="1:1" ht="14.25" customHeight="1" x14ac:dyDescent="0.2">
      <c r="A407" s="11"/>
    </row>
    <row r="408" spans="1:1" ht="14.25" customHeight="1" x14ac:dyDescent="0.2">
      <c r="A408" s="11"/>
    </row>
    <row r="409" spans="1:1" ht="14.25" customHeight="1" x14ac:dyDescent="0.2">
      <c r="A409" s="11"/>
    </row>
    <row r="410" spans="1:1" ht="14.25" customHeight="1" x14ac:dyDescent="0.2">
      <c r="A410" s="11"/>
    </row>
    <row r="411" spans="1:1" ht="14.25" customHeight="1" x14ac:dyDescent="0.2">
      <c r="A411" s="11"/>
    </row>
    <row r="412" spans="1:1" ht="14.25" customHeight="1" x14ac:dyDescent="0.2">
      <c r="A412" s="11"/>
    </row>
    <row r="413" spans="1:1" ht="14.25" customHeight="1" x14ac:dyDescent="0.2">
      <c r="A413" s="11"/>
    </row>
    <row r="414" spans="1:1" ht="14.25" customHeight="1" x14ac:dyDescent="0.2">
      <c r="A414" s="11"/>
    </row>
    <row r="415" spans="1:1" ht="14.25" customHeight="1" x14ac:dyDescent="0.2">
      <c r="A415" s="11"/>
    </row>
    <row r="416" spans="1:1" ht="14.25" customHeight="1" x14ac:dyDescent="0.2">
      <c r="A416" s="11"/>
    </row>
    <row r="417" spans="1:1" ht="14.25" customHeight="1" x14ac:dyDescent="0.2">
      <c r="A417" s="11"/>
    </row>
    <row r="418" spans="1:1" ht="14.25" customHeight="1" x14ac:dyDescent="0.2">
      <c r="A418" s="11"/>
    </row>
    <row r="419" spans="1:1" ht="14.25" customHeight="1" x14ac:dyDescent="0.2">
      <c r="A419" s="11"/>
    </row>
    <row r="420" spans="1:1" ht="14.25" customHeight="1" x14ac:dyDescent="0.2">
      <c r="A420" s="11"/>
    </row>
    <row r="421" spans="1:1" ht="14.25" customHeight="1" x14ac:dyDescent="0.2">
      <c r="A421" s="11"/>
    </row>
    <row r="422" spans="1:1" ht="14.25" customHeight="1" x14ac:dyDescent="0.2">
      <c r="A422" s="11"/>
    </row>
    <row r="423" spans="1:1" ht="14.25" customHeight="1" x14ac:dyDescent="0.2">
      <c r="A423" s="11"/>
    </row>
    <row r="424" spans="1:1" ht="14.25" customHeight="1" x14ac:dyDescent="0.2">
      <c r="A424" s="11"/>
    </row>
    <row r="425" spans="1:1" ht="14.25" customHeight="1" x14ac:dyDescent="0.2">
      <c r="A425" s="11"/>
    </row>
    <row r="426" spans="1:1" ht="14.25" customHeight="1" x14ac:dyDescent="0.2">
      <c r="A426" s="11"/>
    </row>
    <row r="427" spans="1:1" ht="14.25" customHeight="1" x14ac:dyDescent="0.2">
      <c r="A427" s="11"/>
    </row>
    <row r="428" spans="1:1" ht="14.25" customHeight="1" x14ac:dyDescent="0.2">
      <c r="A428" s="11"/>
    </row>
    <row r="429" spans="1:1" ht="14.25" customHeight="1" x14ac:dyDescent="0.2">
      <c r="A429" s="11"/>
    </row>
    <row r="430" spans="1:1" ht="14.25" customHeight="1" x14ac:dyDescent="0.2">
      <c r="A430" s="11"/>
    </row>
    <row r="431" spans="1:1" ht="14.25" customHeight="1" x14ac:dyDescent="0.2">
      <c r="A431" s="11"/>
    </row>
    <row r="432" spans="1:1" ht="14.25" customHeight="1" x14ac:dyDescent="0.2">
      <c r="A432" s="11"/>
    </row>
    <row r="433" spans="1:1" ht="14.25" customHeight="1" x14ac:dyDescent="0.2">
      <c r="A433" s="11"/>
    </row>
    <row r="434" spans="1:1" ht="14.25" customHeight="1" x14ac:dyDescent="0.2">
      <c r="A434" s="11"/>
    </row>
    <row r="435" spans="1:1" ht="14.25" customHeight="1" x14ac:dyDescent="0.2">
      <c r="A435" s="11"/>
    </row>
    <row r="436" spans="1:1" ht="14.25" customHeight="1" x14ac:dyDescent="0.2">
      <c r="A436" s="11"/>
    </row>
    <row r="437" spans="1:1" ht="14.25" customHeight="1" x14ac:dyDescent="0.2">
      <c r="A437" s="11"/>
    </row>
    <row r="438" spans="1:1" ht="14.25" customHeight="1" x14ac:dyDescent="0.2">
      <c r="A438" s="11"/>
    </row>
    <row r="439" spans="1:1" ht="14.25" customHeight="1" x14ac:dyDescent="0.2">
      <c r="A439" s="11"/>
    </row>
    <row r="440" spans="1:1" ht="14.25" customHeight="1" x14ac:dyDescent="0.2">
      <c r="A440" s="11"/>
    </row>
    <row r="441" spans="1:1" ht="14.25" customHeight="1" x14ac:dyDescent="0.2">
      <c r="A441" s="11"/>
    </row>
    <row r="442" spans="1:1" ht="14.25" customHeight="1" x14ac:dyDescent="0.2">
      <c r="A442" s="11"/>
    </row>
    <row r="443" spans="1:1" ht="14.25" customHeight="1" x14ac:dyDescent="0.2">
      <c r="A443" s="11"/>
    </row>
    <row r="444" spans="1:1" ht="14.25" customHeight="1" x14ac:dyDescent="0.2">
      <c r="A444" s="11"/>
    </row>
    <row r="445" spans="1:1" ht="14.25" customHeight="1" x14ac:dyDescent="0.2">
      <c r="A445" s="11"/>
    </row>
    <row r="446" spans="1:1" ht="14.25" customHeight="1" x14ac:dyDescent="0.2">
      <c r="A446" s="11"/>
    </row>
    <row r="447" spans="1:1" ht="14.25" customHeight="1" x14ac:dyDescent="0.2">
      <c r="A447" s="11"/>
    </row>
    <row r="448" spans="1:1" ht="14.25" customHeight="1" x14ac:dyDescent="0.2">
      <c r="A448" s="11"/>
    </row>
    <row r="449" spans="1:1" ht="14.25" customHeight="1" x14ac:dyDescent="0.2">
      <c r="A449" s="11"/>
    </row>
    <row r="450" spans="1:1" ht="14.25" customHeight="1" x14ac:dyDescent="0.2">
      <c r="A450" s="11"/>
    </row>
    <row r="451" spans="1:1" ht="14.25" customHeight="1" x14ac:dyDescent="0.2">
      <c r="A451" s="11"/>
    </row>
    <row r="452" spans="1:1" ht="14.25" customHeight="1" x14ac:dyDescent="0.2">
      <c r="A452" s="11"/>
    </row>
    <row r="453" spans="1:1" ht="14.25" customHeight="1" x14ac:dyDescent="0.2">
      <c r="A453" s="11"/>
    </row>
    <row r="454" spans="1:1" ht="14.25" customHeight="1" x14ac:dyDescent="0.2">
      <c r="A454" s="11"/>
    </row>
    <row r="455" spans="1:1" ht="14.25" customHeight="1" x14ac:dyDescent="0.2">
      <c r="A455" s="11"/>
    </row>
    <row r="456" spans="1:1" ht="14.25" customHeight="1" x14ac:dyDescent="0.2">
      <c r="A456" s="11"/>
    </row>
    <row r="457" spans="1:1" ht="14.25" customHeight="1" x14ac:dyDescent="0.2">
      <c r="A457" s="11"/>
    </row>
    <row r="458" spans="1:1" ht="14.25" customHeight="1" x14ac:dyDescent="0.2">
      <c r="A458" s="11"/>
    </row>
    <row r="459" spans="1:1" ht="14.25" customHeight="1" x14ac:dyDescent="0.2">
      <c r="A459" s="11"/>
    </row>
    <row r="460" spans="1:1" ht="14.25" customHeight="1" x14ac:dyDescent="0.2">
      <c r="A460" s="11"/>
    </row>
    <row r="461" spans="1:1" ht="14.25" customHeight="1" x14ac:dyDescent="0.2">
      <c r="A461" s="11"/>
    </row>
    <row r="462" spans="1:1" ht="14.25" customHeight="1" x14ac:dyDescent="0.2">
      <c r="A462" s="11"/>
    </row>
    <row r="463" spans="1:1" ht="14.25" customHeight="1" x14ac:dyDescent="0.2">
      <c r="A463" s="11"/>
    </row>
    <row r="464" spans="1:1" ht="14.25" customHeight="1" x14ac:dyDescent="0.2">
      <c r="A464" s="11"/>
    </row>
    <row r="465" spans="1:1" ht="14.25" customHeight="1" x14ac:dyDescent="0.2">
      <c r="A465" s="11"/>
    </row>
    <row r="466" spans="1:1" ht="14.25" customHeight="1" x14ac:dyDescent="0.2">
      <c r="A466" s="11"/>
    </row>
    <row r="467" spans="1:1" ht="14.25" customHeight="1" x14ac:dyDescent="0.2">
      <c r="A467" s="11"/>
    </row>
    <row r="468" spans="1:1" ht="14.25" customHeight="1" x14ac:dyDescent="0.2">
      <c r="A468" s="11"/>
    </row>
    <row r="469" spans="1:1" ht="14.25" customHeight="1" x14ac:dyDescent="0.2">
      <c r="A469" s="11"/>
    </row>
    <row r="470" spans="1:1" ht="14.25" customHeight="1" x14ac:dyDescent="0.2">
      <c r="A470" s="11"/>
    </row>
    <row r="471" spans="1:1" ht="14.25" customHeight="1" x14ac:dyDescent="0.2">
      <c r="A471" s="11"/>
    </row>
    <row r="472" spans="1:1" ht="14.25" customHeight="1" x14ac:dyDescent="0.2">
      <c r="A472" s="11"/>
    </row>
    <row r="473" spans="1:1" ht="14.25" customHeight="1" x14ac:dyDescent="0.2">
      <c r="A473" s="11"/>
    </row>
    <row r="474" spans="1:1" ht="14.25" customHeight="1" x14ac:dyDescent="0.2">
      <c r="A474" s="11"/>
    </row>
    <row r="475" spans="1:1" ht="14.25" customHeight="1" x14ac:dyDescent="0.2">
      <c r="A475" s="11"/>
    </row>
    <row r="476" spans="1:1" ht="14.25" customHeight="1" x14ac:dyDescent="0.2">
      <c r="A476" s="11"/>
    </row>
    <row r="477" spans="1:1" ht="14.25" customHeight="1" x14ac:dyDescent="0.2">
      <c r="A477" s="11"/>
    </row>
    <row r="478" spans="1:1" ht="14.25" customHeight="1" x14ac:dyDescent="0.2">
      <c r="A478" s="11"/>
    </row>
    <row r="479" spans="1:1" ht="14.25" customHeight="1" x14ac:dyDescent="0.2">
      <c r="A479" s="11"/>
    </row>
    <row r="480" spans="1:1" ht="14.25" customHeight="1" x14ac:dyDescent="0.2">
      <c r="A480" s="11"/>
    </row>
    <row r="481" spans="1:1" ht="14.25" customHeight="1" x14ac:dyDescent="0.2">
      <c r="A481" s="11"/>
    </row>
    <row r="482" spans="1:1" ht="14.25" customHeight="1" x14ac:dyDescent="0.2">
      <c r="A482" s="11"/>
    </row>
    <row r="483" spans="1:1" ht="14.25" customHeight="1" x14ac:dyDescent="0.2">
      <c r="A483" s="11"/>
    </row>
    <row r="484" spans="1:1" ht="14.25" customHeight="1" x14ac:dyDescent="0.2">
      <c r="A484" s="11"/>
    </row>
    <row r="485" spans="1:1" ht="14.25" customHeight="1" x14ac:dyDescent="0.2">
      <c r="A485" s="11"/>
    </row>
    <row r="486" spans="1:1" ht="14.25" customHeight="1" x14ac:dyDescent="0.2">
      <c r="A486" s="11"/>
    </row>
    <row r="487" spans="1:1" ht="14.25" customHeight="1" x14ac:dyDescent="0.2">
      <c r="A487" s="11"/>
    </row>
    <row r="488" spans="1:1" ht="14.25" customHeight="1" x14ac:dyDescent="0.2">
      <c r="A488" s="11"/>
    </row>
    <row r="489" spans="1:1" ht="14.25" customHeight="1" x14ac:dyDescent="0.2">
      <c r="A489" s="11"/>
    </row>
    <row r="490" spans="1:1" ht="14.25" customHeight="1" x14ac:dyDescent="0.2">
      <c r="A490" s="11"/>
    </row>
    <row r="491" spans="1:1" ht="14.25" customHeight="1" x14ac:dyDescent="0.2">
      <c r="A491" s="11"/>
    </row>
    <row r="492" spans="1:1" ht="14.25" customHeight="1" x14ac:dyDescent="0.2">
      <c r="A492" s="11"/>
    </row>
    <row r="493" spans="1:1" ht="14.25" customHeight="1" x14ac:dyDescent="0.2">
      <c r="A493" s="11"/>
    </row>
    <row r="494" spans="1:1" ht="14.25" customHeight="1" x14ac:dyDescent="0.2">
      <c r="A494" s="11"/>
    </row>
    <row r="495" spans="1:1" ht="14.25" customHeight="1" x14ac:dyDescent="0.2">
      <c r="A495" s="11"/>
    </row>
    <row r="496" spans="1:1" ht="14.25" customHeight="1" x14ac:dyDescent="0.2">
      <c r="A496" s="11"/>
    </row>
    <row r="497" spans="1:1" ht="14.25" customHeight="1" x14ac:dyDescent="0.2">
      <c r="A497" s="11"/>
    </row>
    <row r="498" spans="1:1" ht="14.25" customHeight="1" x14ac:dyDescent="0.2">
      <c r="A498" s="11"/>
    </row>
    <row r="499" spans="1:1" ht="14.25" customHeight="1" x14ac:dyDescent="0.2">
      <c r="A499" s="11"/>
    </row>
    <row r="500" spans="1:1" ht="14.25" customHeight="1" x14ac:dyDescent="0.2">
      <c r="A500" s="11"/>
    </row>
    <row r="501" spans="1:1" ht="14.25" customHeight="1" x14ac:dyDescent="0.2">
      <c r="A501" s="11"/>
    </row>
    <row r="502" spans="1:1" ht="14.25" customHeight="1" x14ac:dyDescent="0.2">
      <c r="A502" s="11"/>
    </row>
    <row r="503" spans="1:1" ht="14.25" customHeight="1" x14ac:dyDescent="0.2">
      <c r="A503" s="11"/>
    </row>
    <row r="504" spans="1:1" ht="14.25" customHeight="1" x14ac:dyDescent="0.2">
      <c r="A504" s="11"/>
    </row>
    <row r="505" spans="1:1" ht="14.25" customHeight="1" x14ac:dyDescent="0.2">
      <c r="A505" s="11"/>
    </row>
    <row r="506" spans="1:1" ht="14.25" customHeight="1" x14ac:dyDescent="0.2">
      <c r="A506" s="11"/>
    </row>
    <row r="507" spans="1:1" ht="14.25" customHeight="1" x14ac:dyDescent="0.2">
      <c r="A507" s="11"/>
    </row>
    <row r="508" spans="1:1" ht="14.25" customHeight="1" x14ac:dyDescent="0.2">
      <c r="A508" s="11"/>
    </row>
    <row r="509" spans="1:1" ht="14.25" customHeight="1" x14ac:dyDescent="0.2">
      <c r="A509" s="11"/>
    </row>
    <row r="510" spans="1:1" ht="14.25" customHeight="1" x14ac:dyDescent="0.2">
      <c r="A510" s="11"/>
    </row>
    <row r="511" spans="1:1" ht="14.25" customHeight="1" x14ac:dyDescent="0.2">
      <c r="A511" s="11"/>
    </row>
    <row r="512" spans="1:1" ht="14.25" customHeight="1" x14ac:dyDescent="0.2">
      <c r="A512" s="11"/>
    </row>
    <row r="513" spans="1:1" ht="14.25" customHeight="1" x14ac:dyDescent="0.2">
      <c r="A513" s="11"/>
    </row>
    <row r="514" spans="1:1" ht="14.25" customHeight="1" x14ac:dyDescent="0.2">
      <c r="A514" s="11"/>
    </row>
    <row r="515" spans="1:1" ht="14.25" customHeight="1" x14ac:dyDescent="0.2">
      <c r="A515" s="11"/>
    </row>
    <row r="516" spans="1:1" ht="14.25" customHeight="1" x14ac:dyDescent="0.2">
      <c r="A516" s="11"/>
    </row>
    <row r="517" spans="1:1" ht="14.25" customHeight="1" x14ac:dyDescent="0.2">
      <c r="A517" s="11"/>
    </row>
    <row r="518" spans="1:1" ht="14.25" customHeight="1" x14ac:dyDescent="0.2">
      <c r="A518" s="11"/>
    </row>
    <row r="519" spans="1:1" ht="14.25" customHeight="1" x14ac:dyDescent="0.2">
      <c r="A519" s="11"/>
    </row>
    <row r="520" spans="1:1" ht="14.25" customHeight="1" x14ac:dyDescent="0.2">
      <c r="A520" s="11"/>
    </row>
    <row r="521" spans="1:1" ht="14.25" customHeight="1" x14ac:dyDescent="0.2">
      <c r="A521" s="11"/>
    </row>
    <row r="522" spans="1:1" ht="14.25" customHeight="1" x14ac:dyDescent="0.2">
      <c r="A522" s="11"/>
    </row>
    <row r="523" spans="1:1" ht="14.25" customHeight="1" x14ac:dyDescent="0.2">
      <c r="A523" s="11"/>
    </row>
    <row r="524" spans="1:1" ht="14.25" customHeight="1" x14ac:dyDescent="0.2">
      <c r="A524" s="11"/>
    </row>
    <row r="525" spans="1:1" ht="14.25" customHeight="1" x14ac:dyDescent="0.2">
      <c r="A525" s="11"/>
    </row>
    <row r="526" spans="1:1" ht="14.25" customHeight="1" x14ac:dyDescent="0.2">
      <c r="A526" s="11"/>
    </row>
    <row r="527" spans="1:1" ht="14.25" customHeight="1" x14ac:dyDescent="0.2">
      <c r="A527" s="11"/>
    </row>
    <row r="528" spans="1:1" ht="14.25" customHeight="1" x14ac:dyDescent="0.2">
      <c r="A528" s="11"/>
    </row>
    <row r="529" spans="1:1" ht="14.25" customHeight="1" x14ac:dyDescent="0.2">
      <c r="A529" s="11"/>
    </row>
    <row r="530" spans="1:1" ht="14.25" customHeight="1" x14ac:dyDescent="0.2">
      <c r="A530" s="11"/>
    </row>
    <row r="531" spans="1:1" ht="14.25" customHeight="1" x14ac:dyDescent="0.2">
      <c r="A531" s="11"/>
    </row>
    <row r="532" spans="1:1" ht="14.25" customHeight="1" x14ac:dyDescent="0.2">
      <c r="A532" s="11"/>
    </row>
    <row r="533" spans="1:1" ht="14.25" customHeight="1" x14ac:dyDescent="0.2">
      <c r="A533" s="11"/>
    </row>
    <row r="534" spans="1:1" ht="14.25" customHeight="1" x14ac:dyDescent="0.2">
      <c r="A534" s="11"/>
    </row>
    <row r="535" spans="1:1" ht="14.25" customHeight="1" x14ac:dyDescent="0.2">
      <c r="A535" s="11"/>
    </row>
    <row r="536" spans="1:1" ht="14.25" customHeight="1" x14ac:dyDescent="0.2">
      <c r="A536" s="11"/>
    </row>
    <row r="537" spans="1:1" ht="14.25" customHeight="1" x14ac:dyDescent="0.2">
      <c r="A537" s="11"/>
    </row>
    <row r="538" spans="1:1" ht="14.25" customHeight="1" x14ac:dyDescent="0.2">
      <c r="A538" s="11"/>
    </row>
    <row r="539" spans="1:1" ht="14.25" customHeight="1" x14ac:dyDescent="0.2">
      <c r="A539" s="11"/>
    </row>
    <row r="540" spans="1:1" ht="14.25" customHeight="1" x14ac:dyDescent="0.2">
      <c r="A540" s="11"/>
    </row>
    <row r="541" spans="1:1" ht="14.25" customHeight="1" x14ac:dyDescent="0.2">
      <c r="A541" s="11"/>
    </row>
    <row r="542" spans="1:1" ht="14.25" customHeight="1" x14ac:dyDescent="0.2">
      <c r="A542" s="11"/>
    </row>
    <row r="543" spans="1:1" ht="14.25" customHeight="1" x14ac:dyDescent="0.2">
      <c r="A543" s="11"/>
    </row>
    <row r="544" spans="1:1" ht="14.25" customHeight="1" x14ac:dyDescent="0.2">
      <c r="A544" s="11"/>
    </row>
    <row r="545" spans="1:1" ht="14.25" customHeight="1" x14ac:dyDescent="0.2">
      <c r="A545" s="11"/>
    </row>
    <row r="546" spans="1:1" ht="14.25" customHeight="1" x14ac:dyDescent="0.2">
      <c r="A546" s="11"/>
    </row>
    <row r="547" spans="1:1" ht="14.25" customHeight="1" x14ac:dyDescent="0.2">
      <c r="A547" s="11"/>
    </row>
    <row r="548" spans="1:1" ht="14.25" customHeight="1" x14ac:dyDescent="0.2">
      <c r="A548" s="11"/>
    </row>
    <row r="549" spans="1:1" ht="14.25" customHeight="1" x14ac:dyDescent="0.2">
      <c r="A549" s="11"/>
    </row>
    <row r="550" spans="1:1" ht="14.25" customHeight="1" x14ac:dyDescent="0.2">
      <c r="A550" s="11"/>
    </row>
    <row r="551" spans="1:1" ht="14.25" customHeight="1" x14ac:dyDescent="0.2">
      <c r="A551" s="11"/>
    </row>
    <row r="552" spans="1:1" ht="14.25" customHeight="1" x14ac:dyDescent="0.2">
      <c r="A552" s="11"/>
    </row>
    <row r="553" spans="1:1" ht="14.25" customHeight="1" x14ac:dyDescent="0.2">
      <c r="A553" s="11"/>
    </row>
    <row r="554" spans="1:1" ht="14.25" customHeight="1" x14ac:dyDescent="0.2">
      <c r="A554" s="11"/>
    </row>
    <row r="555" spans="1:1" ht="14.25" customHeight="1" x14ac:dyDescent="0.2">
      <c r="A555" s="11"/>
    </row>
    <row r="556" spans="1:1" ht="14.25" customHeight="1" x14ac:dyDescent="0.2">
      <c r="A556" s="11"/>
    </row>
    <row r="557" spans="1:1" ht="14.25" customHeight="1" x14ac:dyDescent="0.2">
      <c r="A557" s="11"/>
    </row>
    <row r="558" spans="1:1" ht="14.25" customHeight="1" x14ac:dyDescent="0.2">
      <c r="A558" s="11"/>
    </row>
    <row r="559" spans="1:1" ht="14.25" customHeight="1" x14ac:dyDescent="0.2">
      <c r="A559" s="11"/>
    </row>
    <row r="560" spans="1:1" ht="14.25" customHeight="1" x14ac:dyDescent="0.2">
      <c r="A560" s="11"/>
    </row>
    <row r="561" spans="1:1" ht="14.25" customHeight="1" x14ac:dyDescent="0.2">
      <c r="A561" s="11"/>
    </row>
    <row r="562" spans="1:1" ht="14.25" customHeight="1" x14ac:dyDescent="0.2">
      <c r="A562" s="11"/>
    </row>
    <row r="563" spans="1:1" ht="14.25" customHeight="1" x14ac:dyDescent="0.2">
      <c r="A563" s="11"/>
    </row>
    <row r="564" spans="1:1" ht="14.25" customHeight="1" x14ac:dyDescent="0.2">
      <c r="A564" s="11"/>
    </row>
    <row r="565" spans="1:1" ht="14.25" customHeight="1" x14ac:dyDescent="0.2">
      <c r="A565" s="11"/>
    </row>
    <row r="566" spans="1:1" ht="14.25" customHeight="1" x14ac:dyDescent="0.2">
      <c r="A566" s="11"/>
    </row>
    <row r="567" spans="1:1" ht="14.25" customHeight="1" x14ac:dyDescent="0.2">
      <c r="A567" s="11"/>
    </row>
    <row r="568" spans="1:1" ht="14.25" customHeight="1" x14ac:dyDescent="0.2">
      <c r="A568" s="11"/>
    </row>
    <row r="569" spans="1:1" ht="14.25" customHeight="1" x14ac:dyDescent="0.2">
      <c r="A569" s="11"/>
    </row>
    <row r="570" spans="1:1" ht="14.25" customHeight="1" x14ac:dyDescent="0.2">
      <c r="A570" s="11"/>
    </row>
    <row r="571" spans="1:1" ht="14.25" customHeight="1" x14ac:dyDescent="0.2">
      <c r="A571" s="11"/>
    </row>
    <row r="572" spans="1:1" ht="14.25" customHeight="1" x14ac:dyDescent="0.2">
      <c r="A572" s="11"/>
    </row>
    <row r="573" spans="1:1" ht="14.25" customHeight="1" x14ac:dyDescent="0.2">
      <c r="A573" s="11"/>
    </row>
    <row r="574" spans="1:1" ht="14.25" customHeight="1" x14ac:dyDescent="0.2">
      <c r="A574" s="11"/>
    </row>
    <row r="575" spans="1:1" ht="14.25" customHeight="1" x14ac:dyDescent="0.2">
      <c r="A575" s="11"/>
    </row>
    <row r="576" spans="1:1" ht="14.25" customHeight="1" x14ac:dyDescent="0.2">
      <c r="A576" s="11"/>
    </row>
    <row r="577" spans="1:1" ht="14.25" customHeight="1" x14ac:dyDescent="0.2">
      <c r="A577" s="11"/>
    </row>
    <row r="578" spans="1:1" ht="14.25" customHeight="1" x14ac:dyDescent="0.2">
      <c r="A578" s="11"/>
    </row>
    <row r="579" spans="1:1" ht="14.25" customHeight="1" x14ac:dyDescent="0.2">
      <c r="A579" s="11"/>
    </row>
    <row r="580" spans="1:1" ht="14.25" customHeight="1" x14ac:dyDescent="0.2">
      <c r="A580" s="11"/>
    </row>
    <row r="581" spans="1:1" ht="14.25" customHeight="1" x14ac:dyDescent="0.2">
      <c r="A581" s="11"/>
    </row>
    <row r="582" spans="1:1" ht="14.25" customHeight="1" x14ac:dyDescent="0.2">
      <c r="A582" s="11"/>
    </row>
    <row r="583" spans="1:1" ht="14.25" customHeight="1" x14ac:dyDescent="0.2">
      <c r="A583" s="11"/>
    </row>
    <row r="584" spans="1:1" ht="14.25" customHeight="1" x14ac:dyDescent="0.2">
      <c r="A584" s="11"/>
    </row>
    <row r="585" spans="1:1" ht="14.25" customHeight="1" x14ac:dyDescent="0.2">
      <c r="A585" s="11"/>
    </row>
    <row r="586" spans="1:1" ht="14.25" customHeight="1" x14ac:dyDescent="0.2">
      <c r="A586" s="11"/>
    </row>
    <row r="587" spans="1:1" ht="14.25" customHeight="1" x14ac:dyDescent="0.2">
      <c r="A587" s="11"/>
    </row>
    <row r="588" spans="1:1" ht="14.25" customHeight="1" x14ac:dyDescent="0.2">
      <c r="A588" s="11"/>
    </row>
    <row r="589" spans="1:1" ht="14.25" customHeight="1" x14ac:dyDescent="0.2">
      <c r="A589" s="11"/>
    </row>
    <row r="590" spans="1:1" ht="14.25" customHeight="1" x14ac:dyDescent="0.2">
      <c r="A590" s="11"/>
    </row>
    <row r="591" spans="1:1" ht="14.25" customHeight="1" x14ac:dyDescent="0.2">
      <c r="A591" s="11"/>
    </row>
    <row r="592" spans="1:1" ht="14.25" customHeight="1" x14ac:dyDescent="0.2">
      <c r="A592" s="11"/>
    </row>
    <row r="593" spans="1:1" ht="14.25" customHeight="1" x14ac:dyDescent="0.2">
      <c r="A593" s="11"/>
    </row>
    <row r="594" spans="1:1" ht="14.25" customHeight="1" x14ac:dyDescent="0.2">
      <c r="A594" s="11"/>
    </row>
    <row r="595" spans="1:1" ht="14.25" customHeight="1" x14ac:dyDescent="0.2">
      <c r="A595" s="11"/>
    </row>
    <row r="596" spans="1:1" ht="14.25" customHeight="1" x14ac:dyDescent="0.2">
      <c r="A596" s="11"/>
    </row>
    <row r="597" spans="1:1" ht="14.25" customHeight="1" x14ac:dyDescent="0.2">
      <c r="A597" s="11"/>
    </row>
    <row r="598" spans="1:1" ht="14.25" customHeight="1" x14ac:dyDescent="0.2">
      <c r="A598" s="11"/>
    </row>
    <row r="599" spans="1:1" ht="14.25" customHeight="1" x14ac:dyDescent="0.2">
      <c r="A599" s="11"/>
    </row>
    <row r="600" spans="1:1" ht="14.25" customHeight="1" x14ac:dyDescent="0.2">
      <c r="A600" s="11"/>
    </row>
    <row r="601" spans="1:1" ht="14.25" customHeight="1" x14ac:dyDescent="0.2">
      <c r="A601" s="11"/>
    </row>
    <row r="602" spans="1:1" ht="14.25" customHeight="1" x14ac:dyDescent="0.2">
      <c r="A602" s="11"/>
    </row>
    <row r="603" spans="1:1" ht="14.25" customHeight="1" x14ac:dyDescent="0.2">
      <c r="A603" s="11"/>
    </row>
    <row r="604" spans="1:1" ht="14.25" customHeight="1" x14ac:dyDescent="0.2">
      <c r="A604" s="11"/>
    </row>
    <row r="605" spans="1:1" ht="14.25" customHeight="1" x14ac:dyDescent="0.2">
      <c r="A605" s="11"/>
    </row>
    <row r="606" spans="1:1" ht="14.25" customHeight="1" x14ac:dyDescent="0.2">
      <c r="A606" s="11"/>
    </row>
    <row r="607" spans="1:1" ht="14.25" customHeight="1" x14ac:dyDescent="0.2">
      <c r="A607" s="11"/>
    </row>
    <row r="608" spans="1:1" ht="14.25" customHeight="1" x14ac:dyDescent="0.2">
      <c r="A608" s="11"/>
    </row>
    <row r="609" spans="1:1" ht="14.25" customHeight="1" x14ac:dyDescent="0.2">
      <c r="A609" s="11"/>
    </row>
    <row r="610" spans="1:1" ht="14.25" customHeight="1" x14ac:dyDescent="0.2">
      <c r="A610" s="11"/>
    </row>
    <row r="611" spans="1:1" ht="14.25" customHeight="1" x14ac:dyDescent="0.2">
      <c r="A611" s="11"/>
    </row>
    <row r="612" spans="1:1" ht="14.25" customHeight="1" x14ac:dyDescent="0.2">
      <c r="A612" s="11"/>
    </row>
    <row r="613" spans="1:1" ht="14.25" customHeight="1" x14ac:dyDescent="0.2">
      <c r="A613" s="11"/>
    </row>
    <row r="614" spans="1:1" ht="14.25" customHeight="1" x14ac:dyDescent="0.2">
      <c r="A614" s="11"/>
    </row>
    <row r="615" spans="1:1" ht="14.25" customHeight="1" x14ac:dyDescent="0.2">
      <c r="A615" s="11"/>
    </row>
    <row r="616" spans="1:1" ht="14.25" customHeight="1" x14ac:dyDescent="0.2">
      <c r="A616" s="11"/>
    </row>
    <row r="617" spans="1:1" ht="14.25" customHeight="1" x14ac:dyDescent="0.2">
      <c r="A617" s="11"/>
    </row>
    <row r="618" spans="1:1" ht="14.25" customHeight="1" x14ac:dyDescent="0.2">
      <c r="A618" s="11"/>
    </row>
    <row r="619" spans="1:1" ht="14.25" customHeight="1" x14ac:dyDescent="0.2">
      <c r="A619" s="11"/>
    </row>
    <row r="620" spans="1:1" ht="14.25" customHeight="1" x14ac:dyDescent="0.2">
      <c r="A620" s="11"/>
    </row>
    <row r="621" spans="1:1" ht="14.25" customHeight="1" x14ac:dyDescent="0.2">
      <c r="A621" s="11"/>
    </row>
    <row r="622" spans="1:1" ht="14.25" customHeight="1" x14ac:dyDescent="0.2">
      <c r="A622" s="11"/>
    </row>
    <row r="623" spans="1:1" ht="14.25" customHeight="1" x14ac:dyDescent="0.2">
      <c r="A623" s="11"/>
    </row>
    <row r="624" spans="1:1" ht="14.25" customHeight="1" x14ac:dyDescent="0.2">
      <c r="A624" s="11"/>
    </row>
    <row r="625" spans="1:1" ht="14.25" customHeight="1" x14ac:dyDescent="0.2">
      <c r="A625" s="11"/>
    </row>
    <row r="626" spans="1:1" ht="14.25" customHeight="1" x14ac:dyDescent="0.2">
      <c r="A626" s="11"/>
    </row>
    <row r="627" spans="1:1" ht="14.25" customHeight="1" x14ac:dyDescent="0.2">
      <c r="A627" s="11"/>
    </row>
    <row r="628" spans="1:1" ht="14.25" customHeight="1" x14ac:dyDescent="0.2">
      <c r="A628" s="11"/>
    </row>
    <row r="629" spans="1:1" ht="14.25" customHeight="1" x14ac:dyDescent="0.2">
      <c r="A629" s="11"/>
    </row>
    <row r="630" spans="1:1" ht="14.25" customHeight="1" x14ac:dyDescent="0.2">
      <c r="A630" s="11"/>
    </row>
    <row r="631" spans="1:1" ht="14.25" customHeight="1" x14ac:dyDescent="0.2">
      <c r="A631" s="11"/>
    </row>
    <row r="632" spans="1:1" ht="14.25" customHeight="1" x14ac:dyDescent="0.2">
      <c r="A632" s="11"/>
    </row>
    <row r="633" spans="1:1" ht="14.25" customHeight="1" x14ac:dyDescent="0.2">
      <c r="A633" s="11"/>
    </row>
    <row r="634" spans="1:1" ht="14.25" customHeight="1" x14ac:dyDescent="0.2">
      <c r="A634" s="11"/>
    </row>
    <row r="635" spans="1:1" ht="14.25" customHeight="1" x14ac:dyDescent="0.2">
      <c r="A635" s="11"/>
    </row>
    <row r="636" spans="1:1" ht="14.25" customHeight="1" x14ac:dyDescent="0.2">
      <c r="A636" s="11"/>
    </row>
    <row r="637" spans="1:1" ht="14.25" customHeight="1" x14ac:dyDescent="0.2">
      <c r="A637" s="11"/>
    </row>
    <row r="638" spans="1:1" ht="14.25" customHeight="1" x14ac:dyDescent="0.2">
      <c r="A638" s="11"/>
    </row>
    <row r="639" spans="1:1" ht="14.25" customHeight="1" x14ac:dyDescent="0.2">
      <c r="A639" s="11"/>
    </row>
    <row r="640" spans="1:1" ht="14.25" customHeight="1" x14ac:dyDescent="0.2">
      <c r="A640" s="11"/>
    </row>
    <row r="641" spans="1:1" ht="14.25" customHeight="1" x14ac:dyDescent="0.2">
      <c r="A641" s="11"/>
    </row>
    <row r="642" spans="1:1" ht="14.25" customHeight="1" x14ac:dyDescent="0.2">
      <c r="A642" s="11"/>
    </row>
    <row r="643" spans="1:1" ht="14.25" customHeight="1" x14ac:dyDescent="0.2">
      <c r="A643" s="11"/>
    </row>
    <row r="644" spans="1:1" ht="14.25" customHeight="1" x14ac:dyDescent="0.2">
      <c r="A644" s="11"/>
    </row>
    <row r="645" spans="1:1" ht="14.25" customHeight="1" x14ac:dyDescent="0.2">
      <c r="A645" s="11"/>
    </row>
    <row r="646" spans="1:1" ht="14.25" customHeight="1" x14ac:dyDescent="0.2">
      <c r="A646" s="11"/>
    </row>
    <row r="647" spans="1:1" ht="14.25" customHeight="1" x14ac:dyDescent="0.2">
      <c r="A647" s="11"/>
    </row>
    <row r="648" spans="1:1" ht="14.25" customHeight="1" x14ac:dyDescent="0.2">
      <c r="A648" s="11"/>
    </row>
    <row r="649" spans="1:1" ht="14.25" customHeight="1" x14ac:dyDescent="0.2">
      <c r="A649" s="11"/>
    </row>
    <row r="650" spans="1:1" ht="14.25" customHeight="1" x14ac:dyDescent="0.2">
      <c r="A650" s="11"/>
    </row>
    <row r="651" spans="1:1" ht="14.25" customHeight="1" x14ac:dyDescent="0.2">
      <c r="A651" s="11"/>
    </row>
    <row r="652" spans="1:1" ht="14.25" customHeight="1" x14ac:dyDescent="0.2">
      <c r="A652" s="11"/>
    </row>
    <row r="653" spans="1:1" ht="14.25" customHeight="1" x14ac:dyDescent="0.2">
      <c r="A653" s="11"/>
    </row>
    <row r="654" spans="1:1" ht="14.25" customHeight="1" x14ac:dyDescent="0.2">
      <c r="A654" s="11"/>
    </row>
    <row r="655" spans="1:1" ht="14.25" customHeight="1" x14ac:dyDescent="0.2">
      <c r="A655" s="11"/>
    </row>
    <row r="656" spans="1:1" ht="14.25" customHeight="1" x14ac:dyDescent="0.2">
      <c r="A656" s="11"/>
    </row>
    <row r="657" spans="1:1" ht="14.25" customHeight="1" x14ac:dyDescent="0.2">
      <c r="A657" s="11"/>
    </row>
    <row r="658" spans="1:1" ht="14.25" customHeight="1" x14ac:dyDescent="0.2">
      <c r="A658" s="11"/>
    </row>
    <row r="659" spans="1:1" ht="14.25" customHeight="1" x14ac:dyDescent="0.2">
      <c r="A659" s="11"/>
    </row>
    <row r="660" spans="1:1" ht="14.25" customHeight="1" x14ac:dyDescent="0.2">
      <c r="A660" s="11"/>
    </row>
    <row r="661" spans="1:1" ht="14.25" customHeight="1" x14ac:dyDescent="0.2">
      <c r="A661" s="11"/>
    </row>
    <row r="662" spans="1:1" ht="14.25" customHeight="1" x14ac:dyDescent="0.2">
      <c r="A662" s="11"/>
    </row>
    <row r="663" spans="1:1" ht="14.25" customHeight="1" x14ac:dyDescent="0.2">
      <c r="A663" s="11"/>
    </row>
    <row r="664" spans="1:1" ht="14.25" customHeight="1" x14ac:dyDescent="0.2">
      <c r="A664" s="11"/>
    </row>
    <row r="665" spans="1:1" ht="14.25" customHeight="1" x14ac:dyDescent="0.2">
      <c r="A665" s="11"/>
    </row>
    <row r="666" spans="1:1" ht="14.25" customHeight="1" x14ac:dyDescent="0.2">
      <c r="A666" s="11"/>
    </row>
    <row r="667" spans="1:1" ht="14.25" customHeight="1" x14ac:dyDescent="0.2">
      <c r="A667" s="11"/>
    </row>
    <row r="668" spans="1:1" ht="14.25" customHeight="1" x14ac:dyDescent="0.2">
      <c r="A668" s="11"/>
    </row>
    <row r="669" spans="1:1" ht="14.25" customHeight="1" x14ac:dyDescent="0.2">
      <c r="A669" s="11"/>
    </row>
    <row r="670" spans="1:1" ht="14.25" customHeight="1" x14ac:dyDescent="0.2">
      <c r="A670" s="11"/>
    </row>
    <row r="671" spans="1:1" ht="14.25" customHeight="1" x14ac:dyDescent="0.2">
      <c r="A671" s="11"/>
    </row>
    <row r="672" spans="1:1" ht="14.25" customHeight="1" x14ac:dyDescent="0.2">
      <c r="A672" s="11"/>
    </row>
    <row r="673" spans="1:1" ht="14.25" customHeight="1" x14ac:dyDescent="0.2">
      <c r="A673" s="11"/>
    </row>
    <row r="674" spans="1:1" ht="14.25" customHeight="1" x14ac:dyDescent="0.2">
      <c r="A674" s="11"/>
    </row>
    <row r="675" spans="1:1" ht="14.25" customHeight="1" x14ac:dyDescent="0.2">
      <c r="A675" s="11"/>
    </row>
    <row r="676" spans="1:1" ht="14.25" customHeight="1" x14ac:dyDescent="0.2">
      <c r="A676" s="11"/>
    </row>
    <row r="677" spans="1:1" ht="14.25" customHeight="1" x14ac:dyDescent="0.2">
      <c r="A677" s="11"/>
    </row>
    <row r="678" spans="1:1" ht="14.25" customHeight="1" x14ac:dyDescent="0.2">
      <c r="A678" s="11"/>
    </row>
    <row r="679" spans="1:1" ht="14.25" customHeight="1" x14ac:dyDescent="0.2">
      <c r="A679" s="11"/>
    </row>
    <row r="680" spans="1:1" ht="14.25" customHeight="1" x14ac:dyDescent="0.2">
      <c r="A680" s="11"/>
    </row>
    <row r="681" spans="1:1" ht="14.25" customHeight="1" x14ac:dyDescent="0.2">
      <c r="A681" s="11"/>
    </row>
    <row r="682" spans="1:1" ht="14.25" customHeight="1" x14ac:dyDescent="0.2">
      <c r="A682" s="11"/>
    </row>
    <row r="683" spans="1:1" ht="14.25" customHeight="1" x14ac:dyDescent="0.2">
      <c r="A683" s="11"/>
    </row>
    <row r="684" spans="1:1" ht="14.25" customHeight="1" x14ac:dyDescent="0.2">
      <c r="A684" s="11"/>
    </row>
    <row r="685" spans="1:1" ht="14.25" customHeight="1" x14ac:dyDescent="0.2">
      <c r="A685" s="11"/>
    </row>
    <row r="686" spans="1:1" ht="14.25" customHeight="1" x14ac:dyDescent="0.2">
      <c r="A686" s="11"/>
    </row>
    <row r="687" spans="1:1" ht="14.25" customHeight="1" x14ac:dyDescent="0.2">
      <c r="A687" s="11"/>
    </row>
    <row r="688" spans="1:1" ht="14.25" customHeight="1" x14ac:dyDescent="0.2">
      <c r="A688" s="11"/>
    </row>
    <row r="689" spans="1:1" ht="14.25" customHeight="1" x14ac:dyDescent="0.2">
      <c r="A689" s="11"/>
    </row>
    <row r="690" spans="1:1" ht="14.25" customHeight="1" x14ac:dyDescent="0.2">
      <c r="A690" s="11"/>
    </row>
    <row r="691" spans="1:1" ht="14.25" customHeight="1" x14ac:dyDescent="0.2">
      <c r="A691" s="11"/>
    </row>
    <row r="692" spans="1:1" ht="14.25" customHeight="1" x14ac:dyDescent="0.2">
      <c r="A692" s="11"/>
    </row>
    <row r="693" spans="1:1" ht="14.25" customHeight="1" x14ac:dyDescent="0.2">
      <c r="A693" s="11"/>
    </row>
    <row r="694" spans="1:1" ht="14.25" customHeight="1" x14ac:dyDescent="0.2">
      <c r="A694" s="11"/>
    </row>
    <row r="695" spans="1:1" ht="14.25" customHeight="1" x14ac:dyDescent="0.2">
      <c r="A695" s="11"/>
    </row>
    <row r="696" spans="1:1" ht="14.25" customHeight="1" x14ac:dyDescent="0.2">
      <c r="A696" s="11"/>
    </row>
    <row r="697" spans="1:1" ht="14.25" customHeight="1" x14ac:dyDescent="0.2">
      <c r="A697" s="11"/>
    </row>
    <row r="698" spans="1:1" ht="14.25" customHeight="1" x14ac:dyDescent="0.2">
      <c r="A698" s="11"/>
    </row>
    <row r="699" spans="1:1" ht="14.25" customHeight="1" x14ac:dyDescent="0.2">
      <c r="A699" s="11"/>
    </row>
    <row r="700" spans="1:1" ht="14.25" customHeight="1" x14ac:dyDescent="0.2">
      <c r="A700" s="11"/>
    </row>
    <row r="701" spans="1:1" ht="14.25" customHeight="1" x14ac:dyDescent="0.2">
      <c r="A701" s="11"/>
    </row>
    <row r="702" spans="1:1" ht="14.25" customHeight="1" x14ac:dyDescent="0.2">
      <c r="A702" s="11"/>
    </row>
    <row r="703" spans="1:1" ht="14.25" customHeight="1" x14ac:dyDescent="0.2">
      <c r="A703" s="11"/>
    </row>
    <row r="704" spans="1:1" ht="14.25" customHeight="1" x14ac:dyDescent="0.2">
      <c r="A704" s="11"/>
    </row>
    <row r="705" spans="1:1" ht="14.25" customHeight="1" x14ac:dyDescent="0.2">
      <c r="A705" s="11"/>
    </row>
    <row r="706" spans="1:1" ht="14.25" customHeight="1" x14ac:dyDescent="0.2">
      <c r="A706" s="11"/>
    </row>
    <row r="707" spans="1:1" ht="14.25" customHeight="1" x14ac:dyDescent="0.2">
      <c r="A707" s="11"/>
    </row>
    <row r="708" spans="1:1" ht="14.25" customHeight="1" x14ac:dyDescent="0.2">
      <c r="A708" s="11"/>
    </row>
    <row r="709" spans="1:1" ht="14.25" customHeight="1" x14ac:dyDescent="0.2">
      <c r="A709" s="11"/>
    </row>
    <row r="710" spans="1:1" ht="14.25" customHeight="1" x14ac:dyDescent="0.2">
      <c r="A710" s="11"/>
    </row>
    <row r="711" spans="1:1" ht="14.25" customHeight="1" x14ac:dyDescent="0.2">
      <c r="A711" s="11"/>
    </row>
    <row r="712" spans="1:1" ht="14.25" customHeight="1" x14ac:dyDescent="0.2">
      <c r="A712" s="11"/>
    </row>
    <row r="713" spans="1:1" ht="14.25" customHeight="1" x14ac:dyDescent="0.2">
      <c r="A713" s="11"/>
    </row>
    <row r="714" spans="1:1" ht="14.25" customHeight="1" x14ac:dyDescent="0.2">
      <c r="A714" s="11"/>
    </row>
    <row r="715" spans="1:1" ht="14.25" customHeight="1" x14ac:dyDescent="0.2">
      <c r="A715" s="11"/>
    </row>
    <row r="716" spans="1:1" ht="14.25" customHeight="1" x14ac:dyDescent="0.2">
      <c r="A716" s="11"/>
    </row>
    <row r="717" spans="1:1" ht="14.25" customHeight="1" x14ac:dyDescent="0.2">
      <c r="A717" s="11"/>
    </row>
    <row r="718" spans="1:1" ht="14.25" customHeight="1" x14ac:dyDescent="0.2">
      <c r="A718" s="11"/>
    </row>
    <row r="719" spans="1:1" ht="14.25" customHeight="1" x14ac:dyDescent="0.2">
      <c r="A719" s="11"/>
    </row>
    <row r="720" spans="1:1" ht="14.25" customHeight="1" x14ac:dyDescent="0.2">
      <c r="A720" s="11"/>
    </row>
    <row r="721" spans="1:1" ht="14.25" customHeight="1" x14ac:dyDescent="0.2">
      <c r="A721" s="11"/>
    </row>
    <row r="722" spans="1:1" ht="14.25" customHeight="1" x14ac:dyDescent="0.2">
      <c r="A722" s="11"/>
    </row>
    <row r="723" spans="1:1" ht="14.25" customHeight="1" x14ac:dyDescent="0.2">
      <c r="A723" s="11"/>
    </row>
    <row r="724" spans="1:1" ht="14.25" customHeight="1" x14ac:dyDescent="0.2">
      <c r="A724" s="11"/>
    </row>
    <row r="725" spans="1:1" ht="14.25" customHeight="1" x14ac:dyDescent="0.2">
      <c r="A725" s="11"/>
    </row>
    <row r="726" spans="1:1" ht="14.25" customHeight="1" x14ac:dyDescent="0.2">
      <c r="A726" s="11"/>
    </row>
    <row r="727" spans="1:1" ht="14.25" customHeight="1" x14ac:dyDescent="0.2">
      <c r="A727" s="11"/>
    </row>
    <row r="728" spans="1:1" ht="14.25" customHeight="1" x14ac:dyDescent="0.2">
      <c r="A728" s="11"/>
    </row>
    <row r="729" spans="1:1" ht="14.25" customHeight="1" x14ac:dyDescent="0.2">
      <c r="A729" s="11"/>
    </row>
    <row r="730" spans="1:1" ht="14.25" customHeight="1" x14ac:dyDescent="0.2">
      <c r="A730" s="11"/>
    </row>
    <row r="731" spans="1:1" ht="14.25" customHeight="1" x14ac:dyDescent="0.2">
      <c r="A731" s="11"/>
    </row>
    <row r="732" spans="1:1" ht="14.25" customHeight="1" x14ac:dyDescent="0.2">
      <c r="A732" s="11"/>
    </row>
    <row r="733" spans="1:1" ht="14.25" customHeight="1" x14ac:dyDescent="0.2">
      <c r="A733" s="11"/>
    </row>
    <row r="734" spans="1:1" ht="14.25" customHeight="1" x14ac:dyDescent="0.2">
      <c r="A734" s="11"/>
    </row>
    <row r="735" spans="1:1" ht="14.25" customHeight="1" x14ac:dyDescent="0.2">
      <c r="A735" s="11"/>
    </row>
    <row r="736" spans="1:1" ht="14.25" customHeight="1" x14ac:dyDescent="0.2">
      <c r="A736" s="11"/>
    </row>
    <row r="737" spans="1:1" ht="14.25" customHeight="1" x14ac:dyDescent="0.2">
      <c r="A737" s="11"/>
    </row>
    <row r="738" spans="1:1" ht="14.25" customHeight="1" x14ac:dyDescent="0.2">
      <c r="A738" s="11"/>
    </row>
    <row r="739" spans="1:1" ht="14.25" customHeight="1" x14ac:dyDescent="0.2">
      <c r="A739" s="11"/>
    </row>
    <row r="740" spans="1:1" ht="14.25" customHeight="1" x14ac:dyDescent="0.2">
      <c r="A740" s="11"/>
    </row>
    <row r="741" spans="1:1" ht="14.25" customHeight="1" x14ac:dyDescent="0.2">
      <c r="A741" s="11"/>
    </row>
    <row r="742" spans="1:1" ht="14.25" customHeight="1" x14ac:dyDescent="0.2">
      <c r="A742" s="11"/>
    </row>
    <row r="743" spans="1:1" ht="14.25" customHeight="1" x14ac:dyDescent="0.2">
      <c r="A743" s="11"/>
    </row>
    <row r="744" spans="1:1" ht="14.25" customHeight="1" x14ac:dyDescent="0.2">
      <c r="A744" s="11"/>
    </row>
    <row r="745" spans="1:1" ht="14.25" customHeight="1" x14ac:dyDescent="0.2">
      <c r="A745" s="11"/>
    </row>
    <row r="746" spans="1:1" ht="14.25" customHeight="1" x14ac:dyDescent="0.2">
      <c r="A746" s="11"/>
    </row>
    <row r="747" spans="1:1" ht="14.25" customHeight="1" x14ac:dyDescent="0.2">
      <c r="A747" s="11"/>
    </row>
    <row r="748" spans="1:1" ht="14.25" customHeight="1" x14ac:dyDescent="0.2">
      <c r="A748" s="11"/>
    </row>
    <row r="749" spans="1:1" ht="14.25" customHeight="1" x14ac:dyDescent="0.2">
      <c r="A749" s="11"/>
    </row>
    <row r="750" spans="1:1" ht="14.25" customHeight="1" x14ac:dyDescent="0.2">
      <c r="A750" s="11"/>
    </row>
    <row r="751" spans="1:1" ht="14.25" customHeight="1" x14ac:dyDescent="0.2">
      <c r="A751" s="11"/>
    </row>
    <row r="752" spans="1:1" ht="14.25" customHeight="1" x14ac:dyDescent="0.2">
      <c r="A752" s="11"/>
    </row>
    <row r="753" spans="1:1" ht="14.25" customHeight="1" x14ac:dyDescent="0.2">
      <c r="A753" s="11"/>
    </row>
    <row r="754" spans="1:1" ht="14.25" customHeight="1" x14ac:dyDescent="0.2">
      <c r="A754" s="11"/>
    </row>
    <row r="755" spans="1:1" ht="14.25" customHeight="1" x14ac:dyDescent="0.2">
      <c r="A755" s="11"/>
    </row>
    <row r="756" spans="1:1" ht="14.25" customHeight="1" x14ac:dyDescent="0.2">
      <c r="A756" s="11"/>
    </row>
    <row r="757" spans="1:1" ht="14.25" customHeight="1" x14ac:dyDescent="0.2">
      <c r="A757" s="11"/>
    </row>
    <row r="758" spans="1:1" ht="14.25" customHeight="1" x14ac:dyDescent="0.2">
      <c r="A758" s="11"/>
    </row>
    <row r="759" spans="1:1" ht="14.25" customHeight="1" x14ac:dyDescent="0.2">
      <c r="A759" s="11"/>
    </row>
    <row r="760" spans="1:1" ht="14.25" customHeight="1" x14ac:dyDescent="0.2">
      <c r="A760" s="11"/>
    </row>
    <row r="761" spans="1:1" ht="14.25" customHeight="1" x14ac:dyDescent="0.2">
      <c r="A761" s="11"/>
    </row>
    <row r="762" spans="1:1" ht="14.25" customHeight="1" x14ac:dyDescent="0.2">
      <c r="A762" s="11"/>
    </row>
    <row r="763" spans="1:1" ht="14.25" customHeight="1" x14ac:dyDescent="0.2">
      <c r="A763" s="11"/>
    </row>
    <row r="764" spans="1:1" ht="14.25" customHeight="1" x14ac:dyDescent="0.2">
      <c r="A764" s="11"/>
    </row>
    <row r="765" spans="1:1" ht="14.25" customHeight="1" x14ac:dyDescent="0.2">
      <c r="A765" s="11"/>
    </row>
    <row r="766" spans="1:1" ht="14.25" customHeight="1" x14ac:dyDescent="0.2">
      <c r="A766" s="11"/>
    </row>
    <row r="767" spans="1:1" ht="14.25" customHeight="1" x14ac:dyDescent="0.2">
      <c r="A767" s="11"/>
    </row>
    <row r="768" spans="1:1" ht="14.25" customHeight="1" x14ac:dyDescent="0.2">
      <c r="A768" s="11"/>
    </row>
    <row r="769" spans="1:1" ht="14.25" customHeight="1" x14ac:dyDescent="0.2">
      <c r="A769" s="11"/>
    </row>
    <row r="770" spans="1:1" ht="14.25" customHeight="1" x14ac:dyDescent="0.2">
      <c r="A770" s="11"/>
    </row>
    <row r="771" spans="1:1" ht="14.25" customHeight="1" x14ac:dyDescent="0.2">
      <c r="A771" s="11"/>
    </row>
    <row r="772" spans="1:1" ht="14.25" customHeight="1" x14ac:dyDescent="0.2">
      <c r="A772" s="11"/>
    </row>
    <row r="773" spans="1:1" ht="14.25" customHeight="1" x14ac:dyDescent="0.2">
      <c r="A773" s="11"/>
    </row>
    <row r="774" spans="1:1" ht="14.25" customHeight="1" x14ac:dyDescent="0.2">
      <c r="A774" s="11"/>
    </row>
    <row r="775" spans="1:1" ht="14.25" customHeight="1" x14ac:dyDescent="0.2">
      <c r="A775" s="11"/>
    </row>
    <row r="776" spans="1:1" ht="14.25" customHeight="1" x14ac:dyDescent="0.2">
      <c r="A776" s="11"/>
    </row>
    <row r="777" spans="1:1" ht="14.25" customHeight="1" x14ac:dyDescent="0.2">
      <c r="A777" s="11"/>
    </row>
    <row r="778" spans="1:1" ht="14.25" customHeight="1" x14ac:dyDescent="0.2">
      <c r="A778" s="11"/>
    </row>
    <row r="779" spans="1:1" ht="14.25" customHeight="1" x14ac:dyDescent="0.2">
      <c r="A779" s="11"/>
    </row>
    <row r="780" spans="1:1" ht="14.25" customHeight="1" x14ac:dyDescent="0.2">
      <c r="A780" s="11"/>
    </row>
    <row r="781" spans="1:1" ht="14.25" customHeight="1" x14ac:dyDescent="0.2">
      <c r="A781" s="11"/>
    </row>
    <row r="782" spans="1:1" ht="14.25" customHeight="1" x14ac:dyDescent="0.2">
      <c r="A782" s="11"/>
    </row>
    <row r="783" spans="1:1" ht="14.25" customHeight="1" x14ac:dyDescent="0.2">
      <c r="A783" s="11"/>
    </row>
    <row r="784" spans="1:1" ht="14.25" customHeight="1" x14ac:dyDescent="0.2">
      <c r="A784" s="11"/>
    </row>
    <row r="785" spans="1:1" ht="14.25" customHeight="1" x14ac:dyDescent="0.2">
      <c r="A785" s="11"/>
    </row>
    <row r="786" spans="1:1" ht="14.25" customHeight="1" x14ac:dyDescent="0.2">
      <c r="A786" s="11"/>
    </row>
    <row r="787" spans="1:1" ht="14.25" customHeight="1" x14ac:dyDescent="0.2">
      <c r="A787" s="11"/>
    </row>
    <row r="788" spans="1:1" ht="14.25" customHeight="1" x14ac:dyDescent="0.2">
      <c r="A788" s="11"/>
    </row>
    <row r="789" spans="1:1" ht="14.25" customHeight="1" x14ac:dyDescent="0.2">
      <c r="A789" s="11"/>
    </row>
    <row r="790" spans="1:1" ht="14.25" customHeight="1" x14ac:dyDescent="0.2">
      <c r="A790" s="11"/>
    </row>
    <row r="791" spans="1:1" ht="14.25" customHeight="1" x14ac:dyDescent="0.2">
      <c r="A791" s="11"/>
    </row>
    <row r="792" spans="1:1" ht="14.25" customHeight="1" x14ac:dyDescent="0.2">
      <c r="A792" s="11"/>
    </row>
    <row r="793" spans="1:1" ht="14.25" customHeight="1" x14ac:dyDescent="0.2">
      <c r="A793" s="11"/>
    </row>
    <row r="794" spans="1:1" ht="14.25" customHeight="1" x14ac:dyDescent="0.2">
      <c r="A794" s="11"/>
    </row>
    <row r="795" spans="1:1" ht="14.25" customHeight="1" x14ac:dyDescent="0.2">
      <c r="A795" s="11"/>
    </row>
    <row r="796" spans="1:1" ht="14.25" customHeight="1" x14ac:dyDescent="0.2">
      <c r="A796" s="11"/>
    </row>
    <row r="797" spans="1:1" ht="14.25" customHeight="1" x14ac:dyDescent="0.2">
      <c r="A797" s="11"/>
    </row>
    <row r="798" spans="1:1" ht="14.25" customHeight="1" x14ac:dyDescent="0.2">
      <c r="A798" s="11"/>
    </row>
    <row r="799" spans="1:1" ht="14.25" customHeight="1" x14ac:dyDescent="0.2">
      <c r="A799" s="11"/>
    </row>
    <row r="800" spans="1:1" ht="14.25" customHeight="1" x14ac:dyDescent="0.2">
      <c r="A800" s="11"/>
    </row>
    <row r="801" spans="1:1" ht="14.25" customHeight="1" x14ac:dyDescent="0.2">
      <c r="A801" s="11"/>
    </row>
    <row r="802" spans="1:1" ht="14.25" customHeight="1" x14ac:dyDescent="0.2">
      <c r="A802" s="11"/>
    </row>
    <row r="803" spans="1:1" ht="14.25" customHeight="1" x14ac:dyDescent="0.2">
      <c r="A803" s="11"/>
    </row>
    <row r="804" spans="1:1" ht="14.25" customHeight="1" x14ac:dyDescent="0.2">
      <c r="A804" s="11"/>
    </row>
    <row r="805" spans="1:1" ht="14.25" customHeight="1" x14ac:dyDescent="0.2">
      <c r="A805" s="11"/>
    </row>
    <row r="806" spans="1:1" ht="14.25" customHeight="1" x14ac:dyDescent="0.2">
      <c r="A806" s="11"/>
    </row>
    <row r="807" spans="1:1" ht="14.25" customHeight="1" x14ac:dyDescent="0.2">
      <c r="A807" s="11"/>
    </row>
    <row r="808" spans="1:1" ht="14.25" customHeight="1" x14ac:dyDescent="0.2">
      <c r="A808" s="11"/>
    </row>
    <row r="809" spans="1:1" ht="14.25" customHeight="1" x14ac:dyDescent="0.2">
      <c r="A809" s="11"/>
    </row>
    <row r="810" spans="1:1" ht="14.25" customHeight="1" x14ac:dyDescent="0.2">
      <c r="A810" s="11"/>
    </row>
    <row r="811" spans="1:1" ht="14.25" customHeight="1" x14ac:dyDescent="0.2">
      <c r="A811" s="11"/>
    </row>
    <row r="812" spans="1:1" ht="14.25" customHeight="1" x14ac:dyDescent="0.2">
      <c r="A812" s="11"/>
    </row>
    <row r="813" spans="1:1" ht="14.25" customHeight="1" x14ac:dyDescent="0.2">
      <c r="A813" s="11"/>
    </row>
    <row r="814" spans="1:1" ht="14.25" customHeight="1" x14ac:dyDescent="0.2">
      <c r="A814" s="11"/>
    </row>
    <row r="815" spans="1:1" ht="14.25" customHeight="1" x14ac:dyDescent="0.2">
      <c r="A815" s="11"/>
    </row>
    <row r="816" spans="1:1" ht="14.25" customHeight="1" x14ac:dyDescent="0.2">
      <c r="A816" s="11"/>
    </row>
    <row r="817" spans="1:1" ht="14.25" customHeight="1" x14ac:dyDescent="0.2">
      <c r="A817" s="11"/>
    </row>
    <row r="818" spans="1:1" ht="14.25" customHeight="1" x14ac:dyDescent="0.2">
      <c r="A818" s="11"/>
    </row>
    <row r="819" spans="1:1" ht="14.25" customHeight="1" x14ac:dyDescent="0.2">
      <c r="A819" s="11"/>
    </row>
    <row r="820" spans="1:1" ht="14.25" customHeight="1" x14ac:dyDescent="0.2">
      <c r="A820" s="11"/>
    </row>
    <row r="821" spans="1:1" ht="14.25" customHeight="1" x14ac:dyDescent="0.2">
      <c r="A821" s="11"/>
    </row>
    <row r="822" spans="1:1" ht="14.25" customHeight="1" x14ac:dyDescent="0.2">
      <c r="A822" s="11"/>
    </row>
    <row r="823" spans="1:1" ht="14.25" customHeight="1" x14ac:dyDescent="0.2">
      <c r="A823" s="11"/>
    </row>
    <row r="824" spans="1:1" ht="14.25" customHeight="1" x14ac:dyDescent="0.2">
      <c r="A824" s="11"/>
    </row>
    <row r="825" spans="1:1" ht="14.25" customHeight="1" x14ac:dyDescent="0.2">
      <c r="A825" s="11"/>
    </row>
    <row r="826" spans="1:1" ht="14.25" customHeight="1" x14ac:dyDescent="0.2">
      <c r="A826" s="11"/>
    </row>
    <row r="827" spans="1:1" ht="14.25" customHeight="1" x14ac:dyDescent="0.2">
      <c r="A827" s="11"/>
    </row>
    <row r="828" spans="1:1" ht="14.25" customHeight="1" x14ac:dyDescent="0.2">
      <c r="A828" s="11"/>
    </row>
    <row r="829" spans="1:1" ht="14.25" customHeight="1" x14ac:dyDescent="0.2">
      <c r="A829" s="11"/>
    </row>
    <row r="830" spans="1:1" ht="14.25" customHeight="1" x14ac:dyDescent="0.2">
      <c r="A830" s="11"/>
    </row>
    <row r="831" spans="1:1" ht="14.25" customHeight="1" x14ac:dyDescent="0.2">
      <c r="A831" s="11"/>
    </row>
    <row r="832" spans="1:1" ht="14.25" customHeight="1" x14ac:dyDescent="0.2">
      <c r="A832" s="11"/>
    </row>
    <row r="833" spans="1:1" ht="14.25" customHeight="1" x14ac:dyDescent="0.2">
      <c r="A833" s="11"/>
    </row>
    <row r="834" spans="1:1" ht="14.25" customHeight="1" x14ac:dyDescent="0.2">
      <c r="A834" s="11"/>
    </row>
    <row r="835" spans="1:1" ht="14.25" customHeight="1" x14ac:dyDescent="0.2">
      <c r="A835" s="11"/>
    </row>
    <row r="836" spans="1:1" ht="14.25" customHeight="1" x14ac:dyDescent="0.2">
      <c r="A836" s="11"/>
    </row>
    <row r="837" spans="1:1" ht="14.25" customHeight="1" x14ac:dyDescent="0.2">
      <c r="A837" s="11"/>
    </row>
    <row r="838" spans="1:1" ht="14.25" customHeight="1" x14ac:dyDescent="0.2">
      <c r="A838" s="11"/>
    </row>
    <row r="839" spans="1:1" ht="14.25" customHeight="1" x14ac:dyDescent="0.2">
      <c r="A839" s="11"/>
    </row>
    <row r="840" spans="1:1" ht="14.25" customHeight="1" x14ac:dyDescent="0.2">
      <c r="A840" s="11"/>
    </row>
    <row r="841" spans="1:1" ht="14.25" customHeight="1" x14ac:dyDescent="0.2">
      <c r="A841" s="11"/>
    </row>
    <row r="842" spans="1:1" ht="14.25" customHeight="1" x14ac:dyDescent="0.2">
      <c r="A842" s="11"/>
    </row>
    <row r="843" spans="1:1" ht="14.25" customHeight="1" x14ac:dyDescent="0.2">
      <c r="A843" s="11"/>
    </row>
    <row r="844" spans="1:1" ht="14.25" customHeight="1" x14ac:dyDescent="0.2">
      <c r="A844" s="11"/>
    </row>
    <row r="845" spans="1:1" ht="14.25" customHeight="1" x14ac:dyDescent="0.2">
      <c r="A845" s="11"/>
    </row>
    <row r="846" spans="1:1" ht="14.25" customHeight="1" x14ac:dyDescent="0.2">
      <c r="A846" s="11"/>
    </row>
    <row r="847" spans="1:1" ht="14.25" customHeight="1" x14ac:dyDescent="0.2">
      <c r="A847" s="11"/>
    </row>
    <row r="848" spans="1:1" ht="14.25" customHeight="1" x14ac:dyDescent="0.2">
      <c r="A848" s="11"/>
    </row>
    <row r="849" spans="1:1" ht="14.25" customHeight="1" x14ac:dyDescent="0.2">
      <c r="A849" s="11"/>
    </row>
    <row r="850" spans="1:1" ht="14.25" customHeight="1" x14ac:dyDescent="0.2">
      <c r="A850" s="11"/>
    </row>
    <row r="851" spans="1:1" ht="14.25" customHeight="1" x14ac:dyDescent="0.2">
      <c r="A851" s="11"/>
    </row>
    <row r="852" spans="1:1" ht="14.25" customHeight="1" x14ac:dyDescent="0.2">
      <c r="A852" s="11"/>
    </row>
    <row r="853" spans="1:1" ht="14.25" customHeight="1" x14ac:dyDescent="0.2">
      <c r="A853" s="11"/>
    </row>
    <row r="854" spans="1:1" ht="14.25" customHeight="1" x14ac:dyDescent="0.2">
      <c r="A854" s="11"/>
    </row>
    <row r="855" spans="1:1" ht="14.25" customHeight="1" x14ac:dyDescent="0.2">
      <c r="A855" s="11"/>
    </row>
    <row r="856" spans="1:1" ht="14.25" customHeight="1" x14ac:dyDescent="0.2">
      <c r="A856" s="11"/>
    </row>
    <row r="857" spans="1:1" ht="14.25" customHeight="1" x14ac:dyDescent="0.2">
      <c r="A857" s="11"/>
    </row>
    <row r="858" spans="1:1" ht="14.25" customHeight="1" x14ac:dyDescent="0.2">
      <c r="A858" s="11"/>
    </row>
    <row r="859" spans="1:1" ht="14.25" customHeight="1" x14ac:dyDescent="0.2">
      <c r="A859" s="11"/>
    </row>
    <row r="860" spans="1:1" ht="14.25" customHeight="1" x14ac:dyDescent="0.2">
      <c r="A860" s="11"/>
    </row>
    <row r="861" spans="1:1" ht="14.25" customHeight="1" x14ac:dyDescent="0.2">
      <c r="A861" s="11"/>
    </row>
    <row r="862" spans="1:1" ht="14.25" customHeight="1" x14ac:dyDescent="0.2">
      <c r="A862" s="11"/>
    </row>
    <row r="863" spans="1:1" ht="14.25" customHeight="1" x14ac:dyDescent="0.2">
      <c r="A863" s="11"/>
    </row>
    <row r="864" spans="1:1" ht="14.25" customHeight="1" x14ac:dyDescent="0.2">
      <c r="A864" s="11"/>
    </row>
    <row r="865" spans="1:1" ht="14.25" customHeight="1" x14ac:dyDescent="0.2">
      <c r="A865" s="11"/>
    </row>
    <row r="866" spans="1:1" ht="14.25" customHeight="1" x14ac:dyDescent="0.2">
      <c r="A866" s="11"/>
    </row>
    <row r="867" spans="1:1" ht="14.25" customHeight="1" x14ac:dyDescent="0.2">
      <c r="A867" s="11"/>
    </row>
    <row r="868" spans="1:1" ht="14.25" customHeight="1" x14ac:dyDescent="0.2">
      <c r="A868" s="11"/>
    </row>
    <row r="869" spans="1:1" ht="14.25" customHeight="1" x14ac:dyDescent="0.2">
      <c r="A869" s="11"/>
    </row>
    <row r="870" spans="1:1" ht="14.25" customHeight="1" x14ac:dyDescent="0.2">
      <c r="A870" s="11"/>
    </row>
    <row r="871" spans="1:1" ht="14.25" customHeight="1" x14ac:dyDescent="0.2">
      <c r="A871" s="11"/>
    </row>
    <row r="872" spans="1:1" ht="14.25" customHeight="1" x14ac:dyDescent="0.2">
      <c r="A872" s="11"/>
    </row>
    <row r="873" spans="1:1" ht="14.25" customHeight="1" x14ac:dyDescent="0.2">
      <c r="A873" s="11"/>
    </row>
    <row r="874" spans="1:1" ht="14.25" customHeight="1" x14ac:dyDescent="0.2">
      <c r="A874" s="11"/>
    </row>
    <row r="875" spans="1:1" ht="14.25" customHeight="1" x14ac:dyDescent="0.2">
      <c r="A875" s="11"/>
    </row>
    <row r="876" spans="1:1" ht="14.25" customHeight="1" x14ac:dyDescent="0.2">
      <c r="A876" s="11"/>
    </row>
    <row r="877" spans="1:1" ht="14.25" customHeight="1" x14ac:dyDescent="0.2">
      <c r="A877" s="11"/>
    </row>
    <row r="878" spans="1:1" ht="14.25" customHeight="1" x14ac:dyDescent="0.2">
      <c r="A878" s="11"/>
    </row>
    <row r="879" spans="1:1" ht="14.25" customHeight="1" x14ac:dyDescent="0.2">
      <c r="A879" s="11"/>
    </row>
    <row r="880" spans="1:1" ht="14.25" customHeight="1" x14ac:dyDescent="0.2">
      <c r="A880" s="11"/>
    </row>
    <row r="881" spans="1:1" ht="14.25" customHeight="1" x14ac:dyDescent="0.2">
      <c r="A881" s="11"/>
    </row>
    <row r="882" spans="1:1" ht="14.25" customHeight="1" x14ac:dyDescent="0.2">
      <c r="A882" s="11"/>
    </row>
    <row r="883" spans="1:1" ht="14.25" customHeight="1" x14ac:dyDescent="0.2">
      <c r="A883" s="11"/>
    </row>
    <row r="884" spans="1:1" ht="14.25" customHeight="1" x14ac:dyDescent="0.2">
      <c r="A884" s="11"/>
    </row>
    <row r="885" spans="1:1" ht="14.25" customHeight="1" x14ac:dyDescent="0.2">
      <c r="A885" s="11"/>
    </row>
    <row r="886" spans="1:1" ht="14.25" customHeight="1" x14ac:dyDescent="0.2">
      <c r="A886" s="11"/>
    </row>
    <row r="887" spans="1:1" ht="14.25" customHeight="1" x14ac:dyDescent="0.2">
      <c r="A887" s="11"/>
    </row>
    <row r="888" spans="1:1" ht="14.25" customHeight="1" x14ac:dyDescent="0.2">
      <c r="A888" s="11"/>
    </row>
    <row r="889" spans="1:1" ht="14.25" customHeight="1" x14ac:dyDescent="0.2">
      <c r="A889" s="11"/>
    </row>
    <row r="890" spans="1:1" ht="14.25" customHeight="1" x14ac:dyDescent="0.2">
      <c r="A890" s="11"/>
    </row>
    <row r="891" spans="1:1" ht="14.25" customHeight="1" x14ac:dyDescent="0.2">
      <c r="A891" s="11"/>
    </row>
    <row r="892" spans="1:1" ht="14.25" customHeight="1" x14ac:dyDescent="0.2">
      <c r="A892" s="11"/>
    </row>
    <row r="893" spans="1:1" ht="14.25" customHeight="1" x14ac:dyDescent="0.2">
      <c r="A893" s="11"/>
    </row>
    <row r="894" spans="1:1" ht="14.25" customHeight="1" x14ac:dyDescent="0.2">
      <c r="A894" s="11"/>
    </row>
    <row r="895" spans="1:1" ht="14.25" customHeight="1" x14ac:dyDescent="0.2">
      <c r="A895" s="11"/>
    </row>
    <row r="896" spans="1:1" ht="14.25" customHeight="1" x14ac:dyDescent="0.2">
      <c r="A896" s="11"/>
    </row>
    <row r="897" spans="1:1" ht="14.25" customHeight="1" x14ac:dyDescent="0.2">
      <c r="A897" s="11"/>
    </row>
    <row r="898" spans="1:1" ht="14.25" customHeight="1" x14ac:dyDescent="0.2">
      <c r="A898" s="11"/>
    </row>
    <row r="899" spans="1:1" ht="14.25" customHeight="1" x14ac:dyDescent="0.2">
      <c r="A899" s="11"/>
    </row>
    <row r="900" spans="1:1" ht="14.25" customHeight="1" x14ac:dyDescent="0.2">
      <c r="A900" s="11"/>
    </row>
    <row r="901" spans="1:1" ht="14.25" customHeight="1" x14ac:dyDescent="0.2">
      <c r="A901" s="11"/>
    </row>
    <row r="902" spans="1:1" ht="14.25" customHeight="1" x14ac:dyDescent="0.2">
      <c r="A902" s="11"/>
    </row>
    <row r="903" spans="1:1" ht="14.25" customHeight="1" x14ac:dyDescent="0.2">
      <c r="A903" s="11"/>
    </row>
    <row r="904" spans="1:1" ht="14.25" customHeight="1" x14ac:dyDescent="0.2">
      <c r="A904" s="11"/>
    </row>
    <row r="905" spans="1:1" ht="14.25" customHeight="1" x14ac:dyDescent="0.2">
      <c r="A905" s="11"/>
    </row>
    <row r="906" spans="1:1" ht="14.25" customHeight="1" x14ac:dyDescent="0.2">
      <c r="A906" s="11"/>
    </row>
    <row r="907" spans="1:1" ht="14.25" customHeight="1" x14ac:dyDescent="0.2">
      <c r="A907" s="11"/>
    </row>
    <row r="908" spans="1:1" ht="14.25" customHeight="1" x14ac:dyDescent="0.2">
      <c r="A908" s="11"/>
    </row>
    <row r="909" spans="1:1" ht="14.25" customHeight="1" x14ac:dyDescent="0.2">
      <c r="A909" s="11"/>
    </row>
    <row r="910" spans="1:1" ht="14.25" customHeight="1" x14ac:dyDescent="0.2">
      <c r="A910" s="11"/>
    </row>
    <row r="911" spans="1:1" ht="14.25" customHeight="1" x14ac:dyDescent="0.2">
      <c r="A911" s="11"/>
    </row>
    <row r="912" spans="1:1" ht="14.25" customHeight="1" x14ac:dyDescent="0.2">
      <c r="A912" s="11"/>
    </row>
    <row r="913" spans="1:1" ht="14.25" customHeight="1" x14ac:dyDescent="0.2">
      <c r="A913" s="11"/>
    </row>
    <row r="914" spans="1:1" ht="14.25" customHeight="1" x14ac:dyDescent="0.2">
      <c r="A914" s="11"/>
    </row>
    <row r="915" spans="1:1" ht="14.25" customHeight="1" x14ac:dyDescent="0.2">
      <c r="A915" s="11"/>
    </row>
    <row r="916" spans="1:1" ht="14.25" customHeight="1" x14ac:dyDescent="0.2">
      <c r="A916" s="11"/>
    </row>
    <row r="917" spans="1:1" ht="14.25" customHeight="1" x14ac:dyDescent="0.2">
      <c r="A917" s="11"/>
    </row>
    <row r="918" spans="1:1" ht="14.25" customHeight="1" x14ac:dyDescent="0.2">
      <c r="A918" s="11"/>
    </row>
    <row r="919" spans="1:1" ht="14.25" customHeight="1" x14ac:dyDescent="0.2">
      <c r="A919" s="11"/>
    </row>
    <row r="920" spans="1:1" ht="14.25" customHeight="1" x14ac:dyDescent="0.2">
      <c r="A920" s="11"/>
    </row>
    <row r="921" spans="1:1" ht="14.25" customHeight="1" x14ac:dyDescent="0.2">
      <c r="A921" s="11"/>
    </row>
    <row r="922" spans="1:1" ht="14.25" customHeight="1" x14ac:dyDescent="0.2">
      <c r="A922" s="11"/>
    </row>
    <row r="923" spans="1:1" ht="14.25" customHeight="1" x14ac:dyDescent="0.2">
      <c r="A923" s="11"/>
    </row>
    <row r="924" spans="1:1" ht="14.25" customHeight="1" x14ac:dyDescent="0.2">
      <c r="A924" s="11"/>
    </row>
    <row r="925" spans="1:1" ht="14.25" customHeight="1" x14ac:dyDescent="0.2">
      <c r="A925" s="11"/>
    </row>
    <row r="926" spans="1:1" ht="14.25" customHeight="1" x14ac:dyDescent="0.2">
      <c r="A926" s="11"/>
    </row>
    <row r="927" spans="1:1" ht="14.25" customHeight="1" x14ac:dyDescent="0.2">
      <c r="A927" s="11"/>
    </row>
    <row r="928" spans="1:1" ht="14.25" customHeight="1" x14ac:dyDescent="0.2">
      <c r="A928" s="11"/>
    </row>
    <row r="929" spans="1:1" ht="14.25" customHeight="1" x14ac:dyDescent="0.2">
      <c r="A929" s="11"/>
    </row>
    <row r="930" spans="1:1" ht="14.25" customHeight="1" x14ac:dyDescent="0.2">
      <c r="A930" s="11"/>
    </row>
    <row r="931" spans="1:1" ht="14.25" customHeight="1" x14ac:dyDescent="0.2">
      <c r="A931" s="11"/>
    </row>
    <row r="932" spans="1:1" ht="14.25" customHeight="1" x14ac:dyDescent="0.2">
      <c r="A932" s="11"/>
    </row>
    <row r="933" spans="1:1" ht="14.25" customHeight="1" x14ac:dyDescent="0.2">
      <c r="A933" s="11"/>
    </row>
    <row r="934" spans="1:1" ht="14.25" customHeight="1" x14ac:dyDescent="0.2">
      <c r="A934" s="11"/>
    </row>
    <row r="935" spans="1:1" ht="14.25" customHeight="1" x14ac:dyDescent="0.2">
      <c r="A935" s="11"/>
    </row>
    <row r="936" spans="1:1" ht="14.25" customHeight="1" x14ac:dyDescent="0.2">
      <c r="A936" s="11"/>
    </row>
    <row r="937" spans="1:1" ht="14.25" customHeight="1" x14ac:dyDescent="0.2">
      <c r="A937" s="11"/>
    </row>
    <row r="938" spans="1:1" ht="14.25" customHeight="1" x14ac:dyDescent="0.2">
      <c r="A938" s="11"/>
    </row>
    <row r="939" spans="1:1" ht="14.25" customHeight="1" x14ac:dyDescent="0.2">
      <c r="A939" s="11"/>
    </row>
    <row r="940" spans="1:1" ht="14.25" customHeight="1" x14ac:dyDescent="0.2">
      <c r="A940" s="11"/>
    </row>
    <row r="941" spans="1:1" ht="14.25" customHeight="1" x14ac:dyDescent="0.2">
      <c r="A941" s="11"/>
    </row>
    <row r="942" spans="1:1" ht="14.25" customHeight="1" x14ac:dyDescent="0.2">
      <c r="A942" s="11"/>
    </row>
    <row r="943" spans="1:1" ht="14.25" customHeight="1" x14ac:dyDescent="0.2">
      <c r="A943" s="11"/>
    </row>
    <row r="944" spans="1:1" ht="14.25" customHeight="1" x14ac:dyDescent="0.2">
      <c r="A944" s="11"/>
    </row>
    <row r="945" spans="1:1" ht="14.25" customHeight="1" x14ac:dyDescent="0.2">
      <c r="A945" s="11"/>
    </row>
    <row r="946" spans="1:1" ht="14.25" customHeight="1" x14ac:dyDescent="0.2">
      <c r="A946" s="11"/>
    </row>
    <row r="947" spans="1:1" ht="14.25" customHeight="1" x14ac:dyDescent="0.2">
      <c r="A947" s="11"/>
    </row>
    <row r="948" spans="1:1" ht="14.25" customHeight="1" x14ac:dyDescent="0.2">
      <c r="A948" s="11"/>
    </row>
    <row r="949" spans="1:1" ht="14.25" customHeight="1" x14ac:dyDescent="0.2">
      <c r="A949" s="11"/>
    </row>
    <row r="950" spans="1:1" ht="14.25" customHeight="1" x14ac:dyDescent="0.2">
      <c r="A950" s="11"/>
    </row>
    <row r="951" spans="1:1" ht="14.25" customHeight="1" x14ac:dyDescent="0.2">
      <c r="A951" s="11"/>
    </row>
    <row r="952" spans="1:1" ht="14.25" customHeight="1" x14ac:dyDescent="0.2">
      <c r="A952" s="11"/>
    </row>
    <row r="953" spans="1:1" ht="14.25" customHeight="1" x14ac:dyDescent="0.2">
      <c r="A953" s="11"/>
    </row>
    <row r="954" spans="1:1" ht="14.25" customHeight="1" x14ac:dyDescent="0.2">
      <c r="A954" s="11"/>
    </row>
    <row r="955" spans="1:1" ht="14.25" customHeight="1" x14ac:dyDescent="0.2">
      <c r="A955" s="11"/>
    </row>
    <row r="956" spans="1:1" ht="14.25" customHeight="1" x14ac:dyDescent="0.2">
      <c r="A956" s="11"/>
    </row>
    <row r="957" spans="1:1" ht="14.25" customHeight="1" x14ac:dyDescent="0.2">
      <c r="A957" s="11"/>
    </row>
    <row r="958" spans="1:1" ht="14.25" customHeight="1" x14ac:dyDescent="0.2">
      <c r="A958" s="11"/>
    </row>
    <row r="959" spans="1:1" ht="14.25" customHeight="1" x14ac:dyDescent="0.2">
      <c r="A959" s="11"/>
    </row>
    <row r="960" spans="1:1" ht="14.25" customHeight="1" x14ac:dyDescent="0.2">
      <c r="A960" s="11"/>
    </row>
    <row r="961" spans="1:1" ht="14.25" customHeight="1" x14ac:dyDescent="0.2">
      <c r="A961" s="11"/>
    </row>
    <row r="962" spans="1:1" ht="14.25" customHeight="1" x14ac:dyDescent="0.2">
      <c r="A962" s="11"/>
    </row>
    <row r="963" spans="1:1" ht="14.25" customHeight="1" x14ac:dyDescent="0.2">
      <c r="A963" s="11"/>
    </row>
    <row r="964" spans="1:1" ht="14.25" customHeight="1" x14ac:dyDescent="0.2">
      <c r="A964" s="11"/>
    </row>
    <row r="965" spans="1:1" ht="14.25" customHeight="1" x14ac:dyDescent="0.2">
      <c r="A965" s="11"/>
    </row>
    <row r="966" spans="1:1" ht="14.25" customHeight="1" x14ac:dyDescent="0.2">
      <c r="A966" s="11"/>
    </row>
    <row r="967" spans="1:1" ht="14.25" customHeight="1" x14ac:dyDescent="0.2">
      <c r="A967" s="11"/>
    </row>
    <row r="968" spans="1:1" ht="14.25" customHeight="1" x14ac:dyDescent="0.2">
      <c r="A968" s="11"/>
    </row>
    <row r="969" spans="1:1" ht="14.25" customHeight="1" x14ac:dyDescent="0.2">
      <c r="A969" s="11"/>
    </row>
    <row r="970" spans="1:1" ht="14.25" customHeight="1" x14ac:dyDescent="0.2">
      <c r="A970" s="11"/>
    </row>
    <row r="971" spans="1:1" ht="14.25" customHeight="1" x14ac:dyDescent="0.2">
      <c r="A971" s="11"/>
    </row>
    <row r="972" spans="1:1" ht="14.25" customHeight="1" x14ac:dyDescent="0.2">
      <c r="A972" s="11"/>
    </row>
    <row r="973" spans="1:1" ht="14.25" customHeight="1" x14ac:dyDescent="0.2">
      <c r="A973" s="11"/>
    </row>
    <row r="974" spans="1:1" ht="14.25" customHeight="1" x14ac:dyDescent="0.2">
      <c r="A974" s="11"/>
    </row>
    <row r="975" spans="1:1" ht="14.25" customHeight="1" x14ac:dyDescent="0.2">
      <c r="A975" s="11"/>
    </row>
    <row r="976" spans="1:1" ht="14.25" customHeight="1" x14ac:dyDescent="0.2">
      <c r="A976" s="11"/>
    </row>
    <row r="977" spans="1:1" ht="14.25" customHeight="1" x14ac:dyDescent="0.2">
      <c r="A977" s="11"/>
    </row>
    <row r="978" spans="1:1" ht="14.25" customHeight="1" x14ac:dyDescent="0.2">
      <c r="A978" s="11"/>
    </row>
    <row r="979" spans="1:1" ht="14.25" customHeight="1" x14ac:dyDescent="0.2">
      <c r="A979" s="11"/>
    </row>
    <row r="980" spans="1:1" ht="14.25" customHeight="1" x14ac:dyDescent="0.2">
      <c r="A980" s="11"/>
    </row>
    <row r="981" spans="1:1" ht="14.25" customHeight="1" x14ac:dyDescent="0.2">
      <c r="A981" s="11"/>
    </row>
    <row r="982" spans="1:1" ht="14.25" customHeight="1" x14ac:dyDescent="0.2">
      <c r="A982" s="11"/>
    </row>
    <row r="983" spans="1:1" ht="14.25" customHeight="1" x14ac:dyDescent="0.2">
      <c r="A983" s="11"/>
    </row>
    <row r="984" spans="1:1" ht="14.25" customHeight="1" x14ac:dyDescent="0.2">
      <c r="A984" s="11"/>
    </row>
    <row r="985" spans="1:1" ht="14.25" customHeight="1" x14ac:dyDescent="0.2">
      <c r="A985" s="11"/>
    </row>
    <row r="986" spans="1:1" ht="14.25" customHeight="1" x14ac:dyDescent="0.2">
      <c r="A986" s="11"/>
    </row>
    <row r="987" spans="1:1" ht="14.25" customHeight="1" x14ac:dyDescent="0.2">
      <c r="A987" s="11"/>
    </row>
    <row r="988" spans="1:1" ht="14.25" customHeight="1" x14ac:dyDescent="0.2">
      <c r="A988" s="11"/>
    </row>
    <row r="989" spans="1:1" ht="14.25" customHeight="1" x14ac:dyDescent="0.2">
      <c r="A989" s="11"/>
    </row>
    <row r="990" spans="1:1" ht="14.25" customHeight="1" x14ac:dyDescent="0.2">
      <c r="A990" s="11"/>
    </row>
    <row r="991" spans="1:1" ht="14.25" customHeight="1" x14ac:dyDescent="0.2">
      <c r="A991" s="11"/>
    </row>
    <row r="992" spans="1:1" ht="14.25" customHeight="1" x14ac:dyDescent="0.2">
      <c r="A992" s="11"/>
    </row>
    <row r="993" spans="1:1" ht="14.25" customHeight="1" x14ac:dyDescent="0.2">
      <c r="A993" s="11"/>
    </row>
    <row r="994" spans="1:1" ht="14.25" customHeight="1" x14ac:dyDescent="0.2">
      <c r="A994" s="11"/>
    </row>
    <row r="995" spans="1:1" ht="14.25" customHeight="1" x14ac:dyDescent="0.2">
      <c r="A995" s="11"/>
    </row>
    <row r="996" spans="1:1" ht="14.25" customHeight="1" x14ac:dyDescent="0.2">
      <c r="A996" s="11"/>
    </row>
    <row r="997" spans="1:1" ht="14.25" customHeight="1" x14ac:dyDescent="0.2">
      <c r="A997" s="11"/>
    </row>
    <row r="998" spans="1:1" ht="14.25" customHeight="1" x14ac:dyDescent="0.2">
      <c r="A998" s="11"/>
    </row>
    <row r="999" spans="1:1" ht="14.25" customHeight="1" x14ac:dyDescent="0.2">
      <c r="A999" s="11"/>
    </row>
    <row r="1000" spans="1:1" ht="14.25" customHeight="1" x14ac:dyDescent="0.2">
      <c r="A1000" s="11"/>
    </row>
  </sheetData>
  <mergeCells count="2">
    <mergeCell ref="B2:G2"/>
    <mergeCell ref="I2:J2"/>
  </mergeCells>
  <pageMargins left="0.7" right="0.7" top="0.75" bottom="0.75" header="0" footer="0"/>
  <pageSetup orientation="landscape"/>
  <ignoredErrors>
    <ignoredError sqref="E67 E156 E171 E236" evalError="1"/>
  </ignoredErrors>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Transactions</vt:lpstr>
      <vt:lpstr>Charting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Quach</dc:creator>
  <cp:lastModifiedBy>Elliot Cleverley (ECO - Student)</cp:lastModifiedBy>
  <dcterms:created xsi:type="dcterms:W3CDTF">2022-04-28T23:28:49Z</dcterms:created>
  <dcterms:modified xsi:type="dcterms:W3CDTF">2025-10-04T21:40:22Z</dcterms:modified>
</cp:coreProperties>
</file>