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go\Dropbox\IMPACT_Burkina Faso\11_MSNA\20_Mouvements équipes\999_documents travail pas changer\"/>
    </mc:Choice>
  </mc:AlternateContent>
  <xr:revisionPtr revIDLastSave="0" documentId="13_ncr:1_{CA08BCE3-3172-48E3-82F2-0330ABD19613}" xr6:coauthVersionLast="45" xr6:coauthVersionMax="45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Version" sheetId="16" r:id="rId1"/>
    <sheet name="cluster sampling" sheetId="1" r:id="rId2"/>
    <sheet name="sample_admin2_cluster_hexa500m_" sheetId="3" r:id="rId3"/>
    <sheet name="Tableau Sampling Total" sheetId="10" r:id="rId4"/>
    <sheet name="Calcul # enquêtes H2R" sheetId="11" r:id="rId5"/>
    <sheet name="Planification par équipe" sheetId="12" r:id="rId6"/>
    <sheet name="Pivot Sampling Non Displaced" sheetId="8" r:id="rId7"/>
    <sheet name="Loc_exl_vigi" sheetId="15" r:id="rId8"/>
  </sheets>
  <externalReferences>
    <externalReference r:id="rId9"/>
    <externalReference r:id="rId10"/>
    <externalReference r:id="rId11"/>
  </externalReferences>
  <definedNames>
    <definedName name="_xlnm._FilterDatabase" localSheetId="7" hidden="1">Loc_exl_vigi!$A$1:$J$65</definedName>
    <definedName name="_xlnm._FilterDatabase" localSheetId="2" hidden="1">sample_admin2_cluster_hexa500m_!$A$1:$AI$777</definedName>
    <definedName name="_xlnm._FilterDatabase" localSheetId="3" hidden="1">'Tableau Sampling Total'!$A$1:$AT$664</definedName>
    <definedName name="_xlcn.WorksheetConnection_sample_admin2_cluster_hexa500m_AY1" hidden="1">sample_admin2_cluster_hexa500m_!$BG:$BH</definedName>
  </definedNames>
  <calcPr calcId="191029"/>
  <pivotCaches>
    <pivotCache cacheId="35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sample_admin2_cluster_hexa500m_!$A:$Y"/>
        </x15:modelTables>
      </x15:dataModel>
    </ext>
  </extLst>
</workbook>
</file>

<file path=xl/calcChain.xml><?xml version="1.0" encoding="utf-8"?>
<calcChain xmlns="http://schemas.openxmlformats.org/spreadsheetml/2006/main">
  <c r="AF777" i="3" l="1"/>
  <c r="AF639" i="3" l="1"/>
  <c r="AF640" i="3"/>
  <c r="AF776" i="3" l="1"/>
  <c r="AF775" i="3" l="1"/>
  <c r="AF492" i="3" l="1"/>
  <c r="AF573" i="3" l="1"/>
  <c r="AF46" i="3"/>
  <c r="AF53" i="3" l="1"/>
  <c r="AF550" i="3"/>
  <c r="AF630" i="3" l="1"/>
  <c r="AF159" i="3"/>
  <c r="AF617" i="3" l="1"/>
  <c r="AF119" i="3" l="1"/>
  <c r="K667" i="10" l="1"/>
  <c r="AI12" i="3" l="1"/>
  <c r="AI396" i="3" l="1"/>
  <c r="AI395" i="3"/>
  <c r="AI393" i="3"/>
  <c r="AI392" i="3"/>
  <c r="AI391" i="3"/>
  <c r="AI390" i="3"/>
  <c r="AI389" i="3"/>
  <c r="AI388" i="3"/>
  <c r="AI387" i="3"/>
  <c r="AI386" i="3"/>
  <c r="AI385" i="3"/>
  <c r="AI384" i="3"/>
  <c r="AI383" i="3"/>
  <c r="AI362" i="3"/>
  <c r="AI361" i="3"/>
  <c r="AI382" i="3"/>
  <c r="AI381" i="3"/>
  <c r="AI380" i="3"/>
  <c r="AI394" i="3"/>
  <c r="AI399" i="3"/>
  <c r="AI398" i="3"/>
  <c r="AI397" i="3"/>
  <c r="AI373" i="3"/>
  <c r="AI372" i="3"/>
  <c r="AI368" i="3"/>
  <c r="AI367" i="3"/>
  <c r="AI366" i="3"/>
  <c r="AI365" i="3"/>
  <c r="AI364" i="3"/>
  <c r="AI363" i="3"/>
  <c r="AI379" i="3"/>
  <c r="AI378" i="3"/>
  <c r="AI377" i="3"/>
  <c r="AI376" i="3"/>
  <c r="AI375" i="3"/>
  <c r="AI374" i="3"/>
  <c r="AI371" i="3"/>
  <c r="AI370" i="3"/>
  <c r="AI369" i="3"/>
  <c r="AI331" i="3"/>
  <c r="AI330" i="3"/>
  <c r="AI329" i="3"/>
  <c r="AI212" i="3"/>
  <c r="AI211" i="3"/>
  <c r="AI210" i="3"/>
  <c r="AI209" i="3"/>
  <c r="AI89" i="3"/>
  <c r="AI88" i="3"/>
  <c r="AI87" i="3"/>
  <c r="AI81" i="3"/>
  <c r="AI80" i="3"/>
  <c r="AI73" i="3"/>
  <c r="AI72" i="3"/>
  <c r="AI71" i="3"/>
  <c r="AI70" i="3"/>
  <c r="AI69" i="3"/>
  <c r="AI68" i="3"/>
  <c r="AI67" i="3"/>
  <c r="AI66" i="3"/>
  <c r="AI328" i="3"/>
  <c r="AI65" i="3"/>
  <c r="AI93" i="3"/>
  <c r="AI91" i="3"/>
  <c r="AI90" i="3"/>
  <c r="AI64" i="3"/>
  <c r="AI62" i="3"/>
  <c r="AI61" i="3"/>
  <c r="AI59" i="3"/>
  <c r="AI28" i="3"/>
  <c r="AI27" i="3"/>
  <c r="AI25" i="3"/>
  <c r="AI336" i="3"/>
  <c r="AI335" i="3"/>
  <c r="AI354" i="3"/>
  <c r="AI353" i="3"/>
  <c r="AI360" i="3"/>
  <c r="AI359" i="3"/>
  <c r="AI358" i="3"/>
  <c r="AI357" i="3"/>
  <c r="AI356" i="3"/>
  <c r="AI355" i="3"/>
  <c r="AI334" i="3"/>
  <c r="AI333" i="3"/>
  <c r="AI352" i="3"/>
  <c r="AI351" i="3"/>
  <c r="AI350" i="3"/>
  <c r="AI347" i="3"/>
  <c r="AI345" i="3"/>
  <c r="AI344" i="3"/>
  <c r="AI343" i="3"/>
  <c r="AI332" i="3"/>
  <c r="AI427" i="3"/>
  <c r="AI406" i="3"/>
  <c r="AI405" i="3"/>
  <c r="AI404" i="3"/>
  <c r="AI403" i="3"/>
  <c r="AI402" i="3"/>
  <c r="AI401" i="3"/>
  <c r="AI400" i="3"/>
  <c r="AI426" i="3"/>
  <c r="AI425" i="3"/>
  <c r="AI424" i="3"/>
  <c r="AI423" i="3"/>
  <c r="AI422" i="3"/>
  <c r="AI421" i="3"/>
  <c r="AI420" i="3"/>
  <c r="AI419" i="3"/>
  <c r="AI418" i="3"/>
  <c r="AI417" i="3"/>
  <c r="AI416" i="3"/>
  <c r="AI415" i="3"/>
  <c r="AI414" i="3"/>
  <c r="AI23" i="3"/>
  <c r="AI22" i="3"/>
  <c r="AI311" i="3"/>
  <c r="AI310" i="3"/>
  <c r="AI324" i="3"/>
  <c r="AI319" i="3"/>
  <c r="AI318" i="3"/>
  <c r="AI316" i="3"/>
  <c r="AI315" i="3"/>
  <c r="AI314" i="3"/>
  <c r="AI313" i="3"/>
  <c r="AI327" i="3"/>
  <c r="AI326" i="3"/>
  <c r="AI325" i="3"/>
  <c r="AI317" i="3"/>
  <c r="AI21" i="3"/>
  <c r="AI309" i="3"/>
  <c r="AI308" i="3"/>
  <c r="AI307" i="3"/>
  <c r="AI306" i="3"/>
  <c r="AI305" i="3"/>
  <c r="AI304" i="3"/>
  <c r="AI15" i="3"/>
  <c r="AI14" i="3"/>
  <c r="AI13" i="3"/>
  <c r="AI303" i="3"/>
  <c r="AI293" i="3"/>
  <c r="AI292" i="3"/>
  <c r="AI290" i="3"/>
  <c r="AI287" i="3"/>
  <c r="AI276" i="3"/>
  <c r="AI289" i="3"/>
  <c r="AI288" i="3"/>
  <c r="AI271" i="3"/>
  <c r="AI266" i="3"/>
  <c r="AI265" i="3"/>
  <c r="AI264" i="3"/>
  <c r="AI263" i="3"/>
  <c r="AI262" i="3"/>
  <c r="AI261" i="3"/>
  <c r="AI259" i="3"/>
  <c r="AI258" i="3"/>
  <c r="AI257" i="3"/>
  <c r="AI256" i="3"/>
  <c r="AI255" i="3"/>
  <c r="AI254" i="3"/>
  <c r="AI291" i="3"/>
  <c r="AI250" i="3"/>
  <c r="AI247" i="3"/>
  <c r="AI246" i="3"/>
  <c r="AI245" i="3"/>
  <c r="AI244" i="3"/>
  <c r="AI413" i="3"/>
  <c r="AI412" i="3"/>
  <c r="AI411" i="3"/>
  <c r="AI312" i="3"/>
  <c r="AI253" i="3"/>
  <c r="AI252" i="3"/>
  <c r="AI251" i="3"/>
  <c r="AI410" i="3"/>
  <c r="AI409" i="3"/>
  <c r="AI408" i="3"/>
  <c r="AI407" i="3"/>
  <c r="AI208" i="3"/>
  <c r="AI207" i="3"/>
  <c r="AI206" i="3"/>
  <c r="AI205" i="3"/>
  <c r="AI204" i="3"/>
  <c r="AI203" i="3"/>
  <c r="AI171" i="3"/>
  <c r="AI154" i="3"/>
  <c r="AI153" i="3"/>
  <c r="AI152" i="3"/>
  <c r="AI151" i="3"/>
  <c r="AI150" i="3"/>
  <c r="AI149" i="3"/>
  <c r="AI147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13" i="3"/>
  <c r="AI112" i="3"/>
  <c r="AI111" i="3"/>
  <c r="AI110" i="3"/>
  <c r="AI109" i="3"/>
  <c r="AI108" i="3"/>
  <c r="AI107" i="3"/>
  <c r="AI106" i="3"/>
  <c r="AI105" i="3"/>
  <c r="AI104" i="3"/>
  <c r="AI103" i="3"/>
  <c r="AI101" i="3"/>
  <c r="AI100" i="3"/>
  <c r="AI99" i="3"/>
  <c r="AI98" i="3"/>
  <c r="AI97" i="3"/>
  <c r="AI96" i="3"/>
  <c r="AI95" i="3"/>
  <c r="AI94" i="3"/>
  <c r="AI485" i="3"/>
  <c r="AI92" i="3"/>
  <c r="AI439" i="3"/>
  <c r="AI429" i="3"/>
  <c r="AI428" i="3"/>
  <c r="AI484" i="3"/>
  <c r="AI438" i="3"/>
  <c r="AI84" i="3"/>
  <c r="AI83" i="3"/>
  <c r="AI82" i="3"/>
  <c r="AI437" i="3"/>
  <c r="AI436" i="3"/>
  <c r="AI79" i="3"/>
  <c r="AI78" i="3"/>
  <c r="AI77" i="3"/>
  <c r="AI76" i="3"/>
  <c r="AI75" i="3"/>
  <c r="AI74" i="3"/>
  <c r="AI243" i="3"/>
  <c r="AI434" i="3"/>
  <c r="AI433" i="3"/>
  <c r="AI432" i="3"/>
  <c r="AI431" i="3"/>
  <c r="AI242" i="3"/>
  <c r="AI444" i="3"/>
  <c r="AI443" i="3"/>
  <c r="AI435" i="3"/>
  <c r="AI448" i="3"/>
  <c r="AI63" i="3"/>
  <c r="AI447" i="3"/>
  <c r="AI241" i="3"/>
  <c r="AI60" i="3"/>
  <c r="AI446" i="3"/>
  <c r="AI58" i="3"/>
  <c r="AI32" i="3"/>
  <c r="AI240" i="3"/>
  <c r="AI239" i="3"/>
  <c r="AI238" i="3"/>
  <c r="AI237" i="3"/>
  <c r="AI236" i="3"/>
  <c r="AI235" i="3"/>
  <c r="AI445" i="3"/>
  <c r="AI441" i="3"/>
  <c r="AI440" i="3"/>
  <c r="AI430" i="3"/>
  <c r="AI504" i="3" l="1"/>
  <c r="AI503" i="3"/>
  <c r="AI502" i="3"/>
  <c r="AI501" i="3"/>
  <c r="AI497" i="3"/>
  <c r="AI496" i="3"/>
  <c r="AI495" i="3"/>
  <c r="AI494" i="3"/>
  <c r="AI493" i="3"/>
  <c r="AI491" i="3"/>
  <c r="AI490" i="3"/>
  <c r="AI489" i="3"/>
  <c r="AI488" i="3"/>
  <c r="AI487" i="3"/>
  <c r="AI486" i="3"/>
  <c r="AI219" i="3"/>
  <c r="AI218" i="3"/>
  <c r="AI481" i="3"/>
  <c r="AI480" i="3"/>
  <c r="AI479" i="3"/>
  <c r="AI478" i="3"/>
  <c r="AI475" i="3"/>
  <c r="AI471" i="3"/>
  <c r="AI467" i="3"/>
  <c r="AI466" i="3"/>
  <c r="AI465" i="3"/>
  <c r="AI464" i="3"/>
  <c r="AI463" i="3"/>
  <c r="AI462" i="3"/>
  <c r="AI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234" i="3"/>
  <c r="AI233" i="3"/>
  <c r="AI232" i="3"/>
  <c r="AI231" i="3"/>
  <c r="AI230" i="3"/>
  <c r="AI229" i="3"/>
  <c r="AI442" i="3"/>
  <c r="AI228" i="3"/>
  <c r="AI227" i="3"/>
  <c r="AI226" i="3"/>
  <c r="AI225" i="3"/>
  <c r="AI224" i="3"/>
  <c r="AI223" i="3"/>
  <c r="AI222" i="3"/>
  <c r="AI221" i="3"/>
  <c r="AI220" i="3"/>
  <c r="AI217" i="3"/>
  <c r="AI216" i="3"/>
  <c r="AI215" i="3"/>
  <c r="AI214" i="3"/>
  <c r="AI213" i="3"/>
  <c r="AF343" i="3" l="1"/>
  <c r="AF344" i="3"/>
  <c r="AF345" i="3"/>
  <c r="AF347" i="3"/>
  <c r="AF350" i="3"/>
  <c r="AF351" i="3"/>
  <c r="AF352" i="3"/>
  <c r="AF333" i="3"/>
  <c r="AF334" i="3"/>
  <c r="AF407" i="3"/>
  <c r="AF408" i="3"/>
  <c r="AF409" i="3"/>
  <c r="AF410" i="3"/>
  <c r="AF355" i="3"/>
  <c r="AF356" i="3"/>
  <c r="AF357" i="3"/>
  <c r="AF358" i="3"/>
  <c r="AF359" i="3"/>
  <c r="AF360" i="3"/>
  <c r="AF251" i="3"/>
  <c r="AF252" i="3"/>
  <c r="AF253" i="3"/>
  <c r="AF353" i="3"/>
  <c r="AF312" i="3"/>
  <c r="AF354" i="3"/>
  <c r="AF411" i="3"/>
  <c r="AF412" i="3"/>
  <c r="AF335" i="3"/>
  <c r="AF336" i="3"/>
  <c r="AF25" i="3"/>
  <c r="AF413" i="3"/>
  <c r="AF27" i="3"/>
  <c r="AF28" i="3"/>
  <c r="AF59" i="3"/>
  <c r="AF61" i="3"/>
  <c r="AF62" i="3"/>
  <c r="AF64" i="3"/>
  <c r="AF90" i="3"/>
  <c r="AF91" i="3"/>
  <c r="AF93" i="3"/>
  <c r="AF65" i="3"/>
  <c r="AF328" i="3"/>
  <c r="AF66" i="3"/>
  <c r="AF67" i="3"/>
  <c r="AF68" i="3"/>
  <c r="AF69" i="3"/>
  <c r="AF70" i="3"/>
  <c r="AF71" i="3"/>
  <c r="AF72" i="3"/>
  <c r="AF73" i="3"/>
  <c r="AF80" i="3"/>
  <c r="AF81" i="3"/>
  <c r="AF87" i="3"/>
  <c r="AF88" i="3"/>
  <c r="AF89" i="3"/>
  <c r="AF209" i="3"/>
  <c r="AF210" i="3"/>
  <c r="AF211" i="3"/>
  <c r="AF212" i="3"/>
  <c r="AF244" i="3"/>
  <c r="AF245" i="3"/>
  <c r="AF246" i="3"/>
  <c r="AF247" i="3"/>
  <c r="AF250" i="3"/>
  <c r="AF291" i="3"/>
  <c r="AF254" i="3"/>
  <c r="AF255" i="3"/>
  <c r="AF256" i="3"/>
  <c r="AF257" i="3"/>
  <c r="AF258" i="3"/>
  <c r="AF259" i="3"/>
  <c r="AF261" i="3"/>
  <c r="AF262" i="3"/>
  <c r="AF263" i="3"/>
  <c r="AF264" i="3"/>
  <c r="AF265" i="3"/>
  <c r="AF266" i="3"/>
  <c r="AF271" i="3"/>
  <c r="AF288" i="3"/>
  <c r="AF289" i="3"/>
  <c r="AF276" i="3"/>
  <c r="AF287" i="3"/>
  <c r="AF290" i="3"/>
  <c r="AF292" i="3"/>
  <c r="AF293" i="3"/>
  <c r="AF303" i="3"/>
  <c r="AF329" i="3"/>
  <c r="AF330" i="3"/>
  <c r="AF12" i="3"/>
  <c r="AF13" i="3"/>
  <c r="AF14" i="3"/>
  <c r="AF15" i="3"/>
  <c r="AF304" i="3"/>
  <c r="AF305" i="3"/>
  <c r="AF306" i="3"/>
  <c r="AF307" i="3"/>
  <c r="AF308" i="3"/>
  <c r="AF309" i="3"/>
  <c r="AF21" i="3"/>
  <c r="AF317" i="3"/>
  <c r="AF325" i="3"/>
  <c r="AF326" i="3"/>
  <c r="AF327" i="3"/>
  <c r="AF331" i="3"/>
  <c r="AF313" i="3"/>
  <c r="AF314" i="3"/>
  <c r="AF315" i="3"/>
  <c r="AF316" i="3"/>
  <c r="AF318" i="3"/>
  <c r="AF319" i="3"/>
  <c r="AF324" i="3"/>
  <c r="AF310" i="3"/>
  <c r="AF311" i="3"/>
  <c r="AF22" i="3"/>
  <c r="AF23" i="3"/>
  <c r="AF369" i="3"/>
  <c r="AF370" i="3"/>
  <c r="AF371" i="3"/>
  <c r="AF374" i="3"/>
  <c r="AF375" i="3"/>
  <c r="AF376" i="3"/>
  <c r="AF377" i="3"/>
  <c r="AF378" i="3"/>
  <c r="AF379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363" i="3"/>
  <c r="AF364" i="3"/>
  <c r="AF365" i="3"/>
  <c r="AF366" i="3"/>
  <c r="AF367" i="3"/>
  <c r="AF368" i="3"/>
  <c r="AF372" i="3"/>
  <c r="AF373" i="3"/>
  <c r="AF397" i="3"/>
  <c r="AF398" i="3"/>
  <c r="AF399" i="3"/>
  <c r="AF400" i="3"/>
  <c r="AF394" i="3"/>
  <c r="AF401" i="3"/>
  <c r="AF402" i="3"/>
  <c r="AF403" i="3"/>
  <c r="AF404" i="3"/>
  <c r="AF405" i="3"/>
  <c r="AF406" i="3"/>
  <c r="AF380" i="3"/>
  <c r="AF381" i="3"/>
  <c r="AF382" i="3"/>
  <c r="AF361" i="3"/>
  <c r="AF362" i="3"/>
  <c r="AF383" i="3"/>
  <c r="AF384" i="3"/>
  <c r="AF385" i="3"/>
  <c r="AF386" i="3"/>
  <c r="AF387" i="3"/>
  <c r="AF388" i="3"/>
  <c r="AF389" i="3"/>
  <c r="AF390" i="3"/>
  <c r="AF391" i="3"/>
  <c r="AF392" i="3"/>
  <c r="AF393" i="3"/>
  <c r="AF395" i="3"/>
  <c r="AF427" i="3"/>
  <c r="AF396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619" i="3"/>
  <c r="AF300" i="3"/>
  <c r="AF538" i="3"/>
  <c r="AF539" i="3"/>
  <c r="AF4" i="3"/>
  <c r="AF5" i="3"/>
  <c r="AF6" i="3"/>
  <c r="AF11" i="3"/>
  <c r="AF588" i="3"/>
  <c r="AF323" i="3"/>
  <c r="AF772" i="3"/>
  <c r="AF172" i="3"/>
  <c r="AF248" i="3"/>
  <c r="AF562" i="3"/>
  <c r="AF543" i="3"/>
  <c r="AF652" i="3"/>
  <c r="AF549" i="3"/>
  <c r="AF607" i="3"/>
  <c r="AF277" i="3"/>
  <c r="AF278" i="3"/>
  <c r="AF279" i="3"/>
  <c r="AF34" i="3"/>
  <c r="AF38" i="3"/>
  <c r="AF613" i="3"/>
  <c r="AF556" i="3"/>
  <c r="AF267" i="3"/>
  <c r="AF54" i="3"/>
  <c r="AF55" i="3"/>
  <c r="AF541" i="3"/>
  <c r="AF764" i="3"/>
  <c r="AF583" i="3"/>
  <c r="AF555" i="3"/>
  <c r="AF50" i="3"/>
  <c r="AF120" i="3"/>
  <c r="AF470" i="3"/>
  <c r="AF143" i="3"/>
  <c r="AF144" i="3"/>
  <c r="AF145" i="3"/>
  <c r="AF635" i="3"/>
  <c r="AF636" i="3"/>
  <c r="AF286" i="3"/>
  <c r="AF544" i="3"/>
  <c r="AF621" i="3"/>
  <c r="AF622" i="3"/>
  <c r="AF765" i="3"/>
  <c r="AF31" i="3"/>
  <c r="AF160" i="3"/>
  <c r="AF340" i="3"/>
  <c r="AF341" i="3"/>
  <c r="AF320" i="3"/>
  <c r="AF115" i="3"/>
  <c r="AF301" i="3"/>
  <c r="AF158" i="3"/>
  <c r="AF118" i="3"/>
  <c r="AF45" i="3"/>
  <c r="AF614" i="3"/>
  <c r="AF282" i="3"/>
  <c r="AF116" i="3"/>
  <c r="AF156" i="3"/>
  <c r="AF593" i="3"/>
  <c r="AF655" i="3"/>
  <c r="AF763" i="3"/>
  <c r="AF623" i="3"/>
  <c r="AF52" i="3"/>
  <c r="AF85" i="3"/>
  <c r="AF86" i="3"/>
  <c r="AF146" i="3"/>
  <c r="AF599" i="3"/>
  <c r="AF474" i="3"/>
  <c r="AF476" i="3"/>
  <c r="AF477" i="3"/>
  <c r="AF576" i="3"/>
  <c r="AF567" i="3"/>
  <c r="AF568" i="3"/>
  <c r="AF8" i="3"/>
  <c r="AF9" i="3"/>
  <c r="AF10" i="3"/>
  <c r="AF294" i="3"/>
  <c r="AF606" i="3"/>
  <c r="AF167" i="3"/>
  <c r="AF36" i="3"/>
  <c r="AF580" i="3"/>
  <c r="AF37" i="3"/>
  <c r="AF102" i="3"/>
  <c r="AF155" i="3"/>
  <c r="AF581" i="3"/>
  <c r="AF590" i="3"/>
  <c r="AF644" i="3"/>
  <c r="AF42" i="3"/>
  <c r="AF43" i="3"/>
  <c r="AF44" i="3"/>
  <c r="AF766" i="3"/>
  <c r="AF643" i="3"/>
  <c r="AF557" i="3"/>
  <c r="AF322" i="3"/>
  <c r="AF33" i="3"/>
  <c r="AF296" i="3"/>
  <c r="AF297" i="3"/>
  <c r="AF500" i="3"/>
  <c r="AF771" i="3"/>
  <c r="AF298" i="3"/>
  <c r="AF560" i="3"/>
  <c r="AF638" i="3"/>
  <c r="AF616" i="3"/>
  <c r="AF649" i="3"/>
  <c r="AF650" i="3"/>
  <c r="AF651" i="3"/>
  <c r="AF620" i="3"/>
  <c r="AF633" i="3"/>
  <c r="AF608" i="3"/>
  <c r="AF114" i="3"/>
  <c r="AF140" i="3"/>
  <c r="AF35" i="3"/>
  <c r="AF269" i="3"/>
  <c r="AF270" i="3"/>
  <c r="AF272" i="3"/>
  <c r="AF629" i="3"/>
  <c r="AF275" i="3"/>
  <c r="AF136" i="3"/>
  <c r="AF137" i="3"/>
  <c r="AF285" i="3"/>
  <c r="AF594" i="3"/>
  <c r="AF610" i="3"/>
  <c r="AF611" i="3"/>
  <c r="AF7" i="3"/>
  <c r="AF586" i="3"/>
  <c r="AF589" i="3"/>
  <c r="AF338" i="3"/>
  <c r="AF653" i="3"/>
  <c r="AF168" i="3"/>
  <c r="AF609" i="3"/>
  <c r="AF615" i="3"/>
  <c r="AF551" i="3"/>
  <c r="AF18" i="3"/>
  <c r="AF600" i="3"/>
  <c r="AF563" i="3"/>
  <c r="AF321" i="3"/>
  <c r="AF558" i="3"/>
  <c r="AF469" i="3"/>
  <c r="AF225" i="3"/>
  <c r="AF226" i="3"/>
  <c r="AF442" i="3"/>
  <c r="AF233" i="3"/>
  <c r="AF216" i="3"/>
  <c r="AF213" i="3"/>
  <c r="AF214" i="3"/>
  <c r="AF215" i="3"/>
  <c r="AF229" i="3"/>
  <c r="AF234" i="3"/>
  <c r="AF228" i="3"/>
  <c r="AF227" i="3"/>
  <c r="AF220" i="3"/>
  <c r="AF230" i="3"/>
  <c r="AF222" i="3"/>
  <c r="AF224" i="3"/>
  <c r="AF223" i="3"/>
  <c r="AF458" i="3"/>
  <c r="AF221" i="3"/>
  <c r="AF217" i="3"/>
  <c r="AF218" i="3"/>
  <c r="AF219" i="3"/>
  <c r="AF451" i="3"/>
  <c r="AF460" i="3"/>
  <c r="AF491" i="3"/>
  <c r="AF493" i="3"/>
  <c r="AF231" i="3"/>
  <c r="AF232" i="3"/>
  <c r="AF487" i="3"/>
  <c r="AF488" i="3"/>
  <c r="AF459" i="3"/>
  <c r="AF504" i="3"/>
  <c r="AF497" i="3"/>
  <c r="AF456" i="3"/>
  <c r="AF452" i="3"/>
  <c r="AF486" i="3"/>
  <c r="AF494" i="3"/>
  <c r="AF471" i="3"/>
  <c r="AF450" i="3"/>
  <c r="AF495" i="3"/>
  <c r="AF465" i="3"/>
  <c r="AF467" i="3"/>
  <c r="AF481" i="3"/>
  <c r="AF454" i="3"/>
  <c r="AF466" i="3"/>
  <c r="AF489" i="3"/>
  <c r="AF461" i="3"/>
  <c r="AF475" i="3"/>
  <c r="AF478" i="3"/>
  <c r="AF479" i="3"/>
  <c r="AF480" i="3"/>
  <c r="AF502" i="3"/>
  <c r="AF490" i="3"/>
  <c r="AF449" i="3"/>
  <c r="AF455" i="3"/>
  <c r="AF501" i="3"/>
  <c r="AF496" i="3"/>
  <c r="AF463" i="3"/>
  <c r="AF464" i="3"/>
  <c r="AF453" i="3"/>
  <c r="AF503" i="3"/>
  <c r="AF462" i="3"/>
  <c r="AF457" i="3"/>
  <c r="AF108" i="3"/>
  <c r="AF447" i="3"/>
  <c r="AF484" i="3"/>
  <c r="AF485" i="3"/>
  <c r="AF443" i="3"/>
  <c r="AF444" i="3"/>
  <c r="AF440" i="3"/>
  <c r="AF441" i="3"/>
  <c r="AF438" i="3"/>
  <c r="AF436" i="3"/>
  <c r="AF437" i="3"/>
  <c r="AF430" i="3"/>
  <c r="AF241" i="3"/>
  <c r="AF124" i="3"/>
  <c r="AF431" i="3"/>
  <c r="AF432" i="3"/>
  <c r="AF433" i="3"/>
  <c r="AF434" i="3"/>
  <c r="AF242" i="3"/>
  <c r="AF428" i="3"/>
  <c r="AF429" i="3"/>
  <c r="AF445" i="3"/>
  <c r="AF92" i="3"/>
  <c r="AF448" i="3"/>
  <c r="AF82" i="3"/>
  <c r="AF446" i="3"/>
  <c r="AF435" i="3"/>
  <c r="AF439" i="3"/>
  <c r="AF243" i="3"/>
  <c r="AF128" i="3"/>
  <c r="AF112" i="3"/>
  <c r="AF113" i="3"/>
  <c r="AF100" i="3"/>
  <c r="AF94" i="3"/>
  <c r="AF127" i="3"/>
  <c r="AF204" i="3"/>
  <c r="AF107" i="3"/>
  <c r="AF95" i="3"/>
  <c r="AF96" i="3"/>
  <c r="AF133" i="3"/>
  <c r="AF150" i="3"/>
  <c r="AF151" i="3"/>
  <c r="AF235" i="3"/>
  <c r="AF236" i="3"/>
  <c r="AF237" i="3"/>
  <c r="AF238" i="3"/>
  <c r="AF239" i="3"/>
  <c r="AF240" i="3"/>
  <c r="AF32" i="3"/>
  <c r="AF58" i="3"/>
  <c r="AF83" i="3"/>
  <c r="AF84" i="3"/>
  <c r="AF63" i="3"/>
  <c r="AF153" i="3"/>
  <c r="AF154" i="3"/>
  <c r="AF171" i="3"/>
  <c r="AF203" i="3"/>
  <c r="AF99" i="3"/>
  <c r="AF60" i="3"/>
  <c r="AF101" i="3"/>
  <c r="AF103" i="3"/>
  <c r="AF104" i="3"/>
  <c r="AF105" i="3"/>
  <c r="AF106" i="3"/>
  <c r="AF152" i="3"/>
  <c r="AF97" i="3"/>
  <c r="AF98" i="3"/>
  <c r="AF123" i="3"/>
  <c r="AF74" i="3"/>
  <c r="AF75" i="3"/>
  <c r="AF76" i="3"/>
  <c r="AF77" i="3"/>
  <c r="AF78" i="3"/>
  <c r="AF79" i="3"/>
  <c r="AF205" i="3"/>
  <c r="AF206" i="3"/>
  <c r="AF207" i="3"/>
  <c r="AF208" i="3"/>
  <c r="AF129" i="3"/>
  <c r="AF130" i="3"/>
  <c r="AF131" i="3"/>
  <c r="AF132" i="3"/>
  <c r="AF109" i="3"/>
  <c r="AF110" i="3"/>
  <c r="AF111" i="3"/>
  <c r="AF135" i="3"/>
  <c r="AF147" i="3"/>
  <c r="AF149" i="3"/>
  <c r="AF134" i="3"/>
  <c r="AF125" i="3"/>
  <c r="AF126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268" i="3"/>
  <c r="AF56" i="3"/>
  <c r="AF654" i="3"/>
  <c r="AF584" i="3"/>
  <c r="AF2" i="3"/>
  <c r="AF604" i="3"/>
  <c r="AF346" i="3"/>
  <c r="AF142" i="3"/>
  <c r="AF302" i="3"/>
  <c r="AF566" i="3"/>
  <c r="AF605" i="3"/>
  <c r="AF628" i="3"/>
  <c r="AF572" i="3"/>
  <c r="AF578" i="3"/>
  <c r="AF612" i="3"/>
  <c r="AF631" i="3"/>
  <c r="AF595" i="3"/>
  <c r="AF596" i="3"/>
  <c r="AF483" i="3"/>
  <c r="AF625" i="3"/>
  <c r="AF591" i="3"/>
  <c r="AF339" i="3"/>
  <c r="AF592" i="3"/>
  <c r="AF157" i="3"/>
  <c r="AF646" i="3"/>
  <c r="AF647" i="3"/>
  <c r="AF648" i="3"/>
  <c r="AF57" i="3"/>
  <c r="AF626" i="3"/>
  <c r="AF482" i="3"/>
  <c r="AF17" i="3"/>
  <c r="AF260" i="3"/>
  <c r="AF642" i="3"/>
  <c r="AF117" i="3"/>
  <c r="AF39" i="3"/>
  <c r="AF299" i="3"/>
  <c r="AF122" i="3"/>
  <c r="AF603" i="3"/>
  <c r="AF645" i="3"/>
  <c r="AF542" i="3"/>
  <c r="AF139" i="3"/>
  <c r="AF468" i="3"/>
  <c r="AF170" i="3"/>
  <c r="AF166" i="3"/>
  <c r="AF553" i="3"/>
  <c r="AF554" i="3"/>
  <c r="AF601" i="3"/>
  <c r="AF602" i="3"/>
  <c r="AF564" i="3"/>
  <c r="AF565" i="3"/>
  <c r="AF768" i="3"/>
  <c r="AF598" i="3"/>
  <c r="AF569" i="3"/>
  <c r="AF570" i="3"/>
  <c r="AF571" i="3"/>
  <c r="AF49" i="3"/>
  <c r="AF161" i="3"/>
  <c r="AF561" i="3"/>
  <c r="AF40" i="3"/>
  <c r="AF41" i="3"/>
  <c r="AF472" i="3"/>
  <c r="AF473" i="3"/>
  <c r="AF641" i="3"/>
  <c r="AF337" i="3"/>
  <c r="AF281" i="3"/>
  <c r="AF545" i="3"/>
  <c r="AF546" i="3"/>
  <c r="AF575" i="3"/>
  <c r="AF273" i="3"/>
  <c r="AF249" i="3"/>
  <c r="AF19" i="3"/>
  <c r="AF20" i="3"/>
  <c r="AF24" i="3"/>
  <c r="AF26" i="3"/>
  <c r="AF29" i="3"/>
  <c r="AF162" i="3"/>
  <c r="AF163" i="3"/>
  <c r="AF164" i="3"/>
  <c r="AF165" i="3"/>
  <c r="AF574" i="3"/>
  <c r="AF295" i="3"/>
  <c r="AF577" i="3"/>
  <c r="AF349" i="3"/>
  <c r="AF769" i="3"/>
  <c r="AF3" i="3"/>
  <c r="AF579" i="3"/>
  <c r="AF51" i="3"/>
  <c r="AF587" i="3"/>
  <c r="AF637" i="3"/>
  <c r="AF280" i="3"/>
  <c r="AF773" i="3"/>
  <c r="AF30" i="3"/>
  <c r="AF634" i="3"/>
  <c r="AF537" i="3"/>
  <c r="AF499" i="3"/>
  <c r="AF585" i="3"/>
  <c r="AF618" i="3"/>
  <c r="AF624" i="3"/>
  <c r="AF498" i="3"/>
  <c r="AF274" i="3"/>
  <c r="AF342" i="3"/>
  <c r="AF138" i="3"/>
  <c r="AF540" i="3"/>
  <c r="AF121" i="3"/>
  <c r="AF552" i="3"/>
  <c r="AF141" i="3"/>
  <c r="AF774" i="3"/>
  <c r="AF548" i="3"/>
  <c r="AF582" i="3"/>
  <c r="AF547" i="3"/>
  <c r="AF767" i="3"/>
  <c r="AF16" i="3"/>
  <c r="AF169" i="3"/>
  <c r="AF597" i="3"/>
  <c r="AF47" i="3"/>
  <c r="AF48" i="3"/>
  <c r="AF284" i="3"/>
  <c r="AF348" i="3"/>
  <c r="AF148" i="3"/>
  <c r="AF283" i="3"/>
  <c r="AF770" i="3"/>
  <c r="AF559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332" i="3"/>
  <c r="AB511" i="3" l="1"/>
  <c r="AB525" i="3"/>
  <c r="AB491" i="3"/>
  <c r="AB515" i="3"/>
  <c r="AB502" i="3"/>
  <c r="AB519" i="3"/>
  <c r="AB518" i="3"/>
  <c r="AB526" i="3"/>
  <c r="AB740" i="3"/>
  <c r="AB489" i="3"/>
  <c r="AB741" i="3"/>
  <c r="AB747" i="3"/>
  <c r="AB748" i="3"/>
  <c r="AB463" i="3"/>
  <c r="AB536" i="3"/>
  <c r="AB464" i="3"/>
  <c r="AB187" i="3"/>
  <c r="AB410" i="3"/>
  <c r="AB505" i="3"/>
  <c r="AB757" i="3"/>
  <c r="AB120" i="3"/>
  <c r="AB493" i="3"/>
  <c r="AB761" i="3"/>
  <c r="AB320" i="3"/>
  <c r="AB496" i="3"/>
  <c r="AB755" i="3"/>
  <c r="AB50" i="3"/>
  <c r="AB185" i="3"/>
  <c r="AB186" i="3"/>
  <c r="AB251" i="3"/>
  <c r="AB252" i="3"/>
  <c r="AB751" i="3"/>
  <c r="AB752" i="3"/>
  <c r="AB487" i="3"/>
  <c r="AB488" i="3"/>
  <c r="AB253" i="3"/>
  <c r="AB160" i="3"/>
  <c r="AB453" i="3"/>
  <c r="AB411" i="3"/>
  <c r="AB412" i="3"/>
  <c r="AB459" i="3"/>
  <c r="AB340" i="3"/>
  <c r="AB341" i="3"/>
  <c r="AB528" i="3"/>
  <c r="AB191" i="3"/>
  <c r="AB503" i="3"/>
  <c r="AB535" i="3"/>
  <c r="AB462" i="3"/>
  <c r="AB504" i="3"/>
  <c r="AB407" i="3"/>
  <c r="AB332" i="3"/>
  <c r="AB470" i="3"/>
  <c r="AB530" i="3"/>
  <c r="AB343" i="3"/>
  <c r="AB231" i="3"/>
  <c r="AB501" i="3"/>
  <c r="AB344" i="3"/>
  <c r="AB408" i="3"/>
  <c r="AB232" i="3"/>
  <c r="AB457" i="3"/>
  <c r="AB455" i="3"/>
  <c r="AB205" i="3"/>
  <c r="AB529" i="3"/>
  <c r="AB345" i="3"/>
  <c r="AB347" i="3"/>
  <c r="AB350" i="3"/>
  <c r="AB206" i="3"/>
  <c r="AB409" i="3"/>
  <c r="AB449" i="3"/>
  <c r="AB207" i="3"/>
  <c r="AB208" i="3"/>
  <c r="AB413" i="3"/>
  <c r="AB527" i="3"/>
  <c r="AB25" i="3"/>
  <c r="AB621" i="3"/>
  <c r="AB335" i="3"/>
  <c r="AB544" i="3"/>
  <c r="AB351" i="3"/>
  <c r="AB635" i="3"/>
  <c r="AB143" i="3"/>
  <c r="AB622" i="3"/>
  <c r="AB128" i="3"/>
  <c r="AB125" i="3"/>
  <c r="AB129" i="3"/>
  <c r="AB130" i="3"/>
  <c r="AB352" i="3"/>
  <c r="AB466" i="3"/>
  <c r="AB636" i="3"/>
  <c r="AB144" i="3"/>
  <c r="AB109" i="3"/>
  <c r="AB336" i="3"/>
  <c r="AB192" i="3"/>
  <c r="AB145" i="3"/>
  <c r="AB131" i="3"/>
  <c r="AB132" i="3"/>
  <c r="AB27" i="3"/>
  <c r="AB353" i="3"/>
  <c r="AB497" i="3"/>
  <c r="AB135" i="3"/>
  <c r="AB110" i="3"/>
  <c r="AB355" i="3"/>
  <c r="AB490" i="3"/>
  <c r="AB286" i="3"/>
  <c r="AB188" i="3"/>
  <c r="AB329" i="3"/>
  <c r="AB494" i="3"/>
  <c r="AB762" i="3"/>
  <c r="AB74" i="3"/>
  <c r="AB486" i="3"/>
  <c r="AB126" i="3"/>
  <c r="AB75" i="3"/>
  <c r="AB76" i="3"/>
  <c r="AB77" i="3"/>
  <c r="AB111" i="3"/>
  <c r="AB28" i="3"/>
  <c r="AB147" i="3"/>
  <c r="AB59" i="3"/>
  <c r="AB756" i="3"/>
  <c r="AB112" i="3"/>
  <c r="AB113" i="3"/>
  <c r="AB313" i="3"/>
  <c r="AB61" i="3"/>
  <c r="AB149" i="3"/>
  <c r="AB330" i="3"/>
  <c r="AB314" i="3"/>
  <c r="AB333" i="3"/>
  <c r="AB78" i="3"/>
  <c r="AB197" i="3"/>
  <c r="AB328" i="3"/>
  <c r="AB471" i="3"/>
  <c r="AB193" i="3"/>
  <c r="AB158" i="3"/>
  <c r="AB334" i="3"/>
  <c r="AB118" i="3"/>
  <c r="AB66" i="3"/>
  <c r="AB354" i="3"/>
  <c r="AB45" i="3"/>
  <c r="AB312" i="3"/>
  <c r="AB357" i="3"/>
  <c r="AB456" i="3"/>
  <c r="AB356" i="3"/>
  <c r="AB452" i="3"/>
  <c r="AB537" i="3"/>
  <c r="AB94" i="3"/>
  <c r="AB499" i="3"/>
  <c r="AB623" i="3"/>
  <c r="AB100" i="3"/>
  <c r="AB65" i="3"/>
  <c r="AB315" i="3"/>
  <c r="AB358" i="3"/>
  <c r="AB62" i="3"/>
  <c r="AB465" i="3"/>
  <c r="AB359" i="3"/>
  <c r="AB360" i="3"/>
  <c r="AB69" i="3"/>
  <c r="AB32" i="3"/>
  <c r="AB150" i="3"/>
  <c r="AB67" i="3"/>
  <c r="AB68" i="3"/>
  <c r="AB235" i="3"/>
  <c r="AB236" i="3"/>
  <c r="AB83" i="3"/>
  <c r="AB133" i="3"/>
  <c r="AB450" i="3"/>
  <c r="AB58" i="3"/>
  <c r="AB237" i="3"/>
  <c r="AB84" i="3"/>
  <c r="AB151" i="3"/>
  <c r="AB64" i="3"/>
  <c r="AB317" i="3"/>
  <c r="AB467" i="3"/>
  <c r="AB238" i="3"/>
  <c r="AB101" i="3"/>
  <c r="AB495" i="3"/>
  <c r="AB239" i="3"/>
  <c r="AB103" i="3"/>
  <c r="AB104" i="3"/>
  <c r="AB105" i="3"/>
  <c r="AB326" i="3"/>
  <c r="AB198" i="3"/>
  <c r="AB316" i="3"/>
  <c r="AB127" i="3"/>
  <c r="AB240" i="3"/>
  <c r="AB106" i="3"/>
  <c r="AB325" i="3"/>
  <c r="AB220" i="3"/>
  <c r="AB481" i="3"/>
  <c r="AB70" i="3"/>
  <c r="AB585" i="3"/>
  <c r="AB204" i="3"/>
  <c r="AB230" i="3"/>
  <c r="AB618" i="3"/>
  <c r="AB107" i="3"/>
  <c r="AB552" i="3"/>
  <c r="AB318" i="3"/>
  <c r="AB319" i="3"/>
  <c r="AB152" i="3"/>
  <c r="AB454" i="3"/>
  <c r="AB327" i="3"/>
  <c r="AB141" i="3"/>
  <c r="AB774" i="3"/>
  <c r="AB116" i="3"/>
  <c r="AB153" i="3"/>
  <c r="AB71" i="3"/>
  <c r="AB229" i="3"/>
  <c r="AB234" i="3"/>
  <c r="AB154" i="3"/>
  <c r="AB72" i="3"/>
  <c r="AB548" i="3"/>
  <c r="AB171" i="3"/>
  <c r="AB63" i="3"/>
  <c r="AB753" i="3"/>
  <c r="AB73" i="3"/>
  <c r="AB754" i="3"/>
  <c r="AB233" i="3"/>
  <c r="AB156" i="3"/>
  <c r="AB123" i="3"/>
  <c r="AB80" i="3"/>
  <c r="AB81" i="3"/>
  <c r="AB310" i="3"/>
  <c r="AB138" i="3"/>
  <c r="AB189" i="3"/>
  <c r="AB97" i="3"/>
  <c r="AB203" i="3"/>
  <c r="AB324" i="3"/>
  <c r="AB98" i="3"/>
  <c r="AB87" i="3"/>
  <c r="AB99" i="3"/>
  <c r="AB95" i="3"/>
  <c r="AB96" i="3"/>
  <c r="AB88" i="3"/>
  <c r="AB89" i="3"/>
  <c r="AB331" i="3"/>
  <c r="AB190" i="3"/>
  <c r="AB540" i="3"/>
  <c r="AB593" i="3"/>
  <c r="AB300" i="3"/>
  <c r="AB209" i="3"/>
  <c r="AB217" i="3"/>
  <c r="AB216" i="3"/>
  <c r="AB213" i="3"/>
  <c r="AB214" i="3"/>
  <c r="AB215" i="3"/>
  <c r="AB655" i="3"/>
  <c r="AB311" i="3"/>
  <c r="AB221" i="3"/>
  <c r="AB121" i="3"/>
  <c r="AB763" i="3"/>
  <c r="AB173" i="3"/>
  <c r="AB194" i="3"/>
  <c r="AB619" i="3"/>
  <c r="AB538" i="3"/>
  <c r="AB210" i="3"/>
  <c r="AB539" i="3"/>
  <c r="AB624" i="3"/>
  <c r="AB498" i="3"/>
  <c r="AB4" i="3"/>
  <c r="AB60" i="3"/>
  <c r="AB12" i="3"/>
  <c r="AB11" i="3"/>
  <c r="AB5" i="3"/>
  <c r="AB6" i="3"/>
  <c r="AB218" i="3"/>
  <c r="AB588" i="3"/>
  <c r="AB323" i="3"/>
  <c r="AB115" i="3"/>
  <c r="AB301" i="3"/>
  <c r="AB219" i="3"/>
  <c r="AB772" i="3"/>
  <c r="AB195" i="3"/>
  <c r="AB172" i="3"/>
  <c r="AB248" i="3"/>
  <c r="AB543" i="3"/>
  <c r="AB652" i="3"/>
  <c r="AB562" i="3"/>
  <c r="AB764" i="3"/>
  <c r="AB174" i="3"/>
  <c r="AB244" i="3"/>
  <c r="AB13" i="3"/>
  <c r="AB22" i="3"/>
  <c r="AB277" i="3"/>
  <c r="AB549" i="3"/>
  <c r="AB583" i="3"/>
  <c r="AB38" i="3"/>
  <c r="AB23" i="3"/>
  <c r="AB278" i="3"/>
  <c r="AB211" i="3"/>
  <c r="AB279" i="3"/>
  <c r="AB607" i="3"/>
  <c r="AB613" i="3"/>
  <c r="AB34" i="3"/>
  <c r="AB212" i="3"/>
  <c r="AB90" i="3"/>
  <c r="AB222" i="3"/>
  <c r="AB91" i="3"/>
  <c r="AB555" i="3"/>
  <c r="AB614" i="3"/>
  <c r="AB442" i="3"/>
  <c r="AB284" i="3"/>
  <c r="AB175" i="3"/>
  <c r="AB342" i="3"/>
  <c r="AB199" i="3"/>
  <c r="AB93" i="3"/>
  <c r="AB16" i="3"/>
  <c r="AB267" i="3"/>
  <c r="AB556" i="3"/>
  <c r="AB14" i="3"/>
  <c r="AB304" i="3"/>
  <c r="AB15" i="3"/>
  <c r="AB226" i="3"/>
  <c r="AB225" i="3"/>
  <c r="AB201" i="3"/>
  <c r="AB305" i="3"/>
  <c r="AB541" i="3"/>
  <c r="AB54" i="3"/>
  <c r="AB108" i="3"/>
  <c r="AB306" i="3"/>
  <c r="AB55" i="3"/>
  <c r="AB47" i="3"/>
  <c r="AB307" i="3"/>
  <c r="AB308" i="3"/>
  <c r="AB309" i="3"/>
  <c r="AB363" i="3"/>
  <c r="AB48" i="3"/>
  <c r="AB364" i="3"/>
  <c r="AB176" i="3"/>
  <c r="AB447" i="3"/>
  <c r="AB365" i="3"/>
  <c r="AB282" i="3"/>
  <c r="AB414" i="3"/>
  <c r="AB274" i="3"/>
  <c r="AB484" i="3"/>
  <c r="AB227" i="3"/>
  <c r="AB348" i="3"/>
  <c r="AB21" i="3"/>
  <c r="AB177" i="3"/>
  <c r="AB366" i="3"/>
  <c r="AB228" i="3"/>
  <c r="AB367" i="3"/>
  <c r="AB368" i="3"/>
  <c r="AB202" i="3"/>
  <c r="AB148" i="3"/>
  <c r="AB245" i="3"/>
  <c r="AB196" i="3"/>
  <c r="AB373" i="3"/>
  <c r="AB322" i="3"/>
  <c r="AB291" i="3"/>
  <c r="AB246" i="3"/>
  <c r="AB224" i="3"/>
  <c r="AB485" i="3"/>
  <c r="AB247" i="3"/>
  <c r="AB321" i="3"/>
  <c r="AB634" i="3"/>
  <c r="AB254" i="3"/>
  <c r="AB582" i="3"/>
  <c r="AB30" i="3"/>
  <c r="AB445" i="3"/>
  <c r="AB372" i="3"/>
  <c r="AB417" i="3"/>
  <c r="AB597" i="3"/>
  <c r="AB255" i="3"/>
  <c r="AB92" i="3"/>
  <c r="AB283" i="3"/>
  <c r="AB612" i="3"/>
  <c r="AB369" i="3"/>
  <c r="AB223" i="3"/>
  <c r="AB256" i="3"/>
  <c r="AB370" i="3"/>
  <c r="AB250" i="3"/>
  <c r="AB257" i="3"/>
  <c r="AB419" i="3"/>
  <c r="AB338" i="3"/>
  <c r="AB82" i="3"/>
  <c r="AB448" i="3"/>
  <c r="AB259" i="3"/>
  <c r="AB261" i="3"/>
  <c r="AB631" i="3"/>
  <c r="AB258" i="3"/>
  <c r="AB262" i="3"/>
  <c r="AB263" i="3"/>
  <c r="AB264" i="3"/>
  <c r="AB446" i="3"/>
  <c r="AB265" i="3"/>
  <c r="AB578" i="3"/>
  <c r="AB770" i="3"/>
  <c r="AB418" i="3"/>
  <c r="AB458" i="3"/>
  <c r="AB266" i="3"/>
  <c r="AB371" i="3"/>
  <c r="AB268" i="3"/>
  <c r="AB547" i="3"/>
  <c r="AB767" i="3"/>
  <c r="AB169" i="3"/>
  <c r="AB271" i="3"/>
  <c r="AB415" i="3"/>
  <c r="AB416" i="3"/>
  <c r="AB595" i="3"/>
  <c r="AB596" i="3"/>
  <c r="AB56" i="3"/>
  <c r="AB653" i="3"/>
  <c r="AB276" i="3"/>
  <c r="AB420" i="3"/>
  <c r="AB422" i="3"/>
  <c r="AB423" i="3"/>
  <c r="AB288" i="3"/>
  <c r="AB375" i="3"/>
  <c r="AB421" i="3"/>
  <c r="AB734" i="3"/>
  <c r="AB287" i="3"/>
  <c r="AB378" i="3"/>
  <c r="AB376" i="3"/>
  <c r="AB424" i="3"/>
  <c r="AB654" i="3"/>
  <c r="AB559" i="3"/>
  <c r="AB289" i="3"/>
  <c r="AB374" i="3"/>
  <c r="AB379" i="3"/>
  <c r="AB377" i="3"/>
  <c r="AB584" i="3"/>
  <c r="AB600" i="3"/>
  <c r="AB296" i="3"/>
  <c r="AB168" i="3"/>
  <c r="AB297" i="3"/>
  <c r="AB483" i="3"/>
  <c r="AB609" i="3"/>
  <c r="AB290" i="3"/>
  <c r="AB425" i="3"/>
  <c r="AB615" i="3"/>
  <c r="AB625" i="3"/>
  <c r="AB42" i="3"/>
  <c r="AB591" i="3"/>
  <c r="AB443" i="3"/>
  <c r="AB292" i="3"/>
  <c r="AB293" i="3"/>
  <c r="AB426" i="3"/>
  <c r="AB608" i="3"/>
  <c r="AB303" i="3"/>
  <c r="AB2" i="3"/>
  <c r="AB339" i="3"/>
  <c r="AB114" i="3"/>
  <c r="AB521" i="3"/>
  <c r="AB592" i="3"/>
  <c r="AB140" i="3"/>
  <c r="AB735" i="3"/>
  <c r="AB558" i="3"/>
  <c r="AB766" i="3"/>
  <c r="AB572" i="3"/>
  <c r="AB444" i="3"/>
  <c r="AB646" i="3"/>
  <c r="AB633" i="3"/>
  <c r="AB157" i="3"/>
  <c r="AB438" i="3"/>
  <c r="AB736" i="3"/>
  <c r="AB604" i="3"/>
  <c r="AB647" i="3"/>
  <c r="AB648" i="3"/>
  <c r="AB643" i="3"/>
  <c r="AB440" i="3"/>
  <c r="AB380" i="3"/>
  <c r="AB57" i="3"/>
  <c r="AB605" i="3"/>
  <c r="AB179" i="3"/>
  <c r="AB441" i="3"/>
  <c r="AB361" i="3"/>
  <c r="AB362" i="3"/>
  <c r="AB281" i="3"/>
  <c r="AB381" i="3"/>
  <c r="AB383" i="3"/>
  <c r="AB346" i="3"/>
  <c r="AB394" i="3"/>
  <c r="AB384" i="3"/>
  <c r="AB46" i="3"/>
  <c r="AB385" i="3"/>
  <c r="AB628" i="3"/>
  <c r="AB142" i="3"/>
  <c r="AB626" i="3"/>
  <c r="AB302" i="3"/>
  <c r="AB386" i="3"/>
  <c r="AB35" i="3"/>
  <c r="AB566" i="3"/>
  <c r="AB435" i="3"/>
  <c r="AB387" i="3"/>
  <c r="AB388" i="3"/>
  <c r="AB389" i="3"/>
  <c r="AB390" i="3"/>
  <c r="AB146" i="3"/>
  <c r="AB269" i="3"/>
  <c r="AB439" i="3"/>
  <c r="AB391" i="3"/>
  <c r="AB270" i="3"/>
  <c r="AB551" i="3"/>
  <c r="AB629" i="3"/>
  <c r="AB285" i="3"/>
  <c r="AB436" i="3"/>
  <c r="AB522" i="3"/>
  <c r="AB136" i="3"/>
  <c r="AB437" i="3"/>
  <c r="AB275" i="3"/>
  <c r="AB545" i="3"/>
  <c r="AB546" i="3"/>
  <c r="AB395" i="3"/>
  <c r="AB575" i="3"/>
  <c r="AB569" i="3"/>
  <c r="AB18" i="3"/>
  <c r="AB594" i="3"/>
  <c r="AB570" i="3"/>
  <c r="AB571" i="3"/>
  <c r="AB563" i="3"/>
  <c r="AB273" i="3"/>
  <c r="AB260" i="3"/>
  <c r="AB430" i="3"/>
  <c r="AB249" i="3"/>
  <c r="AB243" i="3"/>
  <c r="AB19" i="3"/>
  <c r="AB20" i="3"/>
  <c r="AB24" i="3"/>
  <c r="AB26" i="3"/>
  <c r="AB29" i="3"/>
  <c r="AB162" i="3"/>
  <c r="AB163" i="3"/>
  <c r="AB637" i="3"/>
  <c r="AB37" i="3"/>
  <c r="AB7" i="3"/>
  <c r="AB401" i="3"/>
  <c r="AB164" i="3"/>
  <c r="AB280" i="3"/>
  <c r="AB642" i="3"/>
  <c r="AB580" i="3"/>
  <c r="AB165" i="3"/>
  <c r="AB102" i="3"/>
  <c r="AB586" i="3"/>
  <c r="AB396" i="3"/>
  <c r="AB500" i="3"/>
  <c r="AB241" i="3"/>
  <c r="AB399" i="3"/>
  <c r="AB402" i="3"/>
  <c r="AB49" i="3"/>
  <c r="AB155" i="3"/>
  <c r="AB397" i="3"/>
  <c r="AB398" i="3"/>
  <c r="AB295" i="3"/>
  <c r="AB574" i="3"/>
  <c r="AB403" i="3"/>
  <c r="AB771" i="3"/>
  <c r="AB124" i="3"/>
  <c r="AB404" i="3"/>
  <c r="AB577" i="3"/>
  <c r="AB431" i="3"/>
  <c r="AB432" i="3"/>
  <c r="AB433" i="3"/>
  <c r="AB349" i="3"/>
  <c r="AB472" i="3"/>
  <c r="AB117" i="3"/>
  <c r="AB434" i="3"/>
  <c r="AB469" i="3"/>
  <c r="AB581" i="3"/>
  <c r="AB473" i="3"/>
  <c r="AB769" i="3"/>
  <c r="AB298" i="3"/>
  <c r="AB242" i="3"/>
  <c r="AB400" i="3"/>
  <c r="AB406" i="3"/>
  <c r="AB773" i="3"/>
  <c r="AB599" i="3"/>
  <c r="AB428" i="3"/>
  <c r="AB429" i="3"/>
  <c r="AB579" i="3"/>
  <c r="AB3" i="3"/>
  <c r="AB576" i="3"/>
  <c r="AB474" i="3"/>
  <c r="AB476" i="3"/>
  <c r="AB560" i="3"/>
  <c r="AB641" i="3"/>
  <c r="AB8" i="3"/>
  <c r="AB337" i="3"/>
  <c r="AB9" i="3"/>
  <c r="AB10" i="3"/>
  <c r="AB567" i="3"/>
  <c r="AB638" i="3"/>
  <c r="AB39" i="3"/>
  <c r="AB568" i="3"/>
  <c r="AB706" i="3"/>
  <c r="AB707" i="3"/>
  <c r="AB182" i="3"/>
  <c r="AB561" i="3"/>
  <c r="AB299" i="3"/>
  <c r="AB40" i="3"/>
  <c r="AB731" i="3"/>
  <c r="AB41" i="3"/>
  <c r="AB708" i="3"/>
  <c r="AB51" i="3"/>
  <c r="AB768" i="3"/>
  <c r="AB587" i="3"/>
  <c r="AB161" i="3"/>
  <c r="AB710" i="3"/>
  <c r="AB709" i="3"/>
  <c r="AB711" i="3"/>
  <c r="AB712" i="3"/>
  <c r="AB724" i="3"/>
  <c r="AB717" i="3"/>
  <c r="AB713" i="3"/>
  <c r="AB714" i="3"/>
  <c r="AB644" i="3"/>
  <c r="AB719" i="3"/>
  <c r="AB720" i="3"/>
  <c r="AB715" i="3"/>
  <c r="AB716" i="3"/>
  <c r="AB170" i="3"/>
  <c r="AB718" i="3"/>
  <c r="AB721" i="3"/>
  <c r="AB616" i="3"/>
  <c r="AB134" i="3"/>
  <c r="AB722" i="3"/>
  <c r="AB598" i="3"/>
  <c r="AB723" i="3"/>
  <c r="AB553" i="3"/>
  <c r="AB166" i="3"/>
  <c r="AB601" i="3"/>
  <c r="AB183" i="3"/>
  <c r="AB184" i="3"/>
  <c r="AB554" i="3"/>
  <c r="AB602" i="3"/>
  <c r="AB564" i="3"/>
  <c r="AB620" i="3"/>
  <c r="AB649" i="3"/>
  <c r="AB680" i="3"/>
  <c r="AB565" i="3"/>
  <c r="AB650" i="3"/>
  <c r="AB651" i="3"/>
  <c r="AB725" i="3"/>
  <c r="AB726" i="3"/>
  <c r="AB728" i="3"/>
  <c r="AB139" i="3"/>
  <c r="AB681" i="3"/>
  <c r="AB729" i="3"/>
  <c r="AB122" i="3"/>
  <c r="AB682" i="3"/>
  <c r="AB730" i="3"/>
  <c r="AB468" i="3"/>
  <c r="AB482" i="3"/>
  <c r="AB703" i="3"/>
  <c r="AB704" i="3"/>
  <c r="AB603" i="3"/>
  <c r="AB33" i="3"/>
  <c r="AB705" i="3"/>
  <c r="AB17" i="3"/>
  <c r="AB684" i="3"/>
  <c r="AB685" i="3"/>
  <c r="AB645" i="3"/>
  <c r="AB686" i="3"/>
  <c r="AB687" i="3"/>
  <c r="AB688" i="3"/>
  <c r="AB689" i="3"/>
  <c r="AB690" i="3"/>
  <c r="AB691" i="3"/>
  <c r="AB692" i="3"/>
  <c r="AB697" i="3"/>
  <c r="AB693" i="3"/>
  <c r="AB696" i="3"/>
  <c r="AB698" i="3"/>
  <c r="AB699" i="3"/>
  <c r="AB700" i="3"/>
  <c r="AB701" i="3"/>
  <c r="AB702" i="3"/>
  <c r="AB656" i="3"/>
  <c r="AB657" i="3"/>
  <c r="AB749" i="3"/>
  <c r="AB659" i="3"/>
  <c r="AB658" i="3"/>
  <c r="AB660" i="3"/>
  <c r="AB661" i="3"/>
  <c r="AB663" i="3"/>
  <c r="AB664" i="3"/>
  <c r="AB662" i="3"/>
  <c r="AB665" i="3"/>
  <c r="AB674" i="3"/>
  <c r="AB675" i="3"/>
  <c r="AB667" i="3"/>
  <c r="AB668" i="3"/>
  <c r="AB669" i="3"/>
  <c r="AB676" i="3"/>
  <c r="AB678" i="3"/>
  <c r="AB666" i="3"/>
  <c r="AB679" i="3"/>
  <c r="AB523" i="3"/>
  <c r="AB532" i="3"/>
  <c r="AB750" i="3"/>
  <c r="AB732" i="3"/>
  <c r="AB180" i="3"/>
  <c r="AB742" i="3"/>
  <c r="AB531" i="3"/>
  <c r="AB758" i="3"/>
  <c r="AB733" i="3"/>
  <c r="AB524" i="3"/>
  <c r="AB506" i="3"/>
  <c r="AB759" i="3"/>
  <c r="AB743" i="3"/>
  <c r="AB760" i="3"/>
  <c r="AB737" i="3"/>
  <c r="AB738" i="3"/>
  <c r="AB739" i="3"/>
  <c r="AB744" i="3"/>
  <c r="AB745" i="3"/>
  <c r="AB508" i="3"/>
  <c r="AB509" i="3"/>
  <c r="AB510" i="3"/>
  <c r="AB512" i="3"/>
  <c r="AB451" i="3"/>
  <c r="AB475" i="3"/>
  <c r="AB478" i="3"/>
  <c r="AB765" i="3"/>
  <c r="AB520" i="3"/>
  <c r="AB516" i="3"/>
  <c r="AB517" i="3"/>
  <c r="AB746" i="3"/>
  <c r="AB460" i="3"/>
  <c r="AB479" i="3"/>
  <c r="AB480" i="3"/>
  <c r="AB461" i="3"/>
  <c r="AB513" i="3"/>
  <c r="AB392" i="3"/>
  <c r="AB393" i="3"/>
  <c r="AB382" i="3"/>
  <c r="AB405" i="3"/>
  <c r="AB427" i="3"/>
  <c r="AB79" i="3"/>
  <c r="AB477" i="3"/>
  <c r="AB590" i="3"/>
  <c r="AB294" i="3"/>
  <c r="AB610" i="3"/>
  <c r="AB611" i="3"/>
  <c r="AB272" i="3"/>
  <c r="AB137" i="3"/>
  <c r="AB43" i="3"/>
  <c r="AB557" i="3"/>
  <c r="AB44" i="3"/>
  <c r="AB533" i="3"/>
  <c r="AB534" i="3"/>
  <c r="AB507" i="3"/>
  <c r="AB178" i="3"/>
  <c r="AB200" i="3"/>
  <c r="AB181" i="3"/>
  <c r="AB31" i="3"/>
  <c r="AB727" i="3"/>
  <c r="AB670" i="3"/>
  <c r="AB671" i="3"/>
  <c r="AB672" i="3"/>
  <c r="AB673" i="3"/>
  <c r="AB677" i="3"/>
  <c r="AB694" i="3"/>
  <c r="AB695" i="3"/>
  <c r="AB683" i="3"/>
  <c r="AB514" i="3"/>
  <c r="I12" i="12" l="1"/>
  <c r="I18" i="12"/>
  <c r="I20" i="12"/>
  <c r="I22" i="12"/>
  <c r="I2" i="12"/>
  <c r="H18" i="12"/>
  <c r="H12" i="12"/>
  <c r="D2" i="12"/>
  <c r="E2" i="12" s="1"/>
  <c r="H2" i="12" s="1"/>
  <c r="E14" i="12"/>
  <c r="H14" i="12" s="1"/>
  <c r="C22" i="12"/>
  <c r="C20" i="12"/>
  <c r="C18" i="12"/>
  <c r="F18" i="12" s="1"/>
  <c r="C12" i="12"/>
  <c r="F12" i="12" s="1"/>
  <c r="G12" i="12" s="1"/>
  <c r="C2" i="12"/>
  <c r="E22" i="12"/>
  <c r="H22" i="12" s="1"/>
  <c r="E20" i="12"/>
  <c r="H20" i="12" s="1"/>
  <c r="E18" i="12"/>
  <c r="E12" i="12"/>
  <c r="E8" i="12"/>
  <c r="H8" i="12" s="1"/>
  <c r="E4" i="12"/>
  <c r="H4" i="12" s="1"/>
  <c r="F5" i="12"/>
  <c r="F8" i="12"/>
  <c r="F9" i="12"/>
  <c r="F14" i="12"/>
  <c r="F15" i="12"/>
  <c r="F6" i="12"/>
  <c r="F20" i="12"/>
  <c r="F10" i="12"/>
  <c r="F4" i="12"/>
  <c r="G8" i="12" l="1"/>
  <c r="G14" i="12"/>
  <c r="F22" i="12"/>
  <c r="G4" i="12"/>
  <c r="F2" i="12"/>
  <c r="G2" i="12" s="1"/>
  <c r="AM55" i="11"/>
  <c r="AN55" i="11" s="1"/>
  <c r="AM54" i="11"/>
  <c r="AN54" i="11" s="1"/>
  <c r="AM53" i="11"/>
  <c r="AN53" i="11" s="1"/>
  <c r="AM52" i="11"/>
  <c r="AN52" i="11" s="1"/>
  <c r="AM51" i="11"/>
  <c r="AN51" i="11" s="1"/>
  <c r="AM50" i="11"/>
  <c r="AN50" i="11" s="1"/>
  <c r="AM49" i="11"/>
  <c r="AN49" i="11" s="1"/>
  <c r="AM48" i="11"/>
  <c r="AN48" i="11" s="1"/>
  <c r="AM47" i="11"/>
  <c r="AN47" i="11" s="1"/>
  <c r="AM46" i="11"/>
  <c r="AN46" i="11" s="1"/>
  <c r="AM45" i="11"/>
  <c r="AN45" i="11" s="1"/>
  <c r="AM44" i="11"/>
  <c r="AN44" i="11" s="1"/>
  <c r="AM43" i="11"/>
  <c r="AN43" i="11" s="1"/>
  <c r="AM42" i="11"/>
  <c r="AN42" i="11" s="1"/>
  <c r="AM41" i="11"/>
  <c r="AN41" i="11" s="1"/>
  <c r="AM40" i="11"/>
  <c r="AN40" i="11" s="1"/>
  <c r="AM39" i="11"/>
  <c r="AN39" i="11" s="1"/>
  <c r="AM38" i="11"/>
  <c r="AN38" i="11" s="1"/>
  <c r="AM37" i="11"/>
  <c r="AN37" i="11" s="1"/>
  <c r="AM36" i="11"/>
  <c r="AN36" i="11" s="1"/>
  <c r="AM35" i="11"/>
  <c r="AN35" i="11" s="1"/>
  <c r="AM34" i="11"/>
  <c r="AN34" i="11" s="1"/>
  <c r="AM33" i="11"/>
  <c r="AN33" i="11" s="1"/>
  <c r="AM32" i="11"/>
  <c r="AN32" i="11" s="1"/>
  <c r="AM31" i="11"/>
  <c r="AN31" i="11" s="1"/>
  <c r="AM30" i="11"/>
  <c r="AN30" i="11" s="1"/>
  <c r="AM29" i="11"/>
  <c r="AN29" i="11" s="1"/>
  <c r="AM28" i="11"/>
  <c r="AN28" i="11" s="1"/>
  <c r="AM27" i="11"/>
  <c r="AN27" i="11" s="1"/>
  <c r="AM26" i="11"/>
  <c r="AN26" i="11" s="1"/>
  <c r="AM25" i="11"/>
  <c r="AN25" i="11" s="1"/>
  <c r="AM24" i="11"/>
  <c r="AN24" i="11" s="1"/>
  <c r="AM23" i="11"/>
  <c r="AN23" i="11" s="1"/>
  <c r="AM22" i="11"/>
  <c r="AN22" i="11" s="1"/>
  <c r="AM21" i="11"/>
  <c r="AN21" i="11" s="1"/>
  <c r="AM20" i="11"/>
  <c r="AN20" i="11" s="1"/>
  <c r="AM19" i="11"/>
  <c r="AN19" i="11" s="1"/>
  <c r="AM18" i="11"/>
  <c r="AN18" i="11" s="1"/>
  <c r="AM17" i="11"/>
  <c r="AN17" i="11" s="1"/>
  <c r="AM16" i="11"/>
  <c r="AN16" i="11" s="1"/>
  <c r="AM15" i="11"/>
  <c r="AN15" i="11" s="1"/>
  <c r="AM14" i="11"/>
  <c r="AN14" i="11" s="1"/>
  <c r="AM13" i="11"/>
  <c r="AN13" i="11" s="1"/>
  <c r="AM12" i="11"/>
  <c r="AN12" i="11" s="1"/>
  <c r="AM11" i="11"/>
  <c r="AN11" i="11" s="1"/>
  <c r="AM10" i="11"/>
  <c r="AN10" i="11" s="1"/>
  <c r="AM9" i="11"/>
  <c r="AN9" i="11" s="1"/>
  <c r="AM8" i="11"/>
  <c r="AN8" i="11" s="1"/>
  <c r="AM7" i="11"/>
  <c r="AN7" i="11" s="1"/>
  <c r="AM6" i="11"/>
  <c r="AN6" i="11" s="1"/>
  <c r="AM5" i="11"/>
  <c r="AN5" i="11" s="1"/>
  <c r="AM4" i="11"/>
  <c r="AN4" i="11" s="1"/>
  <c r="AM3" i="11"/>
  <c r="AN3" i="11" s="1"/>
  <c r="AM2" i="11"/>
  <c r="AN2" i="11" s="1"/>
  <c r="V10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</author>
  </authors>
  <commentList>
    <comment ref="T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information about the nearest settlement, within a 10km radius. If distance &gt; 10 km =&gt; NA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ample_admin2_cluster_hexa500m_!$A:$Y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sample_admin2_cluster_hexa500m_AY1"/>
        </x15:connection>
      </ext>
    </extLst>
  </connection>
</connections>
</file>

<file path=xl/sharedStrings.xml><?xml version="1.0" encoding="utf-8"?>
<sst xmlns="http://schemas.openxmlformats.org/spreadsheetml/2006/main" count="24616" uniqueCount="5522">
  <si>
    <t>Stratification</t>
  </si>
  <si>
    <t># surveys</t>
  </si>
  <si>
    <t># units to assess</t>
  </si>
  <si>
    <t>Cluster size</t>
  </si>
  <si>
    <t>Cluster size set</t>
  </si>
  <si>
    <t>ICC</t>
  </si>
  <si>
    <t>DESS</t>
  </si>
  <si>
    <t>Effective sample</t>
  </si>
  <si>
    <t>% buffer</t>
  </si>
  <si>
    <t>Confidence level</t>
  </si>
  <si>
    <t>Error margin</t>
  </si>
  <si>
    <t>Population</t>
  </si>
  <si>
    <t>Sampling type</t>
  </si>
  <si>
    <t>BF13</t>
  </si>
  <si>
    <t>Cluster sampling</t>
  </si>
  <si>
    <t>BF4601</t>
  </si>
  <si>
    <t>BF4602</t>
  </si>
  <si>
    <t>BF4603</t>
  </si>
  <si>
    <t>BF4604</t>
  </si>
  <si>
    <t>BF4605</t>
  </si>
  <si>
    <t>BF4606</t>
  </si>
  <si>
    <t>BF47</t>
  </si>
  <si>
    <t>BF48</t>
  </si>
  <si>
    <t>BF4901</t>
  </si>
  <si>
    <t>BF4902</t>
  </si>
  <si>
    <t>BF4903</t>
  </si>
  <si>
    <t>BF50</t>
  </si>
  <si>
    <t>BF51</t>
  </si>
  <si>
    <t>BF5201</t>
  </si>
  <si>
    <t>BF5202</t>
  </si>
  <si>
    <t>BF5203</t>
  </si>
  <si>
    <t>BF5204</t>
  </si>
  <si>
    <t>Cluster sampling with size 1 = random sampling</t>
  </si>
  <si>
    <t>BF5205</t>
  </si>
  <si>
    <t>BF53</t>
  </si>
  <si>
    <t>BF5401</t>
  </si>
  <si>
    <t>BF5402</t>
  </si>
  <si>
    <t>BF5403</t>
  </si>
  <si>
    <t>BF5404</t>
  </si>
  <si>
    <t>BF55</t>
  </si>
  <si>
    <t>BF5601</t>
  </si>
  <si>
    <t>BF5602</t>
  </si>
  <si>
    <t>BF5603</t>
  </si>
  <si>
    <t>BF5604</t>
  </si>
  <si>
    <t>BF57</t>
  </si>
  <si>
    <t>NA</t>
  </si>
  <si>
    <t>id_sampl</t>
  </si>
  <si>
    <t>strata_id</t>
  </si>
  <si>
    <t>FID</t>
  </si>
  <si>
    <t>ADM3_FR</t>
  </si>
  <si>
    <t>ADM3_PCODE</t>
  </si>
  <si>
    <t>ADM3_REF</t>
  </si>
  <si>
    <t>ADM3ALT1FR</t>
  </si>
  <si>
    <t>ADM3ALT2FR</t>
  </si>
  <si>
    <t>ADM2_FR</t>
  </si>
  <si>
    <t>ADM2_PCODE</t>
  </si>
  <si>
    <t>ADM1_FR</t>
  </si>
  <si>
    <t>ADM1_PCODE</t>
  </si>
  <si>
    <t>psu_id</t>
  </si>
  <si>
    <t>SumDist</t>
  </si>
  <si>
    <t>proba</t>
  </si>
  <si>
    <t>survey_buffer</t>
  </si>
  <si>
    <t>id_10068</t>
  </si>
  <si>
    <t>EO-429</t>
  </si>
  <si>
    <t>Bobo-Dioulasso</t>
  </si>
  <si>
    <t>BF530102</t>
  </si>
  <si>
    <t>Houet</t>
  </si>
  <si>
    <t>BF5301</t>
  </si>
  <si>
    <t>Hauts-Bassins</t>
  </si>
  <si>
    <t>id_10074</t>
  </si>
  <si>
    <t>EU-429</t>
  </si>
  <si>
    <t>id_10102</t>
  </si>
  <si>
    <t>GJ-429</t>
  </si>
  <si>
    <t>LÃ¨na</t>
  </si>
  <si>
    <t>BF530109</t>
  </si>
  <si>
    <t>Lena</t>
  </si>
  <si>
    <t>id_10164</t>
  </si>
  <si>
    <t>RK-429</t>
  </si>
  <si>
    <t>LÃ©o</t>
  </si>
  <si>
    <t>BF500303</t>
  </si>
  <si>
    <t>Leo</t>
  </si>
  <si>
    <t>Sissili</t>
  </si>
  <si>
    <t>BF5003</t>
  </si>
  <si>
    <t>Centre-Ouest</t>
  </si>
  <si>
    <t>id_10250</t>
  </si>
  <si>
    <t>EL-428</t>
  </si>
  <si>
    <t>id_10530</t>
  </si>
  <si>
    <t>WF-427</t>
  </si>
  <si>
    <t>Po</t>
  </si>
  <si>
    <t>BF510202</t>
  </si>
  <si>
    <t>Nahouri</t>
  </si>
  <si>
    <t>BF5102</t>
  </si>
  <si>
    <t>Centre-Sud</t>
  </si>
  <si>
    <t>id_10906</t>
  </si>
  <si>
    <t>EW-424</t>
  </si>
  <si>
    <t>id_11048</t>
  </si>
  <si>
    <t>EP-423</t>
  </si>
  <si>
    <t>id_11059</t>
  </si>
  <si>
    <t>GA-423</t>
  </si>
  <si>
    <t>Soudougui</t>
  </si>
  <si>
    <t>KoulpÃ©logo</t>
  </si>
  <si>
    <t>BF4802</t>
  </si>
  <si>
    <t>Centre-Est</t>
  </si>
  <si>
    <t>id_11367</t>
  </si>
  <si>
    <t>MA-421</t>
  </si>
  <si>
    <t>Dano</t>
  </si>
  <si>
    <t>BF570201</t>
  </si>
  <si>
    <t>Ioba</t>
  </si>
  <si>
    <t>BF5702</t>
  </si>
  <si>
    <t>Sud-Ouest</t>
  </si>
  <si>
    <t>id_11779</t>
  </si>
  <si>
    <t>VC-418</t>
  </si>
  <si>
    <t>Guiaro</t>
  </si>
  <si>
    <t>BF510201</t>
  </si>
  <si>
    <t>id_12200</t>
  </si>
  <si>
    <t>LY-415</t>
  </si>
  <si>
    <t>id_12326</t>
  </si>
  <si>
    <t>KO-414</t>
  </si>
  <si>
    <t>Oronkua</t>
  </si>
  <si>
    <t>BF570206</t>
  </si>
  <si>
    <t>id_12730</t>
  </si>
  <si>
    <t>LM-411</t>
  </si>
  <si>
    <t>id_12787</t>
  </si>
  <si>
    <t>YV-411</t>
  </si>
  <si>
    <t>Gomboussougou</t>
  </si>
  <si>
    <t>BF510304</t>
  </si>
  <si>
    <t>ZoundwÃ©ogo</t>
  </si>
  <si>
    <t>BF5103</t>
  </si>
  <si>
    <t>Pama</t>
  </si>
  <si>
    <t>BF520403</t>
  </si>
  <si>
    <t>Kompienga</t>
  </si>
  <si>
    <t>Est</t>
  </si>
  <si>
    <t>BF52</t>
  </si>
  <si>
    <t>id_13078</t>
  </si>
  <si>
    <t>ME-409</t>
  </si>
  <si>
    <t>Koti</t>
  </si>
  <si>
    <t>BF530306</t>
  </si>
  <si>
    <t>Tuy</t>
  </si>
  <si>
    <t>BF5303</t>
  </si>
  <si>
    <t>id_13332</t>
  </si>
  <si>
    <t>YT-408</t>
  </si>
  <si>
    <t>id_1352</t>
  </si>
  <si>
    <t>BD-544</t>
  </si>
  <si>
    <t>Niangoloko</t>
  </si>
  <si>
    <t>BF470105</t>
  </si>
  <si>
    <t>ComoÃ©</t>
  </si>
  <si>
    <t>BF4701</t>
  </si>
  <si>
    <t>Cascades</t>
  </si>
  <si>
    <t>id_13655</t>
  </si>
  <si>
    <t>MZ-406</t>
  </si>
  <si>
    <t>Fara</t>
  </si>
  <si>
    <t>BF460104</t>
  </si>
  <si>
    <t>BalÃ©</t>
  </si>
  <si>
    <t>Boucle du Mouhoun</t>
  </si>
  <si>
    <t>BF46</t>
  </si>
  <si>
    <t>id_14184</t>
  </si>
  <si>
    <t>DU-403</t>
  </si>
  <si>
    <t>Bama</t>
  </si>
  <si>
    <t>BF530101</t>
  </si>
  <si>
    <t>id_1438</t>
  </si>
  <si>
    <t>LL-543</t>
  </si>
  <si>
    <t>Gbomblora</t>
  </si>
  <si>
    <t>BF570405</t>
  </si>
  <si>
    <t>Poni</t>
  </si>
  <si>
    <t>BF5704</t>
  </si>
  <si>
    <t>id_14694</t>
  </si>
  <si>
    <t>ZZ-401</t>
  </si>
  <si>
    <t>BagrÃ©</t>
  </si>
  <si>
    <t>BF480101</t>
  </si>
  <si>
    <t>Bagre</t>
  </si>
  <si>
    <t>Boulgou</t>
  </si>
  <si>
    <t>BF4801</t>
  </si>
  <si>
    <t>id_14848</t>
  </si>
  <si>
    <t>SF-400</t>
  </si>
  <si>
    <t>Kassou</t>
  </si>
  <si>
    <t>BF500403</t>
  </si>
  <si>
    <t>Ziro</t>
  </si>
  <si>
    <t>BF5004</t>
  </si>
  <si>
    <t>id_1534</t>
  </si>
  <si>
    <t>IC-541</t>
  </si>
  <si>
    <t>LoropÃ©ni</t>
  </si>
  <si>
    <t>BF570407</t>
  </si>
  <si>
    <t>Loropeni</t>
  </si>
  <si>
    <t>id_15407</t>
  </si>
  <si>
    <t>ADW-397</t>
  </si>
  <si>
    <t>YondÃ©</t>
  </si>
  <si>
    <t>BF480208</t>
  </si>
  <si>
    <t>Yonde</t>
  </si>
  <si>
    <t>id_15888</t>
  </si>
  <si>
    <t>XV-394</t>
  </si>
  <si>
    <t>Gogo</t>
  </si>
  <si>
    <t>BF510303</t>
  </si>
  <si>
    <t>SamÃ´gÃ´gouan</t>
  </si>
  <si>
    <t>BF530212</t>
  </si>
  <si>
    <t>Samogogouan</t>
  </si>
  <si>
    <t>KÃ©nÃ©dougou</t>
  </si>
  <si>
    <t>BF5302</t>
  </si>
  <si>
    <t>id_1617</t>
  </si>
  <si>
    <t>LA-540</t>
  </si>
  <si>
    <t>Gaoua</t>
  </si>
  <si>
    <t>BF570404</t>
  </si>
  <si>
    <t>id_16192</t>
  </si>
  <si>
    <t>ZT-392</t>
  </si>
  <si>
    <t>id_163</t>
  </si>
  <si>
    <t>CK-585</t>
  </si>
  <si>
    <t>id_164</t>
  </si>
  <si>
    <t>CL-585</t>
  </si>
  <si>
    <t>id_17108</t>
  </si>
  <si>
    <t>KJ-385</t>
  </si>
  <si>
    <t>PÃ¢</t>
  </si>
  <si>
    <t>BF460106</t>
  </si>
  <si>
    <t>Pa</t>
  </si>
  <si>
    <t>id_17259</t>
  </si>
  <si>
    <t>KL-384</t>
  </si>
  <si>
    <t>id_1728</t>
  </si>
  <si>
    <t>LT-538</t>
  </si>
  <si>
    <t>BoussÃ©ra</t>
  </si>
  <si>
    <t>BF570402</t>
  </si>
  <si>
    <t>Boussera</t>
  </si>
  <si>
    <t>id_1729</t>
  </si>
  <si>
    <t>LU-538</t>
  </si>
  <si>
    <t>id_17463</t>
  </si>
  <si>
    <t>SS-383</t>
  </si>
  <si>
    <t>Sapouy</t>
  </si>
  <si>
    <t>BF500406</t>
  </si>
  <si>
    <t>id_17465</t>
  </si>
  <si>
    <t>SU-383</t>
  </si>
  <si>
    <t>id_17600</t>
  </si>
  <si>
    <t>KM-382</t>
  </si>
  <si>
    <t>id_17846</t>
  </si>
  <si>
    <t>ACJ-381</t>
  </si>
  <si>
    <t>Lalgaye</t>
  </si>
  <si>
    <t>BF480203</t>
  </si>
  <si>
    <t>id_18151</t>
  </si>
  <si>
    <t>WI-379</t>
  </si>
  <si>
    <t>Guiba</t>
  </si>
  <si>
    <t>BF510305</t>
  </si>
  <si>
    <t>id_18268</t>
  </si>
  <si>
    <t>NE-378</t>
  </si>
  <si>
    <t>Poura</t>
  </si>
  <si>
    <t>BF460108</t>
  </si>
  <si>
    <t>id_18583</t>
  </si>
  <si>
    <t>NF-376</t>
  </si>
  <si>
    <t>id_18605</t>
  </si>
  <si>
    <t>TF-376</t>
  </si>
  <si>
    <t>id_18644</t>
  </si>
  <si>
    <t>ACI-376</t>
  </si>
  <si>
    <t>id_18795</t>
  </si>
  <si>
    <t>ACI-375</t>
  </si>
  <si>
    <t>Tansarga</t>
  </si>
  <si>
    <t>BF520508</t>
  </si>
  <si>
    <t>Tapoa</t>
  </si>
  <si>
    <t>id_18828</t>
  </si>
  <si>
    <t>BG-374</t>
  </si>
  <si>
    <t>Kourouma</t>
  </si>
  <si>
    <t>BF530207</t>
  </si>
  <si>
    <t>id_1912</t>
  </si>
  <si>
    <t>DE-534</t>
  </si>
  <si>
    <t>TiÃ©fora</t>
  </si>
  <si>
    <t>BF470109</t>
  </si>
  <si>
    <t>Tiefora</t>
  </si>
  <si>
    <t>id_19371</t>
  </si>
  <si>
    <t>XM-371</t>
  </si>
  <si>
    <t>id_19447</t>
  </si>
  <si>
    <t>JC-370</t>
  </si>
  <si>
    <t>HoundÃ©</t>
  </si>
  <si>
    <t>BF530305</t>
  </si>
  <si>
    <t>Hounde</t>
  </si>
  <si>
    <t>id_19511</t>
  </si>
  <si>
    <t>WS-370</t>
  </si>
  <si>
    <t>Manga</t>
  </si>
  <si>
    <t>BF510306</t>
  </si>
  <si>
    <t>id_19658</t>
  </si>
  <si>
    <t>TM-369</t>
  </si>
  <si>
    <t>id_19785</t>
  </si>
  <si>
    <t>LG-368</t>
  </si>
  <si>
    <t>Boromo</t>
  </si>
  <si>
    <t>BF460103</t>
  </si>
  <si>
    <t>id_19951</t>
  </si>
  <si>
    <t>KX-367</t>
  </si>
  <si>
    <t>Bagassi</t>
  </si>
  <si>
    <t>BF460101</t>
  </si>
  <si>
    <t>id_20379</t>
  </si>
  <si>
    <t>ZO-365</t>
  </si>
  <si>
    <t>Garango</t>
  </si>
  <si>
    <t>BF480107</t>
  </si>
  <si>
    <t>id_20619</t>
  </si>
  <si>
    <t>BL-363</t>
  </si>
  <si>
    <t>NdÃ´rÃ´la</t>
  </si>
  <si>
    <t>BF530209</t>
  </si>
  <si>
    <t>Ndorola</t>
  </si>
  <si>
    <t>id_20682</t>
  </si>
  <si>
    <t>KP-363</t>
  </si>
  <si>
    <t>id_20706</t>
  </si>
  <si>
    <t>QY-363</t>
  </si>
  <si>
    <t>DalÃ´</t>
  </si>
  <si>
    <t>BF500404</t>
  </si>
  <si>
    <t>Dalo</t>
  </si>
  <si>
    <t>id_21423</t>
  </si>
  <si>
    <t>XM-360</t>
  </si>
  <si>
    <t>BindÃ©</t>
  </si>
  <si>
    <t>BF510302</t>
  </si>
  <si>
    <t>Binde</t>
  </si>
  <si>
    <t>id_21529</t>
  </si>
  <si>
    <t>KE-359</t>
  </si>
  <si>
    <t>id_21548</t>
  </si>
  <si>
    <t>MG-359</t>
  </si>
  <si>
    <t>id_21571</t>
  </si>
  <si>
    <t>QY-359</t>
  </si>
  <si>
    <t>id_21603</t>
  </si>
  <si>
    <t>VV-359</t>
  </si>
  <si>
    <t>NobÃ©rÃ©</t>
  </si>
  <si>
    <t>BF510307</t>
  </si>
  <si>
    <t>Nobere</t>
  </si>
  <si>
    <t>id_21626</t>
  </si>
  <si>
    <t>XB-359</t>
  </si>
  <si>
    <t>id_21690</t>
  </si>
  <si>
    <t>ALY-359</t>
  </si>
  <si>
    <t>Tambaga</t>
  </si>
  <si>
    <t>BF520507</t>
  </si>
  <si>
    <t>id_21706</t>
  </si>
  <si>
    <t>AO-358</t>
  </si>
  <si>
    <t>Morlaba</t>
  </si>
  <si>
    <t>BF530208</t>
  </si>
  <si>
    <t>id_21756</t>
  </si>
  <si>
    <t>KB-358</t>
  </si>
  <si>
    <t>id_21757</t>
  </si>
  <si>
    <t>KC-358</t>
  </si>
  <si>
    <t>id_21763</t>
  </si>
  <si>
    <t>KI-358</t>
  </si>
  <si>
    <t>id_21908</t>
  </si>
  <si>
    <t>AMF-358</t>
  </si>
  <si>
    <t>id_21996</t>
  </si>
  <si>
    <t>LJ-357</t>
  </si>
  <si>
    <t>id_22063</t>
  </si>
  <si>
    <t>WO-357</t>
  </si>
  <si>
    <t>id_22132</t>
  </si>
  <si>
    <t>AMG-357</t>
  </si>
  <si>
    <t>id_22134</t>
  </si>
  <si>
    <t>AMI-357</t>
  </si>
  <si>
    <t>id_22168</t>
  </si>
  <si>
    <t>EJ-356</t>
  </si>
  <si>
    <t>Kouka</t>
  </si>
  <si>
    <t>BF460202</t>
  </si>
  <si>
    <t>Banwa</t>
  </si>
  <si>
    <t>id_22362</t>
  </si>
  <si>
    <t>CH-355</t>
  </si>
  <si>
    <t>Kayan</t>
  </si>
  <si>
    <t>BF530204</t>
  </si>
  <si>
    <t>id_22364</t>
  </si>
  <si>
    <t>DR-355</t>
  </si>
  <si>
    <t>id_22535</t>
  </si>
  <si>
    <t>AAR-355</t>
  </si>
  <si>
    <t>Tenkodogo</t>
  </si>
  <si>
    <t>BF480110</t>
  </si>
  <si>
    <t>id_22613</t>
  </si>
  <si>
    <t>JH-354</t>
  </si>
  <si>
    <t>Yaho</t>
  </si>
  <si>
    <t>BF460110</t>
  </si>
  <si>
    <t>id_22713</t>
  </si>
  <si>
    <t>YI-354</t>
  </si>
  <si>
    <t>Niaogho</t>
  </si>
  <si>
    <t>BF480109</t>
  </si>
  <si>
    <t>id_22854</t>
  </si>
  <si>
    <t>KG-353</t>
  </si>
  <si>
    <t>id_22963</t>
  </si>
  <si>
    <t>ZJ-353</t>
  </si>
  <si>
    <t>id_22971</t>
  </si>
  <si>
    <t>ZR-353</t>
  </si>
  <si>
    <t>id_22986</t>
  </si>
  <si>
    <t>AAQ-353</t>
  </si>
  <si>
    <t>id_23004</t>
  </si>
  <si>
    <t>ACY-353</t>
  </si>
  <si>
    <t>Diabo</t>
  </si>
  <si>
    <t>BF520201</t>
  </si>
  <si>
    <t>Gourma</t>
  </si>
  <si>
    <t>id_23012</t>
  </si>
  <si>
    <t>AFE-353</t>
  </si>
  <si>
    <t>Fada-Ngourma</t>
  </si>
  <si>
    <t>BF520203</t>
  </si>
  <si>
    <t>id_23018</t>
  </si>
  <si>
    <t>AMK-353</t>
  </si>
  <si>
    <t>id_23020</t>
  </si>
  <si>
    <t>AMM-353</t>
  </si>
  <si>
    <t>id_23103</t>
  </si>
  <si>
    <t>KE-352</t>
  </si>
  <si>
    <t>id_23163</t>
  </si>
  <si>
    <t>VB-352</t>
  </si>
  <si>
    <t>ToÃ©cÃ©</t>
  </si>
  <si>
    <t>BF510107</t>
  </si>
  <si>
    <t>Toece</t>
  </si>
  <si>
    <t>BazÃ¨ga</t>
  </si>
  <si>
    <t>BF5101</t>
  </si>
  <si>
    <t>id_23201</t>
  </si>
  <si>
    <t>ZD-352</t>
  </si>
  <si>
    <t>id_23212</t>
  </si>
  <si>
    <t>ZP-352</t>
  </si>
  <si>
    <t>id_23278</t>
  </si>
  <si>
    <t>ANF-352</t>
  </si>
  <si>
    <t>id_23344</t>
  </si>
  <si>
    <t>JG-351</t>
  </si>
  <si>
    <t>id_2341</t>
  </si>
  <si>
    <t>GE-526</t>
  </si>
  <si>
    <t>SidÃ©radougou</t>
  </si>
  <si>
    <t>BF470107</t>
  </si>
  <si>
    <t>Sideradougou</t>
  </si>
  <si>
    <t>id_23436</t>
  </si>
  <si>
    <t>ZQ-351</t>
  </si>
  <si>
    <t>id_23726</t>
  </si>
  <si>
    <t>AMS-350</t>
  </si>
  <si>
    <t>id_23729</t>
  </si>
  <si>
    <t>AMV-350</t>
  </si>
  <si>
    <t>id_24214</t>
  </si>
  <si>
    <t>DX-347</t>
  </si>
  <si>
    <t>id_24256</t>
  </si>
  <si>
    <t>KH-347</t>
  </si>
  <si>
    <t>PompoÃ¯</t>
  </si>
  <si>
    <t>BF460107</t>
  </si>
  <si>
    <t>Pompoi</t>
  </si>
  <si>
    <t>id_24315</t>
  </si>
  <si>
    <t>UK-347</t>
  </si>
  <si>
    <t>Doulougou</t>
  </si>
  <si>
    <t>BF510101</t>
  </si>
  <si>
    <t>id_24420</t>
  </si>
  <si>
    <t>AMW-347</t>
  </si>
  <si>
    <t>id_24426</t>
  </si>
  <si>
    <t>ANM-347</t>
  </si>
  <si>
    <t>id_24511</t>
  </si>
  <si>
    <t>LD-346</t>
  </si>
  <si>
    <t>Ouri</t>
  </si>
  <si>
    <t>BF460105</t>
  </si>
  <si>
    <t>id_24588</t>
  </si>
  <si>
    <t>WK-346</t>
  </si>
  <si>
    <t>BÃ©rÃ©</t>
  </si>
  <si>
    <t>BF510301</t>
  </si>
  <si>
    <t>Bere</t>
  </si>
  <si>
    <t>id_24599</t>
  </si>
  <si>
    <t>ZB-346</t>
  </si>
  <si>
    <t>KomtoÃ¨ga</t>
  </si>
  <si>
    <t>BF480108</t>
  </si>
  <si>
    <t>Komtoega</t>
  </si>
  <si>
    <t>id_2466</t>
  </si>
  <si>
    <t>HG-524</t>
  </si>
  <si>
    <t>OuÃ´</t>
  </si>
  <si>
    <t>BF470106</t>
  </si>
  <si>
    <t>Ouo</t>
  </si>
  <si>
    <t>id_24715</t>
  </si>
  <si>
    <t>HP-345</t>
  </si>
  <si>
    <t>Bondokui</t>
  </si>
  <si>
    <t>BF460401</t>
  </si>
  <si>
    <t>Mouhoun</t>
  </si>
  <si>
    <t>id_24792</t>
  </si>
  <si>
    <t>UJ-345</t>
  </si>
  <si>
    <t>id_2484</t>
  </si>
  <si>
    <t>LP-524</t>
  </si>
  <si>
    <t>Malba</t>
  </si>
  <si>
    <t>BF570408</t>
  </si>
  <si>
    <t>id_24882</t>
  </si>
  <si>
    <t>AMG-345</t>
  </si>
  <si>
    <t>Namouno</t>
  </si>
  <si>
    <t>BF520505</t>
  </si>
  <si>
    <t>id_24991</t>
  </si>
  <si>
    <t>TI-344</t>
  </si>
  <si>
    <t>SaponÃ©</t>
  </si>
  <si>
    <t>BF510106</t>
  </si>
  <si>
    <t>Sapone</t>
  </si>
  <si>
    <t>id_25077</t>
  </si>
  <si>
    <t>AFK-344</t>
  </si>
  <si>
    <t>id_25082</t>
  </si>
  <si>
    <t>AMF-344</t>
  </si>
  <si>
    <t>id_25083</t>
  </si>
  <si>
    <t>AMG-344</t>
  </si>
  <si>
    <t>id_25084</t>
  </si>
  <si>
    <t>AMH-344</t>
  </si>
  <si>
    <t>id_25108</t>
  </si>
  <si>
    <t>ANU-344</t>
  </si>
  <si>
    <t>id_25133</t>
  </si>
  <si>
    <t>ET-343</t>
  </si>
  <si>
    <t>id_25288</t>
  </si>
  <si>
    <t>ANF-343</t>
  </si>
  <si>
    <t>id_25474</t>
  </si>
  <si>
    <t>EI-341</t>
  </si>
  <si>
    <t>id_2550</t>
  </si>
  <si>
    <t>LF-523</t>
  </si>
  <si>
    <t>id_25611</t>
  </si>
  <si>
    <t>ACQ-341</t>
  </si>
  <si>
    <t>id_25613</t>
  </si>
  <si>
    <t>ACS-341</t>
  </si>
  <si>
    <t>id_25706</t>
  </si>
  <si>
    <t>KN-340</t>
  </si>
  <si>
    <t>SafanÃ©</t>
  </si>
  <si>
    <t>BF460406</t>
  </si>
  <si>
    <t>Safane</t>
  </si>
  <si>
    <t>Fo</t>
  </si>
  <si>
    <t>id_25830</t>
  </si>
  <si>
    <t>EI-339</t>
  </si>
  <si>
    <t>id_25980</t>
  </si>
  <si>
    <t>AND-339</t>
  </si>
  <si>
    <t>id_26010</t>
  </si>
  <si>
    <t>HR-338</t>
  </si>
  <si>
    <t>id_26039</t>
  </si>
  <si>
    <t>LC-338</t>
  </si>
  <si>
    <t>id_26204</t>
  </si>
  <si>
    <t>JQ-337</t>
  </si>
  <si>
    <t>Bana</t>
  </si>
  <si>
    <t>BF460102</t>
  </si>
  <si>
    <t>id_26484</t>
  </si>
  <si>
    <t>AML-336</t>
  </si>
  <si>
    <t>Partiaga</t>
  </si>
  <si>
    <t>BF520506</t>
  </si>
  <si>
    <t>id_2650</t>
  </si>
  <si>
    <t>AN-521</t>
  </si>
  <si>
    <t>SoubakaniÃ©dougou</t>
  </si>
  <si>
    <t>BF470108</t>
  </si>
  <si>
    <t>Soubakaniedougou</t>
  </si>
  <si>
    <t>PadÃ©ma</t>
  </si>
  <si>
    <t>id_26659</t>
  </si>
  <si>
    <t>GT-334</t>
  </si>
  <si>
    <t>id_26744</t>
  </si>
  <si>
    <t>UV-334</t>
  </si>
  <si>
    <t>Kombissiri</t>
  </si>
  <si>
    <t>BF510105</t>
  </si>
  <si>
    <t>id_2679</t>
  </si>
  <si>
    <t>GF-521</t>
  </si>
  <si>
    <t>id_26965</t>
  </si>
  <si>
    <t>AAU-333</t>
  </si>
  <si>
    <t>Dialgaye</t>
  </si>
  <si>
    <t>BF480303</t>
  </si>
  <si>
    <t>Kourittenga</t>
  </si>
  <si>
    <t>BF4803</t>
  </si>
  <si>
    <t>id_27255</t>
  </si>
  <si>
    <t>JL-331</t>
  </si>
  <si>
    <t>id_27350</t>
  </si>
  <si>
    <t>AAP-331</t>
  </si>
  <si>
    <t>id_27419</t>
  </si>
  <si>
    <t>FS-330</t>
  </si>
  <si>
    <t>Solenzo</t>
  </si>
  <si>
    <t>BF460205</t>
  </si>
  <si>
    <t>id_27452</t>
  </si>
  <si>
    <t>JY-330</t>
  </si>
  <si>
    <t>id_27552</t>
  </si>
  <si>
    <t>ABX-330</t>
  </si>
  <si>
    <t>Gounguen</t>
  </si>
  <si>
    <t>BF480304</t>
  </si>
  <si>
    <t>id_27799</t>
  </si>
  <si>
    <t>JW-328</t>
  </si>
  <si>
    <t>id_27809</t>
  </si>
  <si>
    <t>MF-328</t>
  </si>
  <si>
    <t>id_27843</t>
  </si>
  <si>
    <t>UP-328</t>
  </si>
  <si>
    <t>id_27980</t>
  </si>
  <si>
    <t>MA-327</t>
  </si>
  <si>
    <t>id_28046</t>
  </si>
  <si>
    <t>WD-327</t>
  </si>
  <si>
    <t>Gaongo</t>
  </si>
  <si>
    <t>BF510102</t>
  </si>
  <si>
    <t>id_28065</t>
  </si>
  <si>
    <t>YJ-327</t>
  </si>
  <si>
    <t>Boudri</t>
  </si>
  <si>
    <t>BF550101</t>
  </si>
  <si>
    <t>Ganzourgou</t>
  </si>
  <si>
    <t>BF5501</t>
  </si>
  <si>
    <t>Plateau-Central</t>
  </si>
  <si>
    <t>id_28113</t>
  </si>
  <si>
    <t>ADU-327</t>
  </si>
  <si>
    <t>Diapangou</t>
  </si>
  <si>
    <t>BF520202</t>
  </si>
  <si>
    <t>id_28260</t>
  </si>
  <si>
    <t>ZG-326</t>
  </si>
  <si>
    <t>id_28283</t>
  </si>
  <si>
    <t>ABG-326</t>
  </si>
  <si>
    <t>Tensobentenga</t>
  </si>
  <si>
    <t>BF480308</t>
  </si>
  <si>
    <t>id_28297</t>
  </si>
  <si>
    <t>ACF-326</t>
  </si>
  <si>
    <t>id_28349</t>
  </si>
  <si>
    <t>EX-325</t>
  </si>
  <si>
    <t>id_28370</t>
  </si>
  <si>
    <t>KC-325</t>
  </si>
  <si>
    <t>id_28376</t>
  </si>
  <si>
    <t>LP-325</t>
  </si>
  <si>
    <t>id_28555</t>
  </si>
  <si>
    <t>EL-324</t>
  </si>
  <si>
    <t>id_28628</t>
  </si>
  <si>
    <t>TQ-324</t>
  </si>
  <si>
    <t>id_28799</t>
  </si>
  <si>
    <t>LA-323</t>
  </si>
  <si>
    <t>id_28802</t>
  </si>
  <si>
    <t>LP-323</t>
  </si>
  <si>
    <t>id_28974</t>
  </si>
  <si>
    <t>FA-322</t>
  </si>
  <si>
    <t>id_29128</t>
  </si>
  <si>
    <t>AEP-322</t>
  </si>
  <si>
    <t>id_29163</t>
  </si>
  <si>
    <t>AHB-322</t>
  </si>
  <si>
    <t>id_29182</t>
  </si>
  <si>
    <t>FJ-321</t>
  </si>
  <si>
    <t>id_29183</t>
  </si>
  <si>
    <t>FK-321</t>
  </si>
  <si>
    <t>id_29343</t>
  </si>
  <si>
    <t>AEV-321</t>
  </si>
  <si>
    <t>id_29344</t>
  </si>
  <si>
    <t>AEW-321</t>
  </si>
  <si>
    <t>id_29345</t>
  </si>
  <si>
    <t>AEX-321</t>
  </si>
  <si>
    <t>id_29359</t>
  </si>
  <si>
    <t>AGP-321</t>
  </si>
  <si>
    <t>id_29485</t>
  </si>
  <si>
    <t>VF-320</t>
  </si>
  <si>
    <t>id_29548</t>
  </si>
  <si>
    <t>AEP-320</t>
  </si>
  <si>
    <t>id_29550</t>
  </si>
  <si>
    <t>AER-320</t>
  </si>
  <si>
    <t>id_29556</t>
  </si>
  <si>
    <t>AEX-320</t>
  </si>
  <si>
    <t>id_29575</t>
  </si>
  <si>
    <t>AHC-320</t>
  </si>
  <si>
    <t>id_29591</t>
  </si>
  <si>
    <t>EQ-319</t>
  </si>
  <si>
    <t>id_29625</t>
  </si>
  <si>
    <t>JL-319</t>
  </si>
  <si>
    <t>Kona</t>
  </si>
  <si>
    <t>BF460404</t>
  </si>
  <si>
    <t>id_29678</t>
  </si>
  <si>
    <t>TR-319</t>
  </si>
  <si>
    <t>id_29777</t>
  </si>
  <si>
    <t>AES-319</t>
  </si>
  <si>
    <t>id_29808</t>
  </si>
  <si>
    <t>AMT-319</t>
  </si>
  <si>
    <t>Diapaga</t>
  </si>
  <si>
    <t>BF520502</t>
  </si>
  <si>
    <t>id_29923</t>
  </si>
  <si>
    <t>VD-318</t>
  </si>
  <si>
    <t>id_29992</t>
  </si>
  <si>
    <t>AES-318</t>
  </si>
  <si>
    <t>id_30015</t>
  </si>
  <si>
    <t>AMS-318</t>
  </si>
  <si>
    <t>id_30016</t>
  </si>
  <si>
    <t>AMT-318</t>
  </si>
  <si>
    <t>id_30017</t>
  </si>
  <si>
    <t>AMU-318</t>
  </si>
  <si>
    <t>id_30052</t>
  </si>
  <si>
    <t>IL-317</t>
  </si>
  <si>
    <t>Ouarkoye</t>
  </si>
  <si>
    <t>BF460405</t>
  </si>
  <si>
    <t>id_3007</t>
  </si>
  <si>
    <t>CW-515</t>
  </si>
  <si>
    <t>id_30070</t>
  </si>
  <si>
    <t>KM-317</t>
  </si>
  <si>
    <t>id_30229</t>
  </si>
  <si>
    <t>AEM-317</t>
  </si>
  <si>
    <t>id_30236</t>
  </si>
  <si>
    <t>AET-317</t>
  </si>
  <si>
    <t>id_30258</t>
  </si>
  <si>
    <t>AMU-317</t>
  </si>
  <si>
    <t>id_30290</t>
  </si>
  <si>
    <t>IC-316</t>
  </si>
  <si>
    <t>id_30338</t>
  </si>
  <si>
    <t>OY-316</t>
  </si>
  <si>
    <t>Sourgou</t>
  </si>
  <si>
    <t>BF500114</t>
  </si>
  <si>
    <t>BoulkiemdÃ©</t>
  </si>
  <si>
    <t>BF5001</t>
  </si>
  <si>
    <t>id_30380</t>
  </si>
  <si>
    <t>TQ-316</t>
  </si>
  <si>
    <t>id_30506</t>
  </si>
  <si>
    <t>EI-315</t>
  </si>
  <si>
    <t>id_30653</t>
  </si>
  <si>
    <t>ZA-315</t>
  </si>
  <si>
    <t>id_30888</t>
  </si>
  <si>
    <t>ADC-314</t>
  </si>
  <si>
    <t>id_30973</t>
  </si>
  <si>
    <t>PQ-313</t>
  </si>
  <si>
    <t>id_31051</t>
  </si>
  <si>
    <t>XG-313</t>
  </si>
  <si>
    <t>MÃ´gtÃ©do</t>
  </si>
  <si>
    <t>BF550104</t>
  </si>
  <si>
    <t>Mogtedo</t>
  </si>
  <si>
    <t>id_31357</t>
  </si>
  <si>
    <t>ADS-312</t>
  </si>
  <si>
    <t>id_31550</t>
  </si>
  <si>
    <t>ZR-311</t>
  </si>
  <si>
    <t>Zoungou</t>
  </si>
  <si>
    <t>BF550108</t>
  </si>
  <si>
    <t>id_31642</t>
  </si>
  <si>
    <t>KO-310</t>
  </si>
  <si>
    <t>id_31645</t>
  </si>
  <si>
    <t>LF-310</t>
  </si>
  <si>
    <t>id_31824</t>
  </si>
  <si>
    <t>AMP-310</t>
  </si>
  <si>
    <t>id_31931</t>
  </si>
  <si>
    <t>TY-309</t>
  </si>
  <si>
    <t>id_32061</t>
  </si>
  <si>
    <t>HV-308</t>
  </si>
  <si>
    <t>id_32218</t>
  </si>
  <si>
    <t>ZH-308</t>
  </si>
  <si>
    <t>id_32224</t>
  </si>
  <si>
    <t>ZS-308</t>
  </si>
  <si>
    <t>id_32246</t>
  </si>
  <si>
    <t>ABK-308</t>
  </si>
  <si>
    <t>BaskourÃ©</t>
  </si>
  <si>
    <t>BF480302</t>
  </si>
  <si>
    <t>Baskoure</t>
  </si>
  <si>
    <t>id_32264</t>
  </si>
  <si>
    <t>ADA-308</t>
  </si>
  <si>
    <t>Tibga</t>
  </si>
  <si>
    <t>BF520205</t>
  </si>
  <si>
    <t>id_32297</t>
  </si>
  <si>
    <t>GZ-307</t>
  </si>
  <si>
    <t>id_32363</t>
  </si>
  <si>
    <t>QB-307</t>
  </si>
  <si>
    <t>Sabou</t>
  </si>
  <si>
    <t>BF500111</t>
  </si>
  <si>
    <t>id_32381</t>
  </si>
  <si>
    <t>RG-307</t>
  </si>
  <si>
    <t>id_32521</t>
  </si>
  <si>
    <t>ADB-307</t>
  </si>
  <si>
    <t>id_32556</t>
  </si>
  <si>
    <t>HB-306</t>
  </si>
  <si>
    <t>id_32739</t>
  </si>
  <si>
    <t>ZP-306</t>
  </si>
  <si>
    <t>id_32793</t>
  </si>
  <si>
    <t>ADB-306</t>
  </si>
  <si>
    <t>id_33079</t>
  </si>
  <si>
    <t>AEO-305</t>
  </si>
  <si>
    <t>id_331</t>
  </si>
  <si>
    <t>HG-573</t>
  </si>
  <si>
    <t>DjigouÃ¨</t>
  </si>
  <si>
    <t>BF570403</t>
  </si>
  <si>
    <t>Djigoue</t>
  </si>
  <si>
    <t>id_33100</t>
  </si>
  <si>
    <t>FV-304</t>
  </si>
  <si>
    <t>id_332</t>
  </si>
  <si>
    <t>HH-573</t>
  </si>
  <si>
    <t>id_33208</t>
  </si>
  <si>
    <t>RR-304</t>
  </si>
  <si>
    <t>Kokologo</t>
  </si>
  <si>
    <t>BF500104</t>
  </si>
  <si>
    <t>id_33324</t>
  </si>
  <si>
    <t>AAL-304</t>
  </si>
  <si>
    <t>Pouytenga</t>
  </si>
  <si>
    <t>BF480307</t>
  </si>
  <si>
    <t>id_33376</t>
  </si>
  <si>
    <t>AMM-304</t>
  </si>
  <si>
    <t>id_33396</t>
  </si>
  <si>
    <t>FU-303</t>
  </si>
  <si>
    <t>id_33398</t>
  </si>
  <si>
    <t>FW-303</t>
  </si>
  <si>
    <t>id_33440</t>
  </si>
  <si>
    <t>MM-303</t>
  </si>
  <si>
    <t>TchÃ©riba</t>
  </si>
  <si>
    <t>BF460407</t>
  </si>
  <si>
    <t>Tcheriba</t>
  </si>
  <si>
    <t>id_33642</t>
  </si>
  <si>
    <t>ZX-303</t>
  </si>
  <si>
    <t>ZÃ´rgho</t>
  </si>
  <si>
    <t>BF550107</t>
  </si>
  <si>
    <t>Zorgho</t>
  </si>
  <si>
    <t>id_3365</t>
  </si>
  <si>
    <t>HR-511</t>
  </si>
  <si>
    <t>id_33702</t>
  </si>
  <si>
    <t>ANG-303</t>
  </si>
  <si>
    <t>id_34009</t>
  </si>
  <si>
    <t>ADC-302</t>
  </si>
  <si>
    <t>id_34068</t>
  </si>
  <si>
    <t>KR-301</t>
  </si>
  <si>
    <t>id_34343</t>
  </si>
  <si>
    <t>ANE-301</t>
  </si>
  <si>
    <t>id_34356</t>
  </si>
  <si>
    <t>GP-300</t>
  </si>
  <si>
    <t>id_34598</t>
  </si>
  <si>
    <t>ACO-300</t>
  </si>
  <si>
    <t>id_34867</t>
  </si>
  <si>
    <t>ADT-299</t>
  </si>
  <si>
    <t>id_34868</t>
  </si>
  <si>
    <t>ADU-299</t>
  </si>
  <si>
    <t>id_34888</t>
  </si>
  <si>
    <t>GP-298</t>
  </si>
  <si>
    <t>id_34889</t>
  </si>
  <si>
    <t>GQ-298</t>
  </si>
  <si>
    <t>id_34893</t>
  </si>
  <si>
    <t>HX-298</t>
  </si>
  <si>
    <t>id_3533</t>
  </si>
  <si>
    <t>HT-509</t>
  </si>
  <si>
    <t>id_35341</t>
  </si>
  <si>
    <t>ZH-297</t>
  </si>
  <si>
    <t>id_35348</t>
  </si>
  <si>
    <t>AAF-297</t>
  </si>
  <si>
    <t>id_35554</t>
  </si>
  <si>
    <t>UQ-296</t>
  </si>
  <si>
    <t>Koubri</t>
  </si>
  <si>
    <t>BF130003</t>
  </si>
  <si>
    <t>Kadiogo</t>
  </si>
  <si>
    <t>BF1300</t>
  </si>
  <si>
    <t>Centre</t>
  </si>
  <si>
    <t>id_35667</t>
  </si>
  <si>
    <t>FQ-295</t>
  </si>
  <si>
    <t>id_35712</t>
  </si>
  <si>
    <t>OY-295</t>
  </si>
  <si>
    <t>RÃ©o</t>
  </si>
  <si>
    <t>BF500207</t>
  </si>
  <si>
    <t>Reo</t>
  </si>
  <si>
    <t>SanguiÃ©</t>
  </si>
  <si>
    <t>BF5002</t>
  </si>
  <si>
    <t>id_35726</t>
  </si>
  <si>
    <t>PM-295</t>
  </si>
  <si>
    <t>Koudougou</t>
  </si>
  <si>
    <t>BF500105</t>
  </si>
  <si>
    <t>id_35964</t>
  </si>
  <si>
    <t>PI-294</t>
  </si>
  <si>
    <t>id_35965</t>
  </si>
  <si>
    <t>PJ-294</t>
  </si>
  <si>
    <t>id_35970</t>
  </si>
  <si>
    <t>PO-294</t>
  </si>
  <si>
    <t>id_36109</t>
  </si>
  <si>
    <t>AAH-294</t>
  </si>
  <si>
    <t>id_36164</t>
  </si>
  <si>
    <t>LK-293</t>
  </si>
  <si>
    <t>id_36180</t>
  </si>
  <si>
    <t>OE-293</t>
  </si>
  <si>
    <t>Kyon</t>
  </si>
  <si>
    <t>BF500205</t>
  </si>
  <si>
    <t>id_36332</t>
  </si>
  <si>
    <t>ZO-293</t>
  </si>
  <si>
    <t>id_36350</t>
  </si>
  <si>
    <t>AAH-293</t>
  </si>
  <si>
    <t>id_3637</t>
  </si>
  <si>
    <t>BK-507</t>
  </si>
  <si>
    <t>Banfora</t>
  </si>
  <si>
    <t>BF470101</t>
  </si>
  <si>
    <t>id_3649</t>
  </si>
  <si>
    <t>DY-507</t>
  </si>
  <si>
    <t>id_36494</t>
  </si>
  <si>
    <t>UA-292</t>
  </si>
  <si>
    <t>Komsilga</t>
  </si>
  <si>
    <t>BF130002</t>
  </si>
  <si>
    <t>id_36495</t>
  </si>
  <si>
    <t>UB-292</t>
  </si>
  <si>
    <t>Ouagadougou</t>
  </si>
  <si>
    <t>BF130004</t>
  </si>
  <si>
    <t>id_36615</t>
  </si>
  <si>
    <t>FM-291</t>
  </si>
  <si>
    <t>id_36725</t>
  </si>
  <si>
    <t>TZ-291</t>
  </si>
  <si>
    <t>id_36774</t>
  </si>
  <si>
    <t>XY-291</t>
  </si>
  <si>
    <t>id_36775</t>
  </si>
  <si>
    <t>XZ-291</t>
  </si>
  <si>
    <t>id_36953</t>
  </si>
  <si>
    <t>TR-290</t>
  </si>
  <si>
    <t>id_37073</t>
  </si>
  <si>
    <t>AFP-290</t>
  </si>
  <si>
    <t>Yamba</t>
  </si>
  <si>
    <t>BF520206</t>
  </si>
  <si>
    <t>id_37085</t>
  </si>
  <si>
    <t>IS-289</t>
  </si>
  <si>
    <t>DÃ©dougou</t>
  </si>
  <si>
    <t>BF460402</t>
  </si>
  <si>
    <t>Dedougou</t>
  </si>
  <si>
    <t>id_37213</t>
  </si>
  <si>
    <t>UF-289</t>
  </si>
  <si>
    <t>id_37221</t>
  </si>
  <si>
    <t>UN-289</t>
  </si>
  <si>
    <t>id_37222</t>
  </si>
  <si>
    <t>UO-289</t>
  </si>
  <si>
    <t>id_37389</t>
  </si>
  <si>
    <t>OX-288</t>
  </si>
  <si>
    <t>id_37472</t>
  </si>
  <si>
    <t>TT-288</t>
  </si>
  <si>
    <t>id_37478</t>
  </si>
  <si>
    <t>TZ-288</t>
  </si>
  <si>
    <t>id_37562</t>
  </si>
  <si>
    <t>AAM-288</t>
  </si>
  <si>
    <t>Andemtenga</t>
  </si>
  <si>
    <t>BF480301</t>
  </si>
  <si>
    <t>id_37568</t>
  </si>
  <si>
    <t>AAU-288</t>
  </si>
  <si>
    <t>id_37888</t>
  </si>
  <si>
    <t>OX-286</t>
  </si>
  <si>
    <t>id_37965</t>
  </si>
  <si>
    <t>UE-286</t>
  </si>
  <si>
    <t>id_3802</t>
  </si>
  <si>
    <t>GM-505</t>
  </si>
  <si>
    <t>id_38201</t>
  </si>
  <si>
    <t>UG-285</t>
  </si>
  <si>
    <t>id_38202</t>
  </si>
  <si>
    <t>UH-285</t>
  </si>
  <si>
    <t>id_38425</t>
  </si>
  <si>
    <t>TT-284</t>
  </si>
  <si>
    <t>id_38695</t>
  </si>
  <si>
    <t>UL-283</t>
  </si>
  <si>
    <t>id_38923</t>
  </si>
  <si>
    <t>TZ-282</t>
  </si>
  <si>
    <t>id_38945</t>
  </si>
  <si>
    <t>UV-282</t>
  </si>
  <si>
    <t>Saaba</t>
  </si>
  <si>
    <t>BF130006</t>
  </si>
  <si>
    <t>id_3927</t>
  </si>
  <si>
    <t>BZ-503</t>
  </si>
  <si>
    <t>id_39290</t>
  </si>
  <si>
    <t>FX-280</t>
  </si>
  <si>
    <t>Dokui</t>
  </si>
  <si>
    <t>BF460305</t>
  </si>
  <si>
    <t>Kossi</t>
  </si>
  <si>
    <t>id_39307</t>
  </si>
  <si>
    <t>IV-280</t>
  </si>
  <si>
    <t>id_39322</t>
  </si>
  <si>
    <t>KT-280</t>
  </si>
  <si>
    <t>id_39404</t>
  </si>
  <si>
    <t>TV-280</t>
  </si>
  <si>
    <t>id_39412</t>
  </si>
  <si>
    <t>UD-280</t>
  </si>
  <si>
    <t>id_39425</t>
  </si>
  <si>
    <t>UQ-280</t>
  </si>
  <si>
    <t>id_39641</t>
  </si>
  <si>
    <t>TR-279</t>
  </si>
  <si>
    <t>id_39798</t>
  </si>
  <si>
    <t>KU-278</t>
  </si>
  <si>
    <t>id_39871</t>
  </si>
  <si>
    <t>TU-278</t>
  </si>
  <si>
    <t>id_39992</t>
  </si>
  <si>
    <t>GI-277</t>
  </si>
  <si>
    <t>id_40101</t>
  </si>
  <si>
    <t>TT-277</t>
  </si>
  <si>
    <t>id_40104</t>
  </si>
  <si>
    <t>TW-277</t>
  </si>
  <si>
    <t>id_40110</t>
  </si>
  <si>
    <t>UC-277</t>
  </si>
  <si>
    <t>id_40122</t>
  </si>
  <si>
    <t>UO-277</t>
  </si>
  <si>
    <t>id_40213</t>
  </si>
  <si>
    <t>GG-276</t>
  </si>
  <si>
    <t>id_40221</t>
  </si>
  <si>
    <t>HI-276</t>
  </si>
  <si>
    <t>Sanaba</t>
  </si>
  <si>
    <t>BF460204</t>
  </si>
  <si>
    <t>id_40245</t>
  </si>
  <si>
    <t>NF-276</t>
  </si>
  <si>
    <t>Dassa</t>
  </si>
  <si>
    <t>BF500201</t>
  </si>
  <si>
    <t>id_40444</t>
  </si>
  <si>
    <t>HG-275</t>
  </si>
  <si>
    <t>id_40558</t>
  </si>
  <si>
    <t>TI-275</t>
  </si>
  <si>
    <t>id_40649</t>
  </si>
  <si>
    <t>ZZ-275</t>
  </si>
  <si>
    <t>Kando</t>
  </si>
  <si>
    <t>BF480305</t>
  </si>
  <si>
    <t>id_40764</t>
  </si>
  <si>
    <t>RG-274</t>
  </si>
  <si>
    <t>Kindi</t>
  </si>
  <si>
    <t>BF500103</t>
  </si>
  <si>
    <t>id_40859</t>
  </si>
  <si>
    <t>WG-274</t>
  </si>
  <si>
    <t>NagrÃ©ongo</t>
  </si>
  <si>
    <t>BF550304</t>
  </si>
  <si>
    <t>Nagreongo</t>
  </si>
  <si>
    <t>Oubritenga</t>
  </si>
  <si>
    <t>BF5503</t>
  </si>
  <si>
    <t>id_4104</t>
  </si>
  <si>
    <t>BX-501</t>
  </si>
  <si>
    <t>id_41079</t>
  </si>
  <si>
    <t>XU-273</t>
  </si>
  <si>
    <t>Zam</t>
  </si>
  <si>
    <t>BF550106</t>
  </si>
  <si>
    <t>id_4112</t>
  </si>
  <si>
    <t>CU-501</t>
  </si>
  <si>
    <t>id_41130</t>
  </si>
  <si>
    <t>HX-272</t>
  </si>
  <si>
    <t>id_41209</t>
  </si>
  <si>
    <t>RU-272</t>
  </si>
  <si>
    <t>Sourgoubila</t>
  </si>
  <si>
    <t>BF550204</t>
  </si>
  <si>
    <t>KourwÃ©ogo</t>
  </si>
  <si>
    <t>BF5502</t>
  </si>
  <si>
    <t>id_41248</t>
  </si>
  <si>
    <t>TY-272</t>
  </si>
  <si>
    <t>id_41256</t>
  </si>
  <si>
    <t>UG-272</t>
  </si>
  <si>
    <t>id_41343</t>
  </si>
  <si>
    <t>JC-271</t>
  </si>
  <si>
    <t>id_41346</t>
  </si>
  <si>
    <t>JH-271</t>
  </si>
  <si>
    <t>id_41348</t>
  </si>
  <si>
    <t>JJ-271</t>
  </si>
  <si>
    <t>id_41402</t>
  </si>
  <si>
    <t>PY-271</t>
  </si>
  <si>
    <t>Imasgho</t>
  </si>
  <si>
    <t>BF500102</t>
  </si>
  <si>
    <t>id_41607</t>
  </si>
  <si>
    <t>PQ-270</t>
  </si>
  <si>
    <t>id_4169</t>
  </si>
  <si>
    <t>P-500</t>
  </si>
  <si>
    <t>Sindou</t>
  </si>
  <si>
    <t>BF470207</t>
  </si>
  <si>
    <t>LÃ©raba</t>
  </si>
  <si>
    <t>BF4702</t>
  </si>
  <si>
    <t>id_41777</t>
  </si>
  <si>
    <t>JJ-269</t>
  </si>
  <si>
    <t>id_41872</t>
  </si>
  <si>
    <t>TS-269</t>
  </si>
  <si>
    <t>id_41889</t>
  </si>
  <si>
    <t>UK-269</t>
  </si>
  <si>
    <t>id_41950</t>
  </si>
  <si>
    <t>ACF-269</t>
  </si>
  <si>
    <t>Bilanga</t>
  </si>
  <si>
    <t>BF520101</t>
  </si>
  <si>
    <t>Gnagna</t>
  </si>
  <si>
    <t>id_41977</t>
  </si>
  <si>
    <t>JJ-268</t>
  </si>
  <si>
    <t>id_42072</t>
  </si>
  <si>
    <t>UI-268</t>
  </si>
  <si>
    <t>id_42251</t>
  </si>
  <si>
    <t>UR-267</t>
  </si>
  <si>
    <t>Loumbila</t>
  </si>
  <si>
    <t>BF550303</t>
  </si>
  <si>
    <t>id_42343</t>
  </si>
  <si>
    <t>JE-266</t>
  </si>
  <si>
    <t>id_42345</t>
  </si>
  <si>
    <t>JG-266</t>
  </si>
  <si>
    <t>id_42347</t>
  </si>
  <si>
    <t>JI-266</t>
  </si>
  <si>
    <t>id_42356</t>
  </si>
  <si>
    <t>LZ-266</t>
  </si>
  <si>
    <t>YÃ©</t>
  </si>
  <si>
    <t>BF460506</t>
  </si>
  <si>
    <t>Ye</t>
  </si>
  <si>
    <t>Nayala</t>
  </si>
  <si>
    <t>id_42428</t>
  </si>
  <si>
    <t>US-266</t>
  </si>
  <si>
    <t>id_42554</t>
  </si>
  <si>
    <t>LZ-265</t>
  </si>
  <si>
    <t>id_4257</t>
  </si>
  <si>
    <t>CC-499</t>
  </si>
  <si>
    <t>id_42717</t>
  </si>
  <si>
    <t>ACF-265</t>
  </si>
  <si>
    <t>id_42751</t>
  </si>
  <si>
    <t>LZ-264</t>
  </si>
  <si>
    <t>id_42885</t>
  </si>
  <si>
    <t>ZK-264</t>
  </si>
  <si>
    <t>id_43084</t>
  </si>
  <si>
    <t>MN-262</t>
  </si>
  <si>
    <t>Gossina</t>
  </si>
  <si>
    <t>BF460502</t>
  </si>
  <si>
    <t>id_43186</t>
  </si>
  <si>
    <t>YE-262</t>
  </si>
  <si>
    <t>MÃ©guÃ©</t>
  </si>
  <si>
    <t>BF550103</t>
  </si>
  <si>
    <t>Megue</t>
  </si>
  <si>
    <t>id_43215</t>
  </si>
  <si>
    <t>ADA-262</t>
  </si>
  <si>
    <t>id_43258</t>
  </si>
  <si>
    <t>QW-261</t>
  </si>
  <si>
    <t>Pella</t>
  </si>
  <si>
    <t>BF500108</t>
  </si>
  <si>
    <t>id_43321</t>
  </si>
  <si>
    <t>VO-261</t>
  </si>
  <si>
    <t>ZiniarÃ©</t>
  </si>
  <si>
    <t>BF550306</t>
  </si>
  <si>
    <t>Ziniare</t>
  </si>
  <si>
    <t>id_43369</t>
  </si>
  <si>
    <t>JM-260</t>
  </si>
  <si>
    <t>id_4340</t>
  </si>
  <si>
    <t>CC-498</t>
  </si>
  <si>
    <t>id_43859</t>
  </si>
  <si>
    <t>LN-257</t>
  </si>
  <si>
    <t>id_43887</t>
  </si>
  <si>
    <t>QI-257</t>
  </si>
  <si>
    <t>Soa</t>
  </si>
  <si>
    <t>BF500113</t>
  </si>
  <si>
    <t>id_44007</t>
  </si>
  <si>
    <t>LZ-256</t>
  </si>
  <si>
    <t>id_44009</t>
  </si>
  <si>
    <t>MB-256</t>
  </si>
  <si>
    <t>id_4403</t>
  </si>
  <si>
    <t>R-497</t>
  </si>
  <si>
    <t>id_44105</t>
  </si>
  <si>
    <t>WF-256</t>
  </si>
  <si>
    <t>id_44497</t>
  </si>
  <si>
    <t>GL-253</t>
  </si>
  <si>
    <t>id_4451</t>
  </si>
  <si>
    <t>DX-497</t>
  </si>
  <si>
    <t>id_44694</t>
  </si>
  <si>
    <t>LH-252</t>
  </si>
  <si>
    <t>id_44819</t>
  </si>
  <si>
    <t>ZU-252</t>
  </si>
  <si>
    <t>Boulsa</t>
  </si>
  <si>
    <t>BF490202</t>
  </si>
  <si>
    <t>Namentenga</t>
  </si>
  <si>
    <t>Centre-Nord</t>
  </si>
  <si>
    <t>BF49</t>
  </si>
  <si>
    <t>id_44853</t>
  </si>
  <si>
    <t>GT-251</t>
  </si>
  <si>
    <t>Bourasso</t>
  </si>
  <si>
    <t>BF460303</t>
  </si>
  <si>
    <t>id_45041</t>
  </si>
  <si>
    <t>GD-250</t>
  </si>
  <si>
    <t>id_45068</t>
  </si>
  <si>
    <t>OH-250</t>
  </si>
  <si>
    <t>Didyr</t>
  </si>
  <si>
    <t>BF500202</t>
  </si>
  <si>
    <t>id_45224</t>
  </si>
  <si>
    <t>ADF-250</t>
  </si>
  <si>
    <t>id_45230</t>
  </si>
  <si>
    <t>GD-249</t>
  </si>
  <si>
    <t>id_45378</t>
  </si>
  <si>
    <t>YA-249</t>
  </si>
  <si>
    <t>Ziga</t>
  </si>
  <si>
    <t>BF490311</t>
  </si>
  <si>
    <t>Sanmatenga</t>
  </si>
  <si>
    <t>id_45382</t>
  </si>
  <si>
    <t>YM-249</t>
  </si>
  <si>
    <t>Kogho</t>
  </si>
  <si>
    <t>BF550102</t>
  </si>
  <si>
    <t>id_45424</t>
  </si>
  <si>
    <t>GR-248</t>
  </si>
  <si>
    <t>Nouna</t>
  </si>
  <si>
    <t>BF460309</t>
  </si>
  <si>
    <t>id_45517</t>
  </si>
  <si>
    <t>TG-248</t>
  </si>
  <si>
    <t>BoussÃ©</t>
  </si>
  <si>
    <t>BF550201</t>
  </si>
  <si>
    <t>Bousse</t>
  </si>
  <si>
    <t>id_45749</t>
  </si>
  <si>
    <t>ZD-247</t>
  </si>
  <si>
    <t>id_45757</t>
  </si>
  <si>
    <t>ACF-247</t>
  </si>
  <si>
    <t>PiÃ©la</t>
  </si>
  <si>
    <t>BF520106</t>
  </si>
  <si>
    <t>Piela</t>
  </si>
  <si>
    <t>id_45773</t>
  </si>
  <si>
    <t>KP-246</t>
  </si>
  <si>
    <t>id_45785</t>
  </si>
  <si>
    <t>NA-246</t>
  </si>
  <si>
    <t>Toma</t>
  </si>
  <si>
    <t>BF460504</t>
  </si>
  <si>
    <t>id_46233</t>
  </si>
  <si>
    <t>UW-244</t>
  </si>
  <si>
    <t>Dapeolgo</t>
  </si>
  <si>
    <t>BF550302</t>
  </si>
  <si>
    <t>id_46307</t>
  </si>
  <si>
    <t>GN-243</t>
  </si>
  <si>
    <t>id_46461</t>
  </si>
  <si>
    <t>ACB-243</t>
  </si>
  <si>
    <t>id_46590</t>
  </si>
  <si>
    <t>WA-242</t>
  </si>
  <si>
    <t>id_46676</t>
  </si>
  <si>
    <t>PJ-241</t>
  </si>
  <si>
    <t>Samba</t>
  </si>
  <si>
    <t>BF540209</t>
  </si>
  <si>
    <t>PassorÃ©</t>
  </si>
  <si>
    <t>Nord</t>
  </si>
  <si>
    <t>BF54</t>
  </si>
  <si>
    <t>id_46798</t>
  </si>
  <si>
    <t>LF-240</t>
  </si>
  <si>
    <t>Gassan</t>
  </si>
  <si>
    <t>BF460501</t>
  </si>
  <si>
    <t>id_46816</t>
  </si>
  <si>
    <t>OA-240</t>
  </si>
  <si>
    <t>Godyr</t>
  </si>
  <si>
    <t>BF500203</t>
  </si>
  <si>
    <t>id_46937</t>
  </si>
  <si>
    <t>HL-239</t>
  </si>
  <si>
    <t>id_46941</t>
  </si>
  <si>
    <t>LG-239</t>
  </si>
  <si>
    <t>BF520303</t>
  </si>
  <si>
    <t>Gayeri</t>
  </si>
  <si>
    <t>id_47075</t>
  </si>
  <si>
    <t>FV-238</t>
  </si>
  <si>
    <t>id_47076</t>
  </si>
  <si>
    <t>GE-238</t>
  </si>
  <si>
    <t>id_47106</t>
  </si>
  <si>
    <t>NO-238</t>
  </si>
  <si>
    <t>Yaba</t>
  </si>
  <si>
    <t>BF460505</t>
  </si>
  <si>
    <t>Pilimpikou</t>
  </si>
  <si>
    <t>BF540208</t>
  </si>
  <si>
    <t>id_47174</t>
  </si>
  <si>
    <t>WT-238</t>
  </si>
  <si>
    <t>Korsimoro</t>
  </si>
  <si>
    <t>BF490305</t>
  </si>
  <si>
    <t>id_47383</t>
  </si>
  <si>
    <t>ABY-237</t>
  </si>
  <si>
    <t>id_47559</t>
  </si>
  <si>
    <t>ACY-236</t>
  </si>
  <si>
    <t>id_47580</t>
  </si>
  <si>
    <t>GZ-235</t>
  </si>
  <si>
    <t>id_47582</t>
  </si>
  <si>
    <t>HB-235</t>
  </si>
  <si>
    <t>id_47612</t>
  </si>
  <si>
    <t>PJ-235</t>
  </si>
  <si>
    <t>id_47756</t>
  </si>
  <si>
    <t>GK-234</t>
  </si>
  <si>
    <t>id_47762</t>
  </si>
  <si>
    <t>GW-234</t>
  </si>
  <si>
    <t>id_47765</t>
  </si>
  <si>
    <t>GZ-234</t>
  </si>
  <si>
    <t>id_47768</t>
  </si>
  <si>
    <t>HC-234</t>
  </si>
  <si>
    <t>id_47900</t>
  </si>
  <si>
    <t>ACT-234</t>
  </si>
  <si>
    <t>id_47925</t>
  </si>
  <si>
    <t>GY-233</t>
  </si>
  <si>
    <t>id_47976</t>
  </si>
  <si>
    <t>QJ-233</t>
  </si>
  <si>
    <t>id_48154</t>
  </si>
  <si>
    <t>VJ-232</t>
  </si>
  <si>
    <t>Zitenga</t>
  </si>
  <si>
    <t>BF550307</t>
  </si>
  <si>
    <t>Dargo</t>
  </si>
  <si>
    <t>BF490204</t>
  </si>
  <si>
    <t>id_48235</t>
  </si>
  <si>
    <t>MM-231</t>
  </si>
  <si>
    <t>id_48369</t>
  </si>
  <si>
    <t>OK-230</t>
  </si>
  <si>
    <t>id_48484</t>
  </si>
  <si>
    <t>HH-229</t>
  </si>
  <si>
    <t>id_48492</t>
  </si>
  <si>
    <t>KR-229</t>
  </si>
  <si>
    <t>id_48508</t>
  </si>
  <si>
    <t>OS-229</t>
  </si>
  <si>
    <t>id_48534</t>
  </si>
  <si>
    <t>RU-229</t>
  </si>
  <si>
    <t>Niou</t>
  </si>
  <si>
    <t>BF550203</t>
  </si>
  <si>
    <t>id_48538</t>
  </si>
  <si>
    <t>RY-229</t>
  </si>
  <si>
    <t>id_48547</t>
  </si>
  <si>
    <t>TK-229</t>
  </si>
  <si>
    <t>ToÃ¨guen</t>
  </si>
  <si>
    <t>BF550205</t>
  </si>
  <si>
    <t>Toeguen</t>
  </si>
  <si>
    <t>id_48629</t>
  </si>
  <si>
    <t>HQ-228</t>
  </si>
  <si>
    <t>id_48637</t>
  </si>
  <si>
    <t>LD-228</t>
  </si>
  <si>
    <t>Kougny</t>
  </si>
  <si>
    <t>BF460503</t>
  </si>
  <si>
    <t>id_48638</t>
  </si>
  <si>
    <t>LE-228</t>
  </si>
  <si>
    <t>id_48664</t>
  </si>
  <si>
    <t>PS-228</t>
  </si>
  <si>
    <t>Yako</t>
  </si>
  <si>
    <t>BF540210</t>
  </si>
  <si>
    <t>id_48837</t>
  </si>
  <si>
    <t>PU-227</t>
  </si>
  <si>
    <t>id_48850</t>
  </si>
  <si>
    <t>RK-227</t>
  </si>
  <si>
    <t>ArbollÃ©</t>
  </si>
  <si>
    <t>BF540201</t>
  </si>
  <si>
    <t>Arbolle</t>
  </si>
  <si>
    <t>id_48917</t>
  </si>
  <si>
    <t>WY-227</t>
  </si>
  <si>
    <t>id_48983</t>
  </si>
  <si>
    <t>IL-226</t>
  </si>
  <si>
    <t>id_48999</t>
  </si>
  <si>
    <t>MV-226</t>
  </si>
  <si>
    <t>id_49005</t>
  </si>
  <si>
    <t>NE-226</t>
  </si>
  <si>
    <t>id_49007</t>
  </si>
  <si>
    <t>NG-226</t>
  </si>
  <si>
    <t>id_49159</t>
  </si>
  <si>
    <t>GK-225</t>
  </si>
  <si>
    <t>id_49170</t>
  </si>
  <si>
    <t>KR-225</t>
  </si>
  <si>
    <t>id_49179</t>
  </si>
  <si>
    <t>MU-225</t>
  </si>
  <si>
    <t>id_4928</t>
  </si>
  <si>
    <t>IA-490</t>
  </si>
  <si>
    <t>IÃ´lÃ´niÃ´rÃ´</t>
  </si>
  <si>
    <t>BF570104</t>
  </si>
  <si>
    <t>Iolonioro</t>
  </si>
  <si>
    <t>Bougouriba</t>
  </si>
  <si>
    <t>BF5701</t>
  </si>
  <si>
    <t>id_49329</t>
  </si>
  <si>
    <t>IK-224</t>
  </si>
  <si>
    <t>id_49339</t>
  </si>
  <si>
    <t>KP-224</t>
  </si>
  <si>
    <t>id_49342</t>
  </si>
  <si>
    <t>KS-224</t>
  </si>
  <si>
    <t>id_49346</t>
  </si>
  <si>
    <t>MA-224</t>
  </si>
  <si>
    <t>id_49380</t>
  </si>
  <si>
    <t>RL-224</t>
  </si>
  <si>
    <t>id_49415</t>
  </si>
  <si>
    <t>VC-224</t>
  </si>
  <si>
    <t>Boussouma</t>
  </si>
  <si>
    <t>BF490302</t>
  </si>
  <si>
    <t>id_49499</t>
  </si>
  <si>
    <t>HP-223</t>
  </si>
  <si>
    <t>id_49510</t>
  </si>
  <si>
    <t>KG-223</t>
  </si>
  <si>
    <t>id_49514</t>
  </si>
  <si>
    <t>KR-223</t>
  </si>
  <si>
    <t>id_49515</t>
  </si>
  <si>
    <t>KS-223</t>
  </si>
  <si>
    <t>id_49547</t>
  </si>
  <si>
    <t>RJ-223</t>
  </si>
  <si>
    <t>id_49752</t>
  </si>
  <si>
    <t>YO-222</t>
  </si>
  <si>
    <t>PibaorÃ©</t>
  </si>
  <si>
    <t>BF490309</t>
  </si>
  <si>
    <t>Pibaore</t>
  </si>
  <si>
    <t>id_49769</t>
  </si>
  <si>
    <t>ABC-222</t>
  </si>
  <si>
    <t>id_49898</t>
  </si>
  <si>
    <t>XA-221</t>
  </si>
  <si>
    <t>id_49930</t>
  </si>
  <si>
    <t>ABF-221</t>
  </si>
  <si>
    <t>id_49973</t>
  </si>
  <si>
    <t>PT-220</t>
  </si>
  <si>
    <t>id_50026</t>
  </si>
  <si>
    <t>WS-220</t>
  </si>
  <si>
    <t>ZÃ©guÃ©dÃ©guen</t>
  </si>
  <si>
    <t>BF490208</t>
  </si>
  <si>
    <t>Zeguedeguen</t>
  </si>
  <si>
    <t>id_50095</t>
  </si>
  <si>
    <t>ID-219</t>
  </si>
  <si>
    <t>id_50234</t>
  </si>
  <si>
    <t>MQ-218</t>
  </si>
  <si>
    <t>id_50286</t>
  </si>
  <si>
    <t>VV-218</t>
  </si>
  <si>
    <t>id_50374</t>
  </si>
  <si>
    <t>PU-217</t>
  </si>
  <si>
    <t>id_50449</t>
  </si>
  <si>
    <t>YT-217</t>
  </si>
  <si>
    <t>Boala</t>
  </si>
  <si>
    <t>BF490201</t>
  </si>
  <si>
    <t>id_50502</t>
  </si>
  <si>
    <t>PQ-216</t>
  </si>
  <si>
    <t>id_50724</t>
  </si>
  <si>
    <t>ACR-215</t>
  </si>
  <si>
    <t>BogandÃ©</t>
  </si>
  <si>
    <t>BF520102</t>
  </si>
  <si>
    <t>Bogande</t>
  </si>
  <si>
    <t>id_50730</t>
  </si>
  <si>
    <t>GV-214</t>
  </si>
  <si>
    <t>id_50849</t>
  </si>
  <si>
    <t>GV-213</t>
  </si>
  <si>
    <t>id_50864</t>
  </si>
  <si>
    <t>MG-213</t>
  </si>
  <si>
    <t>id_50943</t>
  </si>
  <si>
    <t>WQ-213</t>
  </si>
  <si>
    <t>id_50991</t>
  </si>
  <si>
    <t>GU-212</t>
  </si>
  <si>
    <t>id_51012</t>
  </si>
  <si>
    <t>OB-212</t>
  </si>
  <si>
    <t>BagarÃ©</t>
  </si>
  <si>
    <t>BF540202</t>
  </si>
  <si>
    <t>Bagare</t>
  </si>
  <si>
    <t>id_51032</t>
  </si>
  <si>
    <t>PT-212</t>
  </si>
  <si>
    <t>id_51205</t>
  </si>
  <si>
    <t>WP-211</t>
  </si>
  <si>
    <t>id_5126</t>
  </si>
  <si>
    <t>GS-486</t>
  </si>
  <si>
    <t>Karangasso-ViguÃ©</t>
  </si>
  <si>
    <t>BF530107</t>
  </si>
  <si>
    <t>Karangasso-Vigue</t>
  </si>
  <si>
    <t>id_51300</t>
  </si>
  <si>
    <t>QK-210</t>
  </si>
  <si>
    <t>Boken</t>
  </si>
  <si>
    <t>BF540204</t>
  </si>
  <si>
    <t>id_51357</t>
  </si>
  <si>
    <t>XJ-210</t>
  </si>
  <si>
    <t>id_5136</t>
  </si>
  <si>
    <t>HQ-486</t>
  </si>
  <si>
    <t>id_51362</t>
  </si>
  <si>
    <t>XT-210</t>
  </si>
  <si>
    <t>id_51377</t>
  </si>
  <si>
    <t>ZK-210</t>
  </si>
  <si>
    <t>id_51437</t>
  </si>
  <si>
    <t>OR-209</t>
  </si>
  <si>
    <t>La-Toden</t>
  </si>
  <si>
    <t>BF540207</t>
  </si>
  <si>
    <t>id_51564</t>
  </si>
  <si>
    <t>ACS-209</t>
  </si>
  <si>
    <t>id_51747</t>
  </si>
  <si>
    <t>QB-207</t>
  </si>
  <si>
    <t>id_51826</t>
  </si>
  <si>
    <t>AAB-207</t>
  </si>
  <si>
    <t>LanfiÃ¨ra</t>
  </si>
  <si>
    <t>BF460605</t>
  </si>
  <si>
    <t>Lanfiera</t>
  </si>
  <si>
    <t>Sourou</t>
  </si>
  <si>
    <t>id_51897</t>
  </si>
  <si>
    <t>PQ-206</t>
  </si>
  <si>
    <t>id_52028</t>
  </si>
  <si>
    <t>ADR-206</t>
  </si>
  <si>
    <t>id_5203</t>
  </si>
  <si>
    <t>JP-485</t>
  </si>
  <si>
    <t>id_52048</t>
  </si>
  <si>
    <t>NX-205</t>
  </si>
  <si>
    <t>id_52057</t>
  </si>
  <si>
    <t>PZ-205</t>
  </si>
  <si>
    <t>id_52058</t>
  </si>
  <si>
    <t>QA-205</t>
  </si>
  <si>
    <t>id_52132</t>
  </si>
  <si>
    <t>YI-205</t>
  </si>
  <si>
    <t>id_52158</t>
  </si>
  <si>
    <t>ABW-205</t>
  </si>
  <si>
    <t>id_52191</t>
  </si>
  <si>
    <t>LG-204</t>
  </si>
  <si>
    <t>Tougan</t>
  </si>
  <si>
    <t>BF460608</t>
  </si>
  <si>
    <t>id_52206</t>
  </si>
  <si>
    <t>PR-204</t>
  </si>
  <si>
    <t>id_52223</t>
  </si>
  <si>
    <t>QT-204</t>
  </si>
  <si>
    <t>Gomponsom</t>
  </si>
  <si>
    <t>BF540205</t>
  </si>
  <si>
    <t>id_5224</t>
  </si>
  <si>
    <t>CD-484</t>
  </si>
  <si>
    <t>BÃ©rÃ©gadougou</t>
  </si>
  <si>
    <t>BF470102</t>
  </si>
  <si>
    <t>Beregadougou</t>
  </si>
  <si>
    <t>id_52323</t>
  </si>
  <si>
    <t>ABW-204</t>
  </si>
  <si>
    <t>id_52360</t>
  </si>
  <si>
    <t>MJ-203</t>
  </si>
  <si>
    <t>id_52361</t>
  </si>
  <si>
    <t>MK-203</t>
  </si>
  <si>
    <t>id_52364</t>
  </si>
  <si>
    <t>OY-203</t>
  </si>
  <si>
    <t>Boussou</t>
  </si>
  <si>
    <t>BF540402</t>
  </si>
  <si>
    <t>Zondoma</t>
  </si>
  <si>
    <t>id_52519</t>
  </si>
  <si>
    <t>LE-202</t>
  </si>
  <si>
    <t>id_52706</t>
  </si>
  <si>
    <t>LS-201</t>
  </si>
  <si>
    <t>id_52764</t>
  </si>
  <si>
    <t>SZ-201</t>
  </si>
  <si>
    <t>id_52873</t>
  </si>
  <si>
    <t>JM-200</t>
  </si>
  <si>
    <t>id_52885</t>
  </si>
  <si>
    <t>MM-200</t>
  </si>
  <si>
    <t>id_52931</t>
  </si>
  <si>
    <t>SP-200</t>
  </si>
  <si>
    <t>id_53033</t>
  </si>
  <si>
    <t>MK-199</t>
  </si>
  <si>
    <t>id_53059</t>
  </si>
  <si>
    <t>QO-199</t>
  </si>
  <si>
    <t>id_53082</t>
  </si>
  <si>
    <t>TI-199</t>
  </si>
  <si>
    <t>id_53174</t>
  </si>
  <si>
    <t>PN-198</t>
  </si>
  <si>
    <t>id_53202</t>
  </si>
  <si>
    <t>SV-198</t>
  </si>
  <si>
    <t>id_53278</t>
  </si>
  <si>
    <t>LT-197</t>
  </si>
  <si>
    <t>id_53351</t>
  </si>
  <si>
    <t>WQ-197</t>
  </si>
  <si>
    <t>id_53431</t>
  </si>
  <si>
    <t>TH-196</t>
  </si>
  <si>
    <t>id_53494</t>
  </si>
  <si>
    <t>AAU-196</t>
  </si>
  <si>
    <t>Thion</t>
  </si>
  <si>
    <t>BF520107</t>
  </si>
  <si>
    <t>Tougouri</t>
  </si>
  <si>
    <t>BF490206</t>
  </si>
  <si>
    <t>id_53848</t>
  </si>
  <si>
    <t>LK-192</t>
  </si>
  <si>
    <t>id_53849</t>
  </si>
  <si>
    <t>LL-192</t>
  </si>
  <si>
    <t>id_53850</t>
  </si>
  <si>
    <t>LM-192</t>
  </si>
  <si>
    <t>id_53851</t>
  </si>
  <si>
    <t>LN-192</t>
  </si>
  <si>
    <t>id_53885</t>
  </si>
  <si>
    <t>TT-192</t>
  </si>
  <si>
    <t>GuibarÃ©</t>
  </si>
  <si>
    <t>BF490102</t>
  </si>
  <si>
    <t>Guibare</t>
  </si>
  <si>
    <t>Bam</t>
  </si>
  <si>
    <t>id_53909</t>
  </si>
  <si>
    <t>WR-192</t>
  </si>
  <si>
    <t>Kaya</t>
  </si>
  <si>
    <t>BF490304</t>
  </si>
  <si>
    <t>id_53933</t>
  </si>
  <si>
    <t>AAX-192</t>
  </si>
  <si>
    <t>id_53948</t>
  </si>
  <si>
    <t>LK-191</t>
  </si>
  <si>
    <t>id_54007</t>
  </si>
  <si>
    <t>WQ-191</t>
  </si>
  <si>
    <t>id_54113</t>
  </si>
  <si>
    <t>UL-190</t>
  </si>
  <si>
    <t>ManÃ©</t>
  </si>
  <si>
    <t>BF490306</t>
  </si>
  <si>
    <t>Mane</t>
  </si>
  <si>
    <t>id_54129</t>
  </si>
  <si>
    <t>WL-190</t>
  </si>
  <si>
    <t>id_54143</t>
  </si>
  <si>
    <t>XF-190</t>
  </si>
  <si>
    <t>id_54175</t>
  </si>
  <si>
    <t>ABS-190</t>
  </si>
  <si>
    <t>id_5420</t>
  </si>
  <si>
    <t>GW-482</t>
  </si>
  <si>
    <t>id_54275</t>
  </si>
  <si>
    <t>WT-189</t>
  </si>
  <si>
    <t>id_54320</t>
  </si>
  <si>
    <t>ABT-189</t>
  </si>
  <si>
    <t>id_54435</t>
  </si>
  <si>
    <t>WO-188</t>
  </si>
  <si>
    <t>id_54665</t>
  </si>
  <si>
    <t>PL-186</t>
  </si>
  <si>
    <t>Goursi</t>
  </si>
  <si>
    <t>BF540403</t>
  </si>
  <si>
    <t>id_54667</t>
  </si>
  <si>
    <t>PN-186</t>
  </si>
  <si>
    <t>id_54765</t>
  </si>
  <si>
    <t>LU-185</t>
  </si>
  <si>
    <t>id_54783</t>
  </si>
  <si>
    <t>PD-185</t>
  </si>
  <si>
    <t>id_54928</t>
  </si>
  <si>
    <t>SR-184</t>
  </si>
  <si>
    <t>Rambo</t>
  </si>
  <si>
    <t>BF540309</t>
  </si>
  <si>
    <t>Yatenga</t>
  </si>
  <si>
    <t>id_54958</t>
  </si>
  <si>
    <t>VD-184</t>
  </si>
  <si>
    <t>id_54971</t>
  </si>
  <si>
    <t>WR-184</t>
  </si>
  <si>
    <t>id_55055</t>
  </si>
  <si>
    <t>SR-183</t>
  </si>
  <si>
    <t>id_55056</t>
  </si>
  <si>
    <t>SS-183</t>
  </si>
  <si>
    <t>id_55347</t>
  </si>
  <si>
    <t>XZ-181</t>
  </si>
  <si>
    <t>Pissila</t>
  </si>
  <si>
    <t>BF490310</t>
  </si>
  <si>
    <t>id_55504</t>
  </si>
  <si>
    <t>PA-179</t>
  </si>
  <si>
    <t>id_55526</t>
  </si>
  <si>
    <t>RP-179</t>
  </si>
  <si>
    <t>Kalsaka</t>
  </si>
  <si>
    <t>BF540303</t>
  </si>
  <si>
    <t>id_55599</t>
  </si>
  <si>
    <t>ABY-179</t>
  </si>
  <si>
    <t>Mani</t>
  </si>
  <si>
    <t>BF520105</t>
  </si>
  <si>
    <t>id_55617</t>
  </si>
  <si>
    <t>PJ-178</t>
  </si>
  <si>
    <t>id_55706</t>
  </si>
  <si>
    <t>ABD-178</t>
  </si>
  <si>
    <t>id_55718</t>
  </si>
  <si>
    <t>PL-177</t>
  </si>
  <si>
    <t>id_55812</t>
  </si>
  <si>
    <t>PL-176</t>
  </si>
  <si>
    <t>id_55813</t>
  </si>
  <si>
    <t>PM-176</t>
  </si>
  <si>
    <t>id_55814</t>
  </si>
  <si>
    <t>PN-176</t>
  </si>
  <si>
    <t>id_55920</t>
  </si>
  <si>
    <t>PK-175</t>
  </si>
  <si>
    <t>id_55921</t>
  </si>
  <si>
    <t>PL-175</t>
  </si>
  <si>
    <t>id_55922</t>
  </si>
  <si>
    <t>PM-175</t>
  </si>
  <si>
    <t>id_55937</t>
  </si>
  <si>
    <t>QV-175</t>
  </si>
  <si>
    <t>Tougo</t>
  </si>
  <si>
    <t>BF540405</t>
  </si>
  <si>
    <t>id_55961</t>
  </si>
  <si>
    <t>UC-175</t>
  </si>
  <si>
    <t>SabsÃ©</t>
  </si>
  <si>
    <t>BF490107</t>
  </si>
  <si>
    <t>Sabse</t>
  </si>
  <si>
    <t>id_55987</t>
  </si>
  <si>
    <t>WO-175</t>
  </si>
  <si>
    <t>id_56019</t>
  </si>
  <si>
    <t>NZ-174</t>
  </si>
  <si>
    <t>LankouÃ©</t>
  </si>
  <si>
    <t>BF460606</t>
  </si>
  <si>
    <t>Lankoue</t>
  </si>
  <si>
    <t>id_56034</t>
  </si>
  <si>
    <t>PO-174</t>
  </si>
  <si>
    <t>id_56046</t>
  </si>
  <si>
    <t>QJ-174</t>
  </si>
  <si>
    <t>id_56057</t>
  </si>
  <si>
    <t>RK-174</t>
  </si>
  <si>
    <t>id_56068</t>
  </si>
  <si>
    <t>TM-174</t>
  </si>
  <si>
    <t>RoukÃ´</t>
  </si>
  <si>
    <t>BF490106</t>
  </si>
  <si>
    <t>Rouko</t>
  </si>
  <si>
    <t>id_56152</t>
  </si>
  <si>
    <t>PK-173</t>
  </si>
  <si>
    <t>id_56199</t>
  </si>
  <si>
    <t>UC-173</t>
  </si>
  <si>
    <t>id_56232</t>
  </si>
  <si>
    <t>WY-173</t>
  </si>
  <si>
    <t>id_56261</t>
  </si>
  <si>
    <t>MB-172</t>
  </si>
  <si>
    <t>id_56369</t>
  </si>
  <si>
    <t>AAL-172</t>
  </si>
  <si>
    <t>id_56380</t>
  </si>
  <si>
    <t>ABJ-172</t>
  </si>
  <si>
    <t>id_56394</t>
  </si>
  <si>
    <t>NJ-171</t>
  </si>
  <si>
    <t>Kiembara</t>
  </si>
  <si>
    <t>BF460604</t>
  </si>
  <si>
    <t>id_56400</t>
  </si>
  <si>
    <t>OB-171</t>
  </si>
  <si>
    <t>id_56444</t>
  </si>
  <si>
    <t>SF-171</t>
  </si>
  <si>
    <t>id_56455</t>
  </si>
  <si>
    <t>TF-171</t>
  </si>
  <si>
    <t>TikarÃ©</t>
  </si>
  <si>
    <t>BF490108</t>
  </si>
  <si>
    <t>Tikare</t>
  </si>
  <si>
    <t>id_56519</t>
  </si>
  <si>
    <t>NK-170</t>
  </si>
  <si>
    <t>id_56520</t>
  </si>
  <si>
    <t>NL-170</t>
  </si>
  <si>
    <t>id_56531</t>
  </si>
  <si>
    <t>PD-170</t>
  </si>
  <si>
    <t>id_56538</t>
  </si>
  <si>
    <t>PP-170</t>
  </si>
  <si>
    <t>id_56651</t>
  </si>
  <si>
    <t>OE-169</t>
  </si>
  <si>
    <t>id_56746</t>
  </si>
  <si>
    <t>AAD-169</t>
  </si>
  <si>
    <t>id_56761</t>
  </si>
  <si>
    <t>ABN-169</t>
  </si>
  <si>
    <t>id_56775</t>
  </si>
  <si>
    <t>OF-168</t>
  </si>
  <si>
    <t>id_56785</t>
  </si>
  <si>
    <t>PK-168</t>
  </si>
  <si>
    <t>id_56833</t>
  </si>
  <si>
    <t>VQ-168</t>
  </si>
  <si>
    <t>id_56863</t>
  </si>
  <si>
    <t>ABM-168</t>
  </si>
  <si>
    <t>id_56864</t>
  </si>
  <si>
    <t>ABN-168</t>
  </si>
  <si>
    <t>id_56865</t>
  </si>
  <si>
    <t>ABO-168</t>
  </si>
  <si>
    <t>id_56884</t>
  </si>
  <si>
    <t>PF-167</t>
  </si>
  <si>
    <t>id_56897</t>
  </si>
  <si>
    <t>QG-167</t>
  </si>
  <si>
    <t>Bassi</t>
  </si>
  <si>
    <t>BF540401</t>
  </si>
  <si>
    <t>id_56910</t>
  </si>
  <si>
    <t>RT-167</t>
  </si>
  <si>
    <t>id_56968</t>
  </si>
  <si>
    <t>ABO-167</t>
  </si>
  <si>
    <t>id_57010</t>
  </si>
  <si>
    <t>SV-166</t>
  </si>
  <si>
    <t>id_57013</t>
  </si>
  <si>
    <t>SZ-166</t>
  </si>
  <si>
    <t>id_57098</t>
  </si>
  <si>
    <t>QI-165</t>
  </si>
  <si>
    <t>id_57195</t>
  </si>
  <si>
    <t>PK-164</t>
  </si>
  <si>
    <t>id_57241</t>
  </si>
  <si>
    <t>ZC-164</t>
  </si>
  <si>
    <t>id_57246</t>
  </si>
  <si>
    <t>AAZ-164</t>
  </si>
  <si>
    <t>id_57272</t>
  </si>
  <si>
    <t>NG-163</t>
  </si>
  <si>
    <t>id_57274</t>
  </si>
  <si>
    <t>OP-163</t>
  </si>
  <si>
    <t>id_57290</t>
  </si>
  <si>
    <t>QT-163</t>
  </si>
  <si>
    <t>id_57310</t>
  </si>
  <si>
    <t>UG-163</t>
  </si>
  <si>
    <t>Kongoussi</t>
  </si>
  <si>
    <t>BF490103</t>
  </si>
  <si>
    <t>id_57342</t>
  </si>
  <si>
    <t>ABC-163</t>
  </si>
  <si>
    <t>id_57344</t>
  </si>
  <si>
    <t>ABE-163</t>
  </si>
  <si>
    <t>id_57365</t>
  </si>
  <si>
    <t>PJ-162</t>
  </si>
  <si>
    <t>id_57366</t>
  </si>
  <si>
    <t>PK-162</t>
  </si>
  <si>
    <t>id_57392</t>
  </si>
  <si>
    <t>TV-162</t>
  </si>
  <si>
    <t>id_57395</t>
  </si>
  <si>
    <t>UC-162</t>
  </si>
  <si>
    <t>id_57396</t>
  </si>
  <si>
    <t>UD-162</t>
  </si>
  <si>
    <t>id_57422</t>
  </si>
  <si>
    <t>ZN-162</t>
  </si>
  <si>
    <t>id_57468</t>
  </si>
  <si>
    <t>QL-161</t>
  </si>
  <si>
    <t>id_57497</t>
  </si>
  <si>
    <t>UD-161</t>
  </si>
  <si>
    <t>id_57575</t>
  </si>
  <si>
    <t>QF-160</t>
  </si>
  <si>
    <t>id_57622</t>
  </si>
  <si>
    <t>UC-160</t>
  </si>
  <si>
    <t>id_57623</t>
  </si>
  <si>
    <t>UD-160</t>
  </si>
  <si>
    <t>id_57626</t>
  </si>
  <si>
    <t>UG-160</t>
  </si>
  <si>
    <t>id_57648</t>
  </si>
  <si>
    <t>ZU-160</t>
  </si>
  <si>
    <t>id_57711</t>
  </si>
  <si>
    <t>RV-159</t>
  </si>
  <si>
    <t>Kossouka</t>
  </si>
  <si>
    <t>BF540304</t>
  </si>
  <si>
    <t>id_57732</t>
  </si>
  <si>
    <t>UG-159</t>
  </si>
  <si>
    <t>id_57763</t>
  </si>
  <si>
    <t>AGY-159</t>
  </si>
  <si>
    <t>Sebba</t>
  </si>
  <si>
    <t>BF560403</t>
  </si>
  <si>
    <t>Yagha</t>
  </si>
  <si>
    <t>Sahel</t>
  </si>
  <si>
    <t>BF56</t>
  </si>
  <si>
    <t>id_57767</t>
  </si>
  <si>
    <t>AHG-159</t>
  </si>
  <si>
    <t>id_5780</t>
  </si>
  <si>
    <t>AY-475</t>
  </si>
  <si>
    <t>Moussodougou</t>
  </si>
  <si>
    <t>BF470104</t>
  </si>
  <si>
    <t>id_57861</t>
  </si>
  <si>
    <t>OE-157</t>
  </si>
  <si>
    <t>ZogorÃ©</t>
  </si>
  <si>
    <t>BF540313</t>
  </si>
  <si>
    <t>Zogore</t>
  </si>
  <si>
    <t>id_57914</t>
  </si>
  <si>
    <t>VA-157</t>
  </si>
  <si>
    <t>NassÃ©rÃ©</t>
  </si>
  <si>
    <t>BF490104</t>
  </si>
  <si>
    <t>Nassere</t>
  </si>
  <si>
    <t>id_58138</t>
  </si>
  <si>
    <t>SA-154</t>
  </si>
  <si>
    <t>id_58276</t>
  </si>
  <si>
    <t>ON-152</t>
  </si>
  <si>
    <t>id_5829</t>
  </si>
  <si>
    <t>KK-475</t>
  </si>
  <si>
    <t>DiÃ©bougou</t>
  </si>
  <si>
    <t>BF570102</t>
  </si>
  <si>
    <t>Diebougou</t>
  </si>
  <si>
    <t>id_58355</t>
  </si>
  <si>
    <t>ON-151</t>
  </si>
  <si>
    <t>ToÃ©ni</t>
  </si>
  <si>
    <t>BF460607</t>
  </si>
  <si>
    <t>Toeni</t>
  </si>
  <si>
    <t>id_58550</t>
  </si>
  <si>
    <t>AGB-149</t>
  </si>
  <si>
    <t>id_58574</t>
  </si>
  <si>
    <t>OY-148</t>
  </si>
  <si>
    <t>LÃ¨ba</t>
  </si>
  <si>
    <t>BF540404</t>
  </si>
  <si>
    <t>Leba</t>
  </si>
  <si>
    <t>id_58585</t>
  </si>
  <si>
    <t>PT-148</t>
  </si>
  <si>
    <t>Oula</t>
  </si>
  <si>
    <t>BF540308</t>
  </si>
  <si>
    <t>id_58658</t>
  </si>
  <si>
    <t>PC-147</t>
  </si>
  <si>
    <t>id_58669</t>
  </si>
  <si>
    <t>RF-147</t>
  </si>
  <si>
    <t>SenguÃ¨nÃ¨ga</t>
  </si>
  <si>
    <t>BF540310</t>
  </si>
  <si>
    <t>Senguenega</t>
  </si>
  <si>
    <t>id_58713</t>
  </si>
  <si>
    <t>AFQ-147</t>
  </si>
  <si>
    <t>id_58716</t>
  </si>
  <si>
    <t>AFX-147</t>
  </si>
  <si>
    <t>id_58758</t>
  </si>
  <si>
    <t>UA-146</t>
  </si>
  <si>
    <t>id_58786</t>
  </si>
  <si>
    <t>AFP-146</t>
  </si>
  <si>
    <t>id_58787</t>
  </si>
  <si>
    <t>AFQ-146</t>
  </si>
  <si>
    <t>id_58798</t>
  </si>
  <si>
    <t>AGM-146</t>
  </si>
  <si>
    <t>id_58875</t>
  </si>
  <si>
    <t>AFO-145</t>
  </si>
  <si>
    <t>id_58878</t>
  </si>
  <si>
    <t>AFR-145</t>
  </si>
  <si>
    <t>id_58879</t>
  </si>
  <si>
    <t>AFS-145</t>
  </si>
  <si>
    <t>id_58934</t>
  </si>
  <si>
    <t>SK-144</t>
  </si>
  <si>
    <t>id_58963</t>
  </si>
  <si>
    <t>AFL-144</t>
  </si>
  <si>
    <t>id_58964</t>
  </si>
  <si>
    <t>AFM-144</t>
  </si>
  <si>
    <t>id_58966</t>
  </si>
  <si>
    <t>AFQ-144</t>
  </si>
  <si>
    <t>id_58968</t>
  </si>
  <si>
    <t>AFS-144</t>
  </si>
  <si>
    <t>id_58983</t>
  </si>
  <si>
    <t>OV-143</t>
  </si>
  <si>
    <t>Ouahigouya</t>
  </si>
  <si>
    <t>BF540307</t>
  </si>
  <si>
    <t>id_59037</t>
  </si>
  <si>
    <t>AFO-143</t>
  </si>
  <si>
    <t>id_59168</t>
  </si>
  <si>
    <t>AGB-141</t>
  </si>
  <si>
    <t>id_59219</t>
  </si>
  <si>
    <t>AAW-140</t>
  </si>
  <si>
    <t>Yalgo</t>
  </si>
  <si>
    <t>BF490207</t>
  </si>
  <si>
    <t>id_59405</t>
  </si>
  <si>
    <t>ADE-137</t>
  </si>
  <si>
    <t>Koala</t>
  </si>
  <si>
    <t>BF520103</t>
  </si>
  <si>
    <t>id_59410</t>
  </si>
  <si>
    <t>AFN-137</t>
  </si>
  <si>
    <t>id_59486</t>
  </si>
  <si>
    <t>PO-135</t>
  </si>
  <si>
    <t>id_59581</t>
  </si>
  <si>
    <t>ADN-134</t>
  </si>
  <si>
    <t>TitabÃ¨</t>
  </si>
  <si>
    <t>BF560406</t>
  </si>
  <si>
    <t>Titabe</t>
  </si>
  <si>
    <t>id_59601</t>
  </si>
  <si>
    <t>PD-133</t>
  </si>
  <si>
    <t>id_59607</t>
  </si>
  <si>
    <t>PK-133</t>
  </si>
  <si>
    <t>id_59664</t>
  </si>
  <si>
    <t>PF-132</t>
  </si>
  <si>
    <t>id_59684</t>
  </si>
  <si>
    <t>TV-132</t>
  </si>
  <si>
    <t>id_5971</t>
  </si>
  <si>
    <t>BP-472</t>
  </si>
  <si>
    <t>id_5972</t>
  </si>
  <si>
    <t>BQ-472</t>
  </si>
  <si>
    <t>id_59726</t>
  </si>
  <si>
    <t>PD-131</t>
  </si>
  <si>
    <t>id_59861</t>
  </si>
  <si>
    <t>PG-129</t>
  </si>
  <si>
    <t>id_59922</t>
  </si>
  <si>
    <t>PH-128</t>
  </si>
  <si>
    <t>id_59937</t>
  </si>
  <si>
    <t>TV-128</t>
  </si>
  <si>
    <t>Bourzanga</t>
  </si>
  <si>
    <t>BF490101</t>
  </si>
  <si>
    <t>id_60028</t>
  </si>
  <si>
    <t>ABC-127</t>
  </si>
  <si>
    <t>id_60030</t>
  </si>
  <si>
    <t>ABF-127</t>
  </si>
  <si>
    <t>id_60037</t>
  </si>
  <si>
    <t>ABO-127</t>
  </si>
  <si>
    <t>Bani</t>
  </si>
  <si>
    <t>BF560201</t>
  </si>
  <si>
    <t>SÃ©no</t>
  </si>
  <si>
    <t>id_60066</t>
  </si>
  <si>
    <t>PG-126</t>
  </si>
  <si>
    <t>id_60105</t>
  </si>
  <si>
    <t>ABF-126</t>
  </si>
  <si>
    <t>id_60171</t>
  </si>
  <si>
    <t>ABG-125</t>
  </si>
  <si>
    <t>id_60201</t>
  </si>
  <si>
    <t>QG-124</t>
  </si>
  <si>
    <t>Namissiguima</t>
  </si>
  <si>
    <t>BF540306</t>
  </si>
  <si>
    <t>Bouroum</t>
  </si>
  <si>
    <t>BF490203</t>
  </si>
  <si>
    <t>id_60272</t>
  </si>
  <si>
    <t>AFA-123</t>
  </si>
  <si>
    <t>id_60371</t>
  </si>
  <si>
    <t>AEZ-121</t>
  </si>
  <si>
    <t>id_60520</t>
  </si>
  <si>
    <t>AEP-118</t>
  </si>
  <si>
    <t>id_60546</t>
  </si>
  <si>
    <t>PZ-117</t>
  </si>
  <si>
    <t>id_60629</t>
  </si>
  <si>
    <t>UB-115</t>
  </si>
  <si>
    <t>id_60668</t>
  </si>
  <si>
    <t>TZ-114</t>
  </si>
  <si>
    <t>id_60707</t>
  </si>
  <si>
    <t>ABQ-113</t>
  </si>
  <si>
    <t>id_60793</t>
  </si>
  <si>
    <t>AEF-111</t>
  </si>
  <si>
    <t>id_60798</t>
  </si>
  <si>
    <t>ON-110</t>
  </si>
  <si>
    <t>Koumbri</t>
  </si>
  <si>
    <t>BF540305</t>
  </si>
  <si>
    <t>id_60861</t>
  </si>
  <si>
    <t>ABS-109</t>
  </si>
  <si>
    <t>id_60866</t>
  </si>
  <si>
    <t>AEC-109</t>
  </si>
  <si>
    <t>id_60882</t>
  </si>
  <si>
    <t>PS-108</t>
  </si>
  <si>
    <t>Barga</t>
  </si>
  <si>
    <t>BF540301</t>
  </si>
  <si>
    <t>id_60945</t>
  </si>
  <si>
    <t>PG-106</t>
  </si>
  <si>
    <t>id_60968</t>
  </si>
  <si>
    <t>ADX-106</t>
  </si>
  <si>
    <t>Sampelga</t>
  </si>
  <si>
    <t>BF560205</t>
  </si>
  <si>
    <t>id_60969</t>
  </si>
  <si>
    <t>ADY-106</t>
  </si>
  <si>
    <t>BF560308</t>
  </si>
  <si>
    <t>Soum</t>
  </si>
  <si>
    <t>id_61078</t>
  </si>
  <si>
    <t>OU-103</t>
  </si>
  <si>
    <t>id_61104</t>
  </si>
  <si>
    <t>ZN-103</t>
  </si>
  <si>
    <t>id_61118</t>
  </si>
  <si>
    <t>AEI-103</t>
  </si>
  <si>
    <t>id_61185</t>
  </si>
  <si>
    <t>PZ-101</t>
  </si>
  <si>
    <t>id_61205</t>
  </si>
  <si>
    <t>ACE-101</t>
  </si>
  <si>
    <t>id_61320</t>
  </si>
  <si>
    <t>ACF-97</t>
  </si>
  <si>
    <t>id_61366</t>
  </si>
  <si>
    <t>PL-95</t>
  </si>
  <si>
    <t>Titao</t>
  </si>
  <si>
    <t>BF540104</t>
  </si>
  <si>
    <t>Loroum</t>
  </si>
  <si>
    <t>BF540101</t>
  </si>
  <si>
    <t>Arbinda</t>
  </si>
  <si>
    <t>BF560301</t>
  </si>
  <si>
    <t>id_61646</t>
  </si>
  <si>
    <t>ADA-77</t>
  </si>
  <si>
    <t>Dori</t>
  </si>
  <si>
    <t>BF560202</t>
  </si>
  <si>
    <t>id_61694</t>
  </si>
  <si>
    <t>ACO-74</t>
  </si>
  <si>
    <t>id_61739</t>
  </si>
  <si>
    <t>ACP-71</t>
  </si>
  <si>
    <t>id_61777</t>
  </si>
  <si>
    <t>ACM-70</t>
  </si>
  <si>
    <t>id_61778</t>
  </si>
  <si>
    <t>ACN-70</t>
  </si>
  <si>
    <t>id_61779</t>
  </si>
  <si>
    <t>ACO-70</t>
  </si>
  <si>
    <t>id_61780</t>
  </si>
  <si>
    <t>ACP-70</t>
  </si>
  <si>
    <t>id_61801</t>
  </si>
  <si>
    <t>ADX-70</t>
  </si>
  <si>
    <t>id_61833</t>
  </si>
  <si>
    <t>ACO-69</t>
  </si>
  <si>
    <t>id_61840</t>
  </si>
  <si>
    <t>ADH-69</t>
  </si>
  <si>
    <t>id_61880</t>
  </si>
  <si>
    <t>ACH-68</t>
  </si>
  <si>
    <t>id_61946</t>
  </si>
  <si>
    <t>ACL-66</t>
  </si>
  <si>
    <t>id_62055</t>
  </si>
  <si>
    <t>ACK-55</t>
  </si>
  <si>
    <t>id_62077</t>
  </si>
  <si>
    <t>ABB-52</t>
  </si>
  <si>
    <t>id_62148</t>
  </si>
  <si>
    <t>ABJ-49</t>
  </si>
  <si>
    <t>id_62234</t>
  </si>
  <si>
    <t>ACD-35</t>
  </si>
  <si>
    <t>Gorom-Gorom</t>
  </si>
  <si>
    <t>BF560102</t>
  </si>
  <si>
    <t>Oudalan</t>
  </si>
  <si>
    <t>id_62352</t>
  </si>
  <si>
    <t>ACX-30</t>
  </si>
  <si>
    <t>id_6236</t>
  </si>
  <si>
    <t>LL-468</t>
  </si>
  <si>
    <t>Zambo</t>
  </si>
  <si>
    <t>BF570208</t>
  </si>
  <si>
    <t>id_62393</t>
  </si>
  <si>
    <t>ABW-28</t>
  </si>
  <si>
    <t>id_62407</t>
  </si>
  <si>
    <t>ACO-28</t>
  </si>
  <si>
    <t>id_62448</t>
  </si>
  <si>
    <t>ADC-27</t>
  </si>
  <si>
    <t>id_62450</t>
  </si>
  <si>
    <t>ADE-27</t>
  </si>
  <si>
    <t>id_62479</t>
  </si>
  <si>
    <t>ACV-25</t>
  </si>
  <si>
    <t>id_62490</t>
  </si>
  <si>
    <t>ACV-24</t>
  </si>
  <si>
    <t>id_62491</t>
  </si>
  <si>
    <t>ACW-24</t>
  </si>
  <si>
    <t>id_62506</t>
  </si>
  <si>
    <t>ACW-23</t>
  </si>
  <si>
    <t>id_62547</t>
  </si>
  <si>
    <t>ABL-19</t>
  </si>
  <si>
    <t>id_62548</t>
  </si>
  <si>
    <t>ABM-19</t>
  </si>
  <si>
    <t>id_62558</t>
  </si>
  <si>
    <t>ABJ-18</t>
  </si>
  <si>
    <t>id_62559</t>
  </si>
  <si>
    <t>ABK-18</t>
  </si>
  <si>
    <t>id_62569</t>
  </si>
  <si>
    <t>ABK-17</t>
  </si>
  <si>
    <t>id_62570</t>
  </si>
  <si>
    <t>ABL-17</t>
  </si>
  <si>
    <t>id_62589</t>
  </si>
  <si>
    <t>ABK-15</t>
  </si>
  <si>
    <t>id_62594</t>
  </si>
  <si>
    <t>ACS-15</t>
  </si>
  <si>
    <t>id_62635</t>
  </si>
  <si>
    <t>ABW-9</t>
  </si>
  <si>
    <t>id_6294</t>
  </si>
  <si>
    <t>HC-467</t>
  </si>
  <si>
    <t>id_6625</t>
  </si>
  <si>
    <t>Y-462</t>
  </si>
  <si>
    <t>SamÃ´gÃ´yiri</t>
  </si>
  <si>
    <t>BF530211</t>
  </si>
  <si>
    <t>Samogoyiri</t>
  </si>
  <si>
    <t>id_6701</t>
  </si>
  <si>
    <t>LF-462</t>
  </si>
  <si>
    <t>id_6862</t>
  </si>
  <si>
    <t>KF-460</t>
  </si>
  <si>
    <t>id_7</t>
  </si>
  <si>
    <t>DY-598</t>
  </si>
  <si>
    <t>Mangodara</t>
  </si>
  <si>
    <t>BF470103</t>
  </si>
  <si>
    <t>id_7154</t>
  </si>
  <si>
    <t>LS-457</t>
  </si>
  <si>
    <t>Dissihn</t>
  </si>
  <si>
    <t>BF570202</t>
  </si>
  <si>
    <t>id_7177</t>
  </si>
  <si>
    <t>BD-456</t>
  </si>
  <si>
    <t>Orodara</t>
  </si>
  <si>
    <t>BF530210</t>
  </si>
  <si>
    <t>id_718</t>
  </si>
  <si>
    <t>JI-562</t>
  </si>
  <si>
    <t>Kampti</t>
  </si>
  <si>
    <t>BF570406</t>
  </si>
  <si>
    <t>id_7227</t>
  </si>
  <si>
    <t>KK-456</t>
  </si>
  <si>
    <t>id_7374</t>
  </si>
  <si>
    <t>GB-454</t>
  </si>
  <si>
    <t>id_7449</t>
  </si>
  <si>
    <t>ES-453</t>
  </si>
  <si>
    <t>PÃ©ni</t>
  </si>
  <si>
    <t>BF530111</t>
  </si>
  <si>
    <t>Peni</t>
  </si>
  <si>
    <t>id_753</t>
  </si>
  <si>
    <t>JH-561</t>
  </si>
  <si>
    <t>id_7621</t>
  </si>
  <si>
    <t>KV-451</t>
  </si>
  <si>
    <t>GuÃ©guÃ©rÃ©</t>
  </si>
  <si>
    <t>BF570203</t>
  </si>
  <si>
    <t>Gueguere</t>
  </si>
  <si>
    <t>id_790</t>
  </si>
  <si>
    <t>JI-560</t>
  </si>
  <si>
    <t>id_7962</t>
  </si>
  <si>
    <t>LU-447</t>
  </si>
  <si>
    <t>id_8210</t>
  </si>
  <si>
    <t>LV-443</t>
  </si>
  <si>
    <t>id_8449</t>
  </si>
  <si>
    <t>LB-440</t>
  </si>
  <si>
    <t>id_8523</t>
  </si>
  <si>
    <t>JQ-439</t>
  </si>
  <si>
    <t>id_8529</t>
  </si>
  <si>
    <t>KU-439</t>
  </si>
  <si>
    <t>id_8711</t>
  </si>
  <si>
    <t>DW-437</t>
  </si>
  <si>
    <t>id_9002</t>
  </si>
  <si>
    <t>EP-435</t>
  </si>
  <si>
    <t>id_9141</t>
  </si>
  <si>
    <t>EP-434</t>
  </si>
  <si>
    <t>id_9294</t>
  </si>
  <si>
    <t>ES-433</t>
  </si>
  <si>
    <t>id_9384</t>
  </si>
  <si>
    <t>RS-433</t>
  </si>
  <si>
    <t>Bieha</t>
  </si>
  <si>
    <t>BF500301</t>
  </si>
  <si>
    <t>id_9396</t>
  </si>
  <si>
    <t>WH-433</t>
  </si>
  <si>
    <t>BF520401</t>
  </si>
  <si>
    <t>id_9583</t>
  </si>
  <si>
    <t>WG-432</t>
  </si>
  <si>
    <t>id_9603</t>
  </si>
  <si>
    <t>ZD-432</t>
  </si>
  <si>
    <t>ZabrÃ©</t>
  </si>
  <si>
    <t>BF480111</t>
  </si>
  <si>
    <t>Zabre</t>
  </si>
  <si>
    <t>id_9634</t>
  </si>
  <si>
    <t>CU-431</t>
  </si>
  <si>
    <t>Karangasso-Sambla</t>
  </si>
  <si>
    <t>BF530106</t>
  </si>
  <si>
    <t>id_9653</t>
  </si>
  <si>
    <t>EJ-431</t>
  </si>
  <si>
    <t>id_9660</t>
  </si>
  <si>
    <t>EQ-431</t>
  </si>
  <si>
    <t>id_9712</t>
  </si>
  <si>
    <t>KM-431</t>
  </si>
  <si>
    <t>id_9754</t>
  </si>
  <si>
    <t>OP-431</t>
  </si>
  <si>
    <t>Niabouri</t>
  </si>
  <si>
    <t>BF500305</t>
  </si>
  <si>
    <t>id_9781</t>
  </si>
  <si>
    <t>WG-431</t>
  </si>
  <si>
    <t>id_9783</t>
  </si>
  <si>
    <t>WI-431</t>
  </si>
  <si>
    <t>id_9791</t>
  </si>
  <si>
    <t>XC-431</t>
  </si>
  <si>
    <t>id_9866</t>
  </si>
  <si>
    <t>ET-430</t>
  </si>
  <si>
    <t>Pouni</t>
  </si>
  <si>
    <t>Thiou</t>
  </si>
  <si>
    <t>Doumbala</t>
  </si>
  <si>
    <t>BF460306</t>
  </si>
  <si>
    <t>BF490109</t>
  </si>
  <si>
    <t>Noumbiel</t>
  </si>
  <si>
    <t>population</t>
  </si>
  <si>
    <t>BF5301020034</t>
  </si>
  <si>
    <t>Koua</t>
  </si>
  <si>
    <t>BF5301020030</t>
  </si>
  <si>
    <t>Boudialindara</t>
  </si>
  <si>
    <t>BF5301090003</t>
  </si>
  <si>
    <t>Sisili</t>
  </si>
  <si>
    <t>BF5003030024</t>
  </si>
  <si>
    <t>Tore</t>
  </si>
  <si>
    <t>BF5102020027</t>
  </si>
  <si>
    <t>Dafinso</t>
  </si>
  <si>
    <t>BF5301020052</t>
  </si>
  <si>
    <t>Sakabi</t>
  </si>
  <si>
    <t>BF5301020044</t>
  </si>
  <si>
    <t>Kouekouesso</t>
  </si>
  <si>
    <t>BF5301090007</t>
  </si>
  <si>
    <t>Napade</t>
  </si>
  <si>
    <t>BF4802060003</t>
  </si>
  <si>
    <t>Nyieme</t>
  </si>
  <si>
    <t>BF5702010025</t>
  </si>
  <si>
    <t>Saro</t>
  </si>
  <si>
    <t>BF5102010016</t>
  </si>
  <si>
    <t>Iwara</t>
  </si>
  <si>
    <t>BF5702010026</t>
  </si>
  <si>
    <t>Gouatere</t>
  </si>
  <si>
    <t>BF5702060011</t>
  </si>
  <si>
    <t>Wahable</t>
  </si>
  <si>
    <t>BF5702060016</t>
  </si>
  <si>
    <t>Medega</t>
  </si>
  <si>
    <t>BF5103040004</t>
  </si>
  <si>
    <t>Zangboni</t>
  </si>
  <si>
    <t>BF5303060004</t>
  </si>
  <si>
    <t>BF4701050025</t>
  </si>
  <si>
    <t>Karaba</t>
  </si>
  <si>
    <t>BF4601040008</t>
  </si>
  <si>
    <t>BF5301010015</t>
  </si>
  <si>
    <t>Pira</t>
  </si>
  <si>
    <t>BF5704050065</t>
  </si>
  <si>
    <t>Dialla</t>
  </si>
  <si>
    <t>BF4801050022</t>
  </si>
  <si>
    <t>BF5004030007</t>
  </si>
  <si>
    <t>Lokhoso</t>
  </si>
  <si>
    <t>BF5704070019</t>
  </si>
  <si>
    <t>Koulpelogo</t>
  </si>
  <si>
    <t>BF4802080001</t>
  </si>
  <si>
    <t>Tiougou</t>
  </si>
  <si>
    <t>BF5103030003</t>
  </si>
  <si>
    <t>Banankoro</t>
  </si>
  <si>
    <t>BF5302120014</t>
  </si>
  <si>
    <t>Niyonbini</t>
  </si>
  <si>
    <t>BF5704040033</t>
  </si>
  <si>
    <t>BF4801010001</t>
  </si>
  <si>
    <t>Folenso</t>
  </si>
  <si>
    <t>BF4701050002</t>
  </si>
  <si>
    <t>BF4601060001</t>
  </si>
  <si>
    <t>BF5704020016</t>
  </si>
  <si>
    <t>BF5004060029</t>
  </si>
  <si>
    <t>Gouankadene</t>
  </si>
  <si>
    <t>BF4802030009</t>
  </si>
  <si>
    <t>Garanse</t>
  </si>
  <si>
    <t>BF5103050004</t>
  </si>
  <si>
    <t>BF4601080001</t>
  </si>
  <si>
    <t>Ledigue</t>
  </si>
  <si>
    <t>BF5004060038</t>
  </si>
  <si>
    <t>BF4802030010</t>
  </si>
  <si>
    <t>Kompongou</t>
  </si>
  <si>
    <t>BF5205040005</t>
  </si>
  <si>
    <t>Sougouma</t>
  </si>
  <si>
    <t>BF5302070020</t>
  </si>
  <si>
    <t>Boulon</t>
  </si>
  <si>
    <t>BF4701070028</t>
  </si>
  <si>
    <t>Toula</t>
  </si>
  <si>
    <t>BF5103060010</t>
  </si>
  <si>
    <t>Kiere</t>
  </si>
  <si>
    <t>BF5303050021</t>
  </si>
  <si>
    <t>BF5103060012</t>
  </si>
  <si>
    <t>Yargo</t>
  </si>
  <si>
    <t>BF5004060043</t>
  </si>
  <si>
    <t>Wahabou</t>
  </si>
  <si>
    <t>BF4601030007</t>
  </si>
  <si>
    <t>Banguiou</t>
  </si>
  <si>
    <t>BF4601010006</t>
  </si>
  <si>
    <t>Lergo</t>
  </si>
  <si>
    <t>BF4801070003</t>
  </si>
  <si>
    <t>Siri</t>
  </si>
  <si>
    <t>BF5302090003</t>
  </si>
  <si>
    <t>Pahin</t>
  </si>
  <si>
    <t>BF4601010010</t>
  </si>
  <si>
    <t>BF5004040001</t>
  </si>
  <si>
    <t>Toi Yako</t>
  </si>
  <si>
    <t>BF5103020010</t>
  </si>
  <si>
    <t>BF4601010014</t>
  </si>
  <si>
    <t>BF4601030010</t>
  </si>
  <si>
    <t>Kanbo</t>
  </si>
  <si>
    <t>BF5103070031</t>
  </si>
  <si>
    <t>Kaibo</t>
  </si>
  <si>
    <t>BF5103020007</t>
  </si>
  <si>
    <t>Yobiri</t>
  </si>
  <si>
    <t>BF5205070003</t>
  </si>
  <si>
    <t>Zanfana</t>
  </si>
  <si>
    <t>BF5302080004</t>
  </si>
  <si>
    <t>Banou</t>
  </si>
  <si>
    <t>BF4601010015</t>
  </si>
  <si>
    <t>Nanou</t>
  </si>
  <si>
    <t>BF4601030011</t>
  </si>
  <si>
    <t>BF5103020006</t>
  </si>
  <si>
    <t>Sama</t>
  </si>
  <si>
    <t>BF4602020002</t>
  </si>
  <si>
    <t>Ndana</t>
  </si>
  <si>
    <t>BF5302040007</t>
  </si>
  <si>
    <t>Diontala</t>
  </si>
  <si>
    <t>BF4602020001</t>
  </si>
  <si>
    <t>BF4801100020</t>
  </si>
  <si>
    <t>Mamou</t>
  </si>
  <si>
    <t>BF4601100006</t>
  </si>
  <si>
    <t>BF4801090002</t>
  </si>
  <si>
    <t>Ouaregou</t>
  </si>
  <si>
    <t>BF4801060009</t>
  </si>
  <si>
    <t>Yaro Mokho</t>
  </si>
  <si>
    <t>BF4601010023</t>
  </si>
  <si>
    <t>Tolla</t>
  </si>
  <si>
    <t>BF4801080001</t>
  </si>
  <si>
    <t>BF4801070008</t>
  </si>
  <si>
    <t>Saltenga</t>
  </si>
  <si>
    <t>BF5202010001</t>
  </si>
  <si>
    <t>BF5205070004</t>
  </si>
  <si>
    <t>Naniesse</t>
  </si>
  <si>
    <t>BF5101070019</t>
  </si>
  <si>
    <t>Kodjar</t>
  </si>
  <si>
    <t>BF5205080001</t>
  </si>
  <si>
    <t>Bakoute</t>
  </si>
  <si>
    <t>BF4701070036</t>
  </si>
  <si>
    <t>Kouroumani</t>
  </si>
  <si>
    <t>BF4602020005</t>
  </si>
  <si>
    <t>San</t>
  </si>
  <si>
    <t>BF4601070002</t>
  </si>
  <si>
    <t>Toebanaga</t>
  </si>
  <si>
    <t>BF5101010007</t>
  </si>
  <si>
    <t>BF5205080002</t>
  </si>
  <si>
    <t>Soubouy</t>
  </si>
  <si>
    <t>BF4601050001</t>
  </si>
  <si>
    <t>Siguenoguin</t>
  </si>
  <si>
    <t>BF5103010010</t>
  </si>
  <si>
    <t>BF4801080002</t>
  </si>
  <si>
    <t>Dopala</t>
  </si>
  <si>
    <t>BF4701060026</t>
  </si>
  <si>
    <t>Dampan</t>
  </si>
  <si>
    <t>BF4604010011</t>
  </si>
  <si>
    <t>Sulimissi</t>
  </si>
  <si>
    <t>BF5101050006</t>
  </si>
  <si>
    <t>Daboura</t>
  </si>
  <si>
    <t>BF5704080006</t>
  </si>
  <si>
    <t>Namounou</t>
  </si>
  <si>
    <t>BF5205050001</t>
  </si>
  <si>
    <t>Sambsin</t>
  </si>
  <si>
    <t>BF5101030003</t>
  </si>
  <si>
    <t>Diakoumafindougou</t>
  </si>
  <si>
    <t>BF4602020006</t>
  </si>
  <si>
    <t>BF4602020008</t>
  </si>
  <si>
    <t>Dielindiala</t>
  </si>
  <si>
    <t>BF5704040074</t>
  </si>
  <si>
    <t>Lorgou</t>
  </si>
  <si>
    <t>BF5202010002</t>
  </si>
  <si>
    <t>Doumakele</t>
  </si>
  <si>
    <t>BF4604060001</t>
  </si>
  <si>
    <t>Kogoue</t>
  </si>
  <si>
    <t>BF5301050009</t>
  </si>
  <si>
    <t>Si</t>
  </si>
  <si>
    <t>BF4604010013</t>
  </si>
  <si>
    <t>Biforo</t>
  </si>
  <si>
    <t>BF4604060003</t>
  </si>
  <si>
    <t>BF4601020003</t>
  </si>
  <si>
    <t>BF4701080016</t>
  </si>
  <si>
    <t>Lahirasso</t>
  </si>
  <si>
    <t>BF5301100009</t>
  </si>
  <si>
    <t>Tiahouyou</t>
  </si>
  <si>
    <t>BF4602050002</t>
  </si>
  <si>
    <t>Piedogo</t>
  </si>
  <si>
    <t>BF5101050029</t>
  </si>
  <si>
    <t>Kouere</t>
  </si>
  <si>
    <t>BF4701070041</t>
  </si>
  <si>
    <t>Gomtenga</t>
  </si>
  <si>
    <t>BF4803030009</t>
  </si>
  <si>
    <t>Ouona</t>
  </si>
  <si>
    <t>BF4601020008</t>
  </si>
  <si>
    <t>BF4803030010</t>
  </si>
  <si>
    <t>Bin</t>
  </si>
  <si>
    <t>BF4602050004</t>
  </si>
  <si>
    <t>Kongourile</t>
  </si>
  <si>
    <t>BF4601070011</t>
  </si>
  <si>
    <t>BF4803040003</t>
  </si>
  <si>
    <t>Tounou</t>
  </si>
  <si>
    <t>BF4601070010</t>
  </si>
  <si>
    <t>Seyou</t>
  </si>
  <si>
    <t>BF4601050012</t>
  </si>
  <si>
    <t>Kalkiende</t>
  </si>
  <si>
    <t>BF5101010032</t>
  </si>
  <si>
    <t>Mou</t>
  </si>
  <si>
    <t>BF4601050007</t>
  </si>
  <si>
    <t>BF5101020010</t>
  </si>
  <si>
    <t>Nadioutenga</t>
  </si>
  <si>
    <t>BF5501010003</t>
  </si>
  <si>
    <t>Yensendini</t>
  </si>
  <si>
    <t>BF5202020002</t>
  </si>
  <si>
    <t>Nabasnoguen</t>
  </si>
  <si>
    <t>BF5501010009</t>
  </si>
  <si>
    <t>BF4803080006</t>
  </si>
  <si>
    <t>Dianga</t>
  </si>
  <si>
    <t>BF5202010011</t>
  </si>
  <si>
    <t>Dui</t>
  </si>
  <si>
    <t>BF4602050001</t>
  </si>
  <si>
    <t>Tiensere</t>
  </si>
  <si>
    <t>BF4604060012</t>
  </si>
  <si>
    <t>Tapoulara</t>
  </si>
  <si>
    <t>BF4601050013</t>
  </si>
  <si>
    <t>Kouatou</t>
  </si>
  <si>
    <t>BF4602020018</t>
  </si>
  <si>
    <t>Nabitenga</t>
  </si>
  <si>
    <t>BF5101060028</t>
  </si>
  <si>
    <t>Da</t>
  </si>
  <si>
    <t>BF4601050015</t>
  </si>
  <si>
    <t>Bandoue</t>
  </si>
  <si>
    <t>BF4601050016</t>
  </si>
  <si>
    <t>Bena</t>
  </si>
  <si>
    <t>BF4602050007</t>
  </si>
  <si>
    <t>Gomwadini</t>
  </si>
  <si>
    <t>BF5202030024</t>
  </si>
  <si>
    <t>Tanwolbougou</t>
  </si>
  <si>
    <t>BF5202030022</t>
  </si>
  <si>
    <t>BF5202030023</t>
  </si>
  <si>
    <t>Pondyomongou</t>
  </si>
  <si>
    <t>BF5202030025</t>
  </si>
  <si>
    <t>Tambouana</t>
  </si>
  <si>
    <t>BF5202030020</t>
  </si>
  <si>
    <t>Bouloumbouyaka</t>
  </si>
  <si>
    <t>BF5101050070</t>
  </si>
  <si>
    <t>Mamouana</t>
  </si>
  <si>
    <t>BF4602020020</t>
  </si>
  <si>
    <t>BF4604040008</t>
  </si>
  <si>
    <t>Ouidi</t>
  </si>
  <si>
    <t>BF5101060082</t>
  </si>
  <si>
    <t>Lahigoue</t>
  </si>
  <si>
    <t>BF4701060032</t>
  </si>
  <si>
    <t>BF5205020012</t>
  </si>
  <si>
    <t>Tampouitenga</t>
  </si>
  <si>
    <t>BF5101050078</t>
  </si>
  <si>
    <t>Oue</t>
  </si>
  <si>
    <t>BF4604050013</t>
  </si>
  <si>
    <t>Boussara</t>
  </si>
  <si>
    <t>BF4701090008</t>
  </si>
  <si>
    <t>Kira</t>
  </si>
  <si>
    <t>BF4604060018</t>
  </si>
  <si>
    <t>Ountadini</t>
  </si>
  <si>
    <t>BF5202020005</t>
  </si>
  <si>
    <t>BF4604050012</t>
  </si>
  <si>
    <t>Nadiogo</t>
  </si>
  <si>
    <t>BF5001140008</t>
  </si>
  <si>
    <t>Poussouwaka</t>
  </si>
  <si>
    <t>BF5101060091</t>
  </si>
  <si>
    <t>Toukouro</t>
  </si>
  <si>
    <t>BF4602050009</t>
  </si>
  <si>
    <t>Sakoense</t>
  </si>
  <si>
    <t>BF5501010017</t>
  </si>
  <si>
    <t>Tyado</t>
  </si>
  <si>
    <t>BF5202020007</t>
  </si>
  <si>
    <t>Pouedogo</t>
  </si>
  <si>
    <t>BF5001140013</t>
  </si>
  <si>
    <t>Taptouen</t>
  </si>
  <si>
    <t>BF5501040001</t>
  </si>
  <si>
    <t>BF5202020013</t>
  </si>
  <si>
    <t>Ouemyaoguen</t>
  </si>
  <si>
    <t>BF5501080009</t>
  </si>
  <si>
    <t>BF4604060023</t>
  </si>
  <si>
    <t>Sirakorosso</t>
  </si>
  <si>
    <t>BF4604060029</t>
  </si>
  <si>
    <t>BF5205020023</t>
  </si>
  <si>
    <t>Gonse</t>
  </si>
  <si>
    <t>BF5101060129</t>
  </si>
  <si>
    <t>Koena</t>
  </si>
  <si>
    <t>BF4604050021</t>
  </si>
  <si>
    <t>Gandaogo</t>
  </si>
  <si>
    <t>BF5501080012</t>
  </si>
  <si>
    <t>BF5501080016</t>
  </si>
  <si>
    <t>Denga</t>
  </si>
  <si>
    <t>BF4803060025</t>
  </si>
  <si>
    <t>BF5202050003</t>
  </si>
  <si>
    <t>Montionkui</t>
  </si>
  <si>
    <t>BF4602050012</t>
  </si>
  <si>
    <t>Namaneguema</t>
  </si>
  <si>
    <t>BF5001110028</t>
  </si>
  <si>
    <t>Konligidi</t>
  </si>
  <si>
    <t>BF5001110033</t>
  </si>
  <si>
    <t>Nobgatenga</t>
  </si>
  <si>
    <t>BF5501080020</t>
  </si>
  <si>
    <t>Komadougou</t>
  </si>
  <si>
    <t>BF5202030044</t>
  </si>
  <si>
    <t>BF5704030016</t>
  </si>
  <si>
    <t>BF4602050013</t>
  </si>
  <si>
    <t>BF5001040011</t>
  </si>
  <si>
    <t>Goargo</t>
  </si>
  <si>
    <t>BF4803070007</t>
  </si>
  <si>
    <t>Mamangou</t>
  </si>
  <si>
    <t>BF5205020040</t>
  </si>
  <si>
    <t>Bageou</t>
  </si>
  <si>
    <t>BF4604070011</t>
  </si>
  <si>
    <t>Doure</t>
  </si>
  <si>
    <t>BF5501070010</t>
  </si>
  <si>
    <t>Bini</t>
  </si>
  <si>
    <t>BF4701060036</t>
  </si>
  <si>
    <t>Baripoa</t>
  </si>
  <si>
    <t>BF5205020039</t>
  </si>
  <si>
    <t>Tiena</t>
  </si>
  <si>
    <t>BF4604060040</t>
  </si>
  <si>
    <t>BF4602050019</t>
  </si>
  <si>
    <t>Bougoure</t>
  </si>
  <si>
    <t>BF5202050009</t>
  </si>
  <si>
    <t>Balga</t>
  </si>
  <si>
    <t>BF5202020017</t>
  </si>
  <si>
    <t>Doudou</t>
  </si>
  <si>
    <t>BF4604050027</t>
  </si>
  <si>
    <t>Nagomtenga</t>
  </si>
  <si>
    <t>BF5501070020</t>
  </si>
  <si>
    <t>Siguimoguen</t>
  </si>
  <si>
    <t>BF4803070011</t>
  </si>
  <si>
    <t>Kouba</t>
  </si>
  <si>
    <t>BF1300030053</t>
  </si>
  <si>
    <t>Denkoro</t>
  </si>
  <si>
    <t>BF4602050020</t>
  </si>
  <si>
    <t>Zoula</t>
  </si>
  <si>
    <t>BF5002070003</t>
  </si>
  <si>
    <t>BF5001050009</t>
  </si>
  <si>
    <t>Bourkina</t>
  </si>
  <si>
    <t>BF5001050012</t>
  </si>
  <si>
    <t>BF4803070023</t>
  </si>
  <si>
    <t>BF4604070015</t>
  </si>
  <si>
    <t>Sapou</t>
  </si>
  <si>
    <t>BF5002050002</t>
  </si>
  <si>
    <t>Digre</t>
  </si>
  <si>
    <t>BF5501070044</t>
  </si>
  <si>
    <t>Diongolo</t>
  </si>
  <si>
    <t>BF4701010020</t>
  </si>
  <si>
    <t>Moussoumourou</t>
  </si>
  <si>
    <t>BF4701070060</t>
  </si>
  <si>
    <t>Tengadogo</t>
  </si>
  <si>
    <t>BF1300020069</t>
  </si>
  <si>
    <t>Nagaren</t>
  </si>
  <si>
    <t>BF1300040006</t>
  </si>
  <si>
    <t>Moussakongo</t>
  </si>
  <si>
    <t>BF4602050022</t>
  </si>
  <si>
    <t>Tensobintenga</t>
  </si>
  <si>
    <t>BF5501040021</t>
  </si>
  <si>
    <t>BF5501040023</t>
  </si>
  <si>
    <t>Bakiensom</t>
  </si>
  <si>
    <t>BF1300040008</t>
  </si>
  <si>
    <t>Ibounini</t>
  </si>
  <si>
    <t>BF5202060028</t>
  </si>
  <si>
    <t>Wetina</t>
  </si>
  <si>
    <t>BF4604020007</t>
  </si>
  <si>
    <t>Banogo</t>
  </si>
  <si>
    <t>BF1300040011</t>
  </si>
  <si>
    <t>Balkouin</t>
  </si>
  <si>
    <t>BF1300040010</t>
  </si>
  <si>
    <t>Sonbola</t>
  </si>
  <si>
    <t>BF4701070063</t>
  </si>
  <si>
    <t>BF5002070007</t>
  </si>
  <si>
    <t>Sandogo</t>
  </si>
  <si>
    <t>BF1300040022</t>
  </si>
  <si>
    <t>Kouritenga</t>
  </si>
  <si>
    <t>BF1300040028</t>
  </si>
  <si>
    <t>Dakon</t>
  </si>
  <si>
    <t>BF4803010010</t>
  </si>
  <si>
    <t>Kougouri</t>
  </si>
  <si>
    <t>BF4803010011</t>
  </si>
  <si>
    <t>Zone de la Patte d'Oie</t>
  </si>
  <si>
    <t>BF1300040029</t>
  </si>
  <si>
    <t>BF1300040035</t>
  </si>
  <si>
    <t>Nampougou</t>
  </si>
  <si>
    <t>BF1300040039</t>
  </si>
  <si>
    <t>Yamtenga</t>
  </si>
  <si>
    <t>BF1300040040</t>
  </si>
  <si>
    <t>Pissi</t>
  </si>
  <si>
    <t>BF1300040038</t>
  </si>
  <si>
    <t>Yipala</t>
  </si>
  <si>
    <t>BF1300060031</t>
  </si>
  <si>
    <t>Kossara</t>
  </si>
  <si>
    <t>BF4701010022</t>
  </si>
  <si>
    <t>Gassinko</t>
  </si>
  <si>
    <t>BF4603050001</t>
  </si>
  <si>
    <t>Kamandena</t>
  </si>
  <si>
    <t>BF4604020022</t>
  </si>
  <si>
    <t>Douroukou</t>
  </si>
  <si>
    <t>BF4604070027</t>
  </si>
  <si>
    <t>Kilouen</t>
  </si>
  <si>
    <t>BF1300040055</t>
  </si>
  <si>
    <t>BF1300040047</t>
  </si>
  <si>
    <t>BF1300060036</t>
  </si>
  <si>
    <t>Bissiguen</t>
  </si>
  <si>
    <t>BF1300040061</t>
  </si>
  <si>
    <t>Poue</t>
  </si>
  <si>
    <t>BF4602050025</t>
  </si>
  <si>
    <t>Tampouy</t>
  </si>
  <si>
    <t>BF1300040054</t>
  </si>
  <si>
    <t>Tangue</t>
  </si>
  <si>
    <t>BF1300040064</t>
  </si>
  <si>
    <t>Bendogo</t>
  </si>
  <si>
    <t>BF1300040059</t>
  </si>
  <si>
    <t>Desse</t>
  </si>
  <si>
    <t>BF4602050026</t>
  </si>
  <si>
    <t>BF4602040007</t>
  </si>
  <si>
    <t>Zyiliwele</t>
  </si>
  <si>
    <t>BF5002010001</t>
  </si>
  <si>
    <t>BF1300070057</t>
  </si>
  <si>
    <t>Tankwense</t>
  </si>
  <si>
    <t>BF4803050018</t>
  </si>
  <si>
    <t>BF5001030001</t>
  </si>
  <si>
    <t>Kolokom</t>
  </si>
  <si>
    <t>BF5503040006</t>
  </si>
  <si>
    <t>BF4701010028</t>
  </si>
  <si>
    <t>Lalle</t>
  </si>
  <si>
    <t>BF5501060028</t>
  </si>
  <si>
    <t>Labola</t>
  </si>
  <si>
    <t>BF4701090012</t>
  </si>
  <si>
    <t>Founa</t>
  </si>
  <si>
    <t>BF4602040008</t>
  </si>
  <si>
    <t>Bantogodo</t>
  </si>
  <si>
    <t>BF5502040024</t>
  </si>
  <si>
    <t>Kamboise</t>
  </si>
  <si>
    <t>BF1300040088</t>
  </si>
  <si>
    <t>Palesgo</t>
  </si>
  <si>
    <t>BF1300040084</t>
  </si>
  <si>
    <t>Souri</t>
  </si>
  <si>
    <t>BF4604020027</t>
  </si>
  <si>
    <t>BF4604020029</t>
  </si>
  <si>
    <t>Mouindasso</t>
  </si>
  <si>
    <t>BF4604020028</t>
  </si>
  <si>
    <t>Pinou</t>
  </si>
  <si>
    <t>BF5001020008</t>
  </si>
  <si>
    <t>Imassogo</t>
  </si>
  <si>
    <t>BF5001020002</t>
  </si>
  <si>
    <t>Badini</t>
  </si>
  <si>
    <t>BF4702070011</t>
  </si>
  <si>
    <t>Nagzougou</t>
  </si>
  <si>
    <t>BF1300050005</t>
  </si>
  <si>
    <t>Bour Yiri</t>
  </si>
  <si>
    <t>BF1300040095</t>
  </si>
  <si>
    <t>Gonponsago</t>
  </si>
  <si>
    <t>BF5201010022</t>
  </si>
  <si>
    <t>Boswende</t>
  </si>
  <si>
    <t>BF5503030001</t>
  </si>
  <si>
    <t>Saoura</t>
  </si>
  <si>
    <t>BF4605060009</t>
  </si>
  <si>
    <t>Tatana</t>
  </si>
  <si>
    <t>BF4701010031</t>
  </si>
  <si>
    <t>Kolokouame</t>
  </si>
  <si>
    <t>BF5201010034</t>
  </si>
  <si>
    <t>Kodomende</t>
  </si>
  <si>
    <t>BF4803050025</t>
  </si>
  <si>
    <t>BF4605020009</t>
  </si>
  <si>
    <t>Katiyim</t>
  </si>
  <si>
    <t>BF5501050026</t>
  </si>
  <si>
    <t>Sekouantou</t>
  </si>
  <si>
    <t>BF5201010038</t>
  </si>
  <si>
    <t>Zarayn</t>
  </si>
  <si>
    <t>BF5001130008</t>
  </si>
  <si>
    <t>Laongo Yanga</t>
  </si>
  <si>
    <t>BF5503060002</t>
  </si>
  <si>
    <t>Zakuy</t>
  </si>
  <si>
    <t>BF4604020037</t>
  </si>
  <si>
    <t>Goersa</t>
  </si>
  <si>
    <t>BF4605060010</t>
  </si>
  <si>
    <t>Zoetgomde</t>
  </si>
  <si>
    <t>BF5001130007</t>
  </si>
  <si>
    <t>Sankoue</t>
  </si>
  <si>
    <t>BF4605060012</t>
  </si>
  <si>
    <t>BF4702070018</t>
  </si>
  <si>
    <t>Gaskae</t>
  </si>
  <si>
    <t>BF5503060011</t>
  </si>
  <si>
    <t>Denissa</t>
  </si>
  <si>
    <t>BF4603050012</t>
  </si>
  <si>
    <t>Guibe</t>
  </si>
  <si>
    <t>BF4701070071</t>
  </si>
  <si>
    <t>BF4605060014</t>
  </si>
  <si>
    <t>Koupessara</t>
  </si>
  <si>
    <t>BF4902020020</t>
  </si>
  <si>
    <t>Bankoumani</t>
  </si>
  <si>
    <t>BF4603090001</t>
  </si>
  <si>
    <t>Kamadena</t>
  </si>
  <si>
    <t>BF4603050015</t>
  </si>
  <si>
    <t>Lagyana</t>
  </si>
  <si>
    <t>BF5002020017</t>
  </si>
  <si>
    <t>Tyobou</t>
  </si>
  <si>
    <t>BF5201010050</t>
  </si>
  <si>
    <t>Koupene</t>
  </si>
  <si>
    <t>BF4903110009</t>
  </si>
  <si>
    <t>Tolingue</t>
  </si>
  <si>
    <t>BF4903110012</t>
  </si>
  <si>
    <t>Zomnogo</t>
  </si>
  <si>
    <t>BF4902020025</t>
  </si>
  <si>
    <t>Dora</t>
  </si>
  <si>
    <t>BF4603090003</t>
  </si>
  <si>
    <t>Routenga</t>
  </si>
  <si>
    <t>BF5502010001</t>
  </si>
  <si>
    <t>Bassomkoukouri</t>
  </si>
  <si>
    <t>BF4902020026</t>
  </si>
  <si>
    <t>Doyama</t>
  </si>
  <si>
    <t>BF5201060002</t>
  </si>
  <si>
    <t>Niempourou</t>
  </si>
  <si>
    <t>BF4605060013</t>
  </si>
  <si>
    <t>Gousi</t>
  </si>
  <si>
    <t>BF4605040005</t>
  </si>
  <si>
    <t>Somnaoey</t>
  </si>
  <si>
    <t>BF5503020020</t>
  </si>
  <si>
    <t>BF4603090011</t>
  </si>
  <si>
    <t>Tyangore</t>
  </si>
  <si>
    <t>BF5201060006</t>
  </si>
  <si>
    <t>Kolkolyiri</t>
  </si>
  <si>
    <t>BF5503070001</t>
  </si>
  <si>
    <t>Tange</t>
  </si>
  <si>
    <t>BF5402090008</t>
  </si>
  <si>
    <t>Kouasse</t>
  </si>
  <si>
    <t>BF4605010002</t>
  </si>
  <si>
    <t>BF5002030004</t>
  </si>
  <si>
    <t>Kansara</t>
  </si>
  <si>
    <t>BF4603090023</t>
  </si>
  <si>
    <t>Kameledala</t>
  </si>
  <si>
    <t>BF4701060039</t>
  </si>
  <si>
    <t>Kolonkoura</t>
  </si>
  <si>
    <t>BF4603050021</t>
  </si>
  <si>
    <t>Tiemena</t>
  </si>
  <si>
    <t>BF4603090025</t>
  </si>
  <si>
    <t>Sapala</t>
  </si>
  <si>
    <t>BF4605050001</t>
  </si>
  <si>
    <t>Sibou</t>
  </si>
  <si>
    <t>BF5402080003</t>
  </si>
  <si>
    <t>Kyempalgo</t>
  </si>
  <si>
    <t>BF4903050004</t>
  </si>
  <si>
    <t>BF5201060010</t>
  </si>
  <si>
    <t>Kouloungou</t>
  </si>
  <si>
    <t>BF5201060009</t>
  </si>
  <si>
    <t>BF4603090031</t>
  </si>
  <si>
    <t>Toesse</t>
  </si>
  <si>
    <t>BF5402090021</t>
  </si>
  <si>
    <t>Tenou</t>
  </si>
  <si>
    <t>BF4603090029</t>
  </si>
  <si>
    <t>Goueli</t>
  </si>
  <si>
    <t>BF5201060014</t>
  </si>
  <si>
    <t>Rokounga</t>
  </si>
  <si>
    <t>BF5402080010</t>
  </si>
  <si>
    <t>BF5503070026</t>
  </si>
  <si>
    <t>Nyetkouihima</t>
  </si>
  <si>
    <t>BF4902040018</t>
  </si>
  <si>
    <t>BF4605040018</t>
  </si>
  <si>
    <t>Kontige</t>
  </si>
  <si>
    <t>BF5002030010</t>
  </si>
  <si>
    <t>Souin</t>
  </si>
  <si>
    <t>BF4603090053</t>
  </si>
  <si>
    <t>Zaba</t>
  </si>
  <si>
    <t>BF4605010010</t>
  </si>
  <si>
    <t>Kandargyana</t>
  </si>
  <si>
    <t>BF5002030011</t>
  </si>
  <si>
    <t>BF5502030013</t>
  </si>
  <si>
    <t>Zegedegen</t>
  </si>
  <si>
    <t>BF5502030015</t>
  </si>
  <si>
    <t>Imkouka</t>
  </si>
  <si>
    <t>BF5502050015</t>
  </si>
  <si>
    <t>Mourdie</t>
  </si>
  <si>
    <t>BF4603090055</t>
  </si>
  <si>
    <t>Koungny</t>
  </si>
  <si>
    <t>BF4605030011</t>
  </si>
  <si>
    <t>BF5402100002</t>
  </si>
  <si>
    <t>Boura</t>
  </si>
  <si>
    <t>BF5402010016</t>
  </si>
  <si>
    <t>Yaogen</t>
  </si>
  <si>
    <t>BF4903050020</t>
  </si>
  <si>
    <t>Kouro</t>
  </si>
  <si>
    <t>BF4603090067</t>
  </si>
  <si>
    <t>Bounou</t>
  </si>
  <si>
    <t>BF4605050012</t>
  </si>
  <si>
    <t>Siele</t>
  </si>
  <si>
    <t>BF4605050013</t>
  </si>
  <si>
    <t>Dembo</t>
  </si>
  <si>
    <t>BF4603090059</t>
  </si>
  <si>
    <t>BF4605010013</t>
  </si>
  <si>
    <t>Gbingue</t>
  </si>
  <si>
    <t>BF5701040007</t>
  </si>
  <si>
    <t>BF4605010015</t>
  </si>
  <si>
    <t>Biba</t>
  </si>
  <si>
    <t>BF4605050014</t>
  </si>
  <si>
    <t>Yarebila</t>
  </si>
  <si>
    <t>BF5402010022</t>
  </si>
  <si>
    <t>Pihigi</t>
  </si>
  <si>
    <t>BF5503070041</t>
  </si>
  <si>
    <t>Nyoptyenga</t>
  </si>
  <si>
    <t>BF4903110043</t>
  </si>
  <si>
    <t>Sere</t>
  </si>
  <si>
    <t>BF4603090061</t>
  </si>
  <si>
    <t>Kota</t>
  </si>
  <si>
    <t>BF4605010012</t>
  </si>
  <si>
    <t>Saba</t>
  </si>
  <si>
    <t>BF5402010026</t>
  </si>
  <si>
    <t>Soudougou</t>
  </si>
  <si>
    <t>BF4903090016</t>
  </si>
  <si>
    <t>Korossaboloro</t>
  </si>
  <si>
    <t>BF4902040020</t>
  </si>
  <si>
    <t>Ileala</t>
  </si>
  <si>
    <t>BF4903050032</t>
  </si>
  <si>
    <t>Louga</t>
  </si>
  <si>
    <t>BF5402100016</t>
  </si>
  <si>
    <t>Tangapore</t>
  </si>
  <si>
    <t>BF4903050046</t>
  </si>
  <si>
    <t>Loulgou</t>
  </si>
  <si>
    <t>BF4902080003</t>
  </si>
  <si>
    <t>Seriba</t>
  </si>
  <si>
    <t>BF4603090083</t>
  </si>
  <si>
    <t>BF4605050019</t>
  </si>
  <si>
    <t>Tanmpara</t>
  </si>
  <si>
    <t>BF4903050049</t>
  </si>
  <si>
    <t>Thieo</t>
  </si>
  <si>
    <t>BF5402100019</t>
  </si>
  <si>
    <t>Zahatenga</t>
  </si>
  <si>
    <t>BF4903020009</t>
  </si>
  <si>
    <t>BF4902010002</t>
  </si>
  <si>
    <t>Sarya</t>
  </si>
  <si>
    <t>BF5402100024</t>
  </si>
  <si>
    <t>Leoura</t>
  </si>
  <si>
    <t>BF5201020019</t>
  </si>
  <si>
    <t>Konankoina</t>
  </si>
  <si>
    <t>BF4603090093</t>
  </si>
  <si>
    <t>Toson</t>
  </si>
  <si>
    <t>BF4605050021</t>
  </si>
  <si>
    <t>Tandaga</t>
  </si>
  <si>
    <t>BF4903020021</t>
  </si>
  <si>
    <t>Logboloro</t>
  </si>
  <si>
    <t>BF4902080009</t>
  </si>
  <si>
    <t>BF5402020039</t>
  </si>
  <si>
    <t>Ladre</t>
  </si>
  <si>
    <t>BF5402100035</t>
  </si>
  <si>
    <t>BF4903020024</t>
  </si>
  <si>
    <t>Diosso</t>
  </si>
  <si>
    <t>BF5301070004</t>
  </si>
  <si>
    <t>Sassa</t>
  </si>
  <si>
    <t>BF5402100043</t>
  </si>
  <si>
    <t>Guila</t>
  </si>
  <si>
    <t>BF5402040004</t>
  </si>
  <si>
    <t>Faten</t>
  </si>
  <si>
    <t>BF4903020038</t>
  </si>
  <si>
    <t>Pansa</t>
  </si>
  <si>
    <t>BF4903110052</t>
  </si>
  <si>
    <t>Zaongo</t>
  </si>
  <si>
    <t>BF4902010006</t>
  </si>
  <si>
    <t>Ramesman</t>
  </si>
  <si>
    <t>BF5402070024</t>
  </si>
  <si>
    <t>BF5402100048</t>
  </si>
  <si>
    <t>Tokoumi</t>
  </si>
  <si>
    <t>BF4902080014</t>
  </si>
  <si>
    <t>BF4606050006</t>
  </si>
  <si>
    <t>Golo</t>
  </si>
  <si>
    <t>BF5402100047</t>
  </si>
  <si>
    <t>Nomikdou</t>
  </si>
  <si>
    <t>BF4902080017</t>
  </si>
  <si>
    <t>Samfolga</t>
  </si>
  <si>
    <t>BF5201020039</t>
  </si>
  <si>
    <t>Loukoura</t>
  </si>
  <si>
    <t>BF5701040013</t>
  </si>
  <si>
    <t>Tago</t>
  </si>
  <si>
    <t>BF5402020051</t>
  </si>
  <si>
    <t>Toure</t>
  </si>
  <si>
    <t>BF4902010011</t>
  </si>
  <si>
    <t>Depergou</t>
  </si>
  <si>
    <t>BF5201020026</t>
  </si>
  <si>
    <t>Diouroum</t>
  </si>
  <si>
    <t>BF4606080006</t>
  </si>
  <si>
    <t>BF5402100050</t>
  </si>
  <si>
    <t>Tamayaga</t>
  </si>
  <si>
    <t>BF5402050001</t>
  </si>
  <si>
    <t>Niankadougou</t>
  </si>
  <si>
    <t>BF4701020005</t>
  </si>
  <si>
    <t>BF4606080007</t>
  </si>
  <si>
    <t>Kiri</t>
  </si>
  <si>
    <t>BF5404020001</t>
  </si>
  <si>
    <t>Lago</t>
  </si>
  <si>
    <t>BF4902080021</t>
  </si>
  <si>
    <t>BF4606050008</t>
  </si>
  <si>
    <t>Diouroum-Kassoum</t>
  </si>
  <si>
    <t>BF4606080009</t>
  </si>
  <si>
    <t>Lannye</t>
  </si>
  <si>
    <t>BF5402040034</t>
  </si>
  <si>
    <t>Kaora</t>
  </si>
  <si>
    <t>BF4606080011</t>
  </si>
  <si>
    <t>Bokin</t>
  </si>
  <si>
    <t>BF5402040035</t>
  </si>
  <si>
    <t>Kawara</t>
  </si>
  <si>
    <t>BF4606080012</t>
  </si>
  <si>
    <t>Tienkouagalaga</t>
  </si>
  <si>
    <t>BF5402050007</t>
  </si>
  <si>
    <t>Gangadogo</t>
  </si>
  <si>
    <t>BF5402040038</t>
  </si>
  <si>
    <t>Tibe</t>
  </si>
  <si>
    <t>BF5402100058</t>
  </si>
  <si>
    <t>Kouloueogo</t>
  </si>
  <si>
    <t>BF5402040042</t>
  </si>
  <si>
    <t>Nassan</t>
  </si>
  <si>
    <t>BF4606080015</t>
  </si>
  <si>
    <t>Beotenga</t>
  </si>
  <si>
    <t>BF4903020088</t>
  </si>
  <si>
    <t>Posna</t>
  </si>
  <si>
    <t>BF5402040045</t>
  </si>
  <si>
    <t>Lelkom</t>
  </si>
  <si>
    <t>BF5201070005</t>
  </si>
  <si>
    <t>Sigouinaguen</t>
  </si>
  <si>
    <t>BF4902060006</t>
  </si>
  <si>
    <t>BF4606080018</t>
  </si>
  <si>
    <t>Gargo</t>
  </si>
  <si>
    <t>BF4901020004</t>
  </si>
  <si>
    <t>Kande</t>
  </si>
  <si>
    <t>BF4903040010</t>
  </si>
  <si>
    <t>BF5201070010</t>
  </si>
  <si>
    <t>Ouatinoma</t>
  </si>
  <si>
    <t>BF4903060052</t>
  </si>
  <si>
    <t>Tiouega</t>
  </si>
  <si>
    <t>BF4903040014</t>
  </si>
  <si>
    <t>Komaya</t>
  </si>
  <si>
    <t>BF4903040022</t>
  </si>
  <si>
    <t>Nindangou</t>
  </si>
  <si>
    <t>BF5201020053</t>
  </si>
  <si>
    <t>Dimassa</t>
  </si>
  <si>
    <t>BF4903040019</t>
  </si>
  <si>
    <t>BF4903040018</t>
  </si>
  <si>
    <t>Niessega</t>
  </si>
  <si>
    <t>BF5404030006</t>
  </si>
  <si>
    <t>Yeguere</t>
  </si>
  <si>
    <t>BF4606080023</t>
  </si>
  <si>
    <t>Rengueba</t>
  </si>
  <si>
    <t>BF5404030009</t>
  </si>
  <si>
    <t>Pourra</t>
  </si>
  <si>
    <t>BF5403090001</t>
  </si>
  <si>
    <t>Baskounda</t>
  </si>
  <si>
    <t>BF4903060070</t>
  </si>
  <si>
    <t>Silmiougou</t>
  </si>
  <si>
    <t>BF4903040030</t>
  </si>
  <si>
    <t>Tidimtoa</t>
  </si>
  <si>
    <t>BF4902060025</t>
  </si>
  <si>
    <t>Namtenga</t>
  </si>
  <si>
    <t>BF4903060071</t>
  </si>
  <si>
    <t>BF4903100035</t>
  </si>
  <si>
    <t>Kasseba</t>
  </si>
  <si>
    <t>BF5404030016</t>
  </si>
  <si>
    <t>BF5403030030</t>
  </si>
  <si>
    <t>BF5201030020</t>
  </si>
  <si>
    <t>Kagapossogo</t>
  </si>
  <si>
    <t>BF5404030019</t>
  </si>
  <si>
    <t>Monlouri</t>
  </si>
  <si>
    <t>BF5201070017</t>
  </si>
  <si>
    <t>Bassinam</t>
  </si>
  <si>
    <t>BF5404030024</t>
  </si>
  <si>
    <t>Gourcy</t>
  </si>
  <si>
    <t>BF5404030026</t>
  </si>
  <si>
    <t>BF5404050015</t>
  </si>
  <si>
    <t>BF4901070015</t>
  </si>
  <si>
    <t>Bangasse</t>
  </si>
  <si>
    <t>BF4903040061</t>
  </si>
  <si>
    <t>Ouore Yarse</t>
  </si>
  <si>
    <t>BF4606060006</t>
  </si>
  <si>
    <t>Kindiba</t>
  </si>
  <si>
    <t>BF5404050017</t>
  </si>
  <si>
    <t>Touma</t>
  </si>
  <si>
    <t>BF5403030035</t>
  </si>
  <si>
    <t>BF4901060006</t>
  </si>
  <si>
    <t>BF4901070022</t>
  </si>
  <si>
    <t>Salro</t>
  </si>
  <si>
    <t>BF4903040068</t>
  </si>
  <si>
    <t>Niankore</t>
  </si>
  <si>
    <t>BF4606080033</t>
  </si>
  <si>
    <t>Nabmassa</t>
  </si>
  <si>
    <t>BF4902060038</t>
  </si>
  <si>
    <t>Kamissi</t>
  </si>
  <si>
    <t>BF5201050010</t>
  </si>
  <si>
    <t>BF4606040008</t>
  </si>
  <si>
    <t>Kilingota</t>
  </si>
  <si>
    <t>BF4606060007</t>
  </si>
  <si>
    <t>Bouga</t>
  </si>
  <si>
    <t>BF5403090014</t>
  </si>
  <si>
    <t>Gassongo</t>
  </si>
  <si>
    <t>BF4901080003</t>
  </si>
  <si>
    <t>Kikourou</t>
  </si>
  <si>
    <t>BF4606040007</t>
  </si>
  <si>
    <t>Kontigue</t>
  </si>
  <si>
    <t>BF5404030033</t>
  </si>
  <si>
    <t>Renawa</t>
  </si>
  <si>
    <t>BF5404030031</t>
  </si>
  <si>
    <t>BF4606060009</t>
  </si>
  <si>
    <t>BF4902060043</t>
  </si>
  <si>
    <t>Manougou</t>
  </si>
  <si>
    <t>BF5201050014</t>
  </si>
  <si>
    <t>Rogo</t>
  </si>
  <si>
    <t>BF5404030034</t>
  </si>
  <si>
    <t>Santaba</t>
  </si>
  <si>
    <t>BF4903040079</t>
  </si>
  <si>
    <t>BF5201050015</t>
  </si>
  <si>
    <t>Leleguere</t>
  </si>
  <si>
    <t>BF5404030038</t>
  </si>
  <si>
    <t>Linteba</t>
  </si>
  <si>
    <t>BF5404010003</t>
  </si>
  <si>
    <t>Derga</t>
  </si>
  <si>
    <t>BF5403030042</t>
  </si>
  <si>
    <t>Nonouaenba</t>
  </si>
  <si>
    <t>BF4902060044</t>
  </si>
  <si>
    <t>Lengou</t>
  </si>
  <si>
    <t>BF5403090017</t>
  </si>
  <si>
    <t>Rouni</t>
  </si>
  <si>
    <t>BF4901080004</t>
  </si>
  <si>
    <t>Zindiguesse</t>
  </si>
  <si>
    <t>BF5404030040</t>
  </si>
  <si>
    <t>Kossonkore</t>
  </si>
  <si>
    <t>BF4902060051</t>
  </si>
  <si>
    <t>Liougou</t>
  </si>
  <si>
    <t>BF5201050022</t>
  </si>
  <si>
    <t>Gouere</t>
  </si>
  <si>
    <t>BF4606040013</t>
  </si>
  <si>
    <t>Rassouli</t>
  </si>
  <si>
    <t>BF4606060013</t>
  </si>
  <si>
    <t>Zouandoma</t>
  </si>
  <si>
    <t>BF5404050023</t>
  </si>
  <si>
    <t>Soroden</t>
  </si>
  <si>
    <t>BF4901030012</t>
  </si>
  <si>
    <t>Tambidi</t>
  </si>
  <si>
    <t>BF5201050023</t>
  </si>
  <si>
    <t>Rom</t>
  </si>
  <si>
    <t>BF5404040002</t>
  </si>
  <si>
    <t>BF5404040001</t>
  </si>
  <si>
    <t>Riziam</t>
  </si>
  <si>
    <t>BF4901030016</t>
  </si>
  <si>
    <t>Lioudougou</t>
  </si>
  <si>
    <t>BF4901030015</t>
  </si>
  <si>
    <t>Piliga</t>
  </si>
  <si>
    <t>BF4902060054</t>
  </si>
  <si>
    <t>Bangassoko</t>
  </si>
  <si>
    <t>BF4606040014</t>
  </si>
  <si>
    <t>Tougouya</t>
  </si>
  <si>
    <t>BF5404010007</t>
  </si>
  <si>
    <t>Bango</t>
  </si>
  <si>
    <t>BF4901030021</t>
  </si>
  <si>
    <t>Koussia</t>
  </si>
  <si>
    <t>BF5404010008</t>
  </si>
  <si>
    <t>BF4901030018</t>
  </si>
  <si>
    <t>BF4902060058</t>
  </si>
  <si>
    <t>Bissigui</t>
  </si>
  <si>
    <t>BF5403040003</t>
  </si>
  <si>
    <t>Niaptana</t>
  </si>
  <si>
    <t>BF5604030015</t>
  </si>
  <si>
    <t>Tandyallo</t>
  </si>
  <si>
    <t>BF5604030016</t>
  </si>
  <si>
    <t>Moussobadougou</t>
  </si>
  <si>
    <t>BF4701040004</t>
  </si>
  <si>
    <t>Pinga Sogodin</t>
  </si>
  <si>
    <t>BF5403130001</t>
  </si>
  <si>
    <t>Biliga</t>
  </si>
  <si>
    <t>BF4901040010</t>
  </si>
  <si>
    <t>Dibilou</t>
  </si>
  <si>
    <t>BF4903100073</t>
  </si>
  <si>
    <t>Bolle</t>
  </si>
  <si>
    <t>BF4903100076</t>
  </si>
  <si>
    <t>BF5403040006</t>
  </si>
  <si>
    <t>Ountokoulga</t>
  </si>
  <si>
    <t>BF4903100077</t>
  </si>
  <si>
    <t>Kora</t>
  </si>
  <si>
    <t>BF4901030031</t>
  </si>
  <si>
    <t>Bo</t>
  </si>
  <si>
    <t>BF5403130007</t>
  </si>
  <si>
    <t>Navielgan</t>
  </si>
  <si>
    <t>BF5701020004</t>
  </si>
  <si>
    <t>Woro</t>
  </si>
  <si>
    <t>BF4606070007</t>
  </si>
  <si>
    <t>Peyla</t>
  </si>
  <si>
    <t>BF4903010029</t>
  </si>
  <si>
    <t>Mantabina</t>
  </si>
  <si>
    <t>BF5604030023</t>
  </si>
  <si>
    <t>Bouloulou</t>
  </si>
  <si>
    <t>BF5404040014</t>
  </si>
  <si>
    <t>BF5403080014</t>
  </si>
  <si>
    <t>BF5404040015</t>
  </si>
  <si>
    <t>Goubre</t>
  </si>
  <si>
    <t>BF5403100018</t>
  </si>
  <si>
    <t>Sinsarga</t>
  </si>
  <si>
    <t>BF5604030031</t>
  </si>
  <si>
    <t>Guissangou</t>
  </si>
  <si>
    <t>BF5604030029</t>
  </si>
  <si>
    <t>Tamponga</t>
  </si>
  <si>
    <t>BF4901030045</t>
  </si>
  <si>
    <t>Solsi</t>
  </si>
  <si>
    <t>BF5604050005</t>
  </si>
  <si>
    <t>Bambori</t>
  </si>
  <si>
    <t>BF5604030034</t>
  </si>
  <si>
    <t>BF5604030033</t>
  </si>
  <si>
    <t>Vato</t>
  </si>
  <si>
    <t>BF4901080039</t>
  </si>
  <si>
    <t>Tamberi</t>
  </si>
  <si>
    <t>BF5604030036</t>
  </si>
  <si>
    <t>Ipo</t>
  </si>
  <si>
    <t>BF5403070002</t>
  </si>
  <si>
    <t>Sago</t>
  </si>
  <si>
    <t>BF5604030035</t>
  </si>
  <si>
    <t>Helga</t>
  </si>
  <si>
    <t>BF5604030038</t>
  </si>
  <si>
    <t>Sane</t>
  </si>
  <si>
    <t>BF4606070014</t>
  </si>
  <si>
    <t>Taparko</t>
  </si>
  <si>
    <t>BF4902070006</t>
  </si>
  <si>
    <t>Tanaden</t>
  </si>
  <si>
    <t>BF5604040052</t>
  </si>
  <si>
    <t>Fosinfogou</t>
  </si>
  <si>
    <t>BF5604030054</t>
  </si>
  <si>
    <t>Sonkounsi</t>
  </si>
  <si>
    <t>BF5403080044</t>
  </si>
  <si>
    <t>Ouro Konou</t>
  </si>
  <si>
    <t>BF5604040057</t>
  </si>
  <si>
    <t>Oufre</t>
  </si>
  <si>
    <t>BF5403070017</t>
  </si>
  <si>
    <t>Gourga</t>
  </si>
  <si>
    <t>BF5403070015</t>
  </si>
  <si>
    <t>Souli</t>
  </si>
  <si>
    <t>BF5403070019</t>
  </si>
  <si>
    <t>Housi</t>
  </si>
  <si>
    <t>BF4901030058</t>
  </si>
  <si>
    <t>Mondon</t>
  </si>
  <si>
    <t>BF4701040005</t>
  </si>
  <si>
    <t>Poidogo</t>
  </si>
  <si>
    <t>BF5403070027</t>
  </si>
  <si>
    <t>Boulounga</t>
  </si>
  <si>
    <t>BF4901010005</t>
  </si>
  <si>
    <t>Tengo</t>
  </si>
  <si>
    <t>BF4902070016</t>
  </si>
  <si>
    <t>BF4902070015</t>
  </si>
  <si>
    <t>Malori</t>
  </si>
  <si>
    <t>BF5602010003</t>
  </si>
  <si>
    <t>BF5403060010</t>
  </si>
  <si>
    <t>BF4902030014</t>
  </si>
  <si>
    <t>Dyoungodyo</t>
  </si>
  <si>
    <t>BF5604060008</t>
  </si>
  <si>
    <t>Dina Lahi</t>
  </si>
  <si>
    <t>BF5604060012</t>
  </si>
  <si>
    <t>Ouembatenga</t>
  </si>
  <si>
    <t>BF4901010010</t>
  </si>
  <si>
    <t>Retkoulouga</t>
  </si>
  <si>
    <t>BF4902030016</t>
  </si>
  <si>
    <t>Hargadangou</t>
  </si>
  <si>
    <t>BF5604060018</t>
  </si>
  <si>
    <t>Faogodo</t>
  </si>
  <si>
    <t>BF5403060016</t>
  </si>
  <si>
    <t>BF4901010020</t>
  </si>
  <si>
    <t>Manouale</t>
  </si>
  <si>
    <t>BF4901010023</t>
  </si>
  <si>
    <t>Bolare</t>
  </si>
  <si>
    <t>BF5602010037</t>
  </si>
  <si>
    <t>Basse</t>
  </si>
  <si>
    <t>BF4901010026</t>
  </si>
  <si>
    <t>Batibogou</t>
  </si>
  <si>
    <t>BF5604060023</t>
  </si>
  <si>
    <t>Dim</t>
  </si>
  <si>
    <t>BF5403050001</t>
  </si>
  <si>
    <t>BF5602010044</t>
  </si>
  <si>
    <t>Lembonoro</t>
  </si>
  <si>
    <t>BF5403060024</t>
  </si>
  <si>
    <t>Loanga</t>
  </si>
  <si>
    <t>BF5403010002</t>
  </si>
  <si>
    <t>BF5602050004</t>
  </si>
  <si>
    <t>Belogo</t>
  </si>
  <si>
    <t>BF4902030027</t>
  </si>
  <si>
    <t>Ouro Mounyan</t>
  </si>
  <si>
    <t>BF5604060028</t>
  </si>
  <si>
    <t>Lamdamaol</t>
  </si>
  <si>
    <t>BF5602010055</t>
  </si>
  <si>
    <t>Soulou</t>
  </si>
  <si>
    <t>BF5403050004</t>
  </si>
  <si>
    <t>Ouhiangossi</t>
  </si>
  <si>
    <t>BF5602050011</t>
  </si>
  <si>
    <t>BF5403010010</t>
  </si>
  <si>
    <t>Gangaol</t>
  </si>
  <si>
    <t>BF5602010066</t>
  </si>
  <si>
    <t>Zana</t>
  </si>
  <si>
    <t>BF4901010036</t>
  </si>
  <si>
    <t>Karga</t>
  </si>
  <si>
    <t>BF5602010074</t>
  </si>
  <si>
    <t>Namssiguia</t>
  </si>
  <si>
    <t>BF4901010040</t>
  </si>
  <si>
    <t>Watinoma</t>
  </si>
  <si>
    <t>BF5403050011</t>
  </si>
  <si>
    <t>Koria</t>
  </si>
  <si>
    <t>BF5602020049</t>
  </si>
  <si>
    <t>Torodi</t>
  </si>
  <si>
    <t>BF5602020062</t>
  </si>
  <si>
    <t>BF5602020080</t>
  </si>
  <si>
    <t>Tiekol Boka</t>
  </si>
  <si>
    <t>BF5602020084</t>
  </si>
  <si>
    <t>Oulo</t>
  </si>
  <si>
    <t>BF5602020086</t>
  </si>
  <si>
    <t>Katchirga</t>
  </si>
  <si>
    <t>BF5602020083</t>
  </si>
  <si>
    <t>Ouro Sanboey</t>
  </si>
  <si>
    <t>BF5602020095</t>
  </si>
  <si>
    <t>Diomga</t>
  </si>
  <si>
    <t>BF5602020100</t>
  </si>
  <si>
    <t>Djigo</t>
  </si>
  <si>
    <t>BF5602020101</t>
  </si>
  <si>
    <t>Goudebo</t>
  </si>
  <si>
    <t>BF5602020121</t>
  </si>
  <si>
    <t>Boudou Oudoundou</t>
  </si>
  <si>
    <t>BF5602020126</t>
  </si>
  <si>
    <t>Touka Ouropila</t>
  </si>
  <si>
    <t>BF5602020134</t>
  </si>
  <si>
    <t>Sirkangou</t>
  </si>
  <si>
    <t>BF5601020017</t>
  </si>
  <si>
    <t>Sinagra</t>
  </si>
  <si>
    <t>BF5601020028</t>
  </si>
  <si>
    <t>Fourkoussou</t>
  </si>
  <si>
    <t>BF5601020031</t>
  </si>
  <si>
    <t>Tassamakat</t>
  </si>
  <si>
    <t>BF5601020033</t>
  </si>
  <si>
    <t>Koumego</t>
  </si>
  <si>
    <t>BF5601020037</t>
  </si>
  <si>
    <t>Bontioli</t>
  </si>
  <si>
    <t>BF5702080021</t>
  </si>
  <si>
    <t>Saonga</t>
  </si>
  <si>
    <t>BF5601020047</t>
  </si>
  <si>
    <t>Koireziena</t>
  </si>
  <si>
    <t>BF5601020045</t>
  </si>
  <si>
    <t>Essakan</t>
  </si>
  <si>
    <t>BF5601020052</t>
  </si>
  <si>
    <t>Tiroari</t>
  </si>
  <si>
    <t>BF5601020070</t>
  </si>
  <si>
    <t>Kel Iguief</t>
  </si>
  <si>
    <t>BF5601020075</t>
  </si>
  <si>
    <t>Gorom Gorom</t>
  </si>
  <si>
    <t>BF5601020074</t>
  </si>
  <si>
    <t>Touro</t>
  </si>
  <si>
    <t>BF5601020082</t>
  </si>
  <si>
    <t>Gagara</t>
  </si>
  <si>
    <t>BF5601020084</t>
  </si>
  <si>
    <t>Ounare</t>
  </si>
  <si>
    <t>BF5601020093</t>
  </si>
  <si>
    <t>Bossey Boubakari</t>
  </si>
  <si>
    <t>BF5601020092</t>
  </si>
  <si>
    <t>Mandesso</t>
  </si>
  <si>
    <t>BF5301070011</t>
  </si>
  <si>
    <t>Samogohiry</t>
  </si>
  <si>
    <t>BF5302110013</t>
  </si>
  <si>
    <t>Djipologo</t>
  </si>
  <si>
    <t>BF5702080023</t>
  </si>
  <si>
    <t>Loto</t>
  </si>
  <si>
    <t>BF5701020012</t>
  </si>
  <si>
    <t>Tourendougou</t>
  </si>
  <si>
    <t>BF4701030008</t>
  </si>
  <si>
    <t>Zodoum</t>
  </si>
  <si>
    <t>BF5702020031</t>
  </si>
  <si>
    <t>BF5302100009</t>
  </si>
  <si>
    <t>BF5704060079</t>
  </si>
  <si>
    <t>BF5701020015</t>
  </si>
  <si>
    <t>Soumousso</t>
  </si>
  <si>
    <t>BF5301070023</t>
  </si>
  <si>
    <t>Dodougou</t>
  </si>
  <si>
    <t>BF5301020001</t>
  </si>
  <si>
    <t>Bouti</t>
  </si>
  <si>
    <t>BF5704060087</t>
  </si>
  <si>
    <t>Kolkol</t>
  </si>
  <si>
    <t>BF5702030001</t>
  </si>
  <si>
    <t>Kobare</t>
  </si>
  <si>
    <t>BF5702010005</t>
  </si>
  <si>
    <t>Bilanbar</t>
  </si>
  <si>
    <t>BF5702010009</t>
  </si>
  <si>
    <t>Pontieba</t>
  </si>
  <si>
    <t>BF5702010010</t>
  </si>
  <si>
    <t>Tankiedougou</t>
  </si>
  <si>
    <t>BF5702030006</t>
  </si>
  <si>
    <t>Gora Gane</t>
  </si>
  <si>
    <t>BF5702030007</t>
  </si>
  <si>
    <t>Koumi</t>
  </si>
  <si>
    <t>BF5301020018</t>
  </si>
  <si>
    <t>Koulima</t>
  </si>
  <si>
    <t>BF5301020024</t>
  </si>
  <si>
    <t>Danfouna</t>
  </si>
  <si>
    <t>BF5003010021</t>
  </si>
  <si>
    <t>BF5102020020</t>
  </si>
  <si>
    <t>BF4801110037</t>
  </si>
  <si>
    <t>Bouande</t>
  </si>
  <si>
    <t>BF5301060004</t>
  </si>
  <si>
    <t>Tounouma</t>
  </si>
  <si>
    <t>BF5301020035</t>
  </si>
  <si>
    <t>Nakari</t>
  </si>
  <si>
    <t>BF5702030016</t>
  </si>
  <si>
    <t>Linse</t>
  </si>
  <si>
    <t>BF5003020021</t>
  </si>
  <si>
    <t>Louabouga</t>
  </si>
  <si>
    <t>BF5102020018</t>
  </si>
  <si>
    <t>POINT_X</t>
  </si>
  <si>
    <t>POINT_Y</t>
  </si>
  <si>
    <t>NEAR_FID</t>
  </si>
  <si>
    <t>NEAR_DIST</t>
  </si>
  <si>
    <t>NEAR_X</t>
  </si>
  <si>
    <t>NEAR_Y</t>
  </si>
  <si>
    <t>Bale</t>
  </si>
  <si>
    <t>NEAR_featureNam</t>
  </si>
  <si>
    <t>NEAR_pcode</t>
  </si>
  <si>
    <t>Étiquettes de lignes</t>
  </si>
  <si>
    <t>(vide)</t>
  </si>
  <si>
    <t>Total général</t>
  </si>
  <si>
    <t>Somme de survey_buffer</t>
  </si>
  <si>
    <t>Zoundweogo</t>
  </si>
  <si>
    <t>Comoe</t>
  </si>
  <si>
    <t>-3.3</t>
  </si>
  <si>
    <t>-3.166667</t>
  </si>
  <si>
    <t>-3.25</t>
  </si>
  <si>
    <t>-3.233333</t>
  </si>
  <si>
    <t>-3.283333</t>
  </si>
  <si>
    <t>-3.383333</t>
  </si>
  <si>
    <t>-3.433333</t>
  </si>
  <si>
    <t>-2.933333</t>
  </si>
  <si>
    <t>-3.083333</t>
  </si>
  <si>
    <t>-3.1</t>
  </si>
  <si>
    <t>-2.8</t>
  </si>
  <si>
    <t>-3.05</t>
  </si>
  <si>
    <t>-3.15</t>
  </si>
  <si>
    <t>-2.966667</t>
  </si>
  <si>
    <t>-3.133333</t>
  </si>
  <si>
    <t>-3.333333</t>
  </si>
  <si>
    <t>-3.266667</t>
  </si>
  <si>
    <t>-2.75</t>
  </si>
  <si>
    <t>-3.466667</t>
  </si>
  <si>
    <t>-4.263438</t>
  </si>
  <si>
    <t>-4.458072</t>
  </si>
  <si>
    <t>-4.3132</t>
  </si>
  <si>
    <t>-4.337854</t>
  </si>
  <si>
    <t>-4.416748</t>
  </si>
  <si>
    <t>-4.2869</t>
  </si>
  <si>
    <t>-4.324982</t>
  </si>
  <si>
    <t>-3.7</t>
  </si>
  <si>
    <t>-3.816667</t>
  </si>
  <si>
    <t>-4.1843</t>
  </si>
  <si>
    <t>-4.133333</t>
  </si>
  <si>
    <t>-3.933333</t>
  </si>
  <si>
    <t>-4.1009</t>
  </si>
  <si>
    <t>-3.993293</t>
  </si>
  <si>
    <t>-4.224938</t>
  </si>
  <si>
    <t>-3.866667</t>
  </si>
  <si>
    <t>-4.1233</t>
  </si>
  <si>
    <t>-3.983333</t>
  </si>
  <si>
    <t>-4.0794</t>
  </si>
  <si>
    <t>-4.3342</t>
  </si>
  <si>
    <t>-3.916667</t>
  </si>
  <si>
    <t>-3.966667</t>
  </si>
  <si>
    <t>-4.033333</t>
  </si>
  <si>
    <t>-4.0111</t>
  </si>
  <si>
    <t>-4.1</t>
  </si>
  <si>
    <t>-3.783333</t>
  </si>
  <si>
    <t>-3.9</t>
  </si>
  <si>
    <t>-3.616667</t>
  </si>
  <si>
    <t>-3.75</t>
  </si>
  <si>
    <t>-3.95</t>
  </si>
  <si>
    <t>-3.65</t>
  </si>
  <si>
    <t>-3.996311</t>
  </si>
  <si>
    <t>-3.733333</t>
  </si>
  <si>
    <t>-3.533333</t>
  </si>
  <si>
    <t>-3.516667</t>
  </si>
  <si>
    <t>-3.566667</t>
  </si>
  <si>
    <t>-3.416667</t>
  </si>
  <si>
    <t>-3.716667</t>
  </si>
  <si>
    <t>-3.666667</t>
  </si>
  <si>
    <t>-3.6</t>
  </si>
  <si>
    <t>-3.216667</t>
  </si>
  <si>
    <t>-3.116667</t>
  </si>
  <si>
    <t>-3.2</t>
  </si>
  <si>
    <t>-3.316667</t>
  </si>
  <si>
    <t>-3.35</t>
  </si>
  <si>
    <t>-2.9</t>
  </si>
  <si>
    <t>-2.866667</t>
  </si>
  <si>
    <t>-2.883333</t>
  </si>
  <si>
    <t>-2.983333</t>
  </si>
  <si>
    <t>-2.816667</t>
  </si>
  <si>
    <t>-2.7</t>
  </si>
  <si>
    <t>-2.766667</t>
  </si>
  <si>
    <t>-2.913755</t>
  </si>
  <si>
    <t>-2.755799</t>
  </si>
  <si>
    <t>-2.731111</t>
  </si>
  <si>
    <t>-2.722598</t>
  </si>
  <si>
    <t>-2.613924</t>
  </si>
  <si>
    <t>-2.583553</t>
  </si>
  <si>
    <t>-2.625776</t>
  </si>
  <si>
    <t>-2.515165</t>
  </si>
  <si>
    <t>-3.0577</t>
  </si>
  <si>
    <t>-3.0943</t>
  </si>
  <si>
    <t>-2.916667</t>
  </si>
  <si>
    <t>-3.033333</t>
  </si>
  <si>
    <t>-2.895731</t>
  </si>
  <si>
    <t>-3.013126</t>
  </si>
  <si>
    <t>-2.965307</t>
  </si>
  <si>
    <t>-3.0694</t>
  </si>
  <si>
    <t>-3.0114</t>
  </si>
  <si>
    <t>-4.716667</t>
  </si>
  <si>
    <t>-4.766667</t>
  </si>
  <si>
    <t>-4.866667</t>
  </si>
  <si>
    <t>-4.733333</t>
  </si>
  <si>
    <t>-4.4</t>
  </si>
  <si>
    <t>-4.816667</t>
  </si>
  <si>
    <t>-4.95</t>
  </si>
  <si>
    <t>-4.683333</t>
  </si>
  <si>
    <t>-4.916667</t>
  </si>
  <si>
    <t>-3.8</t>
  </si>
  <si>
    <t>-4.016667</t>
  </si>
  <si>
    <t>-4.383333</t>
  </si>
  <si>
    <t>-5.016667</t>
  </si>
  <si>
    <t>-4.55</t>
  </si>
  <si>
    <t>-4.566667</t>
  </si>
  <si>
    <t>-4.633333</t>
  </si>
  <si>
    <t>-4.416667</t>
  </si>
  <si>
    <t>-5.166667</t>
  </si>
  <si>
    <t>-1.534444</t>
  </si>
  <si>
    <t>-1.429167</t>
  </si>
  <si>
    <t>-1.6125</t>
  </si>
  <si>
    <t>-1.450833</t>
  </si>
  <si>
    <t>-1.508333</t>
  </si>
  <si>
    <t>-1.454444</t>
  </si>
  <si>
    <t>-1.603889</t>
  </si>
  <si>
    <t>-1.481667</t>
  </si>
  <si>
    <t>-1.5</t>
  </si>
  <si>
    <t>-1.5625</t>
  </si>
  <si>
    <t>-1.590556</t>
  </si>
  <si>
    <t>-1.542778</t>
  </si>
  <si>
    <t>-1.536944</t>
  </si>
  <si>
    <t>-1.6075</t>
  </si>
  <si>
    <t>-1.588333</t>
  </si>
  <si>
    <t>-1.524722</t>
  </si>
  <si>
    <t>-1.681111</t>
  </si>
  <si>
    <t>-1.496389</t>
  </si>
  <si>
    <t>-1.560833</t>
  </si>
  <si>
    <t>-1.593056</t>
  </si>
  <si>
    <t>-1.565278</t>
  </si>
  <si>
    <t>-1.55</t>
  </si>
  <si>
    <t>-1.451667</t>
  </si>
  <si>
    <t>-1.516111</t>
  </si>
  <si>
    <t>-1.420833</t>
  </si>
  <si>
    <t>-1.403611</t>
  </si>
  <si>
    <t>-0.5</t>
  </si>
  <si>
    <t>-0.45</t>
  </si>
  <si>
    <t>-0.550556</t>
  </si>
  <si>
    <t>-0.55</t>
  </si>
  <si>
    <t>-0.7</t>
  </si>
  <si>
    <t>-0.616667</t>
  </si>
  <si>
    <t>-0.679444</t>
  </si>
  <si>
    <t>-0.766667</t>
  </si>
  <si>
    <t>-0.369722</t>
  </si>
  <si>
    <t>-0.632222</t>
  </si>
  <si>
    <t>-0.066667</t>
  </si>
  <si>
    <t>0.383333</t>
  </si>
  <si>
    <t>0.166667</t>
  </si>
  <si>
    <t>-0.383333</t>
  </si>
  <si>
    <t>-0.333333</t>
  </si>
  <si>
    <t>-0.233333</t>
  </si>
  <si>
    <t>-0.376111</t>
  </si>
  <si>
    <t>-0.35</t>
  </si>
  <si>
    <t>-0.166667</t>
  </si>
  <si>
    <t>-0.6</t>
  </si>
  <si>
    <t>-0.483333</t>
  </si>
  <si>
    <t>-0.416667</t>
  </si>
  <si>
    <t>-0.433333</t>
  </si>
  <si>
    <t>-0.266667</t>
  </si>
  <si>
    <t>-1.649854</t>
  </si>
  <si>
    <t>-1.562051</t>
  </si>
  <si>
    <t>-1.546111</t>
  </si>
  <si>
    <t>-1.339741</t>
  </si>
  <si>
    <t>-1.608155</t>
  </si>
  <si>
    <t>-1.542233</t>
  </si>
  <si>
    <t>-1.700291</t>
  </si>
  <si>
    <t>-1.586832</t>
  </si>
  <si>
    <t>-1.529397</t>
  </si>
  <si>
    <t>-1.566671</t>
  </si>
  <si>
    <t>-1.545728</t>
  </si>
  <si>
    <t>-1.534255</t>
  </si>
  <si>
    <t>-1.506602</t>
  </si>
  <si>
    <t>-1.583284</t>
  </si>
  <si>
    <t>-1.512541</t>
  </si>
  <si>
    <t>-1.546796</t>
  </si>
  <si>
    <t>-1.372158</t>
  </si>
  <si>
    <t>-1.635954</t>
  </si>
  <si>
    <t>-1.527843</t>
  </si>
  <si>
    <t>-1.529106</t>
  </si>
  <si>
    <t>-1.671477</t>
  </si>
  <si>
    <t>-1.770793</t>
  </si>
  <si>
    <t>-1.732896</t>
  </si>
  <si>
    <t>-1.83644</t>
  </si>
  <si>
    <t>-0.783333</t>
  </si>
  <si>
    <t>-0.583333</t>
  </si>
  <si>
    <t>-0.516667</t>
  </si>
  <si>
    <t>-0.570842</t>
  </si>
  <si>
    <t>-0.649467</t>
  </si>
  <si>
    <t>-0.612055</t>
  </si>
  <si>
    <t>-0.283333</t>
  </si>
  <si>
    <t>-0.648252</t>
  </si>
  <si>
    <t>-0.41665</t>
  </si>
  <si>
    <t>-0.449951</t>
  </si>
  <si>
    <t>-0.572104</t>
  </si>
  <si>
    <t>-0.453544</t>
  </si>
  <si>
    <t>-0.362391</t>
  </si>
  <si>
    <t>-0.5225</t>
  </si>
  <si>
    <t>-0.457823</t>
  </si>
  <si>
    <t>-0.324442</t>
  </si>
  <si>
    <t>-0.283916</t>
  </si>
  <si>
    <t>-0.366667</t>
  </si>
  <si>
    <t>-1.086734</t>
  </si>
  <si>
    <t>-1.082778</t>
  </si>
  <si>
    <t>-0.95</t>
  </si>
  <si>
    <t>-1.016667</t>
  </si>
  <si>
    <t>-0.933333</t>
  </si>
  <si>
    <t>-0.883333</t>
  </si>
  <si>
    <t>-1.083333</t>
  </si>
  <si>
    <t>-1.216667</t>
  </si>
  <si>
    <t>-0.983333</t>
  </si>
  <si>
    <t>-1.089401</t>
  </si>
  <si>
    <t>-1.066424</t>
  </si>
  <si>
    <t>-1.088678</t>
  </si>
  <si>
    <t>-1.084444</t>
  </si>
  <si>
    <t>-0.990129</t>
  </si>
  <si>
    <t>-1.025614</t>
  </si>
  <si>
    <t>-1.258447</t>
  </si>
  <si>
    <t>-1.065842</t>
  </si>
  <si>
    <t>-1.118512</t>
  </si>
  <si>
    <t>-1.066667</t>
  </si>
  <si>
    <t>-1.033333</t>
  </si>
  <si>
    <t>-1.354616</t>
  </si>
  <si>
    <t>-1.438236</t>
  </si>
  <si>
    <t>-1.456359</t>
  </si>
  <si>
    <t>-0.733333</t>
  </si>
  <si>
    <t>-0.745971</t>
  </si>
  <si>
    <t>-0.948301</t>
  </si>
  <si>
    <t>-0.787653</t>
  </si>
  <si>
    <t>-0.948155</t>
  </si>
  <si>
    <t>-0.8225</t>
  </si>
  <si>
    <t>-0.85</t>
  </si>
  <si>
    <t>-2.333333</t>
  </si>
  <si>
    <t>-2.266667</t>
  </si>
  <si>
    <t>-2.016667</t>
  </si>
  <si>
    <t>-1.960833</t>
  </si>
  <si>
    <t>-2.366667</t>
  </si>
  <si>
    <t>-2.116667</t>
  </si>
  <si>
    <t>-2.033333</t>
  </si>
  <si>
    <t>-2.25</t>
  </si>
  <si>
    <t>-2.2</t>
  </si>
  <si>
    <t>-2.45</t>
  </si>
  <si>
    <t>-2.316667</t>
  </si>
  <si>
    <t>-2.733333</t>
  </si>
  <si>
    <t>-2.55</t>
  </si>
  <si>
    <t>-2.616667</t>
  </si>
  <si>
    <t>-2.6</t>
  </si>
  <si>
    <t>-2.466667</t>
  </si>
  <si>
    <t>-1.95</t>
  </si>
  <si>
    <t>-2.516667</t>
  </si>
  <si>
    <t>-2.083333</t>
  </si>
  <si>
    <t>-1.888889</t>
  </si>
  <si>
    <t>-1.679722</t>
  </si>
  <si>
    <t>-1.773611</t>
  </si>
  <si>
    <t>-1.65</t>
  </si>
  <si>
    <t>-1.441111</t>
  </si>
  <si>
    <t>-1.483333</t>
  </si>
  <si>
    <t>-1.163889</t>
  </si>
  <si>
    <t>-1.339444</t>
  </si>
  <si>
    <t>-1.4</t>
  </si>
  <si>
    <t>-1.351667</t>
  </si>
  <si>
    <t>-1.556944</t>
  </si>
  <si>
    <t>-1.616667</t>
  </si>
  <si>
    <t>-1.604444</t>
  </si>
  <si>
    <t>-1.62</t>
  </si>
  <si>
    <t>-1.633333</t>
  </si>
  <si>
    <t>-1.366667</t>
  </si>
  <si>
    <t>-1.333333</t>
  </si>
  <si>
    <t>-1</t>
  </si>
  <si>
    <t>-1.145</t>
  </si>
  <si>
    <t>-1.183333</t>
  </si>
  <si>
    <t>-1.1</t>
  </si>
  <si>
    <t>-1.094444</t>
  </si>
  <si>
    <t>-1.007222</t>
  </si>
  <si>
    <t>-0.856944</t>
  </si>
  <si>
    <t>-0.699167</t>
  </si>
  <si>
    <t>-1.116667</t>
  </si>
  <si>
    <t>-1.073056</t>
  </si>
  <si>
    <t>-1.233333</t>
  </si>
  <si>
    <t>-0.083333</t>
  </si>
  <si>
    <t>0.05</t>
  </si>
  <si>
    <t>0.083333</t>
  </si>
  <si>
    <t>-0.15</t>
  </si>
  <si>
    <t>-0.016667</t>
  </si>
  <si>
    <t>-0.174677</t>
  </si>
  <si>
    <t>0.147316</t>
  </si>
  <si>
    <t>0.101342</t>
  </si>
  <si>
    <t>-0.139401</t>
  </si>
  <si>
    <t>-0.243107</t>
  </si>
  <si>
    <t>-0.306845</t>
  </si>
  <si>
    <t>-0.209444</t>
  </si>
  <si>
    <t>-0.21322</t>
  </si>
  <si>
    <t>-0.281828</t>
  </si>
  <si>
    <t>-0.281389</t>
  </si>
  <si>
    <t>0.016667</t>
  </si>
  <si>
    <t>0.033333</t>
  </si>
  <si>
    <t>-0.1325</t>
  </si>
  <si>
    <t>-0.116667</t>
  </si>
  <si>
    <t>-0.333576</t>
  </si>
  <si>
    <t>-0.314955</t>
  </si>
  <si>
    <t>-0.1</t>
  </si>
  <si>
    <t>0.2</t>
  </si>
  <si>
    <t>0.180833</t>
  </si>
  <si>
    <t>0.066667</t>
  </si>
  <si>
    <t>0.357778</t>
  </si>
  <si>
    <t>0.333333</t>
  </si>
  <si>
    <t>0.316667</t>
  </si>
  <si>
    <t>0.416667</t>
  </si>
  <si>
    <t>0.7</t>
  </si>
  <si>
    <t>0.783333</t>
  </si>
  <si>
    <t>-0.033333</t>
  </si>
  <si>
    <t>0.0575</t>
  </si>
  <si>
    <t>0.516667</t>
  </si>
  <si>
    <t>1.858393</t>
  </si>
  <si>
    <t>1.788385</t>
  </si>
  <si>
    <t>1.727077</t>
  </si>
  <si>
    <t>1.767474</t>
  </si>
  <si>
    <t>1.699167</t>
  </si>
  <si>
    <t>1.741667</t>
  </si>
  <si>
    <t>1.866944</t>
  </si>
  <si>
    <t>1.7</t>
  </si>
  <si>
    <t>1.916667</t>
  </si>
  <si>
    <t>1.983333</t>
  </si>
  <si>
    <t>-4.421753</t>
  </si>
  <si>
    <t>-4.297901</t>
  </si>
  <si>
    <t>-4.230023</t>
  </si>
  <si>
    <t>-4.263196</t>
  </si>
  <si>
    <t>-4.287369</t>
  </si>
  <si>
    <t>-4.430265</t>
  </si>
  <si>
    <t>-4.283979</t>
  </si>
  <si>
    <t>-4.281557</t>
  </si>
  <si>
    <t>-4.568282</t>
  </si>
  <si>
    <t>-4.614245</t>
  </si>
  <si>
    <t>-3.883333</t>
  </si>
  <si>
    <t>-3.85</t>
  </si>
  <si>
    <t>-4.045237</t>
  </si>
  <si>
    <t>-4.03301</t>
  </si>
  <si>
    <t>-4.266102</t>
  </si>
  <si>
    <t>-4.07038</t>
  </si>
  <si>
    <t>-4.702018</t>
  </si>
  <si>
    <t>-4.888015</t>
  </si>
  <si>
    <t>-5.015576</t>
  </si>
  <si>
    <t>-4.854763</t>
  </si>
  <si>
    <t>-4.918847</t>
  </si>
  <si>
    <t>-4.971026</t>
  </si>
  <si>
    <t>-5.116667</t>
  </si>
  <si>
    <t>-3.483333</t>
  </si>
  <si>
    <t>-2</t>
  </si>
  <si>
    <t>-2.633333</t>
  </si>
  <si>
    <t>-1.790278</t>
  </si>
  <si>
    <t>-1.667493</t>
  </si>
  <si>
    <t>-1.583333</t>
  </si>
  <si>
    <t>-1.757767</t>
  </si>
  <si>
    <t>-1.735809</t>
  </si>
  <si>
    <t>-1.679304</t>
  </si>
  <si>
    <t>-2.133333</t>
  </si>
  <si>
    <t>-2.172086</t>
  </si>
  <si>
    <t>-2.5</t>
  </si>
  <si>
    <t>-2.383333</t>
  </si>
  <si>
    <t>-2.3</t>
  </si>
  <si>
    <t>-2.355426</t>
  </si>
  <si>
    <t>-2.255022</t>
  </si>
  <si>
    <t>-2.318514</t>
  </si>
  <si>
    <t>-2.357339</t>
  </si>
  <si>
    <t>-1.946307</t>
  </si>
  <si>
    <t>-1.979444</t>
  </si>
  <si>
    <t>-1.998883</t>
  </si>
  <si>
    <t>-1.94242</t>
  </si>
  <si>
    <t>-1.904354</t>
  </si>
  <si>
    <t>-2.52532</t>
  </si>
  <si>
    <t>-2.4</t>
  </si>
  <si>
    <t>-2.475315</t>
  </si>
  <si>
    <t>-2.27926</t>
  </si>
  <si>
    <t>-2.218921</t>
  </si>
  <si>
    <t>-2.466924</t>
  </si>
  <si>
    <t>-2.421262</t>
  </si>
  <si>
    <t>-2.390265</t>
  </si>
  <si>
    <t>-2.401634</t>
  </si>
  <si>
    <t>-2.366455</t>
  </si>
  <si>
    <t>-2.341144</t>
  </si>
  <si>
    <t>-2.31252</t>
  </si>
  <si>
    <t>-1.866278</t>
  </si>
  <si>
    <t>-1.816116</t>
  </si>
  <si>
    <t>-2.044457</t>
  </si>
  <si>
    <t>-2.527514</t>
  </si>
  <si>
    <t>-2.58985</t>
  </si>
  <si>
    <t>-2.235568</t>
  </si>
  <si>
    <t>-2.202495</t>
  </si>
  <si>
    <t>-2.180743</t>
  </si>
  <si>
    <t>-2.360768</t>
  </si>
  <si>
    <t>-2.361936</t>
  </si>
  <si>
    <t>-2.358932</t>
  </si>
  <si>
    <t>-2.377459</t>
  </si>
  <si>
    <t>-2.433375</t>
  </si>
  <si>
    <t>-2.413679</t>
  </si>
  <si>
    <t>-2.407837</t>
  </si>
  <si>
    <t>-2.345579</t>
  </si>
  <si>
    <t>-2.31954</t>
  </si>
  <si>
    <t>-2.410675</t>
  </si>
  <si>
    <t>-2.368779</t>
  </si>
  <si>
    <t>-2.378961</t>
  </si>
  <si>
    <t>-2.372952</t>
  </si>
  <si>
    <t>-2.451234</t>
  </si>
  <si>
    <t>-2.430537</t>
  </si>
  <si>
    <t>-2.188733</t>
  </si>
  <si>
    <t>-2.120369</t>
  </si>
  <si>
    <t>-2.130579</t>
  </si>
  <si>
    <t>-0.65</t>
  </si>
  <si>
    <t>-0.633333</t>
  </si>
  <si>
    <t>-0.75</t>
  </si>
  <si>
    <t>-0.837222</t>
  </si>
  <si>
    <t>-1.022222</t>
  </si>
  <si>
    <t>-0.8</t>
  </si>
  <si>
    <t>-0.566667</t>
  </si>
  <si>
    <t>-0.866667</t>
  </si>
  <si>
    <t>-0.533333</t>
  </si>
  <si>
    <t>-1.683056</t>
  </si>
  <si>
    <t>-1.936389</t>
  </si>
  <si>
    <t>-1.9</t>
  </si>
  <si>
    <t>-1.666667</t>
  </si>
  <si>
    <t>-1.420556</t>
  </si>
  <si>
    <t>-1.159444</t>
  </si>
  <si>
    <t>-1.166667</t>
  </si>
  <si>
    <t>-1.2</t>
  </si>
  <si>
    <t>-1.278333</t>
  </si>
  <si>
    <t>-1.35</t>
  </si>
  <si>
    <t>-1.310278</t>
  </si>
  <si>
    <t>-0.325023</t>
  </si>
  <si>
    <t>0.063268</t>
  </si>
  <si>
    <t>-0.4607</t>
  </si>
  <si>
    <t>-0.174998</t>
  </si>
  <si>
    <t>-0.235449</t>
  </si>
  <si>
    <t>-0.2186</t>
  </si>
  <si>
    <t>-0.0266</t>
  </si>
  <si>
    <t>0.047965</t>
  </si>
  <si>
    <t>-0.1358</t>
  </si>
  <si>
    <t>-0.1388</t>
  </si>
  <si>
    <t>-0.5555</t>
  </si>
  <si>
    <t>-0.0858</t>
  </si>
  <si>
    <t>-0.416152</t>
  </si>
  <si>
    <t>0.009027</t>
  </si>
  <si>
    <t>-0.232278</t>
  </si>
  <si>
    <t>-0.172222</t>
  </si>
  <si>
    <t>-0.191942</t>
  </si>
  <si>
    <t>-0.095</t>
  </si>
  <si>
    <t>-0.07911</t>
  </si>
  <si>
    <t>-0.39966</t>
  </si>
  <si>
    <t>-0.183479</t>
  </si>
  <si>
    <t>-0.295155</t>
  </si>
  <si>
    <t>-0.0444</t>
  </si>
  <si>
    <t>-0.219149</t>
  </si>
  <si>
    <t>-0.0345</t>
  </si>
  <si>
    <t>-0.0673</t>
  </si>
  <si>
    <t>0.106789</t>
  </si>
  <si>
    <t>0.060129</t>
  </si>
  <si>
    <t>-0.2293</t>
  </si>
  <si>
    <t>-0.088123</t>
  </si>
  <si>
    <t>0.2116</t>
  </si>
  <si>
    <t>-0.027702</t>
  </si>
  <si>
    <t>-0.2464</t>
  </si>
  <si>
    <t>0.302614</t>
  </si>
  <si>
    <t>0.219846</t>
  </si>
  <si>
    <t>0.50106</t>
  </si>
  <si>
    <t>0.497528</t>
  </si>
  <si>
    <t>0.570976</t>
  </si>
  <si>
    <t>0.599929</t>
  </si>
  <si>
    <t>0.593996</t>
  </si>
  <si>
    <t>0.754945</t>
  </si>
  <si>
    <t>0.505933</t>
  </si>
  <si>
    <t>0.530443</t>
  </si>
  <si>
    <t>0.521117</t>
  </si>
  <si>
    <t>0.667161</t>
  </si>
  <si>
    <t>0.489266</t>
  </si>
  <si>
    <t>0.808406</t>
  </si>
  <si>
    <t>0.274931</t>
  </si>
  <si>
    <t>0.40925</t>
  </si>
  <si>
    <t>0.413559</t>
  </si>
  <si>
    <t>0.351413</t>
  </si>
  <si>
    <t>0.159815</t>
  </si>
  <si>
    <t>0.431073</t>
  </si>
  <si>
    <t>-3.4</t>
  </si>
  <si>
    <t>-3.183333</t>
  </si>
  <si>
    <t>-3.066667</t>
  </si>
  <si>
    <t>-3.016667</t>
  </si>
  <si>
    <t>-3.45</t>
  </si>
  <si>
    <t>11.75</t>
  </si>
  <si>
    <t>11.683333</t>
  </si>
  <si>
    <t>11.716667</t>
  </si>
  <si>
    <t>11.8</t>
  </si>
  <si>
    <t>11.916667</t>
  </si>
  <si>
    <t>11.966667</t>
  </si>
  <si>
    <t>11.766667</t>
  </si>
  <si>
    <t>11.383333</t>
  </si>
  <si>
    <t>12.033333</t>
  </si>
  <si>
    <t>11.983333</t>
  </si>
  <si>
    <t>12</t>
  </si>
  <si>
    <t>11.85</t>
  </si>
  <si>
    <t>12.016667</t>
  </si>
  <si>
    <t>11.55</t>
  </si>
  <si>
    <t>11.616667</t>
  </si>
  <si>
    <t>11.876229</t>
  </si>
  <si>
    <t>11.763842</t>
  </si>
  <si>
    <t>12.0265</t>
  </si>
  <si>
    <t>11.898224</t>
  </si>
  <si>
    <t>11.847094</t>
  </si>
  <si>
    <t>12.0479</t>
  </si>
  <si>
    <t>11.774049</t>
  </si>
  <si>
    <t>12.433333</t>
  </si>
  <si>
    <t>12.416667</t>
  </si>
  <si>
    <t>12.0733</t>
  </si>
  <si>
    <t>12.233333</t>
  </si>
  <si>
    <t>12.2566</t>
  </si>
  <si>
    <t>12.4</t>
  </si>
  <si>
    <t>11.982606</t>
  </si>
  <si>
    <t>12.166667</t>
  </si>
  <si>
    <t>12.279</t>
  </si>
  <si>
    <t>12.383333</t>
  </si>
  <si>
    <t>12.1768</t>
  </si>
  <si>
    <t>12.1099</t>
  </si>
  <si>
    <t>12.616667</t>
  </si>
  <si>
    <t>12.583333</t>
  </si>
  <si>
    <t>12.6184</t>
  </si>
  <si>
    <t>12.733333</t>
  </si>
  <si>
    <t>12.8</t>
  </si>
  <si>
    <t>12.633333</t>
  </si>
  <si>
    <t>12.683333</t>
  </si>
  <si>
    <t>12.9</t>
  </si>
  <si>
    <t>12.816667</t>
  </si>
  <si>
    <t>12.783333</t>
  </si>
  <si>
    <t>12.666667</t>
  </si>
  <si>
    <t>12.866667</t>
  </si>
  <si>
    <t>12.703153</t>
  </si>
  <si>
    <t>11.883333</t>
  </si>
  <si>
    <t>12.466667</t>
  </si>
  <si>
    <t>12.283333</t>
  </si>
  <si>
    <t>12.533333</t>
  </si>
  <si>
    <t>12.066667</t>
  </si>
  <si>
    <t>12.15</t>
  </si>
  <si>
    <t>12.083333</t>
  </si>
  <si>
    <t>11.9</t>
  </si>
  <si>
    <t>12.133333</t>
  </si>
  <si>
    <t>12.216667</t>
  </si>
  <si>
    <t>12.2</t>
  </si>
  <si>
    <t>12.266667</t>
  </si>
  <si>
    <t>12.7</t>
  </si>
  <si>
    <t>12.833333</t>
  </si>
  <si>
    <t>12.65</t>
  </si>
  <si>
    <t>12.766667</t>
  </si>
  <si>
    <t>12.55</t>
  </si>
  <si>
    <t>12.6</t>
  </si>
  <si>
    <t>12.566667</t>
  </si>
  <si>
    <t>12.483333</t>
  </si>
  <si>
    <t>13.311865</t>
  </si>
  <si>
    <t>13.298132</t>
  </si>
  <si>
    <t>13.239532</t>
  </si>
  <si>
    <t>13.238823</t>
  </si>
  <si>
    <t>12.95</t>
  </si>
  <si>
    <t>12.983333</t>
  </si>
  <si>
    <t>13.238227</t>
  </si>
  <si>
    <t>13.245881</t>
  </si>
  <si>
    <t>13.21193</t>
  </si>
  <si>
    <t>13.298331</t>
  </si>
  <si>
    <t>13.4781</t>
  </si>
  <si>
    <t>13.4022</t>
  </si>
  <si>
    <t>13</t>
  </si>
  <si>
    <t>13.000385</t>
  </si>
  <si>
    <t>13.028967</t>
  </si>
  <si>
    <t>13.228933</t>
  </si>
  <si>
    <t>13.0725</t>
  </si>
  <si>
    <t>13.1245</t>
  </si>
  <si>
    <t>10.75</t>
  </si>
  <si>
    <t>10.633333</t>
  </si>
  <si>
    <t>10.566667</t>
  </si>
  <si>
    <t>10.6</t>
  </si>
  <si>
    <t>10.65</t>
  </si>
  <si>
    <t>9.866667</t>
  </si>
  <si>
    <t>10.85</t>
  </si>
  <si>
    <t>10.833333</t>
  </si>
  <si>
    <t>9.95</t>
  </si>
  <si>
    <t>10.283333</t>
  </si>
  <si>
    <t>10.55</t>
  </si>
  <si>
    <t>10.433333</t>
  </si>
  <si>
    <t>10.683333</t>
  </si>
  <si>
    <t>10.5</t>
  </si>
  <si>
    <t>10.416667</t>
  </si>
  <si>
    <t>10.7</t>
  </si>
  <si>
    <t>10.45</t>
  </si>
  <si>
    <t>10.466667</t>
  </si>
  <si>
    <t>10.366667</t>
  </si>
  <si>
    <t>10.516667</t>
  </si>
  <si>
    <t>10.666667</t>
  </si>
  <si>
    <t>12.257778</t>
  </si>
  <si>
    <t>12.2425</t>
  </si>
  <si>
    <t>12.299167</t>
  </si>
  <si>
    <t>12.299722</t>
  </si>
  <si>
    <t>12.303889</t>
  </si>
  <si>
    <t>12.392778</t>
  </si>
  <si>
    <t>12.393611</t>
  </si>
  <si>
    <t>12.468333</t>
  </si>
  <si>
    <t>12.333333</t>
  </si>
  <si>
    <t>12.446667</t>
  </si>
  <si>
    <t>12.390278</t>
  </si>
  <si>
    <t>12.321667</t>
  </si>
  <si>
    <t>12.295556</t>
  </si>
  <si>
    <t>12.456667</t>
  </si>
  <si>
    <t>12.340833</t>
  </si>
  <si>
    <t>12.370278</t>
  </si>
  <si>
    <t>12.395556</t>
  </si>
  <si>
    <t>12.4375</t>
  </si>
  <si>
    <t>12.337778</t>
  </si>
  <si>
    <t>12.317778</t>
  </si>
  <si>
    <t>12.387778</t>
  </si>
  <si>
    <t>12.344444</t>
  </si>
  <si>
    <t>12.323333</t>
  </si>
  <si>
    <t>12.376944</t>
  </si>
  <si>
    <t>12.3625</t>
  </si>
  <si>
    <t>11.5</t>
  </si>
  <si>
    <t>11.4</t>
  </si>
  <si>
    <t>11.7</t>
  </si>
  <si>
    <t>11.825556</t>
  </si>
  <si>
    <t>11.78</t>
  </si>
  <si>
    <t>11.1825</t>
  </si>
  <si>
    <t>11.583333</t>
  </si>
  <si>
    <t>11.6</t>
  </si>
  <si>
    <t>11.216667</t>
  </si>
  <si>
    <t>11.416667</t>
  </si>
  <si>
    <t>12.3</t>
  </si>
  <si>
    <t>11.964444</t>
  </si>
  <si>
    <t>11.95</t>
  </si>
  <si>
    <t>12.183333</t>
  </si>
  <si>
    <t>13.705783</t>
  </si>
  <si>
    <t>13.603742</t>
  </si>
  <si>
    <t>13.678056</t>
  </si>
  <si>
    <t>13.688252</t>
  </si>
  <si>
    <t>13.831731</t>
  </si>
  <si>
    <t>13.634838</t>
  </si>
  <si>
    <t>13.790243</t>
  </si>
  <si>
    <t>13.064626</t>
  </si>
  <si>
    <t>13.322886</t>
  </si>
  <si>
    <t>13.53125</t>
  </si>
  <si>
    <t>13.378333</t>
  </si>
  <si>
    <t>13.302913</t>
  </si>
  <si>
    <t>13.319434</t>
  </si>
  <si>
    <t>13.304418</t>
  </si>
  <si>
    <t>13.298301</t>
  </si>
  <si>
    <t>13.433139</t>
  </si>
  <si>
    <t>13.340379</t>
  </si>
  <si>
    <t>13.210308</t>
  </si>
  <si>
    <t>13.194412</t>
  </si>
  <si>
    <t>13.211517</t>
  </si>
  <si>
    <t>13.253256</t>
  </si>
  <si>
    <t>13.276343</t>
  </si>
  <si>
    <t>13.265308</t>
  </si>
  <si>
    <t>13.448689</t>
  </si>
  <si>
    <t>12.883333</t>
  </si>
  <si>
    <t>12.916667</t>
  </si>
  <si>
    <t>13.756845</t>
  </si>
  <si>
    <t>13.610329</t>
  </si>
  <si>
    <t>13.641149</t>
  </si>
  <si>
    <t>12.85</t>
  </si>
  <si>
    <t>13.281634</t>
  </si>
  <si>
    <t>13.229854</t>
  </si>
  <si>
    <t>13.252961</t>
  </si>
  <si>
    <t>13.305437</t>
  </si>
  <si>
    <t>13.032556</t>
  </si>
  <si>
    <t>13.143294</t>
  </si>
  <si>
    <t>13.316389</t>
  </si>
  <si>
    <t>13.251118</t>
  </si>
  <si>
    <t>13.465355</t>
  </si>
  <si>
    <t>13.587962</t>
  </si>
  <si>
    <t>13.583333</t>
  </si>
  <si>
    <t>12.966667</t>
  </si>
  <si>
    <t>13.03863</t>
  </si>
  <si>
    <t>12.909722</t>
  </si>
  <si>
    <t>12.933333</t>
  </si>
  <si>
    <t>13.194175</t>
  </si>
  <si>
    <t>13.096117</t>
  </si>
  <si>
    <t>13.074247</t>
  </si>
  <si>
    <t>13.091667</t>
  </si>
  <si>
    <t>13.099952</t>
  </si>
  <si>
    <t>13.215017</t>
  </si>
  <si>
    <t>13.253252</t>
  </si>
  <si>
    <t>13.124304</t>
  </si>
  <si>
    <t>13.083818</t>
  </si>
  <si>
    <t>13.137269</t>
  </si>
  <si>
    <t>13.144077</t>
  </si>
  <si>
    <t>13.086149</t>
  </si>
  <si>
    <t>13.361278</t>
  </si>
  <si>
    <t>13.342993</t>
  </si>
  <si>
    <t>13.368948</t>
  </si>
  <si>
    <t>13.416764</t>
  </si>
  <si>
    <t>13.164167</t>
  </si>
  <si>
    <t>12.190556</t>
  </si>
  <si>
    <t>12.25</t>
  </si>
  <si>
    <t>12.1</t>
  </si>
  <si>
    <t>12.116667</t>
  </si>
  <si>
    <t>12.316667</t>
  </si>
  <si>
    <t>11.166667</t>
  </si>
  <si>
    <t>11.2</t>
  </si>
  <si>
    <t>11.183333</t>
  </si>
  <si>
    <t>11.733333</t>
  </si>
  <si>
    <t>11.422778</t>
  </si>
  <si>
    <t>11.630556</t>
  </si>
  <si>
    <t>11.554444</t>
  </si>
  <si>
    <t>11.666667</t>
  </si>
  <si>
    <t>12.001389</t>
  </si>
  <si>
    <t>11.866667</t>
  </si>
  <si>
    <t>12.005833</t>
  </si>
  <si>
    <t>12.057222</t>
  </si>
  <si>
    <t>12.074167</t>
  </si>
  <si>
    <t>12.146667</t>
  </si>
  <si>
    <t>12.023333</t>
  </si>
  <si>
    <t>12.065</t>
  </si>
  <si>
    <t>12.081667</t>
  </si>
  <si>
    <t>11.283333</t>
  </si>
  <si>
    <t>11.15</t>
  </si>
  <si>
    <t>11.169722</t>
  </si>
  <si>
    <t>11.754167</t>
  </si>
  <si>
    <t>11.46</t>
  </si>
  <si>
    <t>11.65</t>
  </si>
  <si>
    <t>11.3575</t>
  </si>
  <si>
    <t>11.663611</t>
  </si>
  <si>
    <t>12.45</t>
  </si>
  <si>
    <t>12.5</t>
  </si>
  <si>
    <t>12.516667</t>
  </si>
  <si>
    <t>13.088253</t>
  </si>
  <si>
    <t>13.005792</t>
  </si>
  <si>
    <t>13.510451</t>
  </si>
  <si>
    <t>13.167249</t>
  </si>
  <si>
    <t>13.230954</t>
  </si>
  <si>
    <t>13.291893</t>
  </si>
  <si>
    <t>13.26</t>
  </si>
  <si>
    <t>13.246602</t>
  </si>
  <si>
    <t>13.177945</t>
  </si>
  <si>
    <t>13.293732</t>
  </si>
  <si>
    <t>12.710278</t>
  </si>
  <si>
    <t>13.020017</t>
  </si>
  <si>
    <t>13.064752</t>
  </si>
  <si>
    <t>12.113889</t>
  </si>
  <si>
    <t>12.062222</t>
  </si>
  <si>
    <t>12.05</t>
  </si>
  <si>
    <t>12.169167</t>
  </si>
  <si>
    <t>12.214952</t>
  </si>
  <si>
    <t>12.073053</t>
  </si>
  <si>
    <t>12.218988</t>
  </si>
  <si>
    <t>12.12627</t>
  </si>
  <si>
    <t>11.860556</t>
  </si>
  <si>
    <t>11.795833</t>
  </si>
  <si>
    <t>11.875278</t>
  </si>
  <si>
    <t>11.833333</t>
  </si>
  <si>
    <t>11.378651</t>
  </si>
  <si>
    <t>11.177154</t>
  </si>
  <si>
    <t>11.272354</t>
  </si>
  <si>
    <t>11.170461</t>
  </si>
  <si>
    <t>11.156619</t>
  </si>
  <si>
    <t>11.136078</t>
  </si>
  <si>
    <t>11.213761</t>
  </si>
  <si>
    <t>11.178571</t>
  </si>
  <si>
    <t>11.914164</t>
  </si>
  <si>
    <t>11.178328</t>
  </si>
  <si>
    <t>10.783333</t>
  </si>
  <si>
    <t>10.9</t>
  </si>
  <si>
    <t>11.014407</t>
  </si>
  <si>
    <t>11.23971</t>
  </si>
  <si>
    <t>11.001211</t>
  </si>
  <si>
    <t>11.854198</t>
  </si>
  <si>
    <t>11.777843</t>
  </si>
  <si>
    <t>11.620865</t>
  </si>
  <si>
    <t>11.756128</t>
  </si>
  <si>
    <t>11.719331</t>
  </si>
  <si>
    <t>10.981153</t>
  </si>
  <si>
    <t>11.480669</t>
  </si>
  <si>
    <t>10.933333</t>
  </si>
  <si>
    <t>11.366667</t>
  </si>
  <si>
    <t>13.008056</t>
  </si>
  <si>
    <t>13.01312</t>
  </si>
  <si>
    <t>13.018721</t>
  </si>
  <si>
    <t>13.004223</t>
  </si>
  <si>
    <t>13.030663</t>
  </si>
  <si>
    <t>13.009583</t>
  </si>
  <si>
    <t>12.75</t>
  </si>
  <si>
    <t>13.016641</t>
  </si>
  <si>
    <t>13.793315</t>
  </si>
  <si>
    <t>13.726176</t>
  </si>
  <si>
    <t>13.842865</t>
  </si>
  <si>
    <t>13.259427</t>
  </si>
  <si>
    <t>13.180833</t>
  </si>
  <si>
    <t>13.215162</t>
  </si>
  <si>
    <t>13.331972</t>
  </si>
  <si>
    <t>13.364364</t>
  </si>
  <si>
    <t>13.71595</t>
  </si>
  <si>
    <t>13.733333</t>
  </si>
  <si>
    <t>13.759894</t>
  </si>
  <si>
    <t>13.663756</t>
  </si>
  <si>
    <t>13.594679</t>
  </si>
  <si>
    <t>13.459795</t>
  </si>
  <si>
    <t>13.549087</t>
  </si>
  <si>
    <t>13.59222</t>
  </si>
  <si>
    <t>13.556827</t>
  </si>
  <si>
    <t>13.547389</t>
  </si>
  <si>
    <t>13.50835</t>
  </si>
  <si>
    <t>13.416039</t>
  </si>
  <si>
    <t>13.24135</t>
  </si>
  <si>
    <t>13.1311</t>
  </si>
  <si>
    <t>13.419994</t>
  </si>
  <si>
    <t>13.394532</t>
  </si>
  <si>
    <t>13.340945</t>
  </si>
  <si>
    <t>13.316337</t>
  </si>
  <si>
    <t>13.269059</t>
  </si>
  <si>
    <t>13.314117</t>
  </si>
  <si>
    <t>13.301395</t>
  </si>
  <si>
    <t>13.193736</t>
  </si>
  <si>
    <t>13.207756</t>
  </si>
  <si>
    <t>13.172872</t>
  </si>
  <si>
    <t>13.167864</t>
  </si>
  <si>
    <t>13.244477</t>
  </si>
  <si>
    <t>13.271851</t>
  </si>
  <si>
    <t>13.112783</t>
  </si>
  <si>
    <t>13.233294</t>
  </si>
  <si>
    <t>13.12864</t>
  </si>
  <si>
    <t>13.252489</t>
  </si>
  <si>
    <t>13.302396</t>
  </si>
  <si>
    <t>13.286039</t>
  </si>
  <si>
    <t>13.410389</t>
  </si>
  <si>
    <t>13.419402</t>
  </si>
  <si>
    <t>13.226885</t>
  </si>
  <si>
    <t>13.20136</t>
  </si>
  <si>
    <t>13.315005</t>
  </si>
  <si>
    <t>12.284444</t>
  </si>
  <si>
    <t>12.100278</t>
  </si>
  <si>
    <t>12.622778</t>
  </si>
  <si>
    <t>12.768889</t>
  </si>
  <si>
    <t>12.471389</t>
  </si>
  <si>
    <t>12.465556</t>
  </si>
  <si>
    <t>12.517778</t>
  </si>
  <si>
    <t>12.749167</t>
  </si>
  <si>
    <t>14.561129</t>
  </si>
  <si>
    <t>14.374557</t>
  </si>
  <si>
    <t>14.3363</t>
  </si>
  <si>
    <t>14.485021</t>
  </si>
  <si>
    <t>14.442309</t>
  </si>
  <si>
    <t>14.4446</t>
  </si>
  <si>
    <t>14.3634</t>
  </si>
  <si>
    <t>14.352321</t>
  </si>
  <si>
    <t>14.5643</t>
  </si>
  <si>
    <t>14.3656</t>
  </si>
  <si>
    <t>14.3292</t>
  </si>
  <si>
    <t>14.2979</t>
  </si>
  <si>
    <t>14.341689</t>
  </si>
  <si>
    <t>14.430338</t>
  </si>
  <si>
    <t>14.474435</t>
  </si>
  <si>
    <t>13.721389</t>
  </si>
  <si>
    <t>13.693155</t>
  </si>
  <si>
    <t>13.783333</t>
  </si>
  <si>
    <t>13.817832</t>
  </si>
  <si>
    <t>13.758609</t>
  </si>
  <si>
    <t>13.581682</t>
  </si>
  <si>
    <t>14.180057</t>
  </si>
  <si>
    <t>14.0662</t>
  </si>
  <si>
    <t>14.075714</t>
  </si>
  <si>
    <t>14.0354</t>
  </si>
  <si>
    <t>14.1496</t>
  </si>
  <si>
    <t>14.038723</t>
  </si>
  <si>
    <t>13.978335</t>
  </si>
  <si>
    <t>14.044486</t>
  </si>
  <si>
    <t>14.056183</t>
  </si>
  <si>
    <t>14.0394</t>
  </si>
  <si>
    <t>13.996699</t>
  </si>
  <si>
    <t>14.199</t>
  </si>
  <si>
    <t>13.789125</t>
  </si>
  <si>
    <t>13.750283</t>
  </si>
  <si>
    <t>13.438486</t>
  </si>
  <si>
    <t>13.536935</t>
  </si>
  <si>
    <t>13.424786</t>
  </si>
  <si>
    <t>13.470199</t>
  </si>
  <si>
    <t>13.408897</t>
  </si>
  <si>
    <t>13.330013</t>
  </si>
  <si>
    <t>13.45</t>
  </si>
  <si>
    <t>13.436412</t>
  </si>
  <si>
    <t>13.426411</t>
  </si>
  <si>
    <t>13.438419</t>
  </si>
  <si>
    <t>13.450282</t>
  </si>
  <si>
    <t>13.333404</t>
  </si>
  <si>
    <t>13.705789</t>
  </si>
  <si>
    <t>13.633474</t>
  </si>
  <si>
    <t>13.611652</t>
  </si>
  <si>
    <t>13.654238</t>
  </si>
  <si>
    <t>13.523726</t>
  </si>
  <si>
    <t>13.765749</t>
  </si>
  <si>
    <t>10.966667</t>
  </si>
  <si>
    <t>10.716667</t>
  </si>
  <si>
    <t>11.083333</t>
  </si>
  <si>
    <t>11.266667</t>
  </si>
  <si>
    <t>11.05</t>
  </si>
  <si>
    <t>11.25</t>
  </si>
  <si>
    <t>10.983333</t>
  </si>
  <si>
    <t>11.116667</t>
  </si>
  <si>
    <t>11.3</t>
  </si>
  <si>
    <t>11.316667</t>
  </si>
  <si>
    <t>10.883333</t>
  </si>
  <si>
    <t>10.333333</t>
  </si>
  <si>
    <t>10.05</t>
  </si>
  <si>
    <t>10.316667</t>
  </si>
  <si>
    <t>10.3</t>
  </si>
  <si>
    <t>10.166667</t>
  </si>
  <si>
    <t>10.133333</t>
  </si>
  <si>
    <t>Pivot table : Nombre d'enquêtes à réaliser par village</t>
  </si>
  <si>
    <t>Village</t>
  </si>
  <si>
    <t>village_P_code</t>
  </si>
  <si>
    <t>Seguenega</t>
  </si>
  <si>
    <t>Barsalogho</t>
  </si>
  <si>
    <t>Gorgadji</t>
  </si>
  <si>
    <t>Matiacoali</t>
  </si>
  <si>
    <t>Djibasso</t>
  </si>
  <si>
    <t>Meguet</t>
  </si>
  <si>
    <t>Solle</t>
  </si>
  <si>
    <t>Ouindigui</t>
  </si>
  <si>
    <t>Rollo</t>
  </si>
  <si>
    <t>Dablo</t>
  </si>
  <si>
    <t>Pensa</t>
  </si>
  <si>
    <t>Deou</t>
  </si>
  <si>
    <t>Markoye</t>
  </si>
  <si>
    <t>Mansila</t>
  </si>
  <si>
    <t>Djibo</t>
  </si>
  <si>
    <t>Kelbo</t>
  </si>
  <si>
    <t>Foutouri</t>
  </si>
  <si>
    <t>Kantchari</t>
  </si>
  <si>
    <t>Komondjari</t>
  </si>
  <si>
    <t>Bomborokui</t>
  </si>
  <si>
    <t>Di</t>
  </si>
  <si>
    <t>Villes ajoutées qui ne faisaient pas partie de l'échantillonage original pour la population non-déplacée dans les zones accessibles</t>
  </si>
  <si>
    <t>Admin1</t>
  </si>
  <si>
    <t>Admin1Pcod</t>
  </si>
  <si>
    <t>Admin2</t>
  </si>
  <si>
    <t>Admin2Pcod</t>
  </si>
  <si>
    <t>Admin3</t>
  </si>
  <si>
    <t>Admin3Pcod</t>
  </si>
  <si>
    <t>Fem</t>
  </si>
  <si>
    <t>Mas</t>
  </si>
  <si>
    <t>Total</t>
  </si>
  <si>
    <t>F_0 an</t>
  </si>
  <si>
    <t>F_1-4 ans</t>
  </si>
  <si>
    <t>F_5-9 ans</t>
  </si>
  <si>
    <t>F_10-14 ans</t>
  </si>
  <si>
    <t>F_15-19 ans</t>
  </si>
  <si>
    <t>F_20-24 ans</t>
  </si>
  <si>
    <t>F_25-29 ans</t>
  </si>
  <si>
    <t>F_30-34 ans</t>
  </si>
  <si>
    <t>F_35-39 ans</t>
  </si>
  <si>
    <t>F_40-44 ans</t>
  </si>
  <si>
    <t>F_45-49 ans</t>
  </si>
  <si>
    <t>F_50-54 ans</t>
  </si>
  <si>
    <t>F_55-59 ans</t>
  </si>
  <si>
    <t>F_60 ans ou +</t>
  </si>
  <si>
    <t>M_0 an</t>
  </si>
  <si>
    <t>M_1-4 ans</t>
  </si>
  <si>
    <t>M_5-9 ans</t>
  </si>
  <si>
    <t>M_10-14 ans</t>
  </si>
  <si>
    <t>M_15-19 ans</t>
  </si>
  <si>
    <t>M_20-24 ans</t>
  </si>
  <si>
    <t>M_25-29 ans</t>
  </si>
  <si>
    <t>M_30-34 ans</t>
  </si>
  <si>
    <t>M_35-39 ans</t>
  </si>
  <si>
    <t>M_40-44 ans</t>
  </si>
  <si>
    <t>M_45-49 ans</t>
  </si>
  <si>
    <t>M_50-54 ans</t>
  </si>
  <si>
    <t>M_55-59 ans</t>
  </si>
  <si>
    <t>M_60 ans ou +</t>
  </si>
  <si>
    <t>Colonne1</t>
  </si>
  <si>
    <t>Distribution_pop_tout</t>
  </si>
  <si>
    <t>Enquêtes pop_host_telephone</t>
  </si>
  <si>
    <t>Barani</t>
  </si>
  <si>
    <t>BF460301</t>
  </si>
  <si>
    <t>Somme de Total</t>
  </si>
  <si>
    <t>Bomborokuy</t>
  </si>
  <si>
    <t>BF460302</t>
  </si>
  <si>
    <t>BF460304</t>
  </si>
  <si>
    <t>Komandjori</t>
  </si>
  <si>
    <t>Bazega</t>
  </si>
  <si>
    <t>Kombori</t>
  </si>
  <si>
    <t>BF460307</t>
  </si>
  <si>
    <t>Madouba</t>
  </si>
  <si>
    <t>BF460308</t>
  </si>
  <si>
    <t>Sono</t>
  </si>
  <si>
    <t>BF460311</t>
  </si>
  <si>
    <t>Boulkiemde</t>
  </si>
  <si>
    <t>BF460601</t>
  </si>
  <si>
    <t>Gomboro</t>
  </si>
  <si>
    <t>BF460602</t>
  </si>
  <si>
    <t>Kassoum</t>
  </si>
  <si>
    <t>BF460603</t>
  </si>
  <si>
    <t>Seno</t>
  </si>
  <si>
    <t>BF490105</t>
  </si>
  <si>
    <t>Zimtenga</t>
  </si>
  <si>
    <t>BF490301</t>
  </si>
  <si>
    <t>BF490303</t>
  </si>
  <si>
    <t>Kenedougou</t>
  </si>
  <si>
    <t>BF490307</t>
  </si>
  <si>
    <t>BF490308</t>
  </si>
  <si>
    <t>Liptougou</t>
  </si>
  <si>
    <t>BF520104</t>
  </si>
  <si>
    <t>BF520204</t>
  </si>
  <si>
    <t>Koulpelgo</t>
  </si>
  <si>
    <t>Bartiebougou</t>
  </si>
  <si>
    <t>BF520301</t>
  </si>
  <si>
    <t>BF520302</t>
  </si>
  <si>
    <t>Kourweogo</t>
  </si>
  <si>
    <t>Leraba</t>
  </si>
  <si>
    <t>Madjoari</t>
  </si>
  <si>
    <t>BF520402</t>
  </si>
  <si>
    <t>Botou</t>
  </si>
  <si>
    <t>BF520501</t>
  </si>
  <si>
    <t>BF520503</t>
  </si>
  <si>
    <t>Logobou</t>
  </si>
  <si>
    <t>BF520504</t>
  </si>
  <si>
    <t>BF540312</t>
  </si>
  <si>
    <t>Passore</t>
  </si>
  <si>
    <t>Banh</t>
  </si>
  <si>
    <t>BF540102</t>
  </si>
  <si>
    <t>Sanguie</t>
  </si>
  <si>
    <t>BF540103</t>
  </si>
  <si>
    <t>Pobe-Mangao</t>
  </si>
  <si>
    <t>BF560101</t>
  </si>
  <si>
    <t>BF560103</t>
  </si>
  <si>
    <t>Oursi</t>
  </si>
  <si>
    <t>BF560104</t>
  </si>
  <si>
    <t>Tin-Akoff</t>
  </si>
  <si>
    <t>BF560105</t>
  </si>
  <si>
    <t>BF560204</t>
  </si>
  <si>
    <t>Baraboule</t>
  </si>
  <si>
    <t>BF560302</t>
  </si>
  <si>
    <t>Diguel</t>
  </si>
  <si>
    <t>BF560303</t>
  </si>
  <si>
    <t>BF560304</t>
  </si>
  <si>
    <t>BF560305</t>
  </si>
  <si>
    <t>Koutougou</t>
  </si>
  <si>
    <t>BF560306</t>
  </si>
  <si>
    <t>Nassoumbou</t>
  </si>
  <si>
    <t>BF560307</t>
  </si>
  <si>
    <t>Tongomayel</t>
  </si>
  <si>
    <t>BF560309</t>
  </si>
  <si>
    <t>Boundore</t>
  </si>
  <si>
    <t>BF560401</t>
  </si>
  <si>
    <t>BF560402</t>
  </si>
  <si>
    <t>Solhan</t>
  </si>
  <si>
    <t>BF560404</t>
  </si>
  <si>
    <t>Tankougounadie</t>
  </si>
  <si>
    <t>BF560405</t>
  </si>
  <si>
    <t>TOTAL</t>
  </si>
  <si>
    <t xml:space="preserve">PDI </t>
  </si>
  <si>
    <t>non</t>
  </si>
  <si>
    <t>host_direct</t>
  </si>
  <si>
    <t>host_remote</t>
  </si>
  <si>
    <t>idp_direct</t>
  </si>
  <si>
    <t>idp_telephone</t>
  </si>
  <si>
    <t>Oui</t>
  </si>
  <si>
    <t>Non</t>
  </si>
  <si>
    <t>oui</t>
  </si>
  <si>
    <t>GPS à confirmer</t>
  </si>
  <si>
    <t>village_absent_bdd</t>
  </si>
  <si>
    <t>site précis_host</t>
  </si>
  <si>
    <t>site_précis_pdi</t>
  </si>
  <si>
    <t>Villes pour lesquelles le chef lieu de commune a été inscrit comme lieu de collecte par défaut pour la collecte ''non-déplacé' ou non déplacés</t>
  </si>
  <si>
    <t>Villes pour lesquelles le nom du village ou le point GPS est manquant (à rechercher à partir du P Code?)</t>
  </si>
  <si>
    <t>Boucle (Bale + Nayala)</t>
  </si>
  <si>
    <t>Boucle (sauf Bale + Nayala)</t>
  </si>
  <si>
    <t>BF4603010019</t>
  </si>
  <si>
    <t>-3.8899</t>
  </si>
  <si>
    <t>13.1691</t>
  </si>
  <si>
    <t>24/06 Alberto: Ajoutés points GPS &amp; Ajouté PCODE</t>
  </si>
  <si>
    <t>BF4603020009</t>
  </si>
  <si>
    <t>-3.960814</t>
  </si>
  <si>
    <t>13.00749</t>
  </si>
  <si>
    <t>24/06 Alberto: Modif Admin3 Bomborokui -&gt; Bomborukuy &amp; Ajoutés points GPS &amp; Ajouté PCODE</t>
  </si>
  <si>
    <t>24/06 Alberto: Modif Village: Bomborukuy -&gt; Bomborokui  &amp; Ajoutés points GPS &amp; Ajouté PCODE</t>
  </si>
  <si>
    <t>BF4603030016</t>
  </si>
  <si>
    <t>BF4603040014</t>
  </si>
  <si>
    <t>-4.1563</t>
  </si>
  <si>
    <t>13.1221</t>
  </si>
  <si>
    <t>BF4603060014</t>
  </si>
  <si>
    <t>-4.1705</t>
  </si>
  <si>
    <t>12.9093</t>
  </si>
  <si>
    <t>BF4603070011</t>
  </si>
  <si>
    <t>-3.9403</t>
  </si>
  <si>
    <t>13.4359</t>
  </si>
  <si>
    <t>BF4603080004</t>
  </si>
  <si>
    <t>-4.325</t>
  </si>
  <si>
    <t>13.102</t>
  </si>
  <si>
    <t>24/06 Alberto: Ajouté la localité qui corresponde au PCODE</t>
  </si>
  <si>
    <t>BF4603110007</t>
  </si>
  <si>
    <t>BF4606010008</t>
  </si>
  <si>
    <t>-3.4151</t>
  </si>
  <si>
    <t>13.169</t>
  </si>
  <si>
    <t>24/06 Alberto: ajouté Admin1: Boucle du Mouhoun &amp; Ajoutés points GPS &amp; Ajouté PCODE</t>
  </si>
  <si>
    <t>BF4606020006</t>
  </si>
  <si>
    <t>-2.776373</t>
  </si>
  <si>
    <t>13.484573</t>
  </si>
  <si>
    <t>BF4606030018</t>
  </si>
  <si>
    <t>-3.3024</t>
  </si>
  <si>
    <t>13.0788</t>
  </si>
  <si>
    <t>BF4606070012</t>
  </si>
  <si>
    <t>-3.1816</t>
  </si>
  <si>
    <t>13.4368</t>
  </si>
  <si>
    <t>BF4901030023</t>
  </si>
  <si>
    <t>-1.534722</t>
  </si>
  <si>
    <t>13.325833</t>
  </si>
  <si>
    <t>BF4901050014</t>
  </si>
  <si>
    <t>-1.705833</t>
  </si>
  <si>
    <t>13.599444</t>
  </si>
  <si>
    <t>BF4901080006</t>
  </si>
  <si>
    <t>-1.726111</t>
  </si>
  <si>
    <t>13.291389</t>
  </si>
  <si>
    <t>13.49</t>
  </si>
  <si>
    <t>1.474444</t>
  </si>
  <si>
    <t>24/06 Alberto: Il manque Zimtenga dans la liste 3F &amp; Ajouté coordonnées GPS</t>
  </si>
  <si>
    <t>BF4903010028</t>
  </si>
  <si>
    <t>-1.055833</t>
  </si>
  <si>
    <t>13.413889</t>
  </si>
  <si>
    <t>BF4903030013</t>
  </si>
  <si>
    <t>-1.181856</t>
  </si>
  <si>
    <t>13.718727</t>
  </si>
  <si>
    <t>BF4903070021</t>
  </si>
  <si>
    <t>-1.288056</t>
  </si>
  <si>
    <t>13.515556</t>
  </si>
  <si>
    <t>BF4903080014</t>
  </si>
  <si>
    <t>-0.809444</t>
  </si>
  <si>
    <t>13.640556</t>
  </si>
  <si>
    <t>24/06 Alberto: Erreur</t>
  </si>
  <si>
    <t>24/06 Alberto: ajouté Admin1: Est. ATTENTION: Liptougou est une commune du Gnagna &amp; Ajoutés points GPS &amp; Ajouté PCODE</t>
  </si>
  <si>
    <t>BF5202040035</t>
  </si>
  <si>
    <t>1.032773</t>
  </si>
  <si>
    <t>12.354807</t>
  </si>
  <si>
    <t>BF5203010004</t>
  </si>
  <si>
    <t>0.8</t>
  </si>
  <si>
    <t>24/06 Alberto: Dans le fichier 3F Kompienga est faussement dans la commune de "Pama"</t>
  </si>
  <si>
    <t>BF5203020009</t>
  </si>
  <si>
    <t>1.050494</t>
  </si>
  <si>
    <t>12.722954</t>
  </si>
  <si>
    <t>24/06 Alberto: Ajouté coordonnées GPS &amp; Ajouté PCODE</t>
  </si>
  <si>
    <t>BF5203030028</t>
  </si>
  <si>
    <t>0.493056</t>
  </si>
  <si>
    <t>12.649722</t>
  </si>
  <si>
    <t>0.916667</t>
  </si>
  <si>
    <t>24/06 Alberto: Ajouté coordonnées GPS</t>
  </si>
  <si>
    <t>BF5204020003</t>
  </si>
  <si>
    <t>1.250833</t>
  </si>
  <si>
    <t>11.476389</t>
  </si>
  <si>
    <t>BF5204030005</t>
  </si>
  <si>
    <t>0.7075</t>
  </si>
  <si>
    <t>11.249722</t>
  </si>
  <si>
    <t>BF5205010087</t>
  </si>
  <si>
    <t>2.0527</t>
  </si>
  <si>
    <t>12.6628</t>
  </si>
  <si>
    <t>BF5205030058</t>
  </si>
  <si>
    <t>1.511617</t>
  </si>
  <si>
    <t>12.475584</t>
  </si>
  <si>
    <t>BF5205040006</t>
  </si>
  <si>
    <t>1.668056</t>
  </si>
  <si>
    <t>11.633611</t>
  </si>
  <si>
    <t>BF5205060001</t>
  </si>
  <si>
    <t>1.616667</t>
  </si>
  <si>
    <t>11.933333</t>
  </si>
  <si>
    <t>24/06 Alberto: il manquait le village. J'ai choisi Partiaga parce que a le PCODE plus petit &amp; Ajouté PCODE &amp; Ajoutés points GPS</t>
  </si>
  <si>
    <t>BF5401010017</t>
  </si>
  <si>
    <t>-2.44709</t>
  </si>
  <si>
    <t>14.078948</t>
  </si>
  <si>
    <t>24/06 Alberto: Modif "village" et "Admin3" Bahn -&gt; Banh &amp; Ajoutés points GPS &amp; Ajouté PCODE</t>
  </si>
  <si>
    <t>BF5401020008</t>
  </si>
  <si>
    <t>-1.967298</t>
  </si>
  <si>
    <t>13.678333</t>
  </si>
  <si>
    <t>BF5401030018</t>
  </si>
  <si>
    <t>-2.1023</t>
  </si>
  <si>
    <t>14.1374</t>
  </si>
  <si>
    <t>BF5401040020</t>
  </si>
  <si>
    <t>-2.068207</t>
  </si>
  <si>
    <t>13.763816</t>
  </si>
  <si>
    <t>BF5403070024</t>
  </si>
  <si>
    <t>-2.421582</t>
  </si>
  <si>
    <t>13.582782</t>
  </si>
  <si>
    <t>24/06 Alberto: Modif "Village": Ouahigouya ville -&gt; ouahigouya &amp; Ajoutés points GPS &amp; Ajouté PCODE</t>
  </si>
  <si>
    <t>BF5403100022</t>
  </si>
  <si>
    <t>-1.966944</t>
  </si>
  <si>
    <t>13.441667</t>
  </si>
  <si>
    <t>BF5403120034</t>
  </si>
  <si>
    <t>-2.663727</t>
  </si>
  <si>
    <t>13.806318</t>
  </si>
  <si>
    <t>BF5503030012</t>
  </si>
  <si>
    <t>-1.370556</t>
  </si>
  <si>
    <t>12.519167</t>
  </si>
  <si>
    <t>24/06 Alberto: Modif "Admin3" Ziniare -&gt; Loumbila &amp; Ajouté coordonnées GPS &amp; Ajouté PCODE &amp; FALSE &amp; FALSE</t>
  </si>
  <si>
    <t>BF5601010018</t>
  </si>
  <si>
    <t>-0.7138</t>
  </si>
  <si>
    <t>14.5997</t>
  </si>
  <si>
    <t>BF5601030021</t>
  </si>
  <si>
    <t>0.036111</t>
  </si>
  <si>
    <t>14.643333</t>
  </si>
  <si>
    <t>BF5601040010</t>
  </si>
  <si>
    <t>-0.4554</t>
  </si>
  <si>
    <t>14.6768</t>
  </si>
  <si>
    <t>BF5601050033</t>
  </si>
  <si>
    <t>-0.1609</t>
  </si>
  <si>
    <t>14.967</t>
  </si>
  <si>
    <t>BF5602040024</t>
  </si>
  <si>
    <t>-0.520903</t>
  </si>
  <si>
    <t>14.029235</t>
  </si>
  <si>
    <t>BF5603010052</t>
  </si>
  <si>
    <t>-0.8718</t>
  </si>
  <si>
    <t>14.2265</t>
  </si>
  <si>
    <t>BF5603020042</t>
  </si>
  <si>
    <t>-1.853029</t>
  </si>
  <si>
    <t>14.208615</t>
  </si>
  <si>
    <t>BF5603030020</t>
  </si>
  <si>
    <t>-1.8845</t>
  </si>
  <si>
    <t>14.4361</t>
  </si>
  <si>
    <t>BF5603040023</t>
  </si>
  <si>
    <t>-1.627926</t>
  </si>
  <si>
    <t>14.101163</t>
  </si>
  <si>
    <t>BF5603050009</t>
  </si>
  <si>
    <t>-1.160842</t>
  </si>
  <si>
    <t>13.865842</t>
  </si>
  <si>
    <t>BF5603060025</t>
  </si>
  <si>
    <t>-0.99094</t>
  </si>
  <si>
    <t>14.51248</t>
  </si>
  <si>
    <t>BF5603070017</t>
  </si>
  <si>
    <t>-1.5516</t>
  </si>
  <si>
    <t>14.4085</t>
  </si>
  <si>
    <t>Pobe-Mengao</t>
  </si>
  <si>
    <t>BF5603080003</t>
  </si>
  <si>
    <t>-1.765556</t>
  </si>
  <si>
    <t>13.899722</t>
  </si>
  <si>
    <t>24/06 Alberto: tant le "nomLocalit" comme le "Admin3" Doivent être Pobe-Mengao selon le fichier ITOS 23/03/2020 &amp; Ajoutés points GPS &amp; Ajouté PCODE</t>
  </si>
  <si>
    <t>BF5604010023</t>
  </si>
  <si>
    <t>0.900154919</t>
  </si>
  <si>
    <t>13.43348119</t>
  </si>
  <si>
    <t>BF5604020021</t>
  </si>
  <si>
    <t>0.63743</t>
  </si>
  <si>
    <t>13.159957</t>
  </si>
  <si>
    <t>BF5604040037</t>
  </si>
  <si>
    <t>0.453521</t>
  </si>
  <si>
    <t>13.382382</t>
  </si>
  <si>
    <t>BF5604050015</t>
  </si>
  <si>
    <t>0.735749</t>
  </si>
  <si>
    <t>13.562029</t>
  </si>
  <si>
    <t xml:space="preserve">24/06 Alberto: Ajouté la localité qui corresponde au PCODE: Daboura </t>
  </si>
  <si>
    <t>phone_surveys</t>
  </si>
  <si>
    <t>sum_phone</t>
  </si>
  <si>
    <t>direct_surveys</t>
  </si>
  <si>
    <t>sum_direct</t>
  </si>
  <si>
    <t>total_region</t>
  </si>
  <si>
    <t>total_team</t>
  </si>
  <si>
    <t>#  jours (3 enquêtes / jour)</t>
  </si>
  <si>
    <t># enquêteurs tel si 26 jours / enquêtes</t>
  </si>
  <si>
    <t>Diébougou</t>
  </si>
  <si>
    <t>Exclude</t>
  </si>
  <si>
    <t>X</t>
  </si>
  <si>
    <t>Include</t>
  </si>
  <si>
    <t>id_56652</t>
  </si>
  <si>
    <t>OF-169</t>
  </si>
  <si>
    <t>id_54892</t>
  </si>
  <si>
    <t>NL-184</t>
  </si>
  <si>
    <t>Namassa</t>
  </si>
  <si>
    <t>BF4606080025</t>
  </si>
  <si>
    <t>id_24881</t>
  </si>
  <si>
    <t>AMF-345</t>
  </si>
  <si>
    <t>id_57478</t>
  </si>
  <si>
    <t>SR-161</t>
  </si>
  <si>
    <t>Sarkounda</t>
  </si>
  <si>
    <t>BF4901080010</t>
  </si>
  <si>
    <t>id_57816</t>
  </si>
  <si>
    <t>UC-158</t>
  </si>
  <si>
    <t>id_55213</t>
  </si>
  <si>
    <t>WS-182</t>
  </si>
  <si>
    <t>Tangasogo</t>
  </si>
  <si>
    <t>BF4903040041</t>
  </si>
  <si>
    <t>id_54008</t>
  </si>
  <si>
    <t>WR-191</t>
  </si>
  <si>
    <t>id_54136</t>
  </si>
  <si>
    <t>WS-190</t>
  </si>
  <si>
    <t>id_43825</t>
  </si>
  <si>
    <t>ZK-258</t>
  </si>
  <si>
    <t>Paniguibtenga</t>
  </si>
  <si>
    <t>BF4902020008</t>
  </si>
  <si>
    <t>id_50584</t>
  </si>
  <si>
    <t>YU-216</t>
  </si>
  <si>
    <t>id_13747</t>
  </si>
  <si>
    <t>Samorogouan</t>
  </si>
  <si>
    <t>BF5302120007</t>
  </si>
  <si>
    <t>AZ-405</t>
  </si>
  <si>
    <t>id_9449</t>
  </si>
  <si>
    <t>EH-432</t>
  </si>
  <si>
    <t>Samogan</t>
  </si>
  <si>
    <t>BF5301020017</t>
  </si>
  <si>
    <t>id_4339</t>
  </si>
  <si>
    <t>CB-498</t>
  </si>
  <si>
    <t>id_4118</t>
  </si>
  <si>
    <t>DD-501</t>
  </si>
  <si>
    <t>Tieforo</t>
  </si>
  <si>
    <t>BF4701090013</t>
  </si>
  <si>
    <t>id_94</t>
  </si>
  <si>
    <t>ES-591</t>
  </si>
  <si>
    <t>Noumoukedougou</t>
  </si>
  <si>
    <t>BF4701030011</t>
  </si>
  <si>
    <t>id_10007</t>
  </si>
  <si>
    <t>ZH-430</t>
  </si>
  <si>
    <t>Beka</t>
  </si>
  <si>
    <t>BF4801110038</t>
  </si>
  <si>
    <t>id_60370</t>
  </si>
  <si>
    <t>AEY-121</t>
  </si>
  <si>
    <t>id_62545</t>
  </si>
  <si>
    <t>ABJ-19</t>
  </si>
  <si>
    <t>id_61738</t>
  </si>
  <si>
    <t>ACO-71</t>
  </si>
  <si>
    <t>id_60862</t>
  </si>
  <si>
    <t>ABT-109</t>
  </si>
  <si>
    <t>Check Exclure</t>
  </si>
  <si>
    <t>AU CHOIX CT</t>
  </si>
  <si>
    <t>Sécu</t>
  </si>
  <si>
    <t>Pas de piste ?</t>
  </si>
  <si>
    <t>Inaccessible si grosse pluie</t>
  </si>
  <si>
    <t>EXCLURE</t>
  </si>
  <si>
    <t>Commentaire</t>
  </si>
  <si>
    <t>DATE MIS AU JOUR LOCALITÉS</t>
  </si>
  <si>
    <t>Version</t>
  </si>
  <si>
    <t>Date dernier changement</t>
  </si>
  <si>
    <t>Personne</t>
  </si>
  <si>
    <t>Heure dernier changement</t>
  </si>
  <si>
    <t>Alberto</t>
  </si>
  <si>
    <t>Visité (Oui/NON)</t>
  </si>
  <si>
    <t>Jour visité</t>
  </si>
  <si>
    <t>enquêtes faites</t>
  </si>
  <si>
    <t>10-jul</t>
  </si>
  <si>
    <t>manque Enquètes?</t>
  </si>
  <si>
    <t>Equipe</t>
  </si>
  <si>
    <t>Responsable</t>
  </si>
  <si>
    <t>Margot</t>
  </si>
  <si>
    <t>Robin</t>
  </si>
  <si>
    <t>-5,166667</t>
  </si>
  <si>
    <t>10,633333</t>
  </si>
  <si>
    <t>-2,6</t>
  </si>
  <si>
    <t>12,916667</t>
  </si>
  <si>
    <t>-2,360768</t>
  </si>
  <si>
    <t>13,301395</t>
  </si>
  <si>
    <t>-3,3</t>
  </si>
  <si>
    <t>11,75</t>
  </si>
  <si>
    <t>-2,9</t>
  </si>
  <si>
    <t>12,2</t>
  </si>
  <si>
    <t>-1,6125</t>
  </si>
  <si>
    <t>12,299167</t>
  </si>
  <si>
    <t>-4,016667</t>
  </si>
  <si>
    <t>10,416667</t>
  </si>
  <si>
    <t>0,2</t>
  </si>
  <si>
    <t>12,216667</t>
  </si>
  <si>
    <t>-1,450833</t>
  </si>
  <si>
    <t>12,299722</t>
  </si>
  <si>
    <t>-4,421753</t>
  </si>
  <si>
    <t>11,378651</t>
  </si>
  <si>
    <t>0,50106</t>
  </si>
  <si>
    <t>13,438486</t>
  </si>
  <si>
    <t>-3,383333</t>
  </si>
  <si>
    <t>11,916667</t>
  </si>
  <si>
    <t>-3,05</t>
  </si>
  <si>
    <t>12,033333</t>
  </si>
  <si>
    <t>-4,766667</t>
  </si>
  <si>
    <t>-1,089401</t>
  </si>
  <si>
    <t>13,194175</t>
  </si>
  <si>
    <t>-1,529397</t>
  </si>
  <si>
    <t>13,322886</t>
  </si>
  <si>
    <t>-3,166667</t>
  </si>
  <si>
    <t>11,683333</t>
  </si>
  <si>
    <t>-0,172222</t>
  </si>
  <si>
    <t>13,721389</t>
  </si>
  <si>
    <t>-3,916667</t>
  </si>
  <si>
    <t>12,616667</t>
  </si>
  <si>
    <t>-1,508333</t>
  </si>
  <si>
    <t>12,303889</t>
  </si>
  <si>
    <t>-3,25</t>
  </si>
  <si>
    <t>-1,95</t>
  </si>
  <si>
    <t>12,433333</t>
  </si>
  <si>
    <t>-2,255022</t>
  </si>
  <si>
    <t>13,793315</t>
  </si>
  <si>
    <t>1,858393</t>
  </si>
  <si>
    <t>12,214952</t>
  </si>
  <si>
    <t>-1,354616</t>
  </si>
  <si>
    <t>13,137269</t>
  </si>
  <si>
    <t>-2,361936</t>
  </si>
  <si>
    <t>13,193736</t>
  </si>
  <si>
    <t>-0,633333</t>
  </si>
  <si>
    <t>12,633333</t>
  </si>
  <si>
    <t>0,274931</t>
  </si>
  <si>
    <t>13,705789</t>
  </si>
  <si>
    <t>-0,587778</t>
  </si>
  <si>
    <t>11,191111</t>
  </si>
  <si>
    <t>-0,570842</t>
  </si>
  <si>
    <t>13,756845</t>
  </si>
  <si>
    <t>-4,1843</t>
  </si>
  <si>
    <t>12,0733</t>
  </si>
  <si>
    <t>-1,454444</t>
  </si>
  <si>
    <t>12,392778</t>
  </si>
  <si>
    <t>-1,086734</t>
  </si>
  <si>
    <t>13,03863</t>
  </si>
  <si>
    <t>-2,966667</t>
  </si>
  <si>
    <t>12,816667</t>
  </si>
  <si>
    <t>-3,133333</t>
  </si>
  <si>
    <t>-2,983333</t>
  </si>
  <si>
    <t>11,083333</t>
  </si>
  <si>
    <t>-1,372158</t>
  </si>
  <si>
    <t>13,340379</t>
  </si>
  <si>
    <t>-4,133333</t>
  </si>
  <si>
    <t>-1,094444</t>
  </si>
  <si>
    <t>11,754167</t>
  </si>
  <si>
    <t>-3,733333</t>
  </si>
  <si>
    <t>10,55</t>
  </si>
  <si>
    <t>-1,603889</t>
  </si>
  <si>
    <t>12,393611</t>
  </si>
  <si>
    <t>-1,527843</t>
  </si>
  <si>
    <t>13,194412</t>
  </si>
  <si>
    <t>-1,94242</t>
  </si>
  <si>
    <t>13,331972</t>
  </si>
  <si>
    <t>-2,527514</t>
  </si>
  <si>
    <t>13,394532</t>
  </si>
  <si>
    <t>-0,7</t>
  </si>
  <si>
    <t>12,883333</t>
  </si>
  <si>
    <t>-4,297901</t>
  </si>
  <si>
    <t>11,177154</t>
  </si>
  <si>
    <t>-0,166667</t>
  </si>
  <si>
    <t>12,016667</t>
  </si>
  <si>
    <t>-1,790278</t>
  </si>
  <si>
    <t>13,008056</t>
  </si>
  <si>
    <t>-0,191942</t>
  </si>
  <si>
    <t>13,693155</t>
  </si>
  <si>
    <t>-3,066667</t>
  </si>
  <si>
    <t>10,883333</t>
  </si>
  <si>
    <t>-2,933333</t>
  </si>
  <si>
    <t>-1,420556</t>
  </si>
  <si>
    <t>12,471389</t>
  </si>
  <si>
    <t>-4,614245</t>
  </si>
  <si>
    <t>11,178328</t>
  </si>
  <si>
    <t>-3,966667</t>
  </si>
  <si>
    <t>11,2</t>
  </si>
  <si>
    <t>-0,295155</t>
  </si>
  <si>
    <t>14,180057</t>
  </si>
  <si>
    <t>-1,866278</t>
  </si>
  <si>
    <t>13,24135</t>
  </si>
  <si>
    <t>-0,033333</t>
  </si>
  <si>
    <t>-0,5</t>
  </si>
  <si>
    <t>11,5</t>
  </si>
  <si>
    <t>-0,139401</t>
  </si>
  <si>
    <t>13,167249</t>
  </si>
  <si>
    <t>-4,55</t>
  </si>
  <si>
    <t>10,366667</t>
  </si>
  <si>
    <t>-2,451234</t>
  </si>
  <si>
    <t>13,410389</t>
  </si>
  <si>
    <t>-1,339444</t>
  </si>
  <si>
    <t>12,057222</t>
  </si>
  <si>
    <t>-1,562051</t>
  </si>
  <si>
    <t>13,603742</t>
  </si>
  <si>
    <t>-2,816667</t>
  </si>
  <si>
    <t>12,8</t>
  </si>
  <si>
    <t>-1,481667</t>
  </si>
  <si>
    <t>12,468333</t>
  </si>
  <si>
    <t>12,783333</t>
  </si>
  <si>
    <t>-2,316667</t>
  </si>
  <si>
    <t>12,983333</t>
  </si>
  <si>
    <t>-2,366667</t>
  </si>
  <si>
    <t>12,266667</t>
  </si>
  <si>
    <t>-1,546111</t>
  </si>
  <si>
    <t>13,678056</t>
  </si>
  <si>
    <t>-4,566667</t>
  </si>
  <si>
    <t>10,516667</t>
  </si>
  <si>
    <t>-3,016667</t>
  </si>
  <si>
    <t>10,333333</t>
  </si>
  <si>
    <t>-1,529106</t>
  </si>
  <si>
    <t>13,211517</t>
  </si>
  <si>
    <t>-1,082778</t>
  </si>
  <si>
    <t>12,909722</t>
  </si>
  <si>
    <t>-3,45</t>
  </si>
  <si>
    <t>10,166667</t>
  </si>
  <si>
    <t>-3,15</t>
  </si>
  <si>
    <t>-2,916667</t>
  </si>
  <si>
    <t>-3,933333</t>
  </si>
  <si>
    <t>12,233333</t>
  </si>
  <si>
    <t>10,45</t>
  </si>
  <si>
    <t>-4,230023</t>
  </si>
  <si>
    <t>11,272354</t>
  </si>
  <si>
    <t>-0,383333</t>
  </si>
  <si>
    <t>12,3</t>
  </si>
  <si>
    <t>-2,083333</t>
  </si>
  <si>
    <t>11,733333</t>
  </si>
  <si>
    <t>-3,75</t>
  </si>
  <si>
    <t>11,85</t>
  </si>
  <si>
    <t>11,166667</t>
  </si>
  <si>
    <t>-3,466667</t>
  </si>
  <si>
    <t>12,466667</t>
  </si>
  <si>
    <t>-0,233333</t>
  </si>
  <si>
    <t>12,15</t>
  </si>
  <si>
    <t>12,583333</t>
  </si>
  <si>
    <t>-4,1009</t>
  </si>
  <si>
    <t>12,2566</t>
  </si>
  <si>
    <t>-0,15</t>
  </si>
  <si>
    <t>12,966667</t>
  </si>
  <si>
    <t>-1,946307</t>
  </si>
  <si>
    <t>13,259427</t>
  </si>
  <si>
    <t>-3,993293</t>
  </si>
  <si>
    <t>12,4</t>
  </si>
  <si>
    <t>-4,263438</t>
  </si>
  <si>
    <t>11,876229</t>
  </si>
  <si>
    <t>-0,376111</t>
  </si>
  <si>
    <t>11,964444</t>
  </si>
  <si>
    <t>-0,45</t>
  </si>
  <si>
    <t>11,4</t>
  </si>
  <si>
    <t>-0,1</t>
  </si>
  <si>
    <t>1,788385</t>
  </si>
  <si>
    <t>12,073053</t>
  </si>
  <si>
    <t>0,180833</t>
  </si>
  <si>
    <t>12,113889</t>
  </si>
  <si>
    <t>10,966667</t>
  </si>
  <si>
    <t>-3,116667</t>
  </si>
  <si>
    <t>10,466667</t>
  </si>
  <si>
    <t>-0,566667</t>
  </si>
  <si>
    <t>12,283333</t>
  </si>
  <si>
    <t>-2,52532</t>
  </si>
  <si>
    <t>13,71595</t>
  </si>
  <si>
    <t>-1,066424</t>
  </si>
  <si>
    <t>13,096117</t>
  </si>
  <si>
    <t>0,40925</t>
  </si>
  <si>
    <t>13,633474</t>
  </si>
  <si>
    <t>-0,0444</t>
  </si>
  <si>
    <t>14,0662</t>
  </si>
  <si>
    <t>-4,866667</t>
  </si>
  <si>
    <t>10,566667</t>
  </si>
  <si>
    <t>-4,458072</t>
  </si>
  <si>
    <t>11,763842</t>
  </si>
  <si>
    <t>-3,883333</t>
  </si>
  <si>
    <t>10,783333</t>
  </si>
  <si>
    <t>-3,033333</t>
  </si>
  <si>
    <t>-3,816667</t>
  </si>
  <si>
    <t>10,05</t>
  </si>
  <si>
    <t>10,933333</t>
  </si>
  <si>
    <t>-4,266102</t>
  </si>
  <si>
    <t>11,001211</t>
  </si>
  <si>
    <t>10,433333</t>
  </si>
  <si>
    <t>-0,0345</t>
  </si>
  <si>
    <t>14,0354</t>
  </si>
  <si>
    <t>-3,716667</t>
  </si>
  <si>
    <t>-3,233333</t>
  </si>
  <si>
    <t>11,9</t>
  </si>
  <si>
    <t>-0,483333</t>
  </si>
  <si>
    <t>-3,2</t>
  </si>
  <si>
    <t>12,383333</t>
  </si>
  <si>
    <t>-0,066667</t>
  </si>
  <si>
    <t>12,65</t>
  </si>
  <si>
    <t>-4,224938</t>
  </si>
  <si>
    <t>11,982606</t>
  </si>
  <si>
    <t>0,413559</t>
  </si>
  <si>
    <t>13,611652</t>
  </si>
  <si>
    <t>0,063268</t>
  </si>
  <si>
    <t>14,374557</t>
  </si>
  <si>
    <t>0,357778</t>
  </si>
  <si>
    <t>12,062222</t>
  </si>
  <si>
    <t>-2,27926</t>
  </si>
  <si>
    <t>13,663756</t>
  </si>
  <si>
    <t>-0,95</t>
  </si>
  <si>
    <t>12,933333</t>
  </si>
  <si>
    <t>-4,683333</t>
  </si>
  <si>
    <t>9,95</t>
  </si>
  <si>
    <t>0,497528</t>
  </si>
  <si>
    <t>13,536935</t>
  </si>
  <si>
    <t>-3,7</t>
  </si>
  <si>
    <t>-0,174998</t>
  </si>
  <si>
    <t>14,485021</t>
  </si>
  <si>
    <t>-0,6</t>
  </si>
  <si>
    <t>-1,667493</t>
  </si>
  <si>
    <t>13,01312</t>
  </si>
  <si>
    <t>-0,095</t>
  </si>
  <si>
    <t>13,783333</t>
  </si>
  <si>
    <t>-1,163889</t>
  </si>
  <si>
    <t>12,005833</t>
  </si>
  <si>
    <t>-0,550556</t>
  </si>
  <si>
    <t>11,8</t>
  </si>
  <si>
    <t>-1,116667</t>
  </si>
  <si>
    <t>11,583333</t>
  </si>
  <si>
    <t>-1,586832</t>
  </si>
  <si>
    <t>13,064626</t>
  </si>
  <si>
    <t>-1,166667</t>
  </si>
  <si>
    <t>12,566667</t>
  </si>
  <si>
    <t>-4,033333</t>
  </si>
  <si>
    <t>-1,671477</t>
  </si>
  <si>
    <t>13,253256</t>
  </si>
  <si>
    <t>10,716667</t>
  </si>
  <si>
    <t>-0,416667</t>
  </si>
  <si>
    <t>12,183333</t>
  </si>
  <si>
    <t>-2,616667</t>
  </si>
  <si>
    <t>12,7</t>
  </si>
  <si>
    <t>12,55</t>
  </si>
  <si>
    <t>-0,35</t>
  </si>
  <si>
    <t>11,95</t>
  </si>
  <si>
    <t>0,333333</t>
  </si>
  <si>
    <t>12,066667</t>
  </si>
  <si>
    <t>-0,083333</t>
  </si>
  <si>
    <t>12,45</t>
  </si>
  <si>
    <t>-1,556944</t>
  </si>
  <si>
    <t>12,146667</t>
  </si>
  <si>
    <t>-3,183333</t>
  </si>
  <si>
    <t>11,116667</t>
  </si>
  <si>
    <t>-0,235449</t>
  </si>
  <si>
    <t>14,442309</t>
  </si>
  <si>
    <t>-2,866667</t>
  </si>
  <si>
    <t>12,533333</t>
  </si>
  <si>
    <t>11,3</t>
  </si>
  <si>
    <t>-2,044457</t>
  </si>
  <si>
    <t>13,419994</t>
  </si>
  <si>
    <t>-0,0673</t>
  </si>
  <si>
    <t>14,1496</t>
  </si>
  <si>
    <t>0,016667</t>
  </si>
  <si>
    <t>12,733333</t>
  </si>
  <si>
    <t>-2,755799</t>
  </si>
  <si>
    <t>13,298132</t>
  </si>
  <si>
    <t>-2,358932</t>
  </si>
  <si>
    <t>13,207756</t>
  </si>
  <si>
    <t>-2,366455</t>
  </si>
  <si>
    <t>13,547389</t>
  </si>
  <si>
    <t>-2,8</t>
  </si>
  <si>
    <t>-4,383333</t>
  </si>
  <si>
    <t>10,7</t>
  </si>
  <si>
    <t>-1,583333</t>
  </si>
  <si>
    <t>0,570976</t>
  </si>
  <si>
    <t>13,424786</t>
  </si>
  <si>
    <t>0,351413</t>
  </si>
  <si>
    <t>13,654238</t>
  </si>
  <si>
    <t>0,599929</t>
  </si>
  <si>
    <t>13,470199</t>
  </si>
  <si>
    <t>-1,566671</t>
  </si>
  <si>
    <t>13,53125</t>
  </si>
  <si>
    <t>0,516667</t>
  </si>
  <si>
    <t>-1,016667</t>
  </si>
  <si>
    <t>-2,333333</t>
  </si>
  <si>
    <t>-1,666667</t>
  </si>
  <si>
    <t>12,766667</t>
  </si>
  <si>
    <t>-2,466924</t>
  </si>
  <si>
    <t>13,459795</t>
  </si>
  <si>
    <t>11,266667</t>
  </si>
  <si>
    <t>-1,5</t>
  </si>
  <si>
    <t>12,333333</t>
  </si>
  <si>
    <t>-2,377459</t>
  </si>
  <si>
    <t>13,172872</t>
  </si>
  <si>
    <t>-1,007222</t>
  </si>
  <si>
    <t>-1,441111</t>
  </si>
  <si>
    <t>12,001389</t>
  </si>
  <si>
    <t>-1,979444</t>
  </si>
  <si>
    <t>13,180833</t>
  </si>
  <si>
    <t>-4,0111</t>
  </si>
  <si>
    <t>12,6184</t>
  </si>
  <si>
    <t>-3,533333</t>
  </si>
  <si>
    <t>-1,5625</t>
  </si>
  <si>
    <t>12,446667</t>
  </si>
  <si>
    <t>-0,243107</t>
  </si>
  <si>
    <t>13,230954</t>
  </si>
  <si>
    <t>10,133333</t>
  </si>
  <si>
    <t>-1,233333</t>
  </si>
  <si>
    <t>-2,5</t>
  </si>
  <si>
    <t>-1,088678</t>
  </si>
  <si>
    <t>13,074247</t>
  </si>
  <si>
    <t>-3,783333</t>
  </si>
  <si>
    <t>12,683333</t>
  </si>
  <si>
    <t>-2,883333</t>
  </si>
  <si>
    <t>11,383333</t>
  </si>
  <si>
    <t>-0,07911</t>
  </si>
  <si>
    <t>13,817832</t>
  </si>
  <si>
    <t>-2,433375</t>
  </si>
  <si>
    <t>13,167864</t>
  </si>
  <si>
    <t>0,106789</t>
  </si>
  <si>
    <t>14,038723</t>
  </si>
  <si>
    <t>-0,8</t>
  </si>
  <si>
    <t>12,516667</t>
  </si>
  <si>
    <t>-2,895731</t>
  </si>
  <si>
    <t>13,000385</t>
  </si>
  <si>
    <t>-1,084444</t>
  </si>
  <si>
    <t>13,091667</t>
  </si>
  <si>
    <t>-0,2186</t>
  </si>
  <si>
    <t>14,4446</t>
  </si>
  <si>
    <t>-2,731111</t>
  </si>
  <si>
    <t>13,239532</t>
  </si>
  <si>
    <t>-3,483333</t>
  </si>
  <si>
    <t>11,65</t>
  </si>
  <si>
    <t>-2,722598</t>
  </si>
  <si>
    <t>13,238823</t>
  </si>
  <si>
    <t>-2,613924</t>
  </si>
  <si>
    <t>13,238227</t>
  </si>
  <si>
    <t>-1,590556</t>
  </si>
  <si>
    <t>12,390278</t>
  </si>
  <si>
    <t>-2,016667</t>
  </si>
  <si>
    <t>-2,188733</t>
  </si>
  <si>
    <t>13,226885</t>
  </si>
  <si>
    <t>12,083333</t>
  </si>
  <si>
    <t>-2,45</t>
  </si>
  <si>
    <t>11,05</t>
  </si>
  <si>
    <t>1,916667</t>
  </si>
  <si>
    <t>11,833333</t>
  </si>
  <si>
    <t>12,483333</t>
  </si>
  <si>
    <t>-0,0266</t>
  </si>
  <si>
    <t>14,3634</t>
  </si>
  <si>
    <t>-1,2</t>
  </si>
  <si>
    <t>12,666667</t>
  </si>
  <si>
    <t>-1,159444</t>
  </si>
  <si>
    <t>12,465556</t>
  </si>
  <si>
    <t>12,5</t>
  </si>
  <si>
    <t>-4,1</t>
  </si>
  <si>
    <t>0,316667</t>
  </si>
  <si>
    <t>-0,990129</t>
  </si>
  <si>
    <t>13,099952</t>
  </si>
  <si>
    <t>-0,679444</t>
  </si>
  <si>
    <t>11,825556</t>
  </si>
  <si>
    <t>-3,433333</t>
  </si>
  <si>
    <t>-3,9</t>
  </si>
  <si>
    <t>12,9</t>
  </si>
  <si>
    <t>-3,333333</t>
  </si>
  <si>
    <t>11,983333</t>
  </si>
  <si>
    <t>-1,534722</t>
  </si>
  <si>
    <t>13,325833</t>
  </si>
  <si>
    <t>-2,033333</t>
  </si>
  <si>
    <t>-2,55</t>
  </si>
  <si>
    <t>-2,413679</t>
  </si>
  <si>
    <t>13,244477</t>
  </si>
  <si>
    <t>-1,545728</t>
  </si>
  <si>
    <t>13,378333</t>
  </si>
  <si>
    <t>0,060129</t>
  </si>
  <si>
    <t>13,978335</t>
  </si>
  <si>
    <t>-0,283333</t>
  </si>
  <si>
    <t>12,85</t>
  </si>
  <si>
    <t>10,6</t>
  </si>
  <si>
    <t>-0,648252</t>
  </si>
  <si>
    <t>13,281634</t>
  </si>
  <si>
    <t>-1,904354</t>
  </si>
  <si>
    <t>13,364364</t>
  </si>
  <si>
    <t>-3,283333</t>
  </si>
  <si>
    <t>-4,263196</t>
  </si>
  <si>
    <t>11,170461</t>
  </si>
  <si>
    <t>-3,1</t>
  </si>
  <si>
    <t>-4,3132</t>
  </si>
  <si>
    <t>12,0265</t>
  </si>
  <si>
    <t>-1,429167</t>
  </si>
  <si>
    <t>12,2425</t>
  </si>
  <si>
    <t>12,25</t>
  </si>
  <si>
    <t>-4,03301</t>
  </si>
  <si>
    <t>11,23971</t>
  </si>
  <si>
    <t>-3,983333</t>
  </si>
  <si>
    <t>-0,333333</t>
  </si>
  <si>
    <t>-4,337854</t>
  </si>
  <si>
    <t>11,898224</t>
  </si>
  <si>
    <t>-4,287369</t>
  </si>
  <si>
    <t>11,156619</t>
  </si>
  <si>
    <t>-1,757767</t>
  </si>
  <si>
    <t>13,018721</t>
  </si>
  <si>
    <t>0,033333</t>
  </si>
  <si>
    <t>0,166667</t>
  </si>
  <si>
    <t>11,416667</t>
  </si>
  <si>
    <t>0,047965</t>
  </si>
  <si>
    <t>14,352321</t>
  </si>
  <si>
    <t>-4,430265</t>
  </si>
  <si>
    <t>11,136078</t>
  </si>
  <si>
    <t>-0,85</t>
  </si>
  <si>
    <t>-0,516667</t>
  </si>
  <si>
    <t>12,6</t>
  </si>
  <si>
    <t>-1,542778</t>
  </si>
  <si>
    <t>12,321667</t>
  </si>
  <si>
    <t>-3,616667</t>
  </si>
  <si>
    <t>-4,416748</t>
  </si>
  <si>
    <t>11,847094</t>
  </si>
  <si>
    <t>-2,235568</t>
  </si>
  <si>
    <t>13,316337</t>
  </si>
  <si>
    <t>-1,066667</t>
  </si>
  <si>
    <t>-4,633333</t>
  </si>
  <si>
    <t>-2,3</t>
  </si>
  <si>
    <t>-0,366667</t>
  </si>
  <si>
    <t>11,6</t>
  </si>
  <si>
    <t>-0,866667</t>
  </si>
  <si>
    <t>-3,416667</t>
  </si>
  <si>
    <t>-2,583553</t>
  </si>
  <si>
    <t>13,245881</t>
  </si>
  <si>
    <t>-1,735809</t>
  </si>
  <si>
    <t>13,004223</t>
  </si>
  <si>
    <t>-1,278333</t>
  </si>
  <si>
    <t>12,517778</t>
  </si>
  <si>
    <t>-1,679722</t>
  </si>
  <si>
    <t>11,630556</t>
  </si>
  <si>
    <t>-2,407837</t>
  </si>
  <si>
    <t>13,271851</t>
  </si>
  <si>
    <t>-0,333576</t>
  </si>
  <si>
    <t>13,020017</t>
  </si>
  <si>
    <t>-2,318514</t>
  </si>
  <si>
    <t>13,726176</t>
  </si>
  <si>
    <t>-1,770793</t>
  </si>
  <si>
    <t>13,276343</t>
  </si>
  <si>
    <t>-0,016667</t>
  </si>
  <si>
    <t>-0,55</t>
  </si>
  <si>
    <t>11,7</t>
  </si>
  <si>
    <t>-2,516667</t>
  </si>
  <si>
    <t>11,183333</t>
  </si>
  <si>
    <t>-2,202495</t>
  </si>
  <si>
    <t>13,269059</t>
  </si>
  <si>
    <t>-1,534255</t>
  </si>
  <si>
    <t>13,302913</t>
  </si>
  <si>
    <t>-0,306845</t>
  </si>
  <si>
    <t>13,291893</t>
  </si>
  <si>
    <t>-2,4</t>
  </si>
  <si>
    <t>13,733333</t>
  </si>
  <si>
    <t>-0,433333</t>
  </si>
  <si>
    <t>-3,666667</t>
  </si>
  <si>
    <t>10,316667</t>
  </si>
  <si>
    <t>11,883333</t>
  </si>
  <si>
    <t>11,15</t>
  </si>
  <si>
    <t>-3,4</t>
  </si>
  <si>
    <t>10,75</t>
  </si>
  <si>
    <t>-0,183479</t>
  </si>
  <si>
    <t>13,581682</t>
  </si>
  <si>
    <t>1,727077</t>
  </si>
  <si>
    <t>12,218988</t>
  </si>
  <si>
    <t>-4,2869</t>
  </si>
  <si>
    <t>12,0479</t>
  </si>
  <si>
    <t>-3,85</t>
  </si>
  <si>
    <t>10,9</t>
  </si>
  <si>
    <t>-1,073056</t>
  </si>
  <si>
    <t>11,663611</t>
  </si>
  <si>
    <t>-0,209444</t>
  </si>
  <si>
    <t>13,26</t>
  </si>
  <si>
    <t>-0,21322</t>
  </si>
  <si>
    <t>13,246602</t>
  </si>
  <si>
    <t>0,593996</t>
  </si>
  <si>
    <t>13,408897</t>
  </si>
  <si>
    <t>-0,699167</t>
  </si>
  <si>
    <t>11,3575</t>
  </si>
  <si>
    <t>-0,837222</t>
  </si>
  <si>
    <t>12,284444</t>
  </si>
  <si>
    <t>-4,816667</t>
  </si>
  <si>
    <t>10,85</t>
  </si>
  <si>
    <t>-0,281828</t>
  </si>
  <si>
    <t>13,177945</t>
  </si>
  <si>
    <t>-3,866667</t>
  </si>
  <si>
    <t>12,166667</t>
  </si>
  <si>
    <t>-4,1233</t>
  </si>
  <si>
    <t>12,279</t>
  </si>
  <si>
    <t>-4,95</t>
  </si>
  <si>
    <t>10,833333</t>
  </si>
  <si>
    <t>-4,416667</t>
  </si>
  <si>
    <t>-0,65</t>
  </si>
  <si>
    <t>-1,616667</t>
  </si>
  <si>
    <t>12,023333</t>
  </si>
  <si>
    <t>-0,41665</t>
  </si>
  <si>
    <t>13,229854</t>
  </si>
  <si>
    <t>12,1</t>
  </si>
  <si>
    <t>-0,733333</t>
  </si>
  <si>
    <t>-1,536944</t>
  </si>
  <si>
    <t>12,295556</t>
  </si>
  <si>
    <t>-0,616667</t>
  </si>
  <si>
    <t>-1,6075</t>
  </si>
  <si>
    <t>12,456667</t>
  </si>
  <si>
    <t>-2,25</t>
  </si>
  <si>
    <t>12,133333</t>
  </si>
  <si>
    <t>-2,723875</t>
  </si>
  <si>
    <t>13,132975</t>
  </si>
  <si>
    <t>-2,218921</t>
  </si>
  <si>
    <t>13,594679</t>
  </si>
  <si>
    <t>1,699167</t>
  </si>
  <si>
    <t>11,860556</t>
  </si>
  <si>
    <t>-1,588333</t>
  </si>
  <si>
    <t>12,340833</t>
  </si>
  <si>
    <t>-1,438236</t>
  </si>
  <si>
    <t>13,144077</t>
  </si>
  <si>
    <t>-1,366667</t>
  </si>
  <si>
    <t>-3,083333</t>
  </si>
  <si>
    <t>11,766667</t>
  </si>
  <si>
    <t>-3,013126</t>
  </si>
  <si>
    <t>13,028967</t>
  </si>
  <si>
    <t>-3,266667</t>
  </si>
  <si>
    <t>-4,702018</t>
  </si>
  <si>
    <t>11,777843</t>
  </si>
  <si>
    <t>-4,916667</t>
  </si>
  <si>
    <t>10,283333</t>
  </si>
  <si>
    <t>-4,716667</t>
  </si>
  <si>
    <t>-2,965307</t>
  </si>
  <si>
    <t>13,228933</t>
  </si>
  <si>
    <t>-0,766667</t>
  </si>
  <si>
    <t>0,754945</t>
  </si>
  <si>
    <t>13,330013</t>
  </si>
  <si>
    <t>-3,216667</t>
  </si>
  <si>
    <t>-2,345579</t>
  </si>
  <si>
    <t>13,112783</t>
  </si>
  <si>
    <t>-0,174677</t>
  </si>
  <si>
    <t>13,088253</t>
  </si>
  <si>
    <t>-1,936389</t>
  </si>
  <si>
    <t>12,768889</t>
  </si>
  <si>
    <t>12,95</t>
  </si>
  <si>
    <t>-0,449951</t>
  </si>
  <si>
    <t>13,252961</t>
  </si>
  <si>
    <t>-4,283333</t>
  </si>
  <si>
    <t>9,916667</t>
  </si>
  <si>
    <t>11,25</t>
  </si>
  <si>
    <t>-0,933333</t>
  </si>
  <si>
    <t>-4,918847</t>
  </si>
  <si>
    <t>10,981153</t>
  </si>
  <si>
    <t>-1,524722</t>
  </si>
  <si>
    <t>12,370278</t>
  </si>
  <si>
    <t>-1,456359</t>
  </si>
  <si>
    <t>13,086149</t>
  </si>
  <si>
    <t>-3,6</t>
  </si>
  <si>
    <t>-1,542233</t>
  </si>
  <si>
    <t>13,634838</t>
  </si>
  <si>
    <t>-0,533333</t>
  </si>
  <si>
    <t>-2,421262</t>
  </si>
  <si>
    <t>13,549087</t>
  </si>
  <si>
    <t>0,302614</t>
  </si>
  <si>
    <t>13,789125</t>
  </si>
  <si>
    <t>-1,681111</t>
  </si>
  <si>
    <t>12,395556</t>
  </si>
  <si>
    <t>-1,604444</t>
  </si>
  <si>
    <t>12,065</t>
  </si>
  <si>
    <t>11,966667</t>
  </si>
  <si>
    <t>-2,625776</t>
  </si>
  <si>
    <t>13,21193</t>
  </si>
  <si>
    <t>0,159815</t>
  </si>
  <si>
    <t>13,523726</t>
  </si>
  <si>
    <t>-0,088123</t>
  </si>
  <si>
    <t>14,056183</t>
  </si>
  <si>
    <t>11,55</t>
  </si>
  <si>
    <t>-3,95</t>
  </si>
  <si>
    <t>11,716667</t>
  </si>
  <si>
    <t>-1,496389</t>
  </si>
  <si>
    <t>12,4375</t>
  </si>
  <si>
    <t>-0,883333</t>
  </si>
  <si>
    <t>-1,4</t>
  </si>
  <si>
    <t>-0,1325</t>
  </si>
  <si>
    <t>12,710278</t>
  </si>
  <si>
    <t>-1,35</t>
  </si>
  <si>
    <t>-0,572104</t>
  </si>
  <si>
    <t>13,305437</t>
  </si>
  <si>
    <t>-2,58985</t>
  </si>
  <si>
    <t>13,340945</t>
  </si>
  <si>
    <t>-2,266667</t>
  </si>
  <si>
    <t>10,3</t>
  </si>
  <si>
    <t>-1,560833</t>
  </si>
  <si>
    <t>12,337778</t>
  </si>
  <si>
    <t>-0,8225</t>
  </si>
  <si>
    <t>13,164167</t>
  </si>
  <si>
    <t>-1,145</t>
  </si>
  <si>
    <t>11,169722</t>
  </si>
  <si>
    <t>-2,390265</t>
  </si>
  <si>
    <t>13,59222</t>
  </si>
  <si>
    <t>0,416667</t>
  </si>
  <si>
    <t>-1,679304</t>
  </si>
  <si>
    <t>13,030663</t>
  </si>
  <si>
    <t>12,116667</t>
  </si>
  <si>
    <t>-1,506602</t>
  </si>
  <si>
    <t>13,319434</t>
  </si>
  <si>
    <t>-2,75</t>
  </si>
  <si>
    <t>11,616667</t>
  </si>
  <si>
    <t>-1,816116</t>
  </si>
  <si>
    <t>13,1311</t>
  </si>
  <si>
    <t>-1,62</t>
  </si>
  <si>
    <t>12,081667</t>
  </si>
  <si>
    <t>-2,515165</t>
  </si>
  <si>
    <t>13,298331</t>
  </si>
  <si>
    <t>-2,31954</t>
  </si>
  <si>
    <t>13,233294</t>
  </si>
  <si>
    <t>-2,410675</t>
  </si>
  <si>
    <t>13,12864</t>
  </si>
  <si>
    <t>-2,466667</t>
  </si>
  <si>
    <t>12,316667</t>
  </si>
  <si>
    <t>-1,583284</t>
  </si>
  <si>
    <t>13,304418</t>
  </si>
  <si>
    <t>-2,368779</t>
  </si>
  <si>
    <t>13,252489</t>
  </si>
  <si>
    <t>-2,2</t>
  </si>
  <si>
    <t>12,75</t>
  </si>
  <si>
    <t>-2,378961</t>
  </si>
  <si>
    <t>13,302396</t>
  </si>
  <si>
    <t>-1,635954</t>
  </si>
  <si>
    <t>13,210308</t>
  </si>
  <si>
    <t>-1,732896</t>
  </si>
  <si>
    <t>13,265308</t>
  </si>
  <si>
    <t>-1,683056</t>
  </si>
  <si>
    <t>12,622778</t>
  </si>
  <si>
    <t>-1,420833</t>
  </si>
  <si>
    <t>12,376944</t>
  </si>
  <si>
    <t>12,833333</t>
  </si>
  <si>
    <t>0,505933</t>
  </si>
  <si>
    <t>13,45</t>
  </si>
  <si>
    <t>-4,283979</t>
  </si>
  <si>
    <t>11,213761</t>
  </si>
  <si>
    <t>-1,960833</t>
  </si>
  <si>
    <t>12,190556</t>
  </si>
  <si>
    <t>-1,025614</t>
  </si>
  <si>
    <t>13,215017</t>
  </si>
  <si>
    <t>-4,324982</t>
  </si>
  <si>
    <t>11,774049</t>
  </si>
  <si>
    <t>-1,633333</t>
  </si>
  <si>
    <t>0,147316</t>
  </si>
  <si>
    <t>13,005792</t>
  </si>
  <si>
    <t>-4,342697</t>
  </si>
  <si>
    <t>11,130266</t>
  </si>
  <si>
    <t>-5,116667</t>
  </si>
  <si>
    <t>-4,938822</t>
  </si>
  <si>
    <t>11,392492</t>
  </si>
  <si>
    <t>0,219846</t>
  </si>
  <si>
    <t>13,750283</t>
  </si>
  <si>
    <t>-2,430537</t>
  </si>
  <si>
    <t>13,419402</t>
  </si>
  <si>
    <t>12,416667</t>
  </si>
  <si>
    <t>-1,593056</t>
  </si>
  <si>
    <t>12,317778</t>
  </si>
  <si>
    <t>-1,258447</t>
  </si>
  <si>
    <t>13,253252</t>
  </si>
  <si>
    <t>-0,1388</t>
  </si>
  <si>
    <t>14,3656</t>
  </si>
  <si>
    <t>-2,7</t>
  </si>
  <si>
    <t>-1,773611</t>
  </si>
  <si>
    <t>11,554444</t>
  </si>
  <si>
    <t>-1,798932</t>
  </si>
  <si>
    <t>13,311861</t>
  </si>
  <si>
    <t>-1,333333</t>
  </si>
  <si>
    <t>11,283333</t>
  </si>
  <si>
    <t>0,530443</t>
  </si>
  <si>
    <t>13,436412</t>
  </si>
  <si>
    <t>0,05</t>
  </si>
  <si>
    <t>-3,65</t>
  </si>
  <si>
    <t>12,866667</t>
  </si>
  <si>
    <t>-2,766667</t>
  </si>
  <si>
    <t>-0,453544</t>
  </si>
  <si>
    <t>13,032556</t>
  </si>
  <si>
    <t>-1,1</t>
  </si>
  <si>
    <t>-1,065842</t>
  </si>
  <si>
    <t>13,124304</t>
  </si>
  <si>
    <t>10,666667</t>
  </si>
  <si>
    <t>0,521117</t>
  </si>
  <si>
    <t>13,426411</t>
  </si>
  <si>
    <t>-4,854763</t>
  </si>
  <si>
    <t>11,719331</t>
  </si>
  <si>
    <t>-0,0858</t>
  </si>
  <si>
    <t>14,2979</t>
  </si>
  <si>
    <t>-4,0794</t>
  </si>
  <si>
    <t>12,1768</t>
  </si>
  <si>
    <t>0,667161</t>
  </si>
  <si>
    <t>13,438419</t>
  </si>
  <si>
    <t>-2,341144</t>
  </si>
  <si>
    <t>13,50835</t>
  </si>
  <si>
    <t>-1,512541</t>
  </si>
  <si>
    <t>13,298301</t>
  </si>
  <si>
    <t>-5,016667</t>
  </si>
  <si>
    <t>-4,888015</t>
  </si>
  <si>
    <t>11,620865</t>
  </si>
  <si>
    <t>-2,401634</t>
  </si>
  <si>
    <t>13,556827</t>
  </si>
  <si>
    <t>-2,475315</t>
  </si>
  <si>
    <t>13,759894</t>
  </si>
  <si>
    <t>-4,045237</t>
  </si>
  <si>
    <t>11,014407</t>
  </si>
  <si>
    <t>-3,516667</t>
  </si>
  <si>
    <t>-1,888889</t>
  </si>
  <si>
    <t>11,422778</t>
  </si>
  <si>
    <t>-1,483333</t>
  </si>
  <si>
    <t>11,866667</t>
  </si>
  <si>
    <t>-2,633333</t>
  </si>
  <si>
    <t>-2,133333</t>
  </si>
  <si>
    <t>1,741667</t>
  </si>
  <si>
    <t>11,795833</t>
  </si>
  <si>
    <t>0,489266</t>
  </si>
  <si>
    <t>13,450282</t>
  </si>
  <si>
    <t>-0,281389</t>
  </si>
  <si>
    <t>13,293732</t>
  </si>
  <si>
    <t>0,7</t>
  </si>
  <si>
    <t>12,05</t>
  </si>
  <si>
    <t>-1,546796</t>
  </si>
  <si>
    <t>13,433139</t>
  </si>
  <si>
    <t>-1,351667</t>
  </si>
  <si>
    <t>12,074167</t>
  </si>
  <si>
    <t>-1,565278</t>
  </si>
  <si>
    <t>12,387778</t>
  </si>
  <si>
    <t>0,101342</t>
  </si>
  <si>
    <t>13,510451</t>
  </si>
  <si>
    <t>-1,083333</t>
  </si>
  <si>
    <t>0,808406</t>
  </si>
  <si>
    <t>13,333404</t>
  </si>
  <si>
    <t>-1,067347</t>
  </si>
  <si>
    <t>13,14597</t>
  </si>
  <si>
    <t>-1,55</t>
  </si>
  <si>
    <t>-1,216667</t>
  </si>
  <si>
    <t>1,866944</t>
  </si>
  <si>
    <t>11,875278</t>
  </si>
  <si>
    <t>0,783333</t>
  </si>
  <si>
    <t>-0,324442</t>
  </si>
  <si>
    <t>13,465355</t>
  </si>
  <si>
    <t>1,767474</t>
  </si>
  <si>
    <t>12,12627</t>
  </si>
  <si>
    <t>-1,022222</t>
  </si>
  <si>
    <t>12,100278</t>
  </si>
  <si>
    <t>-4,733333</t>
  </si>
  <si>
    <t>10,65</t>
  </si>
  <si>
    <t>-1,534444</t>
  </si>
  <si>
    <t>12,257778</t>
  </si>
  <si>
    <t>-0,283916</t>
  </si>
  <si>
    <t>13,587962</t>
  </si>
  <si>
    <t>-0,369722</t>
  </si>
  <si>
    <t>11,78</t>
  </si>
  <si>
    <t>-0,266667</t>
  </si>
  <si>
    <t>-0,314955</t>
  </si>
  <si>
    <t>13,064752</t>
  </si>
  <si>
    <t>-2,355426</t>
  </si>
  <si>
    <t>13,016641</t>
  </si>
  <si>
    <t>0,0575</t>
  </si>
  <si>
    <t>12,169167</t>
  </si>
  <si>
    <t>-0,362391</t>
  </si>
  <si>
    <t>13,143294</t>
  </si>
  <si>
    <t>0,2116</t>
  </si>
  <si>
    <t>14,0394</t>
  </si>
  <si>
    <t>-3,996311</t>
  </si>
  <si>
    <t>12,703153</t>
  </si>
  <si>
    <t>-2,172086</t>
  </si>
  <si>
    <t>13,009583</t>
  </si>
  <si>
    <t>-3,316667</t>
  </si>
  <si>
    <t>-1,118512</t>
  </si>
  <si>
    <t>13,083818</t>
  </si>
  <si>
    <t>-0,856944</t>
  </si>
  <si>
    <t>11,46</t>
  </si>
  <si>
    <t>0,009027</t>
  </si>
  <si>
    <t>14,430338</t>
  </si>
  <si>
    <t>-2,383333</t>
  </si>
  <si>
    <t>-0,75</t>
  </si>
  <si>
    <t>-1,183333</t>
  </si>
  <si>
    <t>11,216667</t>
  </si>
  <si>
    <t>-0,027702</t>
  </si>
  <si>
    <t>13,996699</t>
  </si>
  <si>
    <t>-3,0694</t>
  </si>
  <si>
    <t>13,0725</t>
  </si>
  <si>
    <t>-2,120369</t>
  </si>
  <si>
    <t>13,20136</t>
  </si>
  <si>
    <t>-0,5225</t>
  </si>
  <si>
    <t>13,316389</t>
  </si>
  <si>
    <t>-2,180743</t>
  </si>
  <si>
    <t>13,314117</t>
  </si>
  <si>
    <t>-0,2464</t>
  </si>
  <si>
    <t>14,199</t>
  </si>
  <si>
    <t>-4,3342</t>
  </si>
  <si>
    <t>12,1099</t>
  </si>
  <si>
    <t>-1,998883</t>
  </si>
  <si>
    <t>13,215162</t>
  </si>
  <si>
    <t>-3,35</t>
  </si>
  <si>
    <t>-4,281557</t>
  </si>
  <si>
    <t>11,178571</t>
  </si>
  <si>
    <t>-0,783333</t>
  </si>
  <si>
    <t>-4,4</t>
  </si>
  <si>
    <t>9,866667</t>
  </si>
  <si>
    <t>-0,232278</t>
  </si>
  <si>
    <t>14,474435</t>
  </si>
  <si>
    <t>0,066667</t>
  </si>
  <si>
    <t>-0,116667</t>
  </si>
  <si>
    <t>0,083333</t>
  </si>
  <si>
    <t>-1,83644</t>
  </si>
  <si>
    <t>13,448689</t>
  </si>
  <si>
    <t>11,316667</t>
  </si>
  <si>
    <t>-2,357339</t>
  </si>
  <si>
    <t>13,842865</t>
  </si>
  <si>
    <t>-3,566667</t>
  </si>
  <si>
    <t>13,583333</t>
  </si>
  <si>
    <t>-1,451667</t>
  </si>
  <si>
    <t>12,344444</t>
  </si>
  <si>
    <t>-1,033333</t>
  </si>
  <si>
    <t>-1,65</t>
  </si>
  <si>
    <t>11,666667</t>
  </si>
  <si>
    <t>-3,0114</t>
  </si>
  <si>
    <t>13,1245</t>
  </si>
  <si>
    <t>-1,403611</t>
  </si>
  <si>
    <t>12,3625</t>
  </si>
  <si>
    <t>1,7</t>
  </si>
  <si>
    <t>-0,632222</t>
  </si>
  <si>
    <t>11,1825</t>
  </si>
  <si>
    <t>-0,983333</t>
  </si>
  <si>
    <t>-5,015576</t>
  </si>
  <si>
    <t>11,756128</t>
  </si>
  <si>
    <t>11,366667</t>
  </si>
  <si>
    <t>-0,583333</t>
  </si>
  <si>
    <t>-2,116667</t>
  </si>
  <si>
    <t>-1,9</t>
  </si>
  <si>
    <t>-2,31252</t>
  </si>
  <si>
    <t>13,416039</t>
  </si>
  <si>
    <t>-2,372952</t>
  </si>
  <si>
    <t>13,286039</t>
  </si>
  <si>
    <t>-1,310278</t>
  </si>
  <si>
    <t>12,749167</t>
  </si>
  <si>
    <t>10,983333</t>
  </si>
  <si>
    <t>-0,457823</t>
  </si>
  <si>
    <t>13,251118</t>
  </si>
  <si>
    <t>-1,516111</t>
  </si>
  <si>
    <t>12,323333</t>
  </si>
  <si>
    <t>-2,130579</t>
  </si>
  <si>
    <t>13,315005</t>
  </si>
  <si>
    <t>-2,733333</t>
  </si>
  <si>
    <t>Grand Total</t>
  </si>
  <si>
    <t>Date enquête</t>
  </si>
  <si>
    <t>Guibaré</t>
  </si>
  <si>
    <t>Roukô</t>
  </si>
  <si>
    <t>Sabsé</t>
  </si>
  <si>
    <t>Tikaré</t>
  </si>
  <si>
    <t>Dédougou</t>
  </si>
  <si>
    <t>Tchériba</t>
  </si>
  <si>
    <t>Zéguédéguen</t>
  </si>
  <si>
    <t>Mané</t>
  </si>
  <si>
    <t>Arbollé</t>
  </si>
  <si>
    <t>Bagaré</t>
  </si>
  <si>
    <t>Piéla</t>
  </si>
  <si>
    <t>Senguènèga</t>
  </si>
  <si>
    <t>Bérégadougou</t>
  </si>
  <si>
    <t>Ouô</t>
  </si>
  <si>
    <t>Tiéfora</t>
  </si>
  <si>
    <t>Sidéradougou</t>
  </si>
  <si>
    <t>Soubakaniédougou</t>
  </si>
  <si>
    <t>Réo</t>
  </si>
  <si>
    <t>Dalô</t>
  </si>
  <si>
    <t>Zabré</t>
  </si>
  <si>
    <t>Pâ</t>
  </si>
  <si>
    <t>Nasséré</t>
  </si>
  <si>
    <t>Safané</t>
  </si>
  <si>
    <t>Pibaoré</t>
  </si>
  <si>
    <t>Pompoï</t>
  </si>
  <si>
    <t>Yé</t>
  </si>
  <si>
    <t>Lanfièra</t>
  </si>
  <si>
    <t>Lankoué</t>
  </si>
  <si>
    <t>Bogandé</t>
  </si>
  <si>
    <t>Bindé</t>
  </si>
  <si>
    <t>Saponé</t>
  </si>
  <si>
    <t>Nobéré</t>
  </si>
  <si>
    <t>Toécé</t>
  </si>
  <si>
    <t>Béré</t>
  </si>
  <si>
    <t>Léo</t>
  </si>
  <si>
    <t>Péni</t>
  </si>
  <si>
    <t>Karangasso-Vigué</t>
  </si>
  <si>
    <t>Lèna</t>
  </si>
  <si>
    <t>Ndôrôla</t>
  </si>
  <si>
    <t>Samôgôyiri</t>
  </si>
  <si>
    <t>Samôgôgouan</t>
  </si>
  <si>
    <t>Houndé</t>
  </si>
  <si>
    <t>Bagré</t>
  </si>
  <si>
    <t>Komtoèga</t>
  </si>
  <si>
    <t>Yondé</t>
  </si>
  <si>
    <t>Zogoré</t>
  </si>
  <si>
    <t>Baskouré</t>
  </si>
  <si>
    <t>Lèba</t>
  </si>
  <si>
    <t>Môgtédo</t>
  </si>
  <si>
    <t>Mégué</t>
  </si>
  <si>
    <t>Zôrgho</t>
  </si>
  <si>
    <t>Boussé</t>
  </si>
  <si>
    <t>Toèguen</t>
  </si>
  <si>
    <t>Nagréongo</t>
  </si>
  <si>
    <t>Ziniaré</t>
  </si>
  <si>
    <t>Titabè</t>
  </si>
  <si>
    <t>Iôlôniôrô</t>
  </si>
  <si>
    <t>Guéguéré</t>
  </si>
  <si>
    <t>Bousséra</t>
  </si>
  <si>
    <t>Djigouè</t>
  </si>
  <si>
    <t>Loropéni</t>
  </si>
  <si>
    <t>Passoré</t>
  </si>
  <si>
    <t>Comoé</t>
  </si>
  <si>
    <t>Léraba</t>
  </si>
  <si>
    <t>Boulkiemdé</t>
  </si>
  <si>
    <t>Sanguié</t>
  </si>
  <si>
    <t>Balé</t>
  </si>
  <si>
    <t>Zoundwéogo</t>
  </si>
  <si>
    <t>Bazèga</t>
  </si>
  <si>
    <t>Kénédougou</t>
  </si>
  <si>
    <t>Koulpélogo</t>
  </si>
  <si>
    <t>Kourwéogo</t>
  </si>
  <si>
    <t>Séno</t>
  </si>
  <si>
    <t>Kain</t>
  </si>
  <si>
    <t>id_27145</t>
  </si>
  <si>
    <t>AAQ-332</t>
  </si>
  <si>
    <t>x</t>
  </si>
  <si>
    <t>id_54942</t>
  </si>
  <si>
    <t>UB-184</t>
  </si>
  <si>
    <t>Togoma</t>
  </si>
  <si>
    <t>BF4903060065</t>
  </si>
  <si>
    <t>id_59288</t>
  </si>
  <si>
    <t>AAW-139</t>
  </si>
  <si>
    <t xml:space="preserve"> </t>
  </si>
  <si>
    <t>id_53353</t>
  </si>
  <si>
    <t>WT-197</t>
  </si>
  <si>
    <t>Goro</t>
  </si>
  <si>
    <t>BF4903020081</t>
  </si>
  <si>
    <t>id_54268</t>
  </si>
  <si>
    <t>WM-189</t>
  </si>
  <si>
    <t>id_50188</t>
  </si>
  <si>
    <t>YP-219</t>
  </si>
  <si>
    <t>Tiben</t>
  </si>
  <si>
    <t>BF4902010001</t>
  </si>
  <si>
    <t>id_57527</t>
  </si>
  <si>
    <t>ZS-161</t>
  </si>
  <si>
    <t>id_45921</t>
  </si>
  <si>
    <t>ZN-246</t>
  </si>
  <si>
    <t>Ouapalgue</t>
  </si>
  <si>
    <t>BF4902020027</t>
  </si>
  <si>
    <t>id_46281</t>
  </si>
  <si>
    <t>ZL-244</t>
  </si>
  <si>
    <t>BF4902020035</t>
  </si>
  <si>
    <t>id_53077</t>
  </si>
  <si>
    <t>TB-199</t>
  </si>
  <si>
    <t>Rana</t>
  </si>
  <si>
    <t>BF5402040041</t>
  </si>
  <si>
    <t>id_50065</t>
  </si>
  <si>
    <t>AAP-220</t>
  </si>
  <si>
    <t>id_57528</t>
  </si>
  <si>
    <t>ZT-161</t>
  </si>
  <si>
    <t>id_53062</t>
  </si>
  <si>
    <t>RM-199</t>
  </si>
  <si>
    <t>Kirsi</t>
  </si>
  <si>
    <t>BF540206</t>
  </si>
  <si>
    <t>Tampoui</t>
  </si>
  <si>
    <t>BF5402060015</t>
  </si>
  <si>
    <t>id_59157</t>
  </si>
  <si>
    <t>ABE-141</t>
  </si>
  <si>
    <t>Koulou-Ganda</t>
  </si>
  <si>
    <t>BF4902070001</t>
  </si>
  <si>
    <t>Kalio</t>
  </si>
  <si>
    <t>BF4902070014</t>
  </si>
  <si>
    <t>id_59835</t>
  </si>
  <si>
    <t>AAR-130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</si>
</sst>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fr-BF,1]dd/mm/yyyy;@"/>
  </numFmts>
  <fonts count="13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rgb="FFFF000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name val="Calibri"/>
      <family val="2"/>
    </font>
    <font>
      <sz val="10"/>
      <color theme="1" tint="0.499984740745262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2" fillId="2" borderId="0" xfId="1" applyFont="1" applyAlignment="1">
      <alignment horizontal="left" vertical="center" wrapText="1"/>
    </xf>
    <xf numFmtId="0" fontId="4" fillId="2" borderId="0" xfId="1" applyFont="1" applyAlignment="1">
      <alignment horizontal="left" vertical="center" wrapText="1"/>
    </xf>
    <xf numFmtId="1" fontId="0" fillId="0" borderId="0" xfId="0" applyNumberFormat="1"/>
    <xf numFmtId="2" fontId="0" fillId="0" borderId="0" xfId="0" applyNumberFormat="1"/>
    <xf numFmtId="0" fontId="3" fillId="2" borderId="0" xfId="1"/>
    <xf numFmtId="11" fontId="0" fillId="0" borderId="0" xfId="0" applyNumberFormat="1"/>
    <xf numFmtId="0" fontId="3" fillId="3" borderId="0" xfId="2"/>
    <xf numFmtId="0" fontId="0" fillId="0" borderId="0" xfId="0" pivotButton="1"/>
    <xf numFmtId="0" fontId="0" fillId="0" borderId="0" xfId="0" applyNumberFormat="1"/>
    <xf numFmtId="0" fontId="8" fillId="0" borderId="0" xfId="0" applyFont="1"/>
    <xf numFmtId="0" fontId="3" fillId="4" borderId="0" xfId="0" applyFont="1" applyFill="1"/>
    <xf numFmtId="0" fontId="0" fillId="5" borderId="0" xfId="0" applyFill="1"/>
    <xf numFmtId="0" fontId="0" fillId="8" borderId="0" xfId="0" applyFill="1"/>
    <xf numFmtId="3" fontId="0" fillId="0" borderId="0" xfId="0" applyNumberFormat="1"/>
    <xf numFmtId="9" fontId="0" fillId="0" borderId="0" xfId="3" applyFont="1"/>
    <xf numFmtId="1" fontId="0" fillId="0" borderId="0" xfId="3" applyNumberFormat="1" applyFont="1"/>
    <xf numFmtId="3" fontId="9" fillId="0" borderId="0" xfId="0" applyNumberFormat="1" applyFont="1"/>
    <xf numFmtId="1" fontId="0" fillId="5" borderId="0" xfId="0" applyNumberFormat="1" applyFill="1"/>
    <xf numFmtId="1" fontId="3" fillId="4" borderId="0" xfId="0" applyNumberFormat="1" applyFont="1" applyFill="1"/>
    <xf numFmtId="1" fontId="0" fillId="5" borderId="0" xfId="3" applyNumberFormat="1" applyFont="1" applyFill="1"/>
    <xf numFmtId="0" fontId="10" fillId="5" borderId="0" xfId="0" applyFont="1" applyFill="1"/>
    <xf numFmtId="0" fontId="10" fillId="5" borderId="0" xfId="0" applyNumberFormat="1" applyFont="1" applyFill="1"/>
    <xf numFmtId="1" fontId="10" fillId="5" borderId="0" xfId="0" applyNumberFormat="1" applyFont="1" applyFill="1"/>
    <xf numFmtId="0" fontId="11" fillId="5" borderId="0" xfId="0" applyFont="1" applyFill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4"/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 applyAlignment="1">
      <alignment horizontal="left"/>
    </xf>
    <xf numFmtId="1" fontId="0" fillId="5" borderId="0" xfId="0" applyNumberFormat="1" applyFill="1" applyBorder="1"/>
    <xf numFmtId="1" fontId="0" fillId="5" borderId="7" xfId="0" applyNumberFormat="1" applyFill="1" applyBorder="1"/>
    <xf numFmtId="0" fontId="0" fillId="0" borderId="6" xfId="0" applyBorder="1"/>
    <xf numFmtId="0" fontId="0" fillId="0" borderId="8" xfId="0" applyBorder="1" applyAlignment="1">
      <alignment horizontal="left"/>
    </xf>
    <xf numFmtId="1" fontId="0" fillId="0" borderId="9" xfId="0" applyNumberFormat="1" applyBorder="1"/>
    <xf numFmtId="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5" borderId="10" xfId="0" applyNumberFormat="1" applyFill="1" applyBorder="1"/>
    <xf numFmtId="1" fontId="0" fillId="5" borderId="11" xfId="0" applyNumberFormat="1" applyFill="1" applyBorder="1"/>
    <xf numFmtId="0" fontId="1" fillId="0" borderId="12" xfId="4" applyBorder="1"/>
    <xf numFmtId="0" fontId="1" fillId="0" borderId="12" xfId="4" applyBorder="1" applyAlignment="1">
      <alignment horizontal="right"/>
    </xf>
    <xf numFmtId="0" fontId="1" fillId="7" borderId="12" xfId="4" applyFill="1" applyBorder="1"/>
    <xf numFmtId="0" fontId="1" fillId="10" borderId="12" xfId="4" applyFill="1" applyBorder="1" applyAlignment="1">
      <alignment horizontal="right"/>
    </xf>
    <xf numFmtId="0" fontId="1" fillId="5" borderId="0" xfId="4" applyFill="1"/>
    <xf numFmtId="0" fontId="1" fillId="11" borderId="12" xfId="4" applyFill="1" applyBorder="1"/>
    <xf numFmtId="0" fontId="1" fillId="0" borderId="0" xfId="4" applyFill="1"/>
    <xf numFmtId="0" fontId="1" fillId="5" borderId="12" xfId="4" applyFill="1" applyBorder="1"/>
    <xf numFmtId="0" fontId="1" fillId="0" borderId="12" xfId="4" applyFill="1" applyBorder="1"/>
    <xf numFmtId="0" fontId="3" fillId="4" borderId="12" xfId="4" applyFont="1" applyFill="1" applyBorder="1" applyAlignment="1">
      <alignment horizontal="left" vertical="center"/>
    </xf>
    <xf numFmtId="0" fontId="12" fillId="4" borderId="12" xfId="4" applyFont="1" applyFill="1" applyBorder="1" applyAlignment="1">
      <alignment vertical="center"/>
    </xf>
    <xf numFmtId="0" fontId="1" fillId="0" borderId="12" xfId="4" applyBorder="1" applyAlignment="1">
      <alignment vertical="center"/>
    </xf>
    <xf numFmtId="14" fontId="1" fillId="0" borderId="12" xfId="4" applyNumberFormat="1" applyBorder="1" applyAlignment="1">
      <alignment vertical="center"/>
    </xf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9" borderId="0" xfId="0" applyNumberFormat="1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3" fillId="2" borderId="0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16" fontId="0" fillId="9" borderId="0" xfId="0" applyNumberFormat="1" applyFill="1"/>
    <xf numFmtId="164" fontId="0" fillId="9" borderId="0" xfId="0" applyNumberFormat="1" applyFill="1" applyAlignment="1">
      <alignment horizontal="center" vertical="center"/>
    </xf>
    <xf numFmtId="0" fontId="0" fillId="0" borderId="0" xfId="0" applyFill="1"/>
    <xf numFmtId="0" fontId="0" fillId="11" borderId="0" xfId="0" applyFill="1"/>
  </cellXfs>
  <cellStyles count="5">
    <cellStyle name="Accent2" xfId="2" builtinId="33"/>
    <cellStyle name="Accent3" xfId="1" builtinId="37"/>
    <cellStyle name="Normal" xfId="0" builtinId="0"/>
    <cellStyle name="Normal 2" xfId="4" xr:uid="{00000000-0005-0000-0000-000003000000}"/>
    <cellStyle name="Pourcentage" xfId="3" builtinId="5"/>
  </cellStyles>
  <dxfs count="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Dropbox-MARGOT/Dropbox/IMPACT_Burkina%20Faso/11_MSNA/20_Mouvements%20&#233;quipes/05_BOUCLE/05_BOUCLE_Itineraire_202007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Dropbox-MARGOT/Dropbox/IMPACT_Burkina%20Faso/11_MSNA/20_Mouvements%20&#233;quipes/04_EST/04_EST_Itineraire_202007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Dropbox-MARGOT/Dropbox/IMPACT_Burkina%20Faso/11_MSNA/20_Mouvements%20&#233;quipes/07_C-O_C-S/07_C-O_C-S_Itineraire_202007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7 - CENTRE-Ouest Centre Su"/>
      <sheetName val="x"/>
    </sheetNames>
    <sheetDataSet>
      <sheetData sheetId="0" refreshError="1">
        <row r="1">
          <cell r="D1">
            <v>0</v>
          </cell>
          <cell r="E1">
            <v>0</v>
          </cell>
        </row>
        <row r="2">
          <cell r="D2" t="str">
            <v>Equipe</v>
          </cell>
          <cell r="E2" t="str">
            <v>Localites sur le trajet</v>
          </cell>
        </row>
        <row r="3">
          <cell r="D3">
            <v>0</v>
          </cell>
          <cell r="E3" t="str">
            <v>Wetina</v>
          </cell>
        </row>
        <row r="4">
          <cell r="D4">
            <v>0</v>
          </cell>
          <cell r="E4" t="str">
            <v>Kamandena</v>
          </cell>
        </row>
        <row r="5">
          <cell r="D5">
            <v>0</v>
          </cell>
          <cell r="E5" t="str">
            <v>Souri</v>
          </cell>
        </row>
        <row r="6">
          <cell r="D6">
            <v>0</v>
          </cell>
          <cell r="E6" t="str">
            <v>Mouindasso</v>
          </cell>
        </row>
        <row r="7">
          <cell r="D7">
            <v>0</v>
          </cell>
          <cell r="E7" t="str">
            <v>Douroukou</v>
          </cell>
        </row>
        <row r="8">
          <cell r="D8">
            <v>0</v>
          </cell>
          <cell r="E8" t="str">
            <v>Zakuy</v>
          </cell>
        </row>
        <row r="9">
          <cell r="D9" t="str">
            <v>VICTOR 9</v>
          </cell>
          <cell r="E9" t="str">
            <v>Diontala</v>
          </cell>
        </row>
        <row r="10">
          <cell r="D10" t="str">
            <v>VICTOR 10</v>
          </cell>
          <cell r="E10" t="str">
            <v>Kouroumani</v>
          </cell>
        </row>
        <row r="11">
          <cell r="D11" t="str">
            <v>VICTOR 9</v>
          </cell>
          <cell r="E11" t="str">
            <v>Diakoumafindougou</v>
          </cell>
        </row>
        <row r="12">
          <cell r="D12" t="str">
            <v>VICTOR 10</v>
          </cell>
          <cell r="E12" t="str">
            <v>Kouka</v>
          </cell>
        </row>
        <row r="13">
          <cell r="D13" t="str">
            <v>VICTOR 9+10</v>
          </cell>
          <cell r="E13" t="str">
            <v>Kouka</v>
          </cell>
        </row>
        <row r="14">
          <cell r="D14">
            <v>0</v>
          </cell>
          <cell r="E14" t="str">
            <v>Kouka</v>
          </cell>
        </row>
        <row r="15">
          <cell r="D15">
            <v>0</v>
          </cell>
          <cell r="E15" t="str">
            <v>Kouatou</v>
          </cell>
        </row>
        <row r="16">
          <cell r="D16">
            <v>0</v>
          </cell>
          <cell r="E16" t="str">
            <v>Mamouana</v>
          </cell>
        </row>
        <row r="17">
          <cell r="D17">
            <v>0</v>
          </cell>
          <cell r="E17" t="str">
            <v>Bin</v>
          </cell>
        </row>
        <row r="18">
          <cell r="D18">
            <v>0</v>
          </cell>
          <cell r="E18" t="str">
            <v>Dui</v>
          </cell>
        </row>
        <row r="19">
          <cell r="D19">
            <v>0</v>
          </cell>
          <cell r="E19" t="str">
            <v>Bena</v>
          </cell>
        </row>
        <row r="20">
          <cell r="D20">
            <v>0</v>
          </cell>
          <cell r="E20" t="str">
            <v>Toukouro</v>
          </cell>
        </row>
        <row r="21">
          <cell r="D21">
            <v>0</v>
          </cell>
          <cell r="E21" t="str">
            <v>Montionkui</v>
          </cell>
        </row>
        <row r="22">
          <cell r="D22">
            <v>0</v>
          </cell>
          <cell r="E22" t="str">
            <v>Solenzo</v>
          </cell>
        </row>
        <row r="23">
          <cell r="D23">
            <v>0</v>
          </cell>
          <cell r="E23" t="str">
            <v>Daboura</v>
          </cell>
        </row>
        <row r="24">
          <cell r="D24">
            <v>0</v>
          </cell>
          <cell r="E24" t="str">
            <v>Denkoro</v>
          </cell>
        </row>
        <row r="25">
          <cell r="D25">
            <v>0</v>
          </cell>
          <cell r="E25" t="str">
            <v>Moussakongo</v>
          </cell>
        </row>
        <row r="26">
          <cell r="D26">
            <v>0</v>
          </cell>
          <cell r="E26" t="str">
            <v>Poue</v>
          </cell>
        </row>
        <row r="27">
          <cell r="D27">
            <v>0</v>
          </cell>
          <cell r="E27" t="str">
            <v>Desse</v>
          </cell>
        </row>
        <row r="28">
          <cell r="D28">
            <v>0</v>
          </cell>
          <cell r="E28" t="str">
            <v>Sanaba</v>
          </cell>
        </row>
        <row r="29">
          <cell r="D29">
            <v>0</v>
          </cell>
          <cell r="E29" t="str">
            <v>Founa</v>
          </cell>
        </row>
        <row r="30">
          <cell r="D30">
            <v>0</v>
          </cell>
          <cell r="E30" t="str">
            <v>Gassinko</v>
          </cell>
        </row>
        <row r="31">
          <cell r="D31">
            <v>0</v>
          </cell>
          <cell r="E31" t="str">
            <v>Denissa</v>
          </cell>
        </row>
        <row r="32">
          <cell r="D32">
            <v>0</v>
          </cell>
          <cell r="E32" t="str">
            <v>Kamadena</v>
          </cell>
        </row>
        <row r="33">
          <cell r="D33">
            <v>0</v>
          </cell>
          <cell r="E33" t="str">
            <v>Kolonkoura</v>
          </cell>
        </row>
        <row r="34">
          <cell r="D34">
            <v>0</v>
          </cell>
          <cell r="E34" t="str">
            <v>Dora</v>
          </cell>
        </row>
        <row r="35">
          <cell r="D35">
            <v>0</v>
          </cell>
          <cell r="E35" t="str">
            <v>Pa</v>
          </cell>
        </row>
        <row r="36">
          <cell r="D36">
            <v>0</v>
          </cell>
          <cell r="E36" t="str">
            <v>Kansara</v>
          </cell>
        </row>
        <row r="37">
          <cell r="D37">
            <v>0</v>
          </cell>
          <cell r="E37" t="str">
            <v>Tiemena</v>
          </cell>
        </row>
        <row r="38">
          <cell r="D38">
            <v>0</v>
          </cell>
          <cell r="E38" t="str">
            <v>Tenou</v>
          </cell>
        </row>
        <row r="39">
          <cell r="D39">
            <v>0</v>
          </cell>
          <cell r="E39" t="str">
            <v>Nouna</v>
          </cell>
        </row>
        <row r="40">
          <cell r="D40">
            <v>0</v>
          </cell>
          <cell r="E40" t="str">
            <v>Nouna</v>
          </cell>
        </row>
        <row r="41">
          <cell r="D41">
            <v>0</v>
          </cell>
          <cell r="E41" t="str">
            <v>Souin</v>
          </cell>
        </row>
        <row r="42">
          <cell r="E42" t="str">
            <v>Mourdie</v>
          </cell>
        </row>
        <row r="43">
          <cell r="E43" t="str">
            <v>Kouro</v>
          </cell>
        </row>
        <row r="44">
          <cell r="E44" t="str">
            <v>Kuoro</v>
          </cell>
        </row>
        <row r="45">
          <cell r="E45" t="str">
            <v>Dembo</v>
          </cell>
        </row>
        <row r="46">
          <cell r="E46" t="str">
            <v>Sere</v>
          </cell>
        </row>
        <row r="47">
          <cell r="E47" t="str">
            <v>Seriba</v>
          </cell>
        </row>
        <row r="48">
          <cell r="E48" t="str">
            <v>Konankoina</v>
          </cell>
        </row>
        <row r="49">
          <cell r="E49" t="str">
            <v>Bankoumani</v>
          </cell>
        </row>
        <row r="50">
          <cell r="E50" t="str">
            <v>Wetina</v>
          </cell>
        </row>
        <row r="51">
          <cell r="E51" t="str">
            <v>Kamandena</v>
          </cell>
        </row>
        <row r="52">
          <cell r="E52" t="str">
            <v>Souri</v>
          </cell>
        </row>
        <row r="53">
          <cell r="E53" t="str">
            <v>Dedougou</v>
          </cell>
        </row>
        <row r="54">
          <cell r="E54" t="str">
            <v>Dedougou</v>
          </cell>
        </row>
        <row r="55">
          <cell r="E55" t="str">
            <v>Mouindasso</v>
          </cell>
        </row>
        <row r="56">
          <cell r="E56" t="str">
            <v>Zakuy</v>
          </cell>
        </row>
        <row r="57">
          <cell r="E57" t="str">
            <v>Bageou</v>
          </cell>
        </row>
        <row r="58">
          <cell r="E58" t="str">
            <v>Tcheriba</v>
          </cell>
        </row>
        <row r="59">
          <cell r="E59" t="str">
            <v>Douroukou</v>
          </cell>
        </row>
        <row r="60">
          <cell r="E60" t="str">
            <v>Doumakele</v>
          </cell>
        </row>
        <row r="61">
          <cell r="E61" t="str">
            <v>Biforo</v>
          </cell>
        </row>
        <row r="62">
          <cell r="E62" t="str">
            <v>Tounou</v>
          </cell>
        </row>
        <row r="63">
          <cell r="E63" t="str">
            <v>Tiensere</v>
          </cell>
        </row>
        <row r="64">
          <cell r="E64" t="str">
            <v>Kira</v>
          </cell>
        </row>
        <row r="65">
          <cell r="E65" t="str">
            <v>Safane</v>
          </cell>
        </row>
        <row r="66">
          <cell r="E66" t="str">
            <v>Sirakorosso</v>
          </cell>
        </row>
        <row r="67">
          <cell r="E67" t="str">
            <v>Tiena</v>
          </cell>
        </row>
        <row r="68">
          <cell r="E68" t="str">
            <v>Kona</v>
          </cell>
        </row>
        <row r="69">
          <cell r="E69" t="str">
            <v>Oue</v>
          </cell>
        </row>
        <row r="70">
          <cell r="E70" t="str">
            <v>Ouarkoye</v>
          </cell>
        </row>
        <row r="71">
          <cell r="E71" t="str">
            <v>Koena</v>
          </cell>
        </row>
        <row r="72">
          <cell r="E72" t="str">
            <v>Doudou</v>
          </cell>
        </row>
        <row r="73">
          <cell r="E73" t="str">
            <v>Dampan</v>
          </cell>
        </row>
        <row r="74">
          <cell r="E74" t="str">
            <v>Si</v>
          </cell>
        </row>
        <row r="75">
          <cell r="E75" t="str">
            <v>Tiahouyou</v>
          </cell>
        </row>
        <row r="76">
          <cell r="E76" t="str">
            <v>Mamou</v>
          </cell>
        </row>
        <row r="77">
          <cell r="E77" t="str">
            <v>Bana</v>
          </cell>
        </row>
        <row r="78">
          <cell r="E78" t="str">
            <v>Ouona</v>
          </cell>
        </row>
        <row r="79">
          <cell r="E79" t="str">
            <v>Banguiou</v>
          </cell>
        </row>
        <row r="80">
          <cell r="E80" t="str">
            <v>Pahin</v>
          </cell>
        </row>
        <row r="81">
          <cell r="E81" t="str">
            <v>Bagassi</v>
          </cell>
        </row>
        <row r="82">
          <cell r="E82" t="str">
            <v>Banou</v>
          </cell>
        </row>
        <row r="83">
          <cell r="E83" t="str">
            <v>Yaro Mokho</v>
          </cell>
        </row>
        <row r="84">
          <cell r="E84" t="str">
            <v>San</v>
          </cell>
        </row>
        <row r="85">
          <cell r="E85" t="str">
            <v>Kongourile</v>
          </cell>
        </row>
        <row r="86">
          <cell r="E86" t="str">
            <v>Soubouy</v>
          </cell>
        </row>
        <row r="87">
          <cell r="E87" t="str">
            <v>Seyou</v>
          </cell>
        </row>
        <row r="88">
          <cell r="E88" t="str">
            <v>Mou</v>
          </cell>
        </row>
        <row r="89">
          <cell r="E89" t="str">
            <v>Tapoulara</v>
          </cell>
        </row>
        <row r="90">
          <cell r="E90" t="str">
            <v>Da</v>
          </cell>
        </row>
        <row r="91">
          <cell r="E91" t="str">
            <v>Bandoue</v>
          </cell>
        </row>
        <row r="92">
          <cell r="E92" t="str">
            <v>Saoura</v>
          </cell>
        </row>
        <row r="93">
          <cell r="E93" t="str">
            <v>Goersa</v>
          </cell>
        </row>
        <row r="94">
          <cell r="E94" t="str">
            <v>Sankoue</v>
          </cell>
        </row>
        <row r="95">
          <cell r="E95" t="str">
            <v>Ye</v>
          </cell>
        </row>
        <row r="96">
          <cell r="E96" t="str">
            <v>Niempourou</v>
          </cell>
        </row>
        <row r="97">
          <cell r="E97" t="str">
            <v>Kouasse</v>
          </cell>
        </row>
        <row r="98">
          <cell r="E98" t="str">
            <v>Zaba</v>
          </cell>
        </row>
        <row r="99">
          <cell r="E99" t="str">
            <v>Gassan</v>
          </cell>
        </row>
        <row r="100">
          <cell r="E100" t="str">
            <v>Sourou</v>
          </cell>
        </row>
        <row r="101">
          <cell r="E101" t="str">
            <v>Kota</v>
          </cell>
        </row>
        <row r="102">
          <cell r="E102" t="str">
            <v>Diouroum</v>
          </cell>
        </row>
        <row r="103">
          <cell r="E103" t="str">
            <v>Da</v>
          </cell>
        </row>
        <row r="104">
          <cell r="E104" t="str">
            <v>Diouroum-Kassoum</v>
          </cell>
        </row>
        <row r="105">
          <cell r="E105" t="str">
            <v>Kaora</v>
          </cell>
        </row>
        <row r="106">
          <cell r="E106" t="str">
            <v>Kawara</v>
          </cell>
        </row>
        <row r="107">
          <cell r="E107" t="str">
            <v>Nassan</v>
          </cell>
        </row>
        <row r="108">
          <cell r="E108" t="str">
            <v>Tougan</v>
          </cell>
        </row>
        <row r="109">
          <cell r="E109" t="str">
            <v>Tougan</v>
          </cell>
        </row>
        <row r="110">
          <cell r="E110" t="str">
            <v>Yeguere</v>
          </cell>
        </row>
        <row r="111">
          <cell r="E111" t="str">
            <v>Niankore</v>
          </cell>
        </row>
        <row r="112">
          <cell r="E112" t="str">
            <v>Doure</v>
          </cell>
        </row>
        <row r="113">
          <cell r="E113" t="str">
            <v>Lanfiera</v>
          </cell>
        </row>
        <row r="114">
          <cell r="E114" t="str">
            <v>Woro</v>
          </cell>
        </row>
        <row r="115">
          <cell r="E115" t="str">
            <v>Sane</v>
          </cell>
        </row>
        <row r="116">
          <cell r="E116" t="str">
            <v>Kiembara</v>
          </cell>
        </row>
        <row r="117">
          <cell r="E117" t="str">
            <v>Kikourou</v>
          </cell>
        </row>
        <row r="118">
          <cell r="E118" t="str">
            <v>Gouere</v>
          </cell>
        </row>
        <row r="119">
          <cell r="E119" t="str">
            <v>Bangassoko</v>
          </cell>
        </row>
        <row r="120">
          <cell r="E120" t="str">
            <v>Ouore Yarse</v>
          </cell>
        </row>
        <row r="121">
          <cell r="E121" t="str">
            <v>Kilingota</v>
          </cell>
        </row>
        <row r="122">
          <cell r="E122" t="str">
            <v>Lankoue</v>
          </cell>
        </row>
        <row r="123">
          <cell r="E123" t="str">
            <v>Rassouli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4_EST"/>
      <sheetName val="x"/>
    </sheetNames>
    <sheetDataSet>
      <sheetData sheetId="0" refreshError="1">
        <row r="1">
          <cell r="D1">
            <v>0</v>
          </cell>
          <cell r="E1">
            <v>0</v>
          </cell>
        </row>
        <row r="2">
          <cell r="D2" t="str">
            <v>Localités sur le trajet</v>
          </cell>
          <cell r="E2">
            <v>0</v>
          </cell>
        </row>
        <row r="3">
          <cell r="D3" t="str">
            <v>Fada-Ngourma</v>
          </cell>
          <cell r="E3">
            <v>44026</v>
          </cell>
        </row>
        <row r="4">
          <cell r="D4" t="str">
            <v>Tanadeni</v>
          </cell>
          <cell r="E4">
            <v>44027</v>
          </cell>
        </row>
        <row r="5">
          <cell r="D5" t="str">
            <v>Tambidi</v>
          </cell>
          <cell r="E5">
            <v>44027</v>
          </cell>
        </row>
        <row r="6">
          <cell r="D6" t="str">
            <v>Liougou</v>
          </cell>
          <cell r="E6">
            <v>44027</v>
          </cell>
        </row>
        <row r="7">
          <cell r="D7" t="str">
            <v>Kamissi</v>
          </cell>
          <cell r="E7">
            <v>44027</v>
          </cell>
        </row>
        <row r="8">
          <cell r="D8" t="str">
            <v>Monlouri</v>
          </cell>
          <cell r="E8">
            <v>44027</v>
          </cell>
        </row>
        <row r="9">
          <cell r="D9" t="str">
            <v>Boulgou</v>
          </cell>
          <cell r="E9">
            <v>44028</v>
          </cell>
        </row>
        <row r="10">
          <cell r="D10" t="str">
            <v>Mani</v>
          </cell>
          <cell r="E10">
            <v>44028</v>
          </cell>
        </row>
        <row r="11">
          <cell r="D11" t="str">
            <v>Nindangou</v>
          </cell>
          <cell r="E11">
            <v>44029</v>
          </cell>
        </row>
        <row r="12">
          <cell r="D12" t="str">
            <v>Thion</v>
          </cell>
          <cell r="E12">
            <v>44029</v>
          </cell>
        </row>
        <row r="13">
          <cell r="D13" t="str">
            <v>Lelkom</v>
          </cell>
          <cell r="E13">
            <v>44029</v>
          </cell>
        </row>
        <row r="14">
          <cell r="D14" t="str">
            <v>Samfolga</v>
          </cell>
          <cell r="E14">
            <v>44029</v>
          </cell>
        </row>
        <row r="15">
          <cell r="D15" t="str">
            <v>Leoura</v>
          </cell>
          <cell r="E15">
            <v>44030</v>
          </cell>
        </row>
        <row r="16">
          <cell r="D16" t="str">
            <v>Depergou</v>
          </cell>
          <cell r="E16">
            <v>44030</v>
          </cell>
        </row>
        <row r="17">
          <cell r="D17" t="str">
            <v>Goueli</v>
          </cell>
          <cell r="E17">
            <v>44031</v>
          </cell>
        </row>
        <row r="18">
          <cell r="D18" t="str">
            <v>Kouloungou</v>
          </cell>
          <cell r="E18">
            <v>44031</v>
          </cell>
        </row>
        <row r="19">
          <cell r="D19" t="str">
            <v>Doyama</v>
          </cell>
          <cell r="E19">
            <v>44031</v>
          </cell>
        </row>
        <row r="20">
          <cell r="D20" t="str">
            <v>Tyobou</v>
          </cell>
          <cell r="E20">
            <v>44031</v>
          </cell>
        </row>
        <row r="21">
          <cell r="D21" t="str">
            <v>Sekouantou</v>
          </cell>
          <cell r="E21">
            <v>44031</v>
          </cell>
        </row>
        <row r="22">
          <cell r="D22" t="str">
            <v>Gonponsaga</v>
          </cell>
          <cell r="E22">
            <v>44031</v>
          </cell>
        </row>
        <row r="23">
          <cell r="D23" t="str">
            <v>Kolokouame</v>
          </cell>
          <cell r="E23">
            <v>44031</v>
          </cell>
        </row>
        <row r="24">
          <cell r="D24" t="str">
            <v>Tyangore</v>
          </cell>
          <cell r="E24">
            <v>44032</v>
          </cell>
        </row>
        <row r="25">
          <cell r="D25" t="str">
            <v>Piela</v>
          </cell>
          <cell r="E25">
            <v>44032</v>
          </cell>
        </row>
        <row r="26">
          <cell r="D26" t="str">
            <v>Namounou</v>
          </cell>
          <cell r="E26">
            <v>44032</v>
          </cell>
        </row>
        <row r="27">
          <cell r="D27" t="str">
            <v>Mamangou</v>
          </cell>
          <cell r="E27">
            <v>44033</v>
          </cell>
        </row>
        <row r="28">
          <cell r="D28" t="str">
            <v>Tapoa djerma</v>
          </cell>
          <cell r="E28">
            <v>44033</v>
          </cell>
        </row>
        <row r="29">
          <cell r="D29" t="str">
            <v>Kompongou</v>
          </cell>
          <cell r="E29">
            <v>44034</v>
          </cell>
        </row>
        <row r="30">
          <cell r="D30" t="str">
            <v>Kodjari</v>
          </cell>
          <cell r="E30">
            <v>44034</v>
          </cell>
        </row>
        <row r="31">
          <cell r="D31" t="str">
            <v>Tansarga</v>
          </cell>
          <cell r="E31">
            <v>44034</v>
          </cell>
        </row>
        <row r="32">
          <cell r="D32" t="str">
            <v>Yobiri</v>
          </cell>
          <cell r="E32">
            <v>44034</v>
          </cell>
        </row>
        <row r="33">
          <cell r="D33" t="str">
            <v>Tambaga</v>
          </cell>
          <cell r="E33">
            <v>44035</v>
          </cell>
        </row>
        <row r="34">
          <cell r="D34" t="str">
            <v>Tambaga</v>
          </cell>
          <cell r="E34">
            <v>44036</v>
          </cell>
        </row>
        <row r="35">
          <cell r="D35" t="str">
            <v>Diapaga</v>
          </cell>
          <cell r="E35">
            <v>44037</v>
          </cell>
        </row>
        <row r="36">
          <cell r="D36" t="str">
            <v>Diapaga</v>
          </cell>
          <cell r="E36">
            <v>44038</v>
          </cell>
        </row>
        <row r="37">
          <cell r="D37" t="str">
            <v>Diapaga</v>
          </cell>
          <cell r="E37">
            <v>44039</v>
          </cell>
        </row>
        <row r="38">
          <cell r="D38">
            <v>0</v>
          </cell>
          <cell r="E38">
            <v>44040</v>
          </cell>
        </row>
        <row r="39">
          <cell r="D39" t="str">
            <v>Bougoure</v>
          </cell>
          <cell r="E39">
            <v>44041</v>
          </cell>
        </row>
        <row r="40">
          <cell r="D40" t="str">
            <v>Tibga</v>
          </cell>
          <cell r="E40">
            <v>44041</v>
          </cell>
        </row>
        <row r="41">
          <cell r="D41" t="str">
            <v>Balga</v>
          </cell>
          <cell r="E41">
            <v>44041</v>
          </cell>
        </row>
        <row r="42">
          <cell r="D42" t="str">
            <v>Saltenga</v>
          </cell>
          <cell r="E42">
            <v>44042</v>
          </cell>
        </row>
        <row r="43">
          <cell r="D43" t="str">
            <v>Lorgou</v>
          </cell>
          <cell r="E43">
            <v>44042</v>
          </cell>
        </row>
        <row r="44">
          <cell r="D44" t="str">
            <v>Dianga</v>
          </cell>
          <cell r="E44">
            <v>44043</v>
          </cell>
        </row>
        <row r="45">
          <cell r="D45" t="str">
            <v>Tyado</v>
          </cell>
          <cell r="E45">
            <v>44043</v>
          </cell>
        </row>
        <row r="46">
          <cell r="D46" t="str">
            <v>Diapangou</v>
          </cell>
          <cell r="E46">
            <v>44044</v>
          </cell>
        </row>
        <row r="47">
          <cell r="D47" t="str">
            <v>Tanwalbougou</v>
          </cell>
          <cell r="E47">
            <v>44045</v>
          </cell>
        </row>
        <row r="48">
          <cell r="D48" t="str">
            <v>Pondyomongou</v>
          </cell>
          <cell r="E48">
            <v>44045</v>
          </cell>
        </row>
        <row r="49">
          <cell r="D49" t="str">
            <v>Ibounini</v>
          </cell>
          <cell r="E49">
            <v>44045</v>
          </cell>
        </row>
        <row r="50">
          <cell r="D50" t="str">
            <v>Komadougou</v>
          </cell>
          <cell r="E50">
            <v>44045</v>
          </cell>
        </row>
        <row r="51">
          <cell r="D51" t="str">
            <v>Gomwadini</v>
          </cell>
          <cell r="E51">
            <v>44046</v>
          </cell>
        </row>
        <row r="52">
          <cell r="D52" t="str">
            <v>Yensendini</v>
          </cell>
          <cell r="E52">
            <v>44046</v>
          </cell>
        </row>
        <row r="53">
          <cell r="D53">
            <v>0</v>
          </cell>
          <cell r="E53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7 - CENTRE-Ouest Centre Su"/>
      <sheetName val="x"/>
    </sheetNames>
    <sheetDataSet>
      <sheetData sheetId="0" refreshError="1">
        <row r="1">
          <cell r="E1">
            <v>0</v>
          </cell>
          <cell r="F1">
            <v>0</v>
          </cell>
        </row>
        <row r="2">
          <cell r="E2" t="str">
            <v>Localités sur le trajet</v>
          </cell>
          <cell r="F2" t="str">
            <v>Date</v>
          </cell>
        </row>
        <row r="3">
          <cell r="E3" t="str">
            <v>Koudougou</v>
          </cell>
          <cell r="F3">
            <v>44025</v>
          </cell>
        </row>
        <row r="4">
          <cell r="E4" t="str">
            <v>Bourkina</v>
          </cell>
          <cell r="F4">
            <v>44025</v>
          </cell>
        </row>
        <row r="5">
          <cell r="E5" t="str">
            <v>Reo</v>
          </cell>
          <cell r="F5">
            <v>44025</v>
          </cell>
        </row>
        <row r="6">
          <cell r="E6" t="str">
            <v>Zoula</v>
          </cell>
          <cell r="F6">
            <v>44025</v>
          </cell>
        </row>
        <row r="7">
          <cell r="E7" t="str">
            <v>Zyiliwele</v>
          </cell>
          <cell r="F7">
            <v>44026</v>
          </cell>
        </row>
        <row r="8">
          <cell r="E8" t="str">
            <v>Sapou</v>
          </cell>
          <cell r="F8">
            <v>44026</v>
          </cell>
        </row>
        <row r="9">
          <cell r="E9" t="str">
            <v>Koudougou</v>
          </cell>
          <cell r="F9">
            <v>44026</v>
          </cell>
        </row>
        <row r="10">
          <cell r="E10" t="str">
            <v>Nadiogo</v>
          </cell>
          <cell r="F10">
            <v>44026</v>
          </cell>
        </row>
        <row r="11">
          <cell r="E11" t="str">
            <v xml:space="preserve">Kontige </v>
          </cell>
          <cell r="F11">
            <v>44027</v>
          </cell>
        </row>
        <row r="12">
          <cell r="E12" t="str">
            <v>Godyr</v>
          </cell>
          <cell r="F12">
            <v>44027</v>
          </cell>
        </row>
        <row r="13">
          <cell r="E13" t="str">
            <v>Sapala</v>
          </cell>
          <cell r="F13">
            <v>44027</v>
          </cell>
        </row>
        <row r="14">
          <cell r="E14" t="str">
            <v>Gousi</v>
          </cell>
          <cell r="F14">
            <v>44027</v>
          </cell>
        </row>
        <row r="15">
          <cell r="E15" t="str">
            <v>Lagyana</v>
          </cell>
          <cell r="F15">
            <v>44027</v>
          </cell>
        </row>
        <row r="16">
          <cell r="E16" t="str">
            <v>Zyiliwele</v>
          </cell>
          <cell r="F16">
            <v>44027</v>
          </cell>
        </row>
        <row r="17">
          <cell r="E17" t="str">
            <v>Zoetgomde</v>
          </cell>
          <cell r="F17">
            <v>44028</v>
          </cell>
        </row>
        <row r="18">
          <cell r="E18" t="str">
            <v>Zarayn</v>
          </cell>
          <cell r="F18">
            <v>44028</v>
          </cell>
        </row>
        <row r="19">
          <cell r="E19" t="str">
            <v>Pinou</v>
          </cell>
          <cell r="F19">
            <v>44028</v>
          </cell>
        </row>
        <row r="20">
          <cell r="E20" t="str">
            <v>Imassogo</v>
          </cell>
          <cell r="F20">
            <v>44028</v>
          </cell>
        </row>
        <row r="21">
          <cell r="E21" t="str">
            <v>Dalo</v>
          </cell>
          <cell r="F21">
            <v>44029</v>
          </cell>
        </row>
        <row r="22">
          <cell r="E22" t="str">
            <v>Namaneguema</v>
          </cell>
          <cell r="F22">
            <v>44029</v>
          </cell>
        </row>
        <row r="23">
          <cell r="E23" t="str">
            <v>Pouedogo</v>
          </cell>
          <cell r="F23">
            <v>44029</v>
          </cell>
        </row>
        <row r="24">
          <cell r="E24" t="str">
            <v>Sakoense</v>
          </cell>
          <cell r="F24">
            <v>44029</v>
          </cell>
        </row>
        <row r="25">
          <cell r="E25" t="str">
            <v>Konligidi</v>
          </cell>
          <cell r="F25">
            <v>44029</v>
          </cell>
        </row>
        <row r="26">
          <cell r="E26" t="str">
            <v>Toma</v>
          </cell>
          <cell r="F26">
            <v>44030</v>
          </cell>
        </row>
        <row r="27">
          <cell r="E27" t="str">
            <v>Biba</v>
          </cell>
          <cell r="F27">
            <v>44030</v>
          </cell>
        </row>
        <row r="28">
          <cell r="E28" t="str">
            <v>Bounou</v>
          </cell>
          <cell r="F28">
            <v>44030</v>
          </cell>
        </row>
        <row r="29">
          <cell r="E29" t="str">
            <v>Siele Toson</v>
          </cell>
          <cell r="F29">
            <v>44030</v>
          </cell>
        </row>
        <row r="30">
          <cell r="E30" t="str">
            <v>Yaba</v>
          </cell>
          <cell r="F30">
            <v>44030</v>
          </cell>
        </row>
        <row r="31">
          <cell r="E31" t="str">
            <v>karaba</v>
          </cell>
          <cell r="F31">
            <v>44031</v>
          </cell>
        </row>
        <row r="32">
          <cell r="E32" t="str">
            <v>Pouedogo</v>
          </cell>
          <cell r="F32">
            <v>44031</v>
          </cell>
        </row>
        <row r="33">
          <cell r="E33" t="str">
            <v>Nadiogo</v>
          </cell>
          <cell r="F33">
            <v>44031</v>
          </cell>
        </row>
        <row r="34">
          <cell r="E34" t="str">
            <v xml:space="preserve">Zoula </v>
          </cell>
        </row>
        <row r="36">
          <cell r="E36" t="str">
            <v>Koudougou</v>
          </cell>
        </row>
        <row r="37">
          <cell r="E37" t="str">
            <v>Gossina</v>
          </cell>
        </row>
        <row r="38">
          <cell r="E38" t="str">
            <v>Koungny</v>
          </cell>
        </row>
        <row r="39">
          <cell r="E39" t="str">
            <v>Gousi</v>
          </cell>
        </row>
        <row r="40">
          <cell r="E40" t="str">
            <v>Toma</v>
          </cell>
        </row>
        <row r="41">
          <cell r="E41" t="str">
            <v>Koudougou</v>
          </cell>
        </row>
        <row r="42">
          <cell r="E42" t="str">
            <v>Gossina</v>
          </cell>
        </row>
        <row r="43">
          <cell r="E43" t="str">
            <v>Koungny</v>
          </cell>
        </row>
        <row r="44">
          <cell r="E44" t="str">
            <v>Gousi</v>
          </cell>
        </row>
        <row r="45">
          <cell r="E45" t="str">
            <v>Toma</v>
          </cell>
        </row>
        <row r="46">
          <cell r="E46" t="str">
            <v>Koudougou</v>
          </cell>
        </row>
        <row r="47">
          <cell r="E47" t="str">
            <v>Gossina</v>
          </cell>
        </row>
        <row r="48">
          <cell r="E48" t="str">
            <v>Koungny</v>
          </cell>
        </row>
        <row r="49">
          <cell r="E49" t="str">
            <v>Gousi</v>
          </cell>
        </row>
        <row r="50">
          <cell r="E50" t="str">
            <v>Toma</v>
          </cell>
        </row>
        <row r="57">
          <cell r="E57" t="str">
            <v>Poura</v>
          </cell>
        </row>
        <row r="59">
          <cell r="E59" t="str">
            <v>Dalo</v>
          </cell>
        </row>
        <row r="60">
          <cell r="E60" t="str">
            <v>Ouagadougou</v>
          </cell>
        </row>
      </sheetData>
      <sheetData sheetId="1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Ramirez - REACH Initiative" refreshedDate="44025.276893518516" backgroundQuery="1" createdVersion="6" refreshedVersion="6" minRefreshableVersion="3" recordCount="0" supportSubquery="1" supportAdvancedDrill="1" xr:uid="{00000000-000A-0000-FFFF-FFFF01000000}">
  <cacheSource type="external" connectionId="1"/>
  <cacheFields count="8">
    <cacheField name="[Plage].[NEAR_featureNam].[NEAR_featureNam]" caption="NEAR_featureNam" numFmtId="0" hierarchy="23" level="1">
      <sharedItems count="568">
        <s v="Badini"/>
        <s v="Bagare"/>
        <s v="Bagassi"/>
        <s v="Bageou"/>
        <s v="Bakiensom"/>
        <s v="Bakoute"/>
        <s v="Balga"/>
        <s v="Balkouin"/>
        <s v="Bama"/>
        <s v="Bambori"/>
        <s v="Bana"/>
        <s v="Bandoue"/>
        <s v="Banfora"/>
        <s v="Bangasse"/>
        <s v="Bango"/>
        <s v="Banguiou"/>
        <s v="Bani"/>
        <s v="Bankoumani"/>
        <s v="Banogo"/>
        <s v="Banou"/>
        <s v="Bantogodo"/>
        <s v="Barga"/>
        <s v="Baripoa"/>
        <s v="Baskounda"/>
        <s v="Bassinam"/>
        <s v="Bassomkoukouri"/>
        <s v="Batibogou"/>
        <s v="Beka"/>
        <s v="Belogo"/>
        <s v="Bena"/>
        <s v="Bendogo"/>
        <s v="Beotenga"/>
        <s v="Biba"/>
        <s v="Biforo"/>
        <s v="Bilanbar"/>
        <s v="Biliga"/>
        <s v="Bin"/>
        <s v="Binde"/>
        <s v="Bini"/>
        <s v="Bissiguen"/>
        <s v="Bissigui"/>
        <s v="Bo"/>
        <s v="Boala"/>
        <s v="Bobo-Dioulasso"/>
        <s v="Boken"/>
        <s v="Bokin"/>
        <s v="Bolare"/>
        <s v="Bontioli"/>
        <s v="Boromo"/>
        <s v="Boswende"/>
        <s v="Bouande"/>
        <s v="Boudialindara"/>
        <s v="Boudou Oudoundou"/>
        <s v="Bouga"/>
        <s v="Bougoure"/>
        <s v="Boulgou"/>
        <s v="Boulon"/>
        <s v="Bouloulou"/>
        <s v="Bouloumbouyaka"/>
        <s v="Boulounga"/>
        <s v="Bounou"/>
        <s v="Bour Yiri"/>
        <s v="Boura"/>
        <s v="Bourkina"/>
        <s v="Bourzanga"/>
        <s v="Boussara"/>
        <s v="Boussera"/>
        <s v="Boussouma"/>
        <s v="Bouti"/>
        <s v="Da"/>
        <s v="Daboura"/>
        <s v="Dafinso"/>
        <s v="Dakon"/>
        <s v="Dalo"/>
        <s v="Dampan"/>
        <s v="Danfouna"/>
        <s v="Dedougou"/>
        <s v="Dembo"/>
        <s v="Denga"/>
        <s v="Denissa"/>
        <s v="Denkoro"/>
        <s v="Depergou"/>
        <s v="Derga"/>
        <s v="Desse"/>
        <s v="Diakoumafindougou"/>
        <s v="Dialgaye"/>
        <s v="Dialla"/>
        <s v="Dianga"/>
        <s v="Diapaga"/>
        <s v="Diapangou"/>
        <s v="Diebougou"/>
        <s v="Dielindiala"/>
        <s v="Digre"/>
        <s v="Dim"/>
        <s v="Dimassa"/>
        <s v="Dina Lahi"/>
        <s v="Diomga"/>
        <s v="Diongolo"/>
        <s v="Diontala"/>
        <s v="Diosso"/>
        <s v="Diouroum"/>
        <s v="Diouroum-Kassoum"/>
        <s v="Djigoue"/>
        <s v="Djipologo"/>
        <s v="Dodougou"/>
        <s v="Dopala"/>
        <s v="Dora"/>
        <s v="Dori"/>
        <s v="Doudou"/>
        <s v="Doumakele"/>
        <s v="Doure"/>
        <s v="Douroukou"/>
        <s v="Doyama"/>
        <s v="Dui"/>
        <s v="Dyoungodyo"/>
        <s v="Essakan"/>
        <s v="Fada-Ngourma"/>
        <s v="Faogodo"/>
        <s v="Faten"/>
        <s v="Folenso"/>
        <s v="Fosinfogou"/>
        <s v="Founa"/>
        <s v="Gagara"/>
        <s v="Gandaogo"/>
        <s v="Gangadogo"/>
        <s v="Gangaol"/>
        <s v="Gaongo"/>
        <s v="Garango"/>
        <s v="Garanse"/>
        <s v="Gargo"/>
        <s v="Gaskae"/>
        <s v="Gassan"/>
        <s v="Gassinko"/>
        <s v="Gassongo"/>
        <s v="Gbingue"/>
        <s v="Goargo"/>
        <s v="Godyr"/>
        <s v="Goersa"/>
        <s v="Golo"/>
        <s v="Gomtenga"/>
        <s v="Gomwadini"/>
        <s v="Gonponsago"/>
        <s v="Gonse"/>
        <s v="Gora Gane"/>
        <s v="Gorom Gorom"/>
        <s v="Gossina"/>
        <s v="Gouankadene"/>
        <s v="Gouatere"/>
        <s v="Goubre"/>
        <s v="Goudebo"/>
        <s v="Goueli"/>
        <s v="Gouere"/>
        <s v="Gourcy"/>
        <s v="Gourga"/>
        <s v="Gousi"/>
        <s v="Guibe"/>
        <s v="Guila"/>
        <s v="Guissangou"/>
        <s v="Hargadangou"/>
        <s v="Helga"/>
        <s v="Housi"/>
        <s v="Ibounini"/>
        <s v="Ileala"/>
        <s v="Imassogo"/>
        <s v="Imkouka"/>
        <s v="Ipo"/>
        <s v="Iwara"/>
        <s v="Kadiogo"/>
        <s v="Kagapossogo"/>
        <s v="Kaibo"/>
        <s v="Kalkiende"/>
        <s v="Kalsaka"/>
        <s v="Kamadena"/>
        <s v="Kamandena"/>
        <s v="Kamboise"/>
        <s v="Kamissi"/>
        <s v="Kampti"/>
        <s v="Kanbo"/>
        <s v="Kandargyana"/>
        <s v="Kande"/>
        <s v="Kansara"/>
        <s v="Kaora"/>
        <s v="Karaba"/>
        <s v="Karga"/>
        <s v="Kasseba"/>
        <s v="Katchirga"/>
        <s v="Katiyim"/>
        <s v="Kawara"/>
        <s v="Kaya"/>
        <s v="Kel Iguief"/>
        <s v="Kiembara"/>
        <s v="Kiere"/>
        <s v="Kikourou"/>
        <s v="Kilingota"/>
        <s v="Kilouen"/>
        <s v="Kindi"/>
        <s v="Kindiba"/>
        <s v="Kira"/>
        <s v="Kiri"/>
        <s v="Kobare"/>
        <s v="Kodjar"/>
        <s v="Kodomende"/>
        <s v="Koena"/>
        <s v="Koireziena"/>
        <s v="Kolkol"/>
        <s v="Kolkolyiri"/>
        <s v="Kolokom"/>
        <s v="Kolokouame"/>
        <s v="Kolonkoura"/>
        <s v="Komadougou"/>
        <s v="Komaya"/>
        <s v="Komtoega"/>
        <s v="Kona"/>
        <s v="Konankoina"/>
        <s v="Kongourile"/>
        <s v="Kongoussi"/>
        <s v="Konligidi"/>
        <s v="Kontige"/>
        <s v="Kontigue"/>
        <s v="Kora"/>
        <s v="Koria"/>
        <s v="Korossaboloro"/>
        <s v="Kossara"/>
        <s v="Kossonkore"/>
        <s v="Kossouka"/>
        <s v="Kota"/>
        <s v="Koua"/>
        <s v="Kouasse"/>
        <s v="Kouatou"/>
        <s v="Kouba"/>
        <s v="Koudougou"/>
        <s v="Kouekouesso"/>
        <s v="Kouere"/>
        <s v="Kougouri"/>
        <s v="Kouka"/>
        <s v="Koulima"/>
        <s v="Kouloueogo"/>
        <s v="Kouloungou"/>
        <s v="Koulpelogo"/>
        <s v="Koumego"/>
        <s v="Koumi"/>
        <s v="Koungny"/>
        <s v="Koupene"/>
        <s v="Koupessara"/>
        <s v="Kouritenga"/>
        <s v="Kouro"/>
        <s v="Kouroumani"/>
        <s v="Koussia"/>
        <s v="Kyempalgo"/>
        <s v="Labola"/>
        <s v="Ladre"/>
        <s v="Lago"/>
        <s v="Lagyana"/>
        <s v="Lalgaye"/>
        <s v="Lalle"/>
        <s v="Lanfiera"/>
        <s v="Lankoue"/>
        <s v="Lannye"/>
        <s v="Laongo Yanga"/>
        <s v="Ledigue"/>
        <s v="Leleguere"/>
        <s v="Lelkom"/>
        <s v="Lembonoro"/>
        <s v="Lengou"/>
        <s v="Leoura"/>
        <s v="Lergo"/>
        <s v="Linse"/>
        <s v="Linteba"/>
        <s v="Lioudougou"/>
        <s v="Liougou"/>
        <s v="Loanga"/>
        <s v="Logboloro"/>
        <s v="Lokhoso"/>
        <s v="Lorgou"/>
        <s v="Loto"/>
        <s v="Louabouga"/>
        <s v="Louga"/>
        <s v="Loukoura"/>
        <s v="Loulgou"/>
        <s v="Malori"/>
        <s v="Mamangou"/>
        <s v="Mamou"/>
        <s v="Mamouana"/>
        <s v="Mandesso"/>
        <s v="Manga"/>
        <s v="Mani"/>
        <s v="Manougou"/>
        <s v="Mantabina"/>
        <s v="Medega"/>
        <s v="Mogtedo"/>
        <s v="Mondon"/>
        <s v="Monlouri"/>
        <s v="Montionkui"/>
        <s v="Mou"/>
        <s v="Mouindasso"/>
        <s v="Mourdie"/>
        <s v="Moussakongo"/>
        <s v="Moussobadougou"/>
        <s v="Moussoumourou"/>
        <s v="NA"/>
        <s v="Nabasnoguen"/>
        <s v="Nabitenga"/>
        <s v="Nabmassa"/>
        <s v="Nadiogo"/>
        <s v="Nadioutenga"/>
        <s v="Nagaren"/>
        <s v="Nagomtenga"/>
        <s v="Nagzougou"/>
        <s v="Nakari"/>
        <s v="Namaneguema"/>
        <s v="Namassa"/>
        <s v="Namissiguima"/>
        <s v="Namounou"/>
        <s v="Nampougou"/>
        <s v="Namtenga"/>
        <s v="Naniesse"/>
        <s v="Nanou"/>
        <s v="Nassan"/>
        <s v="Navielgan"/>
        <s v="Ndana"/>
        <s v="Niangoloko"/>
        <s v="Niankadougou"/>
        <s v="Niankore"/>
        <s v="Niaogho"/>
        <s v="Niaptana"/>
        <s v="Niempourou"/>
        <s v="Niessega"/>
        <s v="Nindangou"/>
        <s v="Niou"/>
        <s v="Niyonbini"/>
        <s v="Nobgatenga"/>
        <s v="Nomikdou"/>
        <s v="Nonouaenba"/>
        <s v="Noumoukedougou"/>
        <s v="Nouna"/>
        <s v="Nyetkouihima"/>
        <s v="Nyieme"/>
        <s v="Nyoptyenga"/>
        <s v="Orodara"/>
        <s v="Ouagadougou"/>
        <s v="Ouaregou"/>
        <s v="Ouarkoye"/>
        <s v="Ouatinoma"/>
        <s v="Oue"/>
        <s v="Ouembatenga"/>
        <s v="Ouemyaoguen"/>
        <s v="Oufre"/>
        <s v="Ouhiangossi"/>
        <s v="Ouidi"/>
        <s v="Ountadini"/>
        <s v="Ouona"/>
        <s v="Ouore Yarse"/>
        <s v="Ouro Konou"/>
        <s v="Ouro Sanboey"/>
        <s v="Pa"/>
        <s v="Pahin"/>
        <s v="Palesgo"/>
        <s v="Paniguibtenga"/>
        <s v="Pansa"/>
        <s v="Piedogo"/>
        <s v="Piela"/>
        <s v="Pihigi"/>
        <s v="Piliga"/>
        <s v="Pinga Sogodin"/>
        <s v="Pinou"/>
        <s v="Pira"/>
        <s v="Pissi"/>
        <s v="Pissila"/>
        <s v="Po"/>
        <s v="Poidogo"/>
        <s v="Pondyomongou"/>
        <s v="Pontieba"/>
        <s v="Posna"/>
        <s v="Poue"/>
        <s v="Pouedogo"/>
        <s v="Pouni"/>
        <s v="Poura"/>
        <s v="Pourra"/>
        <s v="Poussouwaka"/>
        <s v="Ramesman"/>
        <s v="Rassouli"/>
        <s v="Renawa"/>
        <s v="Rengueba"/>
        <s v="Reo"/>
        <s v="Riziam"/>
        <s v="Rogo"/>
        <s v="Rokounga"/>
        <s v="Rom"/>
        <s v="Rouko"/>
        <s v="Rouni"/>
        <s v="Routenga"/>
        <s v="Saaba"/>
        <s v="Saba"/>
        <s v="Safane"/>
        <s v="Sago"/>
        <s v="Sakabi"/>
        <s v="Sakoense"/>
        <s v="Salro"/>
        <s v="Saltenga"/>
        <s v="Sama"/>
        <s v="Sambsin"/>
        <s v="Samfolga"/>
        <s v="Samogan"/>
        <s v="Samogohiry"/>
        <s v="Samorogouan"/>
        <s v="Sampelga"/>
        <s v="San"/>
        <s v="Sanaba"/>
        <s v="Sandogo"/>
        <s v="Sankoue"/>
        <s v="Santaba"/>
        <s v="Saonga"/>
        <s v="Saoura"/>
        <s v="Sapala"/>
        <s v="Sapou"/>
        <s v="Sapouy"/>
        <s v="Sarkounda"/>
        <s v="Saro"/>
        <s v="Sarya"/>
        <s v="Sassa"/>
        <s v="Sebba"/>
        <s v="Sekouantou"/>
        <s v="Sere"/>
        <s v="Seriba"/>
        <s v="Seyou"/>
        <s v="Si"/>
        <s v="Sibou"/>
        <s v="Siele"/>
        <s v="Sigouinaguen"/>
        <s v="Siguenoguin"/>
        <s v="Siguimoguen"/>
        <s v="Silmiougou"/>
        <s v="Sindou"/>
        <s v="Sinsarga"/>
        <s v="Sirakorosso"/>
        <s v="Siri"/>
        <s v="Sirkangou"/>
        <s v="Sisili"/>
        <s v="Soa"/>
        <s v="Solenzo"/>
        <s v="Solsi"/>
        <s v="Somnaoey"/>
        <s v="Sonbola"/>
        <s v="Sonkounsi"/>
        <s v="Soroden"/>
        <s v="Soubakaniedougou"/>
        <s v="Soubouy"/>
        <s v="Soudougou"/>
        <s v="Sougouma"/>
        <s v="Souin"/>
        <s v="Souli"/>
        <s v="Soulou"/>
        <s v="Soumousso"/>
        <s v="Souri"/>
        <s v="Sourou"/>
        <s v="Sulimissi"/>
        <s v="Tago"/>
        <s v="Tamayaga"/>
        <s v="Tambaga"/>
        <s v="Tamberi"/>
        <s v="Tambidi"/>
        <s v="Tambouana"/>
        <s v="Tamponga"/>
        <s v="Tampouitenga"/>
        <s v="Tampouy"/>
        <s v="Tanaden"/>
        <s v="Tandaga"/>
        <s v="Tandyallo"/>
        <s v="Tangapore"/>
        <s v="Tangasogo"/>
        <s v="Tange"/>
        <s v="Tangue"/>
        <s v="Tankiedougou"/>
        <s v="Tankwense"/>
        <s v="Tanmpara"/>
        <s v="Tansarga"/>
        <s v="Tanwolbougou"/>
        <s v="Taparko"/>
        <s v="Tapoa"/>
        <s v="Tapoulara"/>
        <s v="Taptouen"/>
        <s v="Tatana"/>
        <s v="Tcheriba"/>
        <s v="Tengadogo"/>
        <s v="Tengo"/>
        <s v="Tenkodogo"/>
        <s v="Tenou"/>
        <s v="Tensobentenga"/>
        <s v="Tensobintenga"/>
        <s v="Thieo"/>
        <s v="Thion"/>
        <s v="Tiahouyou"/>
        <s v="Tibe"/>
        <s v="Tibga"/>
        <s v="Tidimtoa"/>
        <s v="Tieforo"/>
        <s v="Tiekol Boka"/>
        <s v="Tiemena"/>
        <s v="Tiena"/>
        <s v="Tienkouagalaga"/>
        <s v="Tiensere"/>
        <s v="Tiouega"/>
        <s v="Tiougou"/>
        <s v="Tiroari"/>
        <s v="Toebanaga"/>
        <s v="Toesse"/>
        <s v="Toi Yako"/>
        <s v="Tokoumi"/>
        <s v="Tolingue"/>
        <s v="Tolla"/>
        <s v="Toma"/>
        <s v="Tore"/>
        <s v="Torodi"/>
        <s v="Toson"/>
        <s v="Tougan"/>
        <s v="Tougo"/>
        <s v="Tougouri"/>
        <s v="Tougouya"/>
        <s v="Touka Ouropila"/>
        <s v="Toukouro"/>
        <s v="Toula"/>
        <s v="Touma"/>
        <s v="Tounou"/>
        <s v="Tounouma"/>
        <s v="Toure"/>
        <s v="Tourendougou"/>
        <s v="Touro"/>
        <s v="Tyado"/>
        <s v="Tyangore"/>
        <s v="Tyobou"/>
        <s v="Vato"/>
        <s v="Wahable"/>
        <s v="Wahabou"/>
        <s v="Watinoma"/>
        <s v="Wetina"/>
        <s v="Yaba"/>
        <s v="Yako"/>
        <s v="Yalgo"/>
        <s v="Yamtenga"/>
        <s v="Yaogen"/>
        <s v="Yarebila"/>
        <s v="Yargo"/>
        <s v="Yaro Mokho"/>
        <s v="Ye"/>
        <s v="Yeguere"/>
        <s v="Yensendini"/>
        <s v="Yipala"/>
        <s v="Yobiri"/>
        <s v="Zaba"/>
        <s v="Zabre"/>
        <s v="Zahatenga"/>
        <s v="Zakuy"/>
        <s v="Zanfana"/>
        <s v="Zangboni"/>
        <s v="Zaongo"/>
        <s v="Zarayn"/>
        <s v="Zegedegen"/>
        <s v="Ziga"/>
        <s v="Zindiguesse"/>
        <s v="Zitenga"/>
        <s v="Zodoum"/>
        <s v="Zoetgomde"/>
        <s v="Zomnogo"/>
        <s v="Zone de la Patte d'Oie"/>
        <s v="Zouandoma"/>
        <s v="Zoula"/>
        <s v="Zoungou"/>
        <s v="Zyiliwele"/>
      </sharedItems>
    </cacheField>
    <cacheField name="[Measures].[Somme de survey_buffer]" caption="Somme de survey_buffer" numFmtId="0" hierarchy="27" level="32767"/>
    <cacheField name="[Plage].[NEAR_pcode].[NEAR_pcode]" caption="NEAR_pcode" numFmtId="0" hierarchy="24" level="1">
      <sharedItems count="582">
        <s v="BF4702070011"/>
        <s v="BF5402020039"/>
        <s v="BF5404040001"/>
        <s v="BF4601010014"/>
        <s v="BF4604070011"/>
        <s v="BF1300040008"/>
        <s v="BF4701070036"/>
        <s v="BF5202020017"/>
        <s v="BF1300040010"/>
        <s v="BF5301010015"/>
        <s v="BF5604030034"/>
        <s v="BF4601020003"/>
        <s v="BF4601050016"/>
        <s v="BF4701010028"/>
        <s v="BF4903040061"/>
        <s v="BF4901030021"/>
        <s v="BF4601010006"/>
        <s v="BF5602010044"/>
        <s v="BF4603090001"/>
        <s v="BF1300040011"/>
        <s v="BF4601010015"/>
        <s v="BF5502040024"/>
        <s v="BF5403010010"/>
        <s v="BF5205020039"/>
        <s v="BF4903060070"/>
        <s v="BF5404030024"/>
        <s v="BF4902020026"/>
        <s v="BF5604060023"/>
        <s v="BF4801110038"/>
        <s v="BF4902030027"/>
        <s v="BF4602050007"/>
        <s v="BF1300040059"/>
        <s v="BF4903020088"/>
        <s v="BF4605050014"/>
        <s v="BF4604060003"/>
        <s v="BF5702010009"/>
        <s v="BF4901040010"/>
        <s v="BF4602050004"/>
        <s v="BF5103020006"/>
        <s v="BF4701060036"/>
        <s v="BF1300040061"/>
        <s v="BF4901070015"/>
        <s v="BF5403040003"/>
        <s v="BF5403130007"/>
        <s v="BF4902010002"/>
        <s v="BF5301020034"/>
        <s v="BF4803040003"/>
        <s v="BF5402040035"/>
        <s v="BF5602010037"/>
        <s v="BF5702080021"/>
        <s v="BF4601030010"/>
        <s v="BF5503030001"/>
        <s v="BF5301060004"/>
        <s v="BF5301090003"/>
        <s v="BF5602020126"/>
        <s v="BF5403090014"/>
        <s v="BF5202050009"/>
        <s v="BF4801010001"/>
        <s v="BF5201030020"/>
        <s v="BF4701070028"/>
        <s v="BF5404040014"/>
        <s v="BF5101050070"/>
        <s v="BF4901010005"/>
        <s v="BF4605050012"/>
        <s v="BF1300040095"/>
        <s v="BF5402010016"/>
        <s v="BF5402100050"/>
        <s v="BF5001050012"/>
        <s v="BF4901010020"/>
        <s v="BF4701090008"/>
        <s v="BF5704020016"/>
        <s v="BF4901070022"/>
        <s v="BF4903020024"/>
        <s v="BF5704060087"/>
        <s v="BF4601050015"/>
        <s v="BF4606080007"/>
        <s v="BF4602050019"/>
        <s v="BF5704080006"/>
        <s v="BF5301020052"/>
        <s v="BF4803010010"/>
        <s v="BF5004040001"/>
        <s v="BF4604010011"/>
        <s v="BF5003010021"/>
        <s v="BF4604020029"/>
        <s v="BF4603090059"/>
        <s v="BF4803060025"/>
        <s v="BF4603050012"/>
        <s v="BF4602050020"/>
        <s v="BF5201020026"/>
        <s v="BF5403030042"/>
        <s v="BF4602050026"/>
        <s v="BF4602020006"/>
        <s v="BF4803030010"/>
        <s v="BF4801050022"/>
        <s v="BF5202010011"/>
        <s v="BF5205020012"/>
        <s v="BF5202020013"/>
        <s v="BF5701020015"/>
        <s v="BF5704040074"/>
        <s v="BF5501070044"/>
        <s v="BF5403050001"/>
        <s v="BF4903040019"/>
        <s v="BF5604060012"/>
        <s v="BF5602020100"/>
        <s v="BF4701010020"/>
        <s v="BF4602020001"/>
        <s v="BF5301070004"/>
        <s v="BF4606080006"/>
        <s v="BF4606080009"/>
        <s v="BF5704030016"/>
        <s v="BF5702080023"/>
        <s v="BF5301020001"/>
        <s v="BF4701060026"/>
        <s v="BF4603090003"/>
        <s v="BF5602020080"/>
        <s v="BF4604050027"/>
        <s v="BF4604060001"/>
        <s v="BF5501070010"/>
        <s v="BF4604070027"/>
        <s v="BF5201060002"/>
        <s v="BF4602050001"/>
        <s v="BF5604060008"/>
        <s v="BF5601020052"/>
        <s v="BF5202030023"/>
        <s v="BF5403060016"/>
        <s v="BF4903020038"/>
        <s v="BF4701050002"/>
        <s v="BF5604030054"/>
        <s v="BF4602040008"/>
        <s v="BF5601020084"/>
        <s v="BF5501080012"/>
        <s v="BF5402040038"/>
        <s v="BF5602010066"/>
        <s v="BF5101020010"/>
        <s v="BF4801070008"/>
        <s v="BF5103050004"/>
        <s v="BF4901020004"/>
        <s v="BF5503060011"/>
        <s v="BF4605010013"/>
        <s v="BF4603050001"/>
        <s v="BF4901080003"/>
        <s v="BF5701040007"/>
        <s v="BF4803070007"/>
        <s v="BF5002030004"/>
        <s v="BF4605060010"/>
        <s v="BF5402100047"/>
        <s v="BF4803030009"/>
        <s v="BF5202030024"/>
        <s v="BF5201010022"/>
        <s v="BF5101060129"/>
        <s v="BF5702030007"/>
        <s v="BF5601020074"/>
        <s v="BF4605020009"/>
        <s v="BF4802030009"/>
        <s v="BF5702060011"/>
        <s v="BF5403100018"/>
        <s v="BF5602020121"/>
        <s v="BF5201060014"/>
        <s v="BF4606040013"/>
        <s v="BF5404030026"/>
        <s v="BF5403070015"/>
        <s v="BF4605040005"/>
        <s v="BF4701070071"/>
        <s v="BF5402040004"/>
        <s v="BF5604030029"/>
        <s v="BF5604060018"/>
        <s v="BF5604030038"/>
        <s v="BF4901030058"/>
        <s v="BF5202060028"/>
        <s v="BF4903050032"/>
        <s v="BF5001020002"/>
        <s v="BF5502050015"/>
        <s v="BF5403070002"/>
        <s v="BF5702010026"/>
        <s v="BF1300040035"/>
        <s v="BF5404030019"/>
        <s v="BF5103020007"/>
        <s v="BF5101010032"/>
        <s v="BF5403030030"/>
        <s v="BF4603050015"/>
        <s v="BF4604020022"/>
        <s v="BF1300040088"/>
        <s v="BF5201050010"/>
        <s v="BF5704060079"/>
        <s v="BF5103070031"/>
        <s v="BF5002030011"/>
        <s v="BF4903040010"/>
        <s v="BF4603090023"/>
        <s v="BF4606080011"/>
        <s v="BF4601040008"/>
        <s v="BF5602010074"/>
        <s v="BF5404030016"/>
        <s v="BF5602020083"/>
        <s v="BF5501050026"/>
        <s v="BF4606080012"/>
        <s v="BF4903040018"/>
        <s v="BF5601020075"/>
        <s v="BF4606040008"/>
        <s v="BF5303050021"/>
        <s v="BF4606040007"/>
        <s v="BF4606060007"/>
        <s v="BF1300040055"/>
        <s v="BF5001030001"/>
        <s v="BF5404050017"/>
        <s v="BF4604060018"/>
        <s v="BF5404020001"/>
        <s v="BF5702010005"/>
        <s v="BF5205080001"/>
        <s v="BF4803050025"/>
        <s v="BF4604050021"/>
        <s v="BF5601020045"/>
        <s v="BF5702030001"/>
        <s v="BF5503070001"/>
        <s v="BF5503040006"/>
        <s v="BF5201010034"/>
        <s v="BF4603050021"/>
        <s v="BF5202030044"/>
        <s v="BF4903040022"/>
        <s v="BF4801080002"/>
        <s v="BF4604040008"/>
        <s v="BF4603090093"/>
        <s v="BF4601070011"/>
        <s v="BF4901030023"/>
        <s v="BF5001110033"/>
        <s v="BF5002030010"/>
        <s v="BF5404030033"/>
        <s v="BF4901030031"/>
        <s v="BF5602020049"/>
        <s v="BF4902040020"/>
        <s v="BF4701010022"/>
        <s v="BF4902060051"/>
        <s v="BF5403040006"/>
        <s v="BF4605010012"/>
        <s v="BF5301020030"/>
        <s v="BF4605010002"/>
        <s v="BF4602020018"/>
        <s v="BF1300030053"/>
        <s v="BF5001050009"/>
        <s v="BF5301090007"/>
        <s v="BF4701070041"/>
        <s v="BF4803010011"/>
        <s v="BF4602020008"/>
        <s v="BF5301020024"/>
        <s v="BF5402040042"/>
        <s v="BF5201060009"/>
        <s v="BF4802080001"/>
        <s v="BF5601020037"/>
        <s v="BF5301020018"/>
        <s v="BF4605030011"/>
        <s v="BF4903110009"/>
        <s v="BF4902020020"/>
        <s v="BF1300040028"/>
        <s v="BF4603090067"/>
        <s v="BF4602020005"/>
        <s v="BF5404010008"/>
        <s v="BF4903050004"/>
        <s v="BF4701090012"/>
        <s v="BF5402100035"/>
        <s v="BF4902080021"/>
        <s v="BF5002020017"/>
        <s v="BF4802030010"/>
        <s v="BF5501060028"/>
        <s v="BF4606050008"/>
        <s v="BF4606060009"/>
        <s v="BF5402040034"/>
        <s v="BF5503060002"/>
        <s v="BF5004060038"/>
        <s v="BF5404030038"/>
        <s v="BF5201070005"/>
        <s v="BF5403060024"/>
        <s v="BF5403090017"/>
        <s v="BF5201020019"/>
        <s v="BF4801070003"/>
        <s v="BF5003020021"/>
        <s v="BF5404010003"/>
        <s v="BF4901030015"/>
        <s v="BF5201050022"/>
        <s v="BF5403010002"/>
        <s v="BF4902080009"/>
        <s v="BF5704070019"/>
        <s v="BF5202010002"/>
        <s v="BF5701020012"/>
        <s v="BF5102020018"/>
        <s v="BF5402100016"/>
        <s v="BF5701040013"/>
        <s v="BF4902080003"/>
        <s v="BF5602010003"/>
        <s v="BF5205020040"/>
        <s v="BF4601100006"/>
        <s v="BF4602020020"/>
        <s v="BF5301070011"/>
        <s v="BF5103060012"/>
        <s v="BF5201050015"/>
        <s v="BF5201050014"/>
        <s v="BF5604030023"/>
        <s v="BF5103040004"/>
        <s v="BF5501040023"/>
        <s v="BF4701040005"/>
        <s v="BF5201070017"/>
        <s v="BF4602050012"/>
        <s v="BF4601050007"/>
        <s v="BF4604020028"/>
        <s v="BF4603090055"/>
        <s v="BF4602050022"/>
        <s v="BF4701040004"/>
        <s v="BF4701070060"/>
        <s v="NA"/>
        <s v="BF5501010009"/>
        <s v="BF5101060028"/>
        <s v="BF4902060038"/>
        <s v="BF5001140008"/>
        <s v="BF5501010003"/>
        <s v="BF1300040006"/>
        <s v="BF5501070020"/>
        <s v="BF1300050005"/>
        <s v="BF5702030016"/>
        <s v="BF5001110028"/>
        <s v="BF4606080025"/>
        <s v="BF5403060010"/>
        <s v="BF5205050001"/>
        <s v="BF1300040039"/>
        <s v="BF4903060071"/>
        <s v="BF5101070019"/>
        <s v="BF4601030011"/>
        <s v="BF4606080015"/>
        <s v="BF5701020004"/>
        <s v="BF5302040007"/>
        <s v="BF4701050025"/>
        <s v="BF4701020005"/>
        <s v="BF4606080033"/>
        <s v="BF4801090002"/>
        <s v="BF5604030015"/>
        <s v="BF4605060013"/>
        <s v="BF5404030006"/>
        <s v="BF5201020053"/>
        <s v="BF5502030013"/>
        <s v="BF5704040033"/>
        <s v="BF5501080020"/>
        <s v="BF4902080017"/>
        <s v="BF4902060044"/>
        <s v="BF4701030011"/>
        <s v="BF4603090031"/>
        <s v="BF4902040018"/>
        <s v="BF5702010025"/>
        <s v="BF4903110043"/>
        <s v="BF5302100009"/>
        <s v="BF1300040047"/>
        <s v="BF4801060009"/>
        <s v="BF4604050012"/>
        <s v="BF4903060052"/>
        <s v="BF4604050013"/>
        <s v="BF4901010010"/>
        <s v="BF5501080009"/>
        <s v="BF5403070017"/>
        <s v="BF5602050011"/>
        <s v="BF1300070057"/>
        <s v="BF5101060082"/>
        <s v="BF5202020005"/>
        <s v="BF4601020008"/>
        <s v="BF4606060006"/>
        <s v="BF5604040057"/>
        <s v="BF5602020095"/>
        <s v="BF4601060001"/>
        <s v="BF4603090011"/>
        <s v="BF4601010010"/>
        <s v="BF1300040084"/>
        <s v="BF4902020008"/>
        <s v="BF4903110052"/>
        <s v="BF5101050029"/>
        <s v="BF5201060010"/>
        <s v="BF5503070041"/>
        <s v="BF4902060054"/>
        <s v="BF5403130001"/>
        <s v="BF5001020008"/>
        <s v="BF5704050065"/>
        <s v="BF1300040038"/>
        <s v="BF4903100035"/>
        <s v="BF5102020020"/>
        <s v="BF5403070027"/>
        <s v="BF5202030025"/>
        <s v="BF5702010010"/>
        <s v="BF5402040045"/>
        <s v="BF4602050025"/>
        <s v="BF5001140013"/>
        <s v="BF4901030018"/>
        <s v="BF4601080001"/>
        <s v="BF5403090001"/>
        <s v="BF5101060091"/>
        <s v="BF5402070024"/>
        <s v="BF4606060013"/>
        <s v="BF5404030031"/>
        <s v="BF5404030009"/>
        <s v="BF5002070007"/>
        <s v="BF4901030016"/>
        <s v="BF5404030034"/>
        <s v="BF5402080010"/>
        <s v="BF5404040002"/>
        <s v="BF4901060006"/>
        <s v="BF4901080004"/>
        <s v="BF5502010001"/>
        <s v="BF1300060036"/>
        <s v="BF5402010026"/>
        <s v="BF4604060023"/>
        <s v="BF5604030035"/>
        <s v="BF5301020044"/>
        <s v="BF5001040011"/>
        <s v="BF5501010017"/>
        <s v="BF4903040068"/>
        <s v="BF5202010001"/>
        <s v="BF4602020002"/>
        <s v="BF5101030003"/>
        <s v="BF5201020039"/>
        <s v="BF5301020017"/>
        <s v="BF5302110013"/>
        <s v="BF5302120007"/>
        <s v="BF5602050004"/>
        <s v="BF4601070002"/>
        <s v="BF5404040015"/>
        <s v="BF4602040007"/>
        <s v="BF1300040022"/>
        <s v="BF4605060012"/>
        <s v="BF4903040079"/>
        <s v="BF5601020047"/>
        <s v="BF4605060009"/>
        <s v="BF4605050001"/>
        <s v="BF5002050002"/>
        <s v="BF5004060029"/>
        <s v="BF4901080010"/>
        <s v="BF5102010016"/>
        <s v="BF5402100024"/>
        <s v="BF5402100043"/>
        <s v="BF5604030033"/>
        <s v="BF5201010038"/>
        <s v="BF4603090061"/>
        <s v="BF4603090083"/>
        <s v="BF4601050012"/>
        <s v="BF4604010013"/>
        <s v="BF5402080003"/>
        <s v="BF4605050013"/>
        <s v="BF4902060006"/>
        <s v="BF5103010010"/>
        <s v="BF4803070011"/>
        <s v="BF4903040030"/>
        <s v="BF4702070018"/>
        <s v="BF5604030031"/>
        <s v="BF4604060029"/>
        <s v="BF5302090003"/>
        <s v="BF5601020017"/>
        <s v="BF5003030024"/>
        <s v="BF5402100002"/>
        <s v="BF4602050013"/>
        <s v="BF5604050005"/>
        <s v="BF5503020020"/>
        <s v="BF4701070063"/>
        <s v="BF5403080044"/>
        <s v="BF4901030012"/>
        <s v="BF4701080016"/>
        <s v="BF4601050001"/>
        <s v="BF4903090016"/>
        <s v="BF5302070020"/>
        <s v="BF4603090053"/>
        <s v="BF5403070019"/>
        <s v="BF5403050004"/>
        <s v="BF5301070023"/>
        <s v="BF4604020027"/>
        <s v="BF4605010015"/>
        <s v="BF5004030007"/>
        <s v="BF5101050006"/>
        <s v="BF5402020051"/>
        <s v="BF5402050001"/>
        <s v="BF5205070004"/>
        <s v="BF5604030036"/>
        <s v="BF5201050023"/>
        <s v="BF5202030020"/>
        <s v="BF4901030045"/>
        <s v="BF5101050078"/>
        <s v="BF1300040054"/>
        <s v="BF5604040052"/>
        <s v="BF4903020021"/>
        <s v="BF5604030016"/>
        <s v="BF4903050046"/>
        <s v="BF4903040041"/>
        <s v="BF5402090008"/>
        <s v="BF1300040064"/>
        <s v="BF5702030006"/>
        <s v="BF4803050018"/>
        <s v="BF4903050049"/>
        <s v="BF5205080002"/>
        <s v="BF5202030022"/>
        <s v="BF4902070006"/>
        <s v="BF5205020023"/>
        <s v="BF4601050013"/>
        <s v="BF5501040001"/>
        <s v="BF4701010031"/>
        <s v="BF4604070015"/>
        <s v="BF1300020069"/>
        <s v="BF4902070016"/>
        <s v="BF4801100020"/>
        <s v="BF4603090029"/>
        <s v="BF4803080006"/>
        <s v="BF5501040021"/>
        <s v="BF5402100019"/>
        <s v="BF5201070010"/>
        <s v="BF4602050002"/>
        <s v="BF5402100058"/>
        <s v="BF5202050003"/>
        <s v="BF4902060025"/>
        <s v="BF4701090013"/>
        <s v="BF5602020084"/>
        <s v="BF4603090025"/>
        <s v="BF4604060040"/>
        <s v="BF5402050007"/>
        <s v="BF4604060012"/>
        <s v="BF4903040014"/>
        <s v="BF5103030003"/>
        <s v="BF5601020070"/>
        <s v="BF5101010007"/>
        <s v="BF5402090021"/>
        <s v="BF5103020010"/>
        <s v="BF4902080014"/>
        <s v="BF4903110012"/>
        <s v="BF4801080001"/>
        <s v="BF4605040018"/>
        <s v="BF5102020027"/>
        <s v="BF5602020062"/>
        <s v="BF4605050021"/>
        <s v="BF4606080018"/>
        <s v="BF5404050015"/>
        <s v="BF4902060058"/>
        <s v="BF5404010007"/>
        <s v="BF5602020134"/>
        <s v="BF4602050009"/>
        <s v="BF5103060010"/>
        <s v="BF5403030035"/>
        <s v="BF4601070010"/>
        <s v="BF5301020035"/>
        <s v="BF4902010011"/>
        <s v="BF4701030008"/>
        <s v="BF5601020082"/>
        <s v="BF5202020007"/>
        <s v="BF5201060006"/>
        <s v="BF5201010050"/>
        <s v="BF4901080039"/>
        <s v="BF5702060016"/>
        <s v="BF4601030007"/>
        <s v="BF5403050011"/>
        <s v="BF4604020007"/>
        <s v="BF4605050019"/>
        <s v="BF5402100048"/>
        <s v="BF4902070015"/>
        <s v="BF1300040040"/>
        <s v="BF4903050020"/>
        <s v="BF5402010022"/>
        <s v="BF4803070023"/>
        <s v="BF5004060043"/>
        <s v="BF4601010023"/>
        <s v="BF4605060014"/>
        <s v="BF4606080023"/>
        <s v="BF5202020002"/>
        <s v="BF1300060031"/>
        <s v="BF5205070003"/>
        <s v="BF4605010010"/>
        <s v="BF4801110037"/>
        <s v="BF4903020009"/>
        <s v="BF4604020037"/>
        <s v="BF5302080004"/>
        <s v="BF5303060004"/>
        <s v="BF4902010006"/>
        <s v="BF5001130008"/>
        <s v="BF5502030015"/>
        <s v="BF5403080014"/>
        <s v="BF5404030040"/>
        <s v="BF5503070026"/>
        <s v="BF5702020031"/>
        <s v="BF5001130007"/>
        <s v="BF4902020025"/>
        <s v="BF4902060043"/>
        <s v="BF1300040029"/>
        <s v="BF5404050023"/>
        <s v="BF5002070003"/>
        <s v="BF5501080016"/>
        <s v="BF5002010001"/>
      </sharedItems>
    </cacheField>
    <cacheField name="[Plage].[NEAR_X].[NEAR_X]" caption="NEAR_X" numFmtId="0" hierarchy="21" level="1">
      <sharedItems count="462">
        <s v="-5,166667"/>
        <s v="-2,6"/>
        <s v="-2,360768"/>
        <s v="-3,3"/>
        <s v="-2,9"/>
        <s v="-1,6125"/>
        <s v="-4,016667"/>
        <s v="0,2"/>
        <s v="-1,450833"/>
        <s v="-4,421753"/>
        <s v="0,50106"/>
        <s v="-3,383333"/>
        <s v="-3,05"/>
        <s v="-4,766667"/>
        <s v="-1,089401"/>
        <s v="-1,529397"/>
        <s v="-3,166667"/>
        <s v="-0,172222"/>
        <s v="-3,916667"/>
        <s v="-1,508333"/>
        <s v="-3,25"/>
        <s v="-1,95"/>
        <s v="-2,255022"/>
        <s v="1,858393"/>
        <s v="-1,354616"/>
        <s v="-2,361936"/>
        <s v="-0,633333"/>
        <s v="0,274931"/>
        <s v="-0,587778"/>
        <s v="-0,570842"/>
        <s v="-4,1843"/>
        <s v="-1,454444"/>
        <s v="-1,086734"/>
        <s v="-2,966667"/>
        <s v="-3,133333"/>
        <s v="-2,983333"/>
        <s v="-1,372158"/>
        <s v="-4,133333"/>
        <s v="-1,094444"/>
        <s v="-3,733333"/>
        <s v="-1,603889"/>
        <s v="-1,527843"/>
        <s v="-1,94242"/>
        <s v="-2,527514"/>
        <s v="-0,7"/>
        <s v="-4,297901"/>
        <s v="-0,166667"/>
        <s v="-1,790278"/>
        <s v="-0,191942"/>
        <s v="-3,066667"/>
        <s v="-2,933333"/>
        <s v="-1,420556"/>
        <s v="-4,614245"/>
        <s v="-3,966667"/>
        <s v="-0,295155"/>
        <s v="-1,866278"/>
        <s v="-0,033333"/>
        <s v="-0,5"/>
        <s v="-0,139401"/>
        <s v="-4,55"/>
        <s v="-2,451234"/>
        <s v="-1,339444"/>
        <s v="-1,562051"/>
        <s v="-2,816667"/>
        <s v="-1,481667"/>
        <s v="-2"/>
        <s v="-2,316667"/>
        <s v="-2,366667"/>
        <s v="-1,546111"/>
        <s v="-4,566667"/>
        <s v="-3,016667"/>
        <s v="-1,529106"/>
        <s v="-1,082778"/>
        <s v="-3,45"/>
        <s v="-3,15"/>
        <s v="-2,916667"/>
        <s v="-3,933333"/>
        <s v="-4,230023"/>
        <s v="-0,383333"/>
        <s v="-2,083333"/>
        <s v="-3,75"/>
        <s v="-3,466667"/>
        <s v="-0,233333"/>
        <s v="-4,1009"/>
        <s v="-0,15"/>
        <s v="-1,946307"/>
        <s v="-3,993293"/>
        <s v="-4,263438"/>
        <s v="-0,376111"/>
        <s v="-0,45"/>
        <s v="-0,1"/>
        <s v="1,788385"/>
        <s v="0,180833"/>
        <s v="-3,116667"/>
        <s v="-0,566667"/>
        <s v="-2,52532"/>
        <s v="-1,066424"/>
        <s v="0,40925"/>
        <s v="-0,0444"/>
        <s v="-4,866667"/>
        <s v="-4,458072"/>
        <s v="-3,883333"/>
        <s v="-3,033333"/>
        <s v="-3,816667"/>
        <s v="-4,266102"/>
        <s v="-0,0345"/>
        <s v="-3,716667"/>
        <s v="-3,233333"/>
        <s v="-0,483333"/>
        <s v="-3,2"/>
        <s v="-0,066667"/>
        <s v="-4,224938"/>
        <s v="0,413559"/>
        <s v="0,063268"/>
        <s v="0,357778"/>
        <s v="-2,27926"/>
        <s v="-0,95"/>
        <s v="-4,683333"/>
        <s v="0,497528"/>
        <s v="-3,7"/>
        <s v="-0,174998"/>
        <s v="-0,6"/>
        <s v="-1,667493"/>
        <s v="-0,095"/>
        <s v="-1,163889"/>
        <s v="-0,550556"/>
        <s v="-1,116667"/>
        <s v="-1,586832"/>
        <s v="-1,166667"/>
        <s v="-4,033333"/>
        <s v="-1,671477"/>
        <s v="-0,416667"/>
        <s v="-2,616667"/>
        <s v="-0,35"/>
        <s v="0,333333"/>
        <s v="-0,083333"/>
        <s v="-1,556944"/>
        <s v="-3,183333"/>
        <s v="-0,235449"/>
        <s v="-2,866667"/>
        <s v="-2,044457"/>
        <s v="-0,0673"/>
        <s v="0,016667"/>
        <s v="-2,755799"/>
        <s v="-2,358932"/>
        <s v="-2,366455"/>
        <s v="-2,8"/>
        <s v="-4,383333"/>
        <s v="-1,583333"/>
        <s v="0,570976"/>
        <s v="0,351413"/>
        <s v="0,599929"/>
        <s v="-1,566671"/>
        <s v="0,516667"/>
        <s v="-1,016667"/>
        <s v="-2,333333"/>
        <s v="-1,666667"/>
        <s v="-2,466924"/>
        <s v="-1,5"/>
        <s v="-2,377459"/>
        <s v="-1,007222"/>
        <s v="-1,441111"/>
        <s v="-1,979444"/>
        <s v="-4,0111"/>
        <s v="-3,533333"/>
        <s v="-1,5625"/>
        <s v="-0,243107"/>
        <s v="-1,233333"/>
        <s v="-2,5"/>
        <s v="-1,088678"/>
        <s v="-3,783333"/>
        <s v="-2,883333"/>
        <s v="-0,07911"/>
        <s v="-2,433375"/>
        <s v="0,106789"/>
        <s v="-0,8"/>
        <s v="-2,895731"/>
        <s v="-1,084444"/>
        <s v="-0,2186"/>
        <s v="-2,731111"/>
        <s v="-3,483333"/>
        <s v="-2,722598"/>
        <s v="-2,613924"/>
        <s v="-1,590556"/>
        <s v="-2,016667"/>
        <s v="-2,188733"/>
        <s v="-2,45"/>
        <s v="1,916667"/>
        <s v="-0,0266"/>
        <s v="-1,2"/>
        <s v="-1,159444"/>
        <s v="-4,1"/>
        <s v="0,316667"/>
        <s v="-0,990129"/>
        <s v="-0,679444"/>
        <s v="-3,433333"/>
        <s v="-3,9"/>
        <s v="-3,333333"/>
        <s v="-1,534722"/>
        <s v="-2,033333"/>
        <s v="-2,55"/>
        <s v="-2,413679"/>
        <s v="-1,545728"/>
        <s v="0,060129"/>
        <s v="-0,283333"/>
        <s v="-0,648252"/>
        <s v="-1,904354"/>
        <s v="-3,283333"/>
        <s v="-4,263196"/>
        <s v="-3,1"/>
        <s v="-4,3132"/>
        <s v="-1,429167"/>
        <s v="-4,03301"/>
        <s v="-3,983333"/>
        <s v="-0,333333"/>
        <s v="-4,337854"/>
        <s v="-4,287369"/>
        <s v="-1,757767"/>
        <s v="0,033333"/>
        <s v="0,166667"/>
        <s v="0,047965"/>
        <s v="-4,430265"/>
        <s v="-0,85"/>
        <s v="-0,516667"/>
        <s v="-1,542778"/>
        <s v="-3,616667"/>
        <s v="-4,416748"/>
        <s v="-2,235568"/>
        <s v="-1,066667"/>
        <s v="-4,633333"/>
        <s v="-2,3"/>
        <s v="-0,366667"/>
        <s v="-0,866667"/>
        <s v="-3,416667"/>
        <s v="-2,583553"/>
        <s v="-1,735809"/>
        <s v="-1,278333"/>
        <s v="-1,679722"/>
        <s v="-2,407837"/>
        <s v="-0,333576"/>
        <s v="-2,318514"/>
        <s v="-1,770793"/>
        <s v="-0,016667"/>
        <s v="-0,55"/>
        <s v="-2,516667"/>
        <s v="-2,202495"/>
        <s v="-1,534255"/>
        <s v="-0,306845"/>
        <s v="-2,4"/>
        <s v="-0,433333"/>
        <s v="-3,666667"/>
        <s v="-1"/>
        <s v="-3,4"/>
        <s v="-0,183479"/>
        <s v="1,727077"/>
        <s v="-4,2869"/>
        <s v="-3,85"/>
        <s v="-1,073056"/>
        <s v="-0,209444"/>
        <s v="-0,21322"/>
        <s v="0,593996"/>
        <s v="-0,699167"/>
        <s v="-0,837222"/>
        <s v="-4,816667"/>
        <s v="-0,281828"/>
        <s v="-3,866667"/>
        <s v="-4,1233"/>
        <s v="-4,95"/>
        <s v="-4,416667"/>
        <s v="NA"/>
        <s v="-0,65"/>
        <s v="-1,616667"/>
        <s v="-0,41665"/>
        <s v="-0,733333"/>
        <s v="-1,536944"/>
        <s v="-0,616667"/>
        <s v="-1,6075"/>
        <s v="-2,25"/>
        <s v="-2,723875"/>
        <s v="-2,218921"/>
        <s v="1,699167"/>
        <s v="-1,588333"/>
        <s v="-1,438236"/>
        <s v="-1,366667"/>
        <s v="-3,083333"/>
        <s v="-3,013126"/>
        <s v="-3,266667"/>
        <s v="-4,702018"/>
        <s v="-4,916667"/>
        <s v="-4,716667"/>
        <s v="-2,965307"/>
        <s v="-0,766667"/>
        <s v="0,754945"/>
        <s v="-3,216667"/>
        <s v="-2,345579"/>
        <s v="-0,174677"/>
        <s v="-1,936389"/>
        <s v="-0,449951"/>
        <s v="-4,283333"/>
        <s v="-0,933333"/>
        <s v="-4,918847"/>
        <s v="-1,524722"/>
        <s v="-1,456359"/>
        <s v="-3,6"/>
        <s v="-1,542233"/>
        <s v="-0,533333"/>
        <s v="-2,421262"/>
        <s v="0,302614"/>
        <s v="-1,681111"/>
        <s v="-1,604444"/>
        <s v="-2,625776"/>
        <s v="0,159815"/>
        <s v="-0,088123"/>
        <s v="-3,95"/>
        <s v="-1,496389"/>
        <s v="-0,883333"/>
        <s v="-1,4"/>
        <s v="-0,1325"/>
        <s v="-1,35"/>
        <s v="-0,572104"/>
        <s v="-2,58985"/>
        <s v="-2,266667"/>
        <s v="-1,560833"/>
        <s v="-0,8225"/>
        <s v="-1,145"/>
        <s v="-2,390265"/>
        <s v="0,416667"/>
        <s v="-1,679304"/>
        <s v="-1,506602"/>
        <s v="-2,75"/>
        <s v="-1,816116"/>
        <s v="-1,62"/>
        <s v="-2,515165"/>
        <s v="-2,31954"/>
        <s v="-2,410675"/>
        <s v="-2,466667"/>
        <s v="-1,583284"/>
        <s v="-2,368779"/>
        <s v="-2,2"/>
        <s v="-2,378961"/>
        <s v="-1,635954"/>
        <s v="-1,732896"/>
        <s v="-1,683056"/>
        <s v="-1,420833"/>
        <s v="0,505933"/>
        <s v="-4,283979"/>
        <s v="-1,960833"/>
        <s v="-1,025614"/>
        <s v="-4,324982"/>
        <s v="-1,633333"/>
        <s v="0,147316"/>
        <s v="-4,342697"/>
        <s v="-5,116667"/>
        <s v="-4,938822"/>
        <s v="0,219846"/>
        <s v="-2,430537"/>
        <s v="-1,593056"/>
        <s v="-1,258447"/>
        <s v="-0,1388"/>
        <s v="-2,7"/>
        <s v="-1,773611"/>
        <s v="-1,798932"/>
        <s v="-1,333333"/>
        <s v="0,530443"/>
        <s v="0,05"/>
        <s v="-3,65"/>
        <s v="-2,766667"/>
        <s v="-0,453544"/>
        <s v="-1,1"/>
        <s v="-1,065842"/>
        <s v="0,521117"/>
        <s v="-4,854763"/>
        <s v="-0,0858"/>
        <s v="-4,0794"/>
        <s v="0,667161"/>
        <s v="-2,341144"/>
        <s v="-1,512541"/>
        <s v="-5,016667"/>
        <s v="-4,888015"/>
        <s v="-2,401634"/>
        <s v="-2,475315"/>
        <s v="-4,045237"/>
        <s v="-3,516667"/>
        <s v="-1,888889"/>
        <s v="-1,483333"/>
        <s v="-2,633333"/>
        <s v="-2,133333"/>
        <s v="1,741667"/>
        <s v="0,489266"/>
        <s v="-0,281389"/>
        <s v="0,7"/>
        <s v="-1,546796"/>
        <s v="-1,351667"/>
        <s v="-1,565278"/>
        <s v="0,101342"/>
        <s v="-1,083333"/>
        <s v="0,808406"/>
        <s v="-1,067347"/>
        <s v="-1,55"/>
        <s v="-1,216667"/>
        <s v="1,866944"/>
        <s v="0,783333"/>
        <s v="-0,324442"/>
        <s v="1,767474"/>
        <s v="-1,022222"/>
        <s v="-4,733333"/>
        <s v="-1,534444"/>
        <s v="-0,283916"/>
        <s v="-0,369722"/>
        <s v="-0,266667"/>
        <s v="-0,314955"/>
        <s v="-2,355426"/>
        <s v="0,0575"/>
        <s v="-0,362391"/>
        <s v="0,2116"/>
        <s v="-3,996311"/>
        <s v="-2,172086"/>
        <s v="-3,316667"/>
        <s v="-1,118512"/>
        <s v="-0,856944"/>
        <s v="0,009027"/>
        <s v="-2,383333"/>
        <s v="-0,75"/>
        <s v="-1,183333"/>
        <s v="-0,027702"/>
        <s v="-3,0694"/>
        <s v="-2,120369"/>
        <s v="-0,5225"/>
        <s v="-2,180743"/>
        <s v="-0,2464"/>
        <s v="-4,3342"/>
        <s v="-1,998883"/>
        <s v="-3,35"/>
        <s v="-4,281557"/>
        <s v="-0,783333"/>
        <s v="-4,4"/>
        <s v="-0,232278"/>
        <s v="0,066667"/>
        <s v="-0,116667"/>
        <s v="0,083333"/>
        <s v="-1,83644"/>
        <s v="-2,357339"/>
        <s v="-3,566667"/>
        <s v="-1,451667"/>
        <s v="-1,033333"/>
        <s v="-1,65"/>
        <s v="-3,0114"/>
        <s v="-1,403611"/>
        <s v="1,7"/>
        <s v="-0,632222"/>
        <s v="-0,983333"/>
        <s v="-5,015576"/>
        <s v="-0,583333"/>
        <s v="-2,116667"/>
        <s v="-1,9"/>
        <s v="-2,31252"/>
        <s v="-2,372952"/>
        <s v="-1,310278"/>
        <s v="-0,457823"/>
        <s v="-1,516111"/>
        <s v="-2,130579"/>
        <s v="-2,733333"/>
      </sharedItems>
    </cacheField>
    <cacheField name="[Plage].[NEAR_Y].[NEAR_Y]" caption="NEAR_Y" numFmtId="0" hierarchy="22" level="1">
      <sharedItems count="403">
        <s v="10,633333"/>
        <s v="12,916667"/>
        <s v="13,301395"/>
        <s v="11,75"/>
        <s v="12,2"/>
        <s v="12,299167"/>
        <s v="10,416667"/>
        <s v="12,216667"/>
        <s v="12,299722"/>
        <s v="11,378651"/>
        <s v="13,438486"/>
        <s v="11,916667"/>
        <s v="12,033333"/>
        <s v="13,194175"/>
        <s v="13,322886"/>
        <s v="11,683333"/>
        <s v="13,721389"/>
        <s v="12,616667"/>
        <s v="12,303889"/>
        <s v="12,433333"/>
        <s v="13,793315"/>
        <s v="12,214952"/>
        <s v="13,137269"/>
        <s v="13,193736"/>
        <s v="12,633333"/>
        <s v="13,705789"/>
        <s v="11,191111"/>
        <s v="13,756845"/>
        <s v="12,0733"/>
        <s v="12,392778"/>
        <s v="13,03863"/>
        <s v="12,816667"/>
        <s v="11,083333"/>
        <s v="13,340379"/>
        <s v="11,754167"/>
        <s v="10,55"/>
        <s v="12,393611"/>
        <s v="13,194412"/>
        <s v="13,331972"/>
        <s v="13,394532"/>
        <s v="12,883333"/>
        <s v="11,177154"/>
        <s v="12,016667"/>
        <s v="13,008056"/>
        <s v="13,693155"/>
        <s v="10,883333"/>
        <s v="12,471389"/>
        <s v="11,178328"/>
        <s v="11,2"/>
        <s v="14,180057"/>
        <s v="13,24135"/>
        <s v="11,5"/>
        <s v="13,167249"/>
        <s v="10,366667"/>
        <s v="13,410389"/>
        <s v="12,057222"/>
        <s v="13,603742"/>
        <s v="12,8"/>
        <s v="12,468333"/>
        <s v="12,783333"/>
        <s v="12,983333"/>
        <s v="12,266667"/>
        <s v="13,678056"/>
        <s v="10,516667"/>
        <s v="10,333333"/>
        <s v="13,211517"/>
        <s v="12,909722"/>
        <s v="10,166667"/>
        <s v="12,233333"/>
        <s v="10,45"/>
        <s v="11,272354"/>
        <s v="12,3"/>
        <s v="11,733333"/>
        <s v="11,85"/>
        <s v="11,166667"/>
        <s v="12,466667"/>
        <s v="12,15"/>
        <s v="12,583333"/>
        <s v="12,2566"/>
        <s v="12,966667"/>
        <s v="13,259427"/>
        <s v="12,4"/>
        <s v="11,876229"/>
        <s v="11,964444"/>
        <s v="11,4"/>
        <s v="12,073053"/>
        <s v="12,113889"/>
        <s v="10,966667"/>
        <s v="10,466667"/>
        <s v="12,283333"/>
        <s v="13,71595"/>
        <s v="13,096117"/>
        <s v="13,633474"/>
        <s v="14,0662"/>
        <s v="10,566667"/>
        <s v="11,763842"/>
        <s v="10,783333"/>
        <s v="13"/>
        <s v="10,05"/>
        <s v="10,933333"/>
        <s v="11,001211"/>
        <s v="10,433333"/>
        <s v="14,0354"/>
        <s v="11,9"/>
        <s v="12,383333"/>
        <s v="12,65"/>
        <s v="11,982606"/>
        <s v="13,611652"/>
        <s v="14,374557"/>
        <s v="12,062222"/>
        <s v="13,663756"/>
        <s v="12,933333"/>
        <s v="9,95"/>
        <s v="13,536935"/>
        <s v="14,485021"/>
        <s v="13,01312"/>
        <s v="13,783333"/>
        <s v="12,005833"/>
        <s v="11,8"/>
        <s v="11,583333"/>
        <s v="13,064626"/>
        <s v="12,566667"/>
        <s v="13,253256"/>
        <s v="10,716667"/>
        <s v="12,183333"/>
        <s v="12,7"/>
        <s v="12,55"/>
        <s v="11,95"/>
        <s v="12,066667"/>
        <s v="12,45"/>
        <s v="12,146667"/>
        <s v="11,116667"/>
        <s v="14,442309"/>
        <s v="12,533333"/>
        <s v="11,3"/>
        <s v="13,419994"/>
        <s v="14,1496"/>
        <s v="12,733333"/>
        <s v="13,298132"/>
        <s v="13,207756"/>
        <s v="13,547389"/>
        <s v="10,7"/>
        <s v="13,424786"/>
        <s v="13,654238"/>
        <s v="13,470199"/>
        <s v="13,53125"/>
        <s v="12,766667"/>
        <s v="13,459795"/>
        <s v="11,266667"/>
        <s v="12,333333"/>
        <s v="13,172872"/>
        <s v="12,001389"/>
        <s v="13,180833"/>
        <s v="12,6184"/>
        <s v="12,446667"/>
        <s v="13,230954"/>
        <s v="10,133333"/>
        <s v="13,074247"/>
        <s v="12,683333"/>
        <s v="11,383333"/>
        <s v="13,817832"/>
        <s v="13,167864"/>
        <s v="14,038723"/>
        <s v="12,516667"/>
        <s v="13,000385"/>
        <s v="13,091667"/>
        <s v="14,4446"/>
        <s v="13,239532"/>
        <s v="11,65"/>
        <s v="13,238823"/>
        <s v="13,238227"/>
        <s v="12,390278"/>
        <s v="13,226885"/>
        <s v="12,083333"/>
        <s v="11,05"/>
        <s v="11,833333"/>
        <s v="12,483333"/>
        <s v="14,3634"/>
        <s v="12,666667"/>
        <s v="12,465556"/>
        <s v="12,5"/>
        <s v="13,099952"/>
        <s v="11,825556"/>
        <s v="12,9"/>
        <s v="11,983333"/>
        <s v="13,325833"/>
        <s v="13,244477"/>
        <s v="13,378333"/>
        <s v="13,978335"/>
        <s v="12,85"/>
        <s v="10,6"/>
        <s v="13,281634"/>
        <s v="13,364364"/>
        <s v="11,170461"/>
        <s v="12,0265"/>
        <s v="12,2425"/>
        <s v="12,25"/>
        <s v="11,23971"/>
        <s v="11,898224"/>
        <s v="11,156619"/>
        <s v="13,018721"/>
        <s v="11,416667"/>
        <s v="14,352321"/>
        <s v="11,136078"/>
        <s v="12,6"/>
        <s v="12,321667"/>
        <s v="11,847094"/>
        <s v="13,316337"/>
        <s v="11,6"/>
        <s v="13,245881"/>
        <s v="13,004223"/>
        <s v="12,517778"/>
        <s v="11,630556"/>
        <s v="13,271851"/>
        <s v="13,020017"/>
        <s v="13,726176"/>
        <s v="13,276343"/>
        <s v="11,7"/>
        <s v="11,183333"/>
        <s v="13,269059"/>
        <s v="13,302913"/>
        <s v="13,291893"/>
        <s v="13,733333"/>
        <s v="10,316667"/>
        <s v="11,883333"/>
        <s v="11,15"/>
        <s v="10,75"/>
        <s v="13,581682"/>
        <s v="12,218988"/>
        <s v="12,0479"/>
        <s v="10,9"/>
        <s v="11,663611"/>
        <s v="13,26"/>
        <s v="13,246602"/>
        <s v="13,408897"/>
        <s v="11,3575"/>
        <s v="12,284444"/>
        <s v="10,85"/>
        <s v="13,177945"/>
        <s v="12,166667"/>
        <s v="12,279"/>
        <s v="10,833333"/>
        <s v="NA"/>
        <s v="12,023333"/>
        <s v="13,229854"/>
        <s v="12,1"/>
        <s v="12,295556"/>
        <s v="12,456667"/>
        <s v="12,133333"/>
        <s v="13,132975"/>
        <s v="13,594679"/>
        <s v="11,860556"/>
        <s v="12,340833"/>
        <s v="13,144077"/>
        <s v="11,766667"/>
        <s v="13,028967"/>
        <s v="11,777843"/>
        <s v="10,283333"/>
        <s v="13,228933"/>
        <s v="13,330013"/>
        <s v="13,112783"/>
        <s v="13,088253"/>
        <s v="12,768889"/>
        <s v="12,95"/>
        <s v="13,252961"/>
        <s v="9,916667"/>
        <s v="11,25"/>
        <s v="10,981153"/>
        <s v="12,370278"/>
        <s v="13,086149"/>
        <s v="13,634838"/>
        <s v="13,549087"/>
        <s v="13,789125"/>
        <s v="12,395556"/>
        <s v="12,065"/>
        <s v="11,966667"/>
        <s v="13,21193"/>
        <s v="13,523726"/>
        <s v="14,056183"/>
        <s v="11,55"/>
        <s v="11,716667"/>
        <s v="12,4375"/>
        <s v="12,710278"/>
        <s v="13,305437"/>
        <s v="13,340945"/>
        <s v="10,3"/>
        <s v="12,337778"/>
        <s v="13,164167"/>
        <s v="11,169722"/>
        <s v="13,59222"/>
        <s v="13,030663"/>
        <s v="12,116667"/>
        <s v="13,319434"/>
        <s v="11,616667"/>
        <s v="13,1311"/>
        <s v="12,081667"/>
        <s v="13,298331"/>
        <s v="13,233294"/>
        <s v="13,12864"/>
        <s v="12,316667"/>
        <s v="13,304418"/>
        <s v="13,252489"/>
        <s v="12,75"/>
        <s v="13,302396"/>
        <s v="13,210308"/>
        <s v="13,265308"/>
        <s v="12,622778"/>
        <s v="12,376944"/>
        <s v="12,833333"/>
        <s v="13,45"/>
        <s v="11,213761"/>
        <s v="12,190556"/>
        <s v="13,215017"/>
        <s v="11,774049"/>
        <s v="13,005792"/>
        <s v="11,130266"/>
        <s v="11,392492"/>
        <s v="13,750283"/>
        <s v="13,419402"/>
        <s v="12,416667"/>
        <s v="12,317778"/>
        <s v="13,253252"/>
        <s v="14,3656"/>
        <s v="11,554444"/>
        <s v="13,311861"/>
        <s v="11,283333"/>
        <s v="13,436412"/>
        <s v="12,866667"/>
        <s v="12"/>
        <s v="13,032556"/>
        <s v="13,124304"/>
        <s v="10,666667"/>
        <s v="13,426411"/>
        <s v="11,719331"/>
        <s v="14,2979"/>
        <s v="12,1768"/>
        <s v="13,438419"/>
        <s v="13,50835"/>
        <s v="13,298301"/>
        <s v="11,620865"/>
        <s v="13,556827"/>
        <s v="13,759894"/>
        <s v="11,014407"/>
        <s v="11,422778"/>
        <s v="11,866667"/>
        <s v="11,795833"/>
        <s v="13,450282"/>
        <s v="13,293732"/>
        <s v="12,05"/>
        <s v="13,433139"/>
        <s v="12,074167"/>
        <s v="12,387778"/>
        <s v="13,510451"/>
        <s v="13,333404"/>
        <s v="13,14597"/>
        <s v="11,875278"/>
        <s v="13,465355"/>
        <s v="12,12627"/>
        <s v="12,100278"/>
        <s v="10,65"/>
        <s v="12,257778"/>
        <s v="13,587962"/>
        <s v="11,78"/>
        <s v="13,064752"/>
        <s v="13,016641"/>
        <s v="12,169167"/>
        <s v="13,143294"/>
        <s v="14,0394"/>
        <s v="12,703153"/>
        <s v="13,009583"/>
        <s v="13,083818"/>
        <s v="11,46"/>
        <s v="14,430338"/>
        <s v="11,216667"/>
        <s v="13,996699"/>
        <s v="13,0725"/>
        <s v="13,20136"/>
        <s v="13,316389"/>
        <s v="13,314117"/>
        <s v="14,199"/>
        <s v="12,1099"/>
        <s v="13,215162"/>
        <s v="11,178571"/>
        <s v="9,866667"/>
        <s v="14,474435"/>
        <s v="13,448689"/>
        <s v="11,316667"/>
        <s v="13,842865"/>
        <s v="13,583333"/>
        <s v="12,344444"/>
        <s v="11,666667"/>
        <s v="13,1245"/>
        <s v="12,3625"/>
        <s v="11,1825"/>
        <s v="11,756128"/>
        <s v="11,366667"/>
        <s v="13,416039"/>
        <s v="13,286039"/>
        <s v="12,749167"/>
        <s v="10,983333"/>
        <s v="13,251118"/>
        <s v="12,323333"/>
        <s v="13,315005"/>
      </sharedItems>
    </cacheField>
    <cacheField name="[Plage].[ADM3_FR].[ADM3_FR]" caption="ADM3_FR" numFmtId="0" hierarchy="5" level="1">
      <sharedItems count="204">
        <s v="Sindou"/>
        <s v="BagarÃ©"/>
        <s v="Goursi"/>
        <s v="Bagassi"/>
        <s v="TchÃ©riba"/>
        <s v="Ouagadougou"/>
        <s v="SidÃ©radougou"/>
        <s v="Diapangou"/>
        <s v="Bama"/>
        <s v="Sebba"/>
        <s v="Bana"/>
        <s v="Ouri"/>
        <s v="Banfora"/>
        <s v="Kaya"/>
        <s v="Kongoussi"/>
        <s v="Bani"/>
        <s v="Bourasso"/>
        <s v="Sourgoubila"/>
        <s v="Barga"/>
        <s v="Diapaga"/>
        <s v="ManÃ©"/>
        <s v="Kogho"/>
        <s v="TitabÃ¨"/>
        <s v="ZabrÃ©"/>
        <s v="Bouroum"/>
        <s v="Solenzo"/>
        <s v="Boussouma"/>
        <s v="Yaba"/>
        <s v="SafanÃ©"/>
        <s v="Dano"/>
        <s v="NassÃ©rÃ©"/>
        <s v="BindÃ©"/>
        <s v="OuÃ´"/>
        <s v="SabsÃ©"/>
        <s v="Kossouka"/>
        <s v="ZogorÃ©"/>
        <s v="Boala"/>
        <s v="Bobo-Dioulasso"/>
        <s v="Gounguen"/>
        <s v="Boken"/>
        <s v="Zambo"/>
        <s v="Boromo"/>
        <s v="Loumbila"/>
        <s v="Karangasso-Sambla"/>
        <s v="LÃ¨na"/>
        <s v="Dori"/>
        <s v="Rambo"/>
        <s v="Tibga"/>
        <s v="BagrÃ©"/>
        <s v="Mani"/>
        <s v="TiÃ©fora"/>
        <s v="LÃ¨ba"/>
        <s v="Kombissiri"/>
        <s v="Bourzanga"/>
        <s v="ArbollÃ©"/>
        <s v="Yako"/>
        <s v="Koudougou"/>
        <s v="BoussÃ©ra"/>
        <s v="Kampti"/>
        <s v="Tougan"/>
        <s v="Malba"/>
        <s v="Andemtenga"/>
        <s v="DalÃ´"/>
        <s v="Bondokui"/>
        <s v="Bieha"/>
        <s v="DÃ©dougou"/>
        <s v="Nouna"/>
        <s v="BaskourÃ©"/>
        <s v="Dokui"/>
        <s v="BogandÃ©"/>
        <s v="Kalsaka"/>
        <s v="Kouka"/>
        <s v="Dialgaye"/>
        <s v="Diabo"/>
        <s v="DiÃ©bougou"/>
        <s v="Gaoua"/>
        <s v="ZÃ´rgho"/>
        <s v="Koumbri"/>
        <s v="Karangasso-ViguÃ©"/>
        <s v="DjigouÃ¨"/>
        <s v="PÃ©ni"/>
        <s v="Ouarkoye"/>
        <s v="PiÃ©la"/>
        <s v="Gorom-Gorom"/>
        <s v="Fada-Ngourma"/>
        <s v="Namissiguima"/>
        <s v="Niangoloko"/>
        <s v="Sanaba"/>
        <s v="Zoungou"/>
        <s v="Gaongo"/>
        <s v="Garango"/>
        <s v="Guiba"/>
        <s v="GuibarÃ©"/>
        <s v="ZiniarÃ©"/>
        <s v="Gassan"/>
        <s v="TikarÃ©"/>
        <s v="IÃ´lÃ´niÃ´rÃ´"/>
        <s v="Pouytenga"/>
        <s v="Godyr"/>
        <s v="YÃ©"/>
        <s v="Bilanga"/>
        <s v="SaponÃ©"/>
        <s v="GuÃ©guÃ©rÃ©"/>
        <s v="Gossina"/>
        <s v="Lalgaye"/>
        <s v="Oronkua"/>
        <s v="SenguÃ¨nÃ¨ga"/>
        <s v="Kiembara"/>
        <s v="Oula"/>
        <s v="Toma"/>
        <s v="Yamba"/>
        <s v="Imasgho"/>
        <s v="ToÃ¨guen"/>
        <s v="Ouahigouya"/>
        <s v="Doulougou"/>
        <s v="NobÃ©rÃ©"/>
        <s v="Samba"/>
        <s v="Fara"/>
        <s v="MÃ©guÃ©"/>
        <s v="HoundÃ©"/>
        <s v="LankouÃ©"/>
        <s v="Kindi"/>
        <s v="Tougo"/>
        <s v="Boussou"/>
        <s v="Tansarga"/>
        <s v="Kando"/>
        <s v="NagrÃ©ongo"/>
        <s v="KomtoÃ¨ga"/>
        <s v="Kona"/>
        <s v="PompoÃ¯"/>
        <s v="Sabou"/>
        <s v="Dargo"/>
        <s v="Tougouri"/>
        <s v="Koubri"/>
        <s v="YondÃ©"/>
        <s v="Kougny"/>
        <s v="Ziga"/>
        <s v="Boulsa"/>
        <s v="Bassi"/>
        <s v="Korsimoro"/>
        <s v="ZÃ©guÃ©dÃ©guen"/>
        <s v="Didyr"/>
        <s v="Zam"/>
        <s v="LanfiÃ¨ra"/>
        <s v="Sapouy"/>
        <s v="Thion"/>
        <s v="Niabouri"/>
        <s v="LoropÃ©ni"/>
        <s v="Po"/>
        <s v="Yaho"/>
        <s v="Manga"/>
        <s v="Gomboussougou"/>
        <s v="MÃ´gtÃ©do"/>
        <s v="Moussodougou"/>
        <s v="Boudri"/>
        <s v="Sourgou"/>
        <s v="Namouno"/>
        <s v="Partiaga"/>
        <s v="ToÃ©cÃ©"/>
        <s v="Kayan"/>
        <s v="BÃ©rÃ©gadougou"/>
        <s v="Niaogho"/>
        <s v="Niou"/>
        <s v="Mangodara"/>
        <s v="Orodara"/>
        <s v="Sampelga"/>
        <s v="PÃ¢"/>
        <s v="Zitenga"/>
        <s v="Gbomblora"/>
        <s v="Pissila"/>
        <s v="Poura"/>
        <s v="La-Toden"/>
        <s v="RÃ©o"/>
        <s v="Pilimpikou"/>
        <s v="RoukÃ´"/>
        <s v="BoussÃ©"/>
        <s v="Saaba"/>
        <s v="Kokologo"/>
        <s v="SamÃ´gÃ´yiri"/>
        <s v="SamÃ´gÃ´gouan"/>
        <s v="Kyon"/>
        <s v="Guiaro"/>
        <s v="BÃ©rÃ©"/>
        <s v="NdÃ´rÃ´la"/>
        <s v="LÃ©o"/>
        <s v="Dapeolgo"/>
        <s v="SoubakaniÃ©dougou"/>
        <s v="PibaorÃ©"/>
        <s v="Kourouma"/>
        <s v="Kassou"/>
        <s v="Gomponsom"/>
        <s v="Tambaga"/>
        <s v="Koala"/>
        <s v="Yalgo"/>
        <s v="Komsilga"/>
        <s v="Tenkodogo"/>
        <s v="Tensobentenga"/>
        <s v="Gogo"/>
        <s v="Morlaba"/>
        <s v="Koti"/>
        <s v="Pella"/>
        <s v="Dissihn"/>
        <s v="Soa"/>
        <s v="Dassa"/>
      </sharedItems>
    </cacheField>
    <cacheField name="[Plage].[ADM2_FR].[ADM2_FR]" caption="ADM2_FR" numFmtId="0" hierarchy="10" level="1">
      <sharedItems count="40">
        <s v="LÃ©raba"/>
        <s v="PassorÃ©"/>
        <s v="Zondoma"/>
        <s v="BalÃ©"/>
        <s v="Mouhoun"/>
        <s v="Kadiogo"/>
        <s v="ComoÃ©"/>
        <s v="Gourma"/>
        <s v="Houet"/>
        <s v="Yagha"/>
        <s v="Sanmatenga"/>
        <s v="Bam"/>
        <s v="SÃ©no"/>
        <s v="Kossi"/>
        <s v="KourwÃ©ogo"/>
        <s v="Yatenga"/>
        <s v="Tapoa"/>
        <s v="Ganzourgou"/>
        <s v="Boulgou"/>
        <s v="Namentenga"/>
        <s v="Banwa"/>
        <s v="Nayala"/>
        <s v="Ioba"/>
        <s v="ZoundwÃ©ogo"/>
        <s v="Kourittenga"/>
        <s v="Oubritenga"/>
        <s v="Gnagna"/>
        <s v="BazÃ¨ga"/>
        <s v="BoulkiemdÃ©"/>
        <s v="Poni"/>
        <s v="Sourou"/>
        <s v="Ziro"/>
        <s v="Sissili"/>
        <s v="Bougouriba"/>
        <s v="Oudalan"/>
        <s v="SanguiÃ©"/>
        <s v="KoulpÃ©logo"/>
        <s v="Tuy"/>
        <s v="Nahouri"/>
        <s v="KÃ©nÃ©dougou"/>
      </sharedItems>
    </cacheField>
    <cacheField name="[Plage].[ADM1_FR].[ADM1_FR]" caption="ADM1_FR" numFmtId="0" hierarchy="12" level="1">
      <sharedItems count="13">
        <s v="Cascades"/>
        <s v="Nord"/>
        <s v="Boucle du Mouhoun"/>
        <s v="Centre"/>
        <s v="Est"/>
        <s v="Hauts-Bassins"/>
        <s v="Sahel"/>
        <s v="Centre-Nord"/>
        <s v="Plateau-Central"/>
        <s v="Centre-Est"/>
        <s v="Sud-Ouest"/>
        <s v="Centre-Sud"/>
        <s v="Centre-Ouest"/>
      </sharedItems>
    </cacheField>
  </cacheFields>
  <cacheHierarchies count="28">
    <cacheHierarchy uniqueName="[Plage].[id_sampl]" caption="id_sampl" attribute="1" defaultMemberUniqueName="[Plage].[id_sampl].[All]" allUniqueName="[Plage].[id_sampl].[All]" dimensionUniqueName="[Plage]" displayFolder="" count="0" memberValueDatatype="130" unbalanced="0"/>
    <cacheHierarchy uniqueName="[Plage].[FID]" caption="FID" attribute="1" defaultMemberUniqueName="[Plage].[FID].[All]" allUniqueName="[Plage].[FID].[All]" dimensionUniqueName="[Plage]" displayFolder="" count="0" memberValueDatatype="20" unbalanced="0"/>
    <cacheHierarchy uniqueName="[Plage].[strata_id]" caption="strata_id" attribute="1" defaultMemberUniqueName="[Plage].[strata_id].[All]" allUniqueName="[Plage].[strata_id].[All]" dimensionUniqueName="[Plage]" displayFolder="" count="0" memberValueDatatype="130" unbalanced="0"/>
    <cacheHierarchy uniqueName="[Plage].[psu_id]" caption="psu_id" attribute="1" defaultMemberUniqueName="[Plage].[psu_id].[All]" allUniqueName="[Plage].[psu_id].[All]" dimensionUniqueName="[Plage]" displayFolder="" count="0" memberValueDatatype="130" unbalanced="0"/>
    <cacheHierarchy uniqueName="[Plage].[population]" caption="population" attribute="1" defaultMemberUniqueName="[Plage].[population].[All]" allUniqueName="[Plage].[population].[All]" dimensionUniqueName="[Plage]" displayFolder="" count="0" memberValueDatatype="5" unbalanced="0"/>
    <cacheHierarchy uniqueName="[Plage].[ADM3_FR]" caption="ADM3_FR" attribute="1" defaultMemberUniqueName="[Plage].[ADM3_FR].[All]" allUniqueName="[Plage].[ADM3_FR].[All]" dimensionUniqueName="[Plage]" displayFolder="" count="2" memberValueDatatype="130" unbalanced="0">
      <fieldsUsage count="2">
        <fieldUsage x="-1"/>
        <fieldUsage x="5"/>
      </fieldsUsage>
    </cacheHierarchy>
    <cacheHierarchy uniqueName="[Plage].[ADM3_PCODE]" caption="ADM3_PCODE" attribute="1" defaultMemberUniqueName="[Plage].[ADM3_PCODE].[All]" allUniqueName="[Plage].[ADM3_PCODE].[All]" dimensionUniqueName="[Plage]" displayFolder="" count="0" memberValueDatatype="130" unbalanced="0"/>
    <cacheHierarchy uniqueName="[Plage].[ADM3_REF]" caption="ADM3_REF" attribute="1" defaultMemberUniqueName="[Plage].[ADM3_REF].[All]" allUniqueName="[Plage].[ADM3_REF].[All]" dimensionUniqueName="[Plage]" displayFolder="" count="0" memberValueDatatype="130" unbalanced="0"/>
    <cacheHierarchy uniqueName="[Plage].[ADM3ALT1FR]" caption="ADM3ALT1FR" attribute="1" defaultMemberUniqueName="[Plage].[ADM3ALT1FR].[All]" allUniqueName="[Plage].[ADM3ALT1FR].[All]" dimensionUniqueName="[Plage]" displayFolder="" count="0" memberValueDatatype="130" unbalanced="0"/>
    <cacheHierarchy uniqueName="[Plage].[ADM3ALT2FR]" caption="ADM3ALT2FR" attribute="1" defaultMemberUniqueName="[Plage].[ADM3ALT2FR].[All]" allUniqueName="[Plage].[ADM3ALT2FR].[All]" dimensionUniqueName="[Plage]" displayFolder="" count="0" memberValueDatatype="130" unbalanced="0"/>
    <cacheHierarchy uniqueName="[Plage].[ADM2_FR]" caption="ADM2_FR" attribute="1" defaultMemberUniqueName="[Plage].[ADM2_FR].[All]" allUniqueName="[Plage].[ADM2_FR].[All]" dimensionUniqueName="[Plage]" displayFolder="" count="2" memberValueDatatype="130" unbalanced="0">
      <fieldsUsage count="2">
        <fieldUsage x="-1"/>
        <fieldUsage x="6"/>
      </fieldsUsage>
    </cacheHierarchy>
    <cacheHierarchy uniqueName="[Plage].[ADM2_PCODE]" caption="ADM2_PCODE" attribute="1" defaultMemberUniqueName="[Plage].[ADM2_PCODE].[All]" allUniqueName="[Plage].[ADM2_PCODE].[All]" dimensionUniqueName="[Plage]" displayFolder="" count="0" memberValueDatatype="130" unbalanced="0"/>
    <cacheHierarchy uniqueName="[Plage].[ADM1_FR]" caption="ADM1_FR" attribute="1" defaultMemberUniqueName="[Plage].[ADM1_FR].[All]" allUniqueName="[Plage].[ADM1_FR].[All]" dimensionUniqueName="[Plage]" displayFolder="" count="2" memberValueDatatype="130" unbalanced="0">
      <fieldsUsage count="2">
        <fieldUsage x="-1"/>
        <fieldUsage x="7"/>
      </fieldsUsage>
    </cacheHierarchy>
    <cacheHierarchy uniqueName="[Plage].[ADM1_PCODE]" caption="ADM1_PCODE" attribute="1" defaultMemberUniqueName="[Plage].[ADM1_PCODE].[All]" allUniqueName="[Plage].[ADM1_PCODE].[All]" dimensionUniqueName="[Plage]" displayFolder="" count="0" memberValueDatatype="130" unbalanced="0"/>
    <cacheHierarchy uniqueName="[Plage].[SumDist]" caption="SumDist" attribute="1" defaultMemberUniqueName="[Plage].[SumDist].[All]" allUniqueName="[Plage].[SumDist].[All]" dimensionUniqueName="[Plage]" displayFolder="" count="0" memberValueDatatype="5" unbalanced="0"/>
    <cacheHierarchy uniqueName="[Plage].[proba]" caption="proba" attribute="1" defaultMemberUniqueName="[Plage].[proba].[All]" allUniqueName="[Plage].[proba].[All]" dimensionUniqueName="[Plage]" displayFolder="" count="0" memberValueDatatype="5" unbalanced="0"/>
    <cacheHierarchy uniqueName="[Plage].[survey_buffer]" caption="survey_buffer" attribute="1" defaultMemberUniqueName="[Plage].[survey_buffer].[All]" allUniqueName="[Plage].[survey_buffer].[All]" dimensionUniqueName="[Plage]" displayFolder="" count="0" memberValueDatatype="20" unbalanced="0"/>
    <cacheHierarchy uniqueName="[Plage].[POINT_X]" caption="POINT_X" attribute="1" defaultMemberUniqueName="[Plage].[POINT_X].[All]" allUniqueName="[Plage].[POINT_X].[All]" dimensionUniqueName="[Plage]" displayFolder="" count="0" memberValueDatatype="5" unbalanced="0"/>
    <cacheHierarchy uniqueName="[Plage].[POINT_Y]" caption="POINT_Y" attribute="1" defaultMemberUniqueName="[Plage].[POINT_Y].[All]" allUniqueName="[Plage].[POINT_Y].[All]" dimensionUniqueName="[Plage]" displayFolder="" count="0" memberValueDatatype="5" unbalanced="0"/>
    <cacheHierarchy uniqueName="[Plage].[NEAR_FID]" caption="NEAR_FID" attribute="1" defaultMemberUniqueName="[Plage].[NEAR_FID].[All]" allUniqueName="[Plage].[NEAR_FID].[All]" dimensionUniqueName="[Plage]" displayFolder="" count="0" memberValueDatatype="130" unbalanced="0"/>
    <cacheHierarchy uniqueName="[Plage].[NEAR_DIST]" caption="NEAR_DIST" attribute="1" defaultMemberUniqueName="[Plage].[NEAR_DIST].[All]" allUniqueName="[Plage].[NEAR_DIST].[All]" dimensionUniqueName="[Plage]" displayFolder="" count="0" memberValueDatatype="130" unbalanced="0"/>
    <cacheHierarchy uniqueName="[Plage].[NEAR_X]" caption="NEAR_X" attribute="1" defaultMemberUniqueName="[Plage].[NEAR_X].[All]" allUniqueName="[Plage].[NEAR_X].[All]" dimensionUniqueName="[Plage]" displayFolder="" count="2" memberValueDatatype="130" unbalanced="0">
      <fieldsUsage count="2">
        <fieldUsage x="-1"/>
        <fieldUsage x="3"/>
      </fieldsUsage>
    </cacheHierarchy>
    <cacheHierarchy uniqueName="[Plage].[NEAR_Y]" caption="NEAR_Y" attribute="1" defaultMemberUniqueName="[Plage].[NEAR_Y].[All]" allUniqueName="[Plage].[NEAR_Y].[All]" dimensionUniqueName="[Plage]" displayFolder="" count="2" memberValueDatatype="130" unbalanced="0">
      <fieldsUsage count="2">
        <fieldUsage x="-1"/>
        <fieldUsage x="4"/>
      </fieldsUsage>
    </cacheHierarchy>
    <cacheHierarchy uniqueName="[Plage].[NEAR_featureNam]" caption="NEAR_featureNam" attribute="1" defaultMemberUniqueName="[Plage].[NEAR_featureNam].[All]" allUniqueName="[Plage].[NEAR_featureNam].[All]" dimensionUniqueName="[Plage]" displayFolder="" count="2" memberValueDatatype="130" unbalanced="0">
      <fieldsUsage count="2">
        <fieldUsage x="-1"/>
        <fieldUsage x="0"/>
      </fieldsUsage>
    </cacheHierarchy>
    <cacheHierarchy uniqueName="[Plage].[NEAR_pcode]" caption="NEAR_pcode" attribute="1" defaultMemberUniqueName="[Plage].[NEAR_pcode].[All]" allUniqueName="[Plage].[NEAR_pcode].[All]" dimensionUniqueName="[Plage]" displayFolder="" count="2" memberValueDatatype="130" unbalanced="0">
      <fieldsUsage count="2">
        <fieldUsage x="-1"/>
        <fieldUsage x="2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urvey_buffer]" caption="Somme de survey_buffer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eau croisé dynamique1" cacheId="354" applyNumberFormats="0" applyBorderFormats="0" applyFontFormats="0" applyPatternFormats="0" applyAlignmentFormats="0" applyWidthHeightFormats="1" dataCaption="Valeurs" updatedVersion="6" minRefreshableVersion="3" useAutoFormatting="1" pageWrap="1" subtotalHiddenItems="1" itemPrintTitles="1" createdVersion="6" indent="0" showEmptyCol="1" compact="0" compactData="0" multipleFieldFilters="0">
  <location ref="A3:H588" firstHeaderRow="1" firstDataRow="1" firstDataCol="7"/>
  <pivotFields count="8">
    <pivotField axis="axisRow" compact="0" allDrilled="1" outline="0" subtotalTop="0" showAll="0" dataSourceSort="1" defaultSubtotal="0" defaultAttributeDrillState="1">
      <items count="5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</items>
    </pivotField>
    <pivotField axis="axisRow" compact="0" allDrilled="1" outline="0" subtotalTop="0" showAll="0" dataSourceSort="1" defaultSubtotal="0" defaultAttributeDrillState="1">
      <items count="4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</items>
    </pivotField>
    <pivotField axis="axisRow" compact="0" allDrilled="1" outline="0" subtotalTop="0" showAll="0" dataSourceSort="1" defaultSubtotal="0" defaultAttributeDrillState="1">
      <items count="4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</items>
    </pivotField>
    <pivotField axis="axisRow" compact="0" allDrilled="1" outline="0" subtotalTop="0" showAll="0" dataSourceSort="1" defaultSubtotal="0" defaultAttributeDrillState="1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7">
    <field x="0"/>
    <field x="2"/>
    <field x="3"/>
    <field x="4"/>
    <field x="5"/>
    <field x="6"/>
    <field x="7"/>
  </rowFields>
  <rowItems count="585">
    <i>
      <x/>
      <x/>
      <x/>
      <x/>
      <x/>
      <x/>
      <x/>
    </i>
    <i>
      <x v="1"/>
      <x v="1"/>
      <x v="1"/>
      <x v="1"/>
      <x v="1"/>
      <x v="1"/>
      <x v="1"/>
    </i>
    <i r="1">
      <x v="2"/>
      <x v="2"/>
      <x v="2"/>
      <x v="2"/>
      <x v="2"/>
      <x v="1"/>
    </i>
    <i>
      <x v="2"/>
      <x v="3"/>
      <x v="3"/>
      <x v="3"/>
      <x v="3"/>
      <x v="3"/>
      <x v="2"/>
    </i>
    <i>
      <x v="3"/>
      <x v="4"/>
      <x v="4"/>
      <x v="4"/>
      <x v="4"/>
      <x v="4"/>
      <x v="2"/>
    </i>
    <i>
      <x v="4"/>
      <x v="5"/>
      <x v="5"/>
      <x v="5"/>
      <x v="5"/>
      <x v="5"/>
      <x v="3"/>
    </i>
    <i>
      <x v="5"/>
      <x v="6"/>
      <x v="6"/>
      <x v="6"/>
      <x v="6"/>
      <x v="6"/>
      <x/>
    </i>
    <i>
      <x v="6"/>
      <x v="7"/>
      <x v="7"/>
      <x v="7"/>
      <x v="7"/>
      <x v="7"/>
      <x v="4"/>
    </i>
    <i>
      <x v="7"/>
      <x v="8"/>
      <x v="8"/>
      <x v="8"/>
      <x v="5"/>
      <x v="5"/>
      <x v="3"/>
    </i>
    <i>
      <x v="8"/>
      <x v="9"/>
      <x v="9"/>
      <x v="9"/>
      <x v="8"/>
      <x v="8"/>
      <x v="5"/>
    </i>
    <i>
      <x v="9"/>
      <x v="10"/>
      <x v="10"/>
      <x v="10"/>
      <x v="9"/>
      <x v="9"/>
      <x v="6"/>
    </i>
    <i>
      <x v="10"/>
      <x v="11"/>
      <x v="11"/>
      <x v="11"/>
      <x v="10"/>
      <x v="3"/>
      <x v="2"/>
    </i>
    <i>
      <x v="11"/>
      <x v="12"/>
      <x v="12"/>
      <x v="12"/>
      <x v="11"/>
      <x v="3"/>
      <x v="2"/>
    </i>
    <i>
      <x v="12"/>
      <x v="13"/>
      <x v="13"/>
      <x/>
      <x v="12"/>
      <x v="6"/>
      <x/>
    </i>
    <i>
      <x v="13"/>
      <x v="14"/>
      <x v="14"/>
      <x v="13"/>
      <x v="13"/>
      <x v="10"/>
      <x v="7"/>
    </i>
    <i>
      <x v="14"/>
      <x v="15"/>
      <x v="15"/>
      <x v="14"/>
      <x v="14"/>
      <x v="11"/>
      <x v="7"/>
    </i>
    <i>
      <x v="15"/>
      <x v="16"/>
      <x v="16"/>
      <x v="15"/>
      <x v="3"/>
      <x v="3"/>
      <x v="2"/>
    </i>
    <i>
      <x v="16"/>
      <x v="17"/>
      <x v="17"/>
      <x v="16"/>
      <x v="15"/>
      <x v="12"/>
      <x v="6"/>
    </i>
    <i>
      <x v="17"/>
      <x v="18"/>
      <x v="18"/>
      <x v="17"/>
      <x v="16"/>
      <x v="13"/>
      <x v="2"/>
    </i>
    <i>
      <x v="18"/>
      <x v="19"/>
      <x v="19"/>
      <x v="18"/>
      <x v="5"/>
      <x v="5"/>
      <x v="3"/>
    </i>
    <i>
      <x v="19"/>
      <x v="20"/>
      <x v="20"/>
      <x v="3"/>
      <x v="3"/>
      <x v="3"/>
      <x v="2"/>
    </i>
    <i>
      <x v="20"/>
      <x v="21"/>
      <x v="21"/>
      <x v="19"/>
      <x v="17"/>
      <x v="14"/>
      <x v="8"/>
    </i>
    <i>
      <x v="21"/>
      <x v="22"/>
      <x v="22"/>
      <x v="20"/>
      <x v="18"/>
      <x v="15"/>
      <x v="1"/>
    </i>
    <i>
      <x v="22"/>
      <x v="23"/>
      <x v="23"/>
      <x v="21"/>
      <x v="19"/>
      <x v="16"/>
      <x v="4"/>
    </i>
    <i>
      <x v="23"/>
      <x v="24"/>
      <x v="24"/>
      <x v="22"/>
      <x v="20"/>
      <x v="10"/>
      <x v="7"/>
    </i>
    <i>
      <x v="24"/>
      <x v="25"/>
      <x v="25"/>
      <x v="23"/>
      <x v="2"/>
      <x v="2"/>
      <x v="1"/>
    </i>
    <i>
      <x v="25"/>
      <x v="26"/>
      <x v="26"/>
      <x v="24"/>
      <x v="21"/>
      <x v="17"/>
      <x v="8"/>
    </i>
    <i>
      <x v="26"/>
      <x v="27"/>
      <x v="27"/>
      <x v="25"/>
      <x v="22"/>
      <x v="9"/>
      <x v="6"/>
    </i>
    <i>
      <x v="27"/>
      <x v="28"/>
      <x v="28"/>
      <x v="26"/>
      <x v="23"/>
      <x v="18"/>
      <x v="9"/>
    </i>
    <i>
      <x v="28"/>
      <x v="29"/>
      <x v="29"/>
      <x v="27"/>
      <x v="24"/>
      <x v="19"/>
      <x v="7"/>
    </i>
    <i>
      <x v="29"/>
      <x v="30"/>
      <x v="30"/>
      <x v="28"/>
      <x v="25"/>
      <x v="20"/>
      <x v="2"/>
    </i>
    <i>
      <x v="30"/>
      <x v="31"/>
      <x v="31"/>
      <x v="29"/>
      <x v="5"/>
      <x v="5"/>
      <x v="3"/>
    </i>
    <i>
      <x v="31"/>
      <x v="32"/>
      <x v="32"/>
      <x v="30"/>
      <x v="26"/>
      <x v="10"/>
      <x v="7"/>
    </i>
    <i>
      <x v="32"/>
      <x v="33"/>
      <x v="33"/>
      <x v="31"/>
      <x v="27"/>
      <x v="21"/>
      <x v="2"/>
    </i>
    <i>
      <x v="33"/>
      <x v="34"/>
      <x v="34"/>
      <x v="11"/>
      <x v="28"/>
      <x v="4"/>
      <x v="2"/>
    </i>
    <i>
      <x v="34"/>
      <x v="35"/>
      <x v="35"/>
      <x v="32"/>
      <x v="29"/>
      <x v="22"/>
      <x v="10"/>
    </i>
    <i>
      <x v="35"/>
      <x v="36"/>
      <x v="36"/>
      <x v="33"/>
      <x v="30"/>
      <x v="11"/>
      <x v="7"/>
    </i>
    <i>
      <x v="36"/>
      <x v="37"/>
      <x v="37"/>
      <x v="12"/>
      <x v="25"/>
      <x v="20"/>
      <x v="2"/>
    </i>
    <i>
      <x v="37"/>
      <x v="38"/>
      <x v="38"/>
      <x v="34"/>
      <x v="31"/>
      <x v="23"/>
      <x v="11"/>
    </i>
    <i>
      <x v="38"/>
      <x v="39"/>
      <x v="39"/>
      <x v="35"/>
      <x v="32"/>
      <x v="6"/>
      <x/>
    </i>
    <i>
      <x v="39"/>
      <x v="40"/>
      <x v="40"/>
      <x v="36"/>
      <x v="5"/>
      <x v="5"/>
      <x v="3"/>
    </i>
    <i r="1">
      <x v="41"/>
      <x v="41"/>
      <x v="37"/>
      <x v="33"/>
      <x v="11"/>
      <x v="7"/>
    </i>
    <i>
      <x v="40"/>
      <x v="42"/>
      <x v="42"/>
      <x v="38"/>
      <x v="34"/>
      <x v="15"/>
      <x v="1"/>
    </i>
    <i>
      <x v="41"/>
      <x v="43"/>
      <x v="43"/>
      <x v="39"/>
      <x v="35"/>
      <x v="15"/>
      <x v="1"/>
    </i>
    <i>
      <x v="42"/>
      <x v="44"/>
      <x v="44"/>
      <x v="40"/>
      <x v="36"/>
      <x v="19"/>
      <x v="7"/>
    </i>
    <i>
      <x v="43"/>
      <x v="45"/>
      <x v="45"/>
      <x v="41"/>
      <x v="37"/>
      <x v="8"/>
      <x v="5"/>
    </i>
    <i>
      <x v="44"/>
      <x v="46"/>
      <x v="46"/>
      <x v="42"/>
      <x v="38"/>
      <x v="24"/>
      <x v="9"/>
    </i>
    <i>
      <x v="45"/>
      <x v="47"/>
      <x v="47"/>
      <x v="43"/>
      <x v="39"/>
      <x v="1"/>
      <x v="1"/>
    </i>
    <i>
      <x v="46"/>
      <x v="48"/>
      <x v="48"/>
      <x v="44"/>
      <x v="15"/>
      <x v="12"/>
      <x v="6"/>
    </i>
    <i>
      <x v="47"/>
      <x v="49"/>
      <x v="49"/>
      <x v="45"/>
      <x v="40"/>
      <x v="22"/>
      <x v="10"/>
    </i>
    <i>
      <x v="48"/>
      <x v="50"/>
      <x v="50"/>
      <x v="3"/>
      <x v="41"/>
      <x v="3"/>
      <x v="2"/>
    </i>
    <i>
      <x v="49"/>
      <x v="51"/>
      <x v="51"/>
      <x v="46"/>
      <x v="42"/>
      <x v="25"/>
      <x v="8"/>
    </i>
    <i>
      <x v="50"/>
      <x v="52"/>
      <x v="52"/>
      <x v="47"/>
      <x v="43"/>
      <x v="8"/>
      <x v="5"/>
    </i>
    <i>
      <x v="51"/>
      <x v="53"/>
      <x v="53"/>
      <x v="48"/>
      <x v="44"/>
      <x v="8"/>
      <x v="5"/>
    </i>
    <i>
      <x v="52"/>
      <x v="54"/>
      <x v="54"/>
      <x v="49"/>
      <x v="45"/>
      <x v="12"/>
      <x v="6"/>
    </i>
    <i>
      <x v="53"/>
      <x v="55"/>
      <x v="55"/>
      <x v="50"/>
      <x v="46"/>
      <x v="15"/>
      <x v="1"/>
    </i>
    <i>
      <x v="54"/>
      <x v="56"/>
      <x v="56"/>
      <x v="7"/>
      <x v="47"/>
      <x v="7"/>
      <x v="4"/>
    </i>
    <i>
      <x v="55"/>
      <x v="57"/>
      <x v="57"/>
      <x v="51"/>
      <x v="48"/>
      <x v="18"/>
      <x v="9"/>
    </i>
    <i r="1">
      <x v="58"/>
      <x v="58"/>
      <x v="52"/>
      <x v="49"/>
      <x v="26"/>
      <x v="4"/>
    </i>
    <i>
      <x v="56"/>
      <x v="59"/>
      <x v="59"/>
      <x v="53"/>
      <x v="50"/>
      <x v="6"/>
      <x/>
    </i>
    <i>
      <x v="57"/>
      <x v="60"/>
      <x v="60"/>
      <x v="54"/>
      <x v="51"/>
      <x v="2"/>
      <x v="1"/>
    </i>
    <i>
      <x v="58"/>
      <x v="61"/>
      <x v="61"/>
      <x v="55"/>
      <x v="52"/>
      <x v="27"/>
      <x v="11"/>
    </i>
    <i>
      <x v="59"/>
      <x v="62"/>
      <x v="62"/>
      <x v="56"/>
      <x v="53"/>
      <x v="11"/>
      <x v="7"/>
    </i>
    <i>
      <x v="60"/>
      <x v="63"/>
      <x v="63"/>
      <x v="57"/>
      <x v="27"/>
      <x v="21"/>
      <x v="2"/>
    </i>
    <i>
      <x v="61"/>
      <x v="64"/>
      <x v="64"/>
      <x v="58"/>
      <x v="5"/>
      <x v="5"/>
      <x v="3"/>
    </i>
    <i>
      <x v="62"/>
      <x v="65"/>
      <x v="65"/>
      <x v="59"/>
      <x v="54"/>
      <x v="1"/>
      <x v="1"/>
    </i>
    <i r="1">
      <x v="66"/>
      <x v="66"/>
      <x v="60"/>
      <x v="55"/>
      <x v="1"/>
      <x v="1"/>
    </i>
    <i>
      <x v="63"/>
      <x v="67"/>
      <x v="67"/>
      <x v="61"/>
      <x v="56"/>
      <x v="28"/>
      <x v="12"/>
    </i>
    <i>
      <x v="64"/>
      <x v="68"/>
      <x v="68"/>
      <x v="62"/>
      <x v="53"/>
      <x v="11"/>
      <x v="7"/>
    </i>
    <i>
      <x v="65"/>
      <x v="69"/>
      <x v="69"/>
      <x v="63"/>
      <x v="50"/>
      <x v="6"/>
      <x/>
    </i>
    <i>
      <x v="66"/>
      <x v="70"/>
      <x v="70"/>
      <x v="64"/>
      <x v="57"/>
      <x v="29"/>
      <x v="10"/>
    </i>
    <i>
      <x v="67"/>
      <x v="71"/>
      <x v="71"/>
      <x v="65"/>
      <x v="33"/>
      <x v="11"/>
      <x v="7"/>
    </i>
    <i r="1">
      <x v="72"/>
      <x v="72"/>
      <x v="66"/>
      <x v="26"/>
      <x v="10"/>
      <x v="7"/>
    </i>
    <i>
      <x v="68"/>
      <x v="73"/>
      <x v="73"/>
      <x v="67"/>
      <x v="58"/>
      <x v="29"/>
      <x v="10"/>
    </i>
    <i>
      <x v="69"/>
      <x v="74"/>
      <x v="74"/>
      <x v="12"/>
      <x v="11"/>
      <x v="3"/>
      <x v="2"/>
    </i>
    <i r="1">
      <x v="75"/>
      <x v="75"/>
      <x v="60"/>
      <x v="59"/>
      <x v="30"/>
      <x v="2"/>
    </i>
    <i>
      <x v="70"/>
      <x v="76"/>
      <x v="76"/>
      <x v="68"/>
      <x v="25"/>
      <x v="20"/>
      <x v="2"/>
    </i>
    <i r="1">
      <x v="77"/>
      <x v="12"/>
      <x v="69"/>
      <x v="60"/>
      <x v="29"/>
      <x v="10"/>
    </i>
    <i>
      <x v="71"/>
      <x v="78"/>
      <x v="77"/>
      <x v="70"/>
      <x v="37"/>
      <x v="8"/>
      <x v="5"/>
    </i>
    <i>
      <x v="72"/>
      <x v="79"/>
      <x v="78"/>
      <x v="71"/>
      <x v="61"/>
      <x v="24"/>
      <x v="9"/>
    </i>
    <i>
      <x v="73"/>
      <x v="80"/>
      <x v="79"/>
      <x v="72"/>
      <x v="62"/>
      <x v="31"/>
      <x v="12"/>
    </i>
    <i>
      <x v="74"/>
      <x v="81"/>
      <x v="80"/>
      <x v="73"/>
      <x v="63"/>
      <x v="4"/>
      <x v="2"/>
    </i>
    <i>
      <x v="75"/>
      <x v="82"/>
      <x v="21"/>
      <x v="74"/>
      <x v="64"/>
      <x v="32"/>
      <x v="12"/>
    </i>
    <i>
      <x v="76"/>
      <x v="83"/>
      <x v="81"/>
      <x v="75"/>
      <x v="65"/>
      <x v="4"/>
      <x v="2"/>
    </i>
    <i>
      <x v="77"/>
      <x v="84"/>
      <x v="53"/>
      <x v="57"/>
      <x v="66"/>
      <x v="13"/>
      <x v="2"/>
    </i>
    <i>
      <x v="78"/>
      <x v="85"/>
      <x v="82"/>
      <x v="76"/>
      <x v="67"/>
      <x v="24"/>
      <x v="9"/>
    </i>
    <i>
      <x v="79"/>
      <x v="86"/>
      <x v="53"/>
      <x v="77"/>
      <x v="68"/>
      <x v="13"/>
      <x v="2"/>
    </i>
    <i>
      <x v="80"/>
      <x v="87"/>
      <x v="83"/>
      <x v="78"/>
      <x v="25"/>
      <x v="20"/>
      <x v="2"/>
    </i>
    <i>
      <x v="81"/>
      <x v="88"/>
      <x v="84"/>
      <x v="79"/>
      <x v="69"/>
      <x v="26"/>
      <x v="4"/>
    </i>
    <i>
      <x v="82"/>
      <x v="89"/>
      <x v="85"/>
      <x v="80"/>
      <x v="70"/>
      <x v="15"/>
      <x v="1"/>
    </i>
    <i>
      <x v="83"/>
      <x v="90"/>
      <x v="86"/>
      <x v="81"/>
      <x v="25"/>
      <x v="20"/>
      <x v="2"/>
    </i>
    <i>
      <x v="84"/>
      <x v="91"/>
      <x v="87"/>
      <x v="82"/>
      <x v="71"/>
      <x v="20"/>
      <x v="2"/>
    </i>
    <i>
      <x v="85"/>
      <x v="92"/>
      <x v="88"/>
      <x v="83"/>
      <x v="72"/>
      <x v="24"/>
      <x v="9"/>
    </i>
    <i>
      <x v="86"/>
      <x v="93"/>
      <x v="89"/>
      <x v="84"/>
      <x v="48"/>
      <x v="18"/>
      <x v="9"/>
    </i>
    <i>
      <x v="87"/>
      <x v="94"/>
      <x v="90"/>
      <x v="42"/>
      <x v="73"/>
      <x v="7"/>
      <x v="4"/>
    </i>
    <i>
      <x v="88"/>
      <x v="95"/>
      <x v="91"/>
      <x v="85"/>
      <x v="19"/>
      <x v="16"/>
      <x v="4"/>
    </i>
    <i>
      <x v="89"/>
      <x v="96"/>
      <x v="92"/>
      <x v="86"/>
      <x v="7"/>
      <x v="7"/>
      <x v="4"/>
    </i>
    <i>
      <x v="90"/>
      <x v="97"/>
      <x v="20"/>
      <x v="87"/>
      <x v="74"/>
      <x v="33"/>
      <x v="10"/>
    </i>
    <i>
      <x v="91"/>
      <x v="98"/>
      <x v="93"/>
      <x v="88"/>
      <x v="75"/>
      <x v="29"/>
      <x v="10"/>
    </i>
    <i>
      <x v="92"/>
      <x v="99"/>
      <x v="94"/>
      <x v="89"/>
      <x v="76"/>
      <x v="17"/>
      <x v="8"/>
    </i>
    <i>
      <x v="93"/>
      <x v="100"/>
      <x v="95"/>
      <x v="90"/>
      <x v="77"/>
      <x v="15"/>
      <x v="1"/>
    </i>
    <i>
      <x v="94"/>
      <x v="101"/>
      <x v="96"/>
      <x v="91"/>
      <x v="13"/>
      <x v="10"/>
      <x v="7"/>
    </i>
    <i>
      <x v="95"/>
      <x v="102"/>
      <x v="97"/>
      <x v="92"/>
      <x v="22"/>
      <x v="9"/>
      <x v="6"/>
    </i>
    <i>
      <x v="96"/>
      <x v="103"/>
      <x v="98"/>
      <x v="93"/>
      <x v="45"/>
      <x v="12"/>
      <x v="6"/>
    </i>
    <i>
      <x v="97"/>
      <x v="104"/>
      <x v="99"/>
      <x v="94"/>
      <x v="12"/>
      <x v="6"/>
      <x/>
    </i>
    <i>
      <x v="98"/>
      <x v="105"/>
      <x v="100"/>
      <x v="95"/>
      <x v="71"/>
      <x v="20"/>
      <x v="2"/>
    </i>
    <i>
      <x v="99"/>
      <x v="106"/>
      <x v="101"/>
      <x v="96"/>
      <x v="78"/>
      <x v="8"/>
      <x v="5"/>
    </i>
    <i>
      <x v="100"/>
      <x v="107"/>
      <x v="93"/>
      <x v="60"/>
      <x v="59"/>
      <x v="30"/>
      <x v="2"/>
    </i>
    <i>
      <x v="101"/>
      <x v="108"/>
      <x v="102"/>
      <x v="97"/>
      <x v="59"/>
      <x v="30"/>
      <x v="2"/>
    </i>
    <i>
      <x v="102"/>
      <x v="109"/>
      <x v="103"/>
      <x v="98"/>
      <x v="79"/>
      <x v="29"/>
      <x v="10"/>
    </i>
    <i>
      <x v="103"/>
      <x v="110"/>
      <x v="93"/>
      <x v="99"/>
      <x v="40"/>
      <x v="22"/>
      <x v="10"/>
    </i>
    <i>
      <x v="104"/>
      <x v="111"/>
      <x v="104"/>
      <x v="100"/>
      <x v="80"/>
      <x v="8"/>
      <x v="5"/>
    </i>
    <i>
      <x v="105"/>
      <x v="112"/>
      <x v="103"/>
      <x v="101"/>
      <x v="32"/>
      <x v="6"/>
      <x/>
    </i>
    <i>
      <x v="106"/>
      <x v="113"/>
      <x v="18"/>
      <x v="24"/>
      <x v="66"/>
      <x v="13"/>
      <x v="2"/>
    </i>
    <i>
      <x v="107"/>
      <x v="114"/>
      <x v="105"/>
      <x v="102"/>
      <x v="45"/>
      <x v="12"/>
      <x v="6"/>
    </i>
    <i>
      <x v="108"/>
      <x v="115"/>
      <x v="106"/>
      <x v="68"/>
      <x v="81"/>
      <x v="4"/>
      <x v="2"/>
    </i>
    <i>
      <x v="109"/>
      <x v="116"/>
      <x v="107"/>
      <x v="103"/>
      <x v="28"/>
      <x v="4"/>
      <x v="2"/>
    </i>
    <i>
      <x v="110"/>
      <x v="117"/>
      <x v="108"/>
      <x v="4"/>
      <x v="76"/>
      <x v="17"/>
      <x v="8"/>
    </i>
    <i>
      <x v="111"/>
      <x v="118"/>
      <x v="109"/>
      <x v="104"/>
      <x v="4"/>
      <x v="4"/>
      <x v="2"/>
    </i>
    <i>
      <x v="112"/>
      <x v="119"/>
      <x v="110"/>
      <x v="105"/>
      <x v="82"/>
      <x v="26"/>
      <x v="4"/>
    </i>
    <i>
      <x v="113"/>
      <x v="120"/>
      <x v="111"/>
      <x v="106"/>
      <x v="25"/>
      <x v="20"/>
      <x v="2"/>
    </i>
    <i>
      <x v="114"/>
      <x v="121"/>
      <x v="112"/>
      <x v="107"/>
      <x v="22"/>
      <x v="9"/>
      <x v="6"/>
    </i>
    <i>
      <x v="115"/>
      <x v="122"/>
      <x v="113"/>
      <x v="108"/>
      <x v="83"/>
      <x v="34"/>
      <x v="6"/>
    </i>
    <i>
      <x v="116"/>
      <x v="123"/>
      <x v="114"/>
      <x v="109"/>
      <x v="84"/>
      <x v="7"/>
      <x v="4"/>
    </i>
    <i>
      <x v="117"/>
      <x v="124"/>
      <x v="115"/>
      <x v="110"/>
      <x v="85"/>
      <x v="15"/>
      <x v="1"/>
    </i>
    <i>
      <x v="118"/>
      <x v="125"/>
      <x v="116"/>
      <x v="111"/>
      <x v="26"/>
      <x v="10"/>
      <x v="7"/>
    </i>
    <i>
      <x v="119"/>
      <x v="126"/>
      <x v="117"/>
      <x v="112"/>
      <x v="86"/>
      <x v="6"/>
      <x/>
    </i>
    <i>
      <x v="120"/>
      <x v="127"/>
      <x v="118"/>
      <x v="113"/>
      <x v="9"/>
      <x v="9"/>
      <x v="6"/>
    </i>
    <i>
      <x v="121"/>
      <x v="128"/>
      <x v="119"/>
      <x v="19"/>
      <x v="87"/>
      <x v="20"/>
      <x v="2"/>
    </i>
    <i>
      <x v="122"/>
      <x v="129"/>
      <x v="120"/>
      <x v="114"/>
      <x v="83"/>
      <x v="34"/>
      <x v="6"/>
    </i>
    <i>
      <x v="123"/>
      <x v="130"/>
      <x v="121"/>
      <x v="76"/>
      <x v="88"/>
      <x v="17"/>
      <x v="8"/>
    </i>
    <i>
      <x v="124"/>
      <x v="131"/>
      <x v="122"/>
      <x v="115"/>
      <x v="39"/>
      <x v="1"/>
      <x v="1"/>
    </i>
    <i>
      <x v="125"/>
      <x v="132"/>
      <x v="123"/>
      <x v="116"/>
      <x v="15"/>
      <x v="12"/>
      <x v="6"/>
    </i>
    <i>
      <x v="126"/>
      <x v="133"/>
      <x v="124"/>
      <x v="117"/>
      <x v="89"/>
      <x v="27"/>
      <x v="11"/>
    </i>
    <i>
      <x v="127"/>
      <x v="134"/>
      <x v="125"/>
      <x v="118"/>
      <x v="90"/>
      <x v="18"/>
      <x v="9"/>
    </i>
    <i>
      <x v="128"/>
      <x v="135"/>
      <x v="126"/>
      <x v="119"/>
      <x v="91"/>
      <x v="23"/>
      <x v="11"/>
    </i>
    <i>
      <x v="129"/>
      <x v="136"/>
      <x v="127"/>
      <x v="120"/>
      <x v="92"/>
      <x v="11"/>
      <x v="7"/>
    </i>
    <i>
      <x v="130"/>
      <x v="137"/>
      <x v="128"/>
      <x v="121"/>
      <x v="93"/>
      <x v="25"/>
      <x v="8"/>
    </i>
    <i>
      <x v="131"/>
      <x v="138"/>
      <x v="109"/>
      <x v="31"/>
      <x v="94"/>
      <x v="21"/>
      <x v="2"/>
    </i>
    <i>
      <x v="132"/>
      <x v="139"/>
      <x v="129"/>
      <x v="104"/>
      <x v="68"/>
      <x v="13"/>
      <x v="2"/>
    </i>
    <i>
      <x v="133"/>
      <x v="140"/>
      <x v="130"/>
      <x v="122"/>
      <x v="95"/>
      <x v="11"/>
      <x v="7"/>
    </i>
    <i>
      <x v="134"/>
      <x v="141"/>
      <x v="106"/>
      <x v="123"/>
      <x v="96"/>
      <x v="33"/>
      <x v="10"/>
    </i>
    <i>
      <x v="135"/>
      <x v="142"/>
      <x v="131"/>
      <x v="124"/>
      <x v="97"/>
      <x v="24"/>
      <x v="9"/>
    </i>
    <i>
      <x v="136"/>
      <x v="143"/>
      <x v="132"/>
      <x v="125"/>
      <x v="98"/>
      <x v="35"/>
      <x v="12"/>
    </i>
    <i>
      <x v="137"/>
      <x v="144"/>
      <x v="12"/>
      <x v="126"/>
      <x v="99"/>
      <x v="21"/>
      <x v="2"/>
    </i>
    <i>
      <x v="138"/>
      <x v="145"/>
      <x v="66"/>
      <x v="79"/>
      <x v="55"/>
      <x v="1"/>
      <x v="1"/>
    </i>
    <i>
      <x v="139"/>
      <x v="146"/>
      <x v="133"/>
      <x v="127"/>
      <x v="72"/>
      <x v="24"/>
      <x v="9"/>
    </i>
    <i>
      <x v="140"/>
      <x v="147"/>
      <x v="134"/>
      <x v="128"/>
      <x v="84"/>
      <x v="7"/>
      <x v="4"/>
    </i>
    <i>
      <x v="141"/>
      <x v="148"/>
      <x v="135"/>
      <x v="129"/>
      <x v="100"/>
      <x v="26"/>
      <x v="4"/>
    </i>
    <i>
      <x v="142"/>
      <x v="149"/>
      <x v="136"/>
      <x v="130"/>
      <x v="101"/>
      <x v="27"/>
      <x v="11"/>
    </i>
    <i>
      <x v="143"/>
      <x v="150"/>
      <x v="137"/>
      <x v="131"/>
      <x v="102"/>
      <x v="22"/>
      <x v="10"/>
    </i>
    <i>
      <x v="144"/>
      <x v="151"/>
      <x v="138"/>
      <x v="132"/>
      <x v="83"/>
      <x v="34"/>
      <x v="6"/>
    </i>
    <i>
      <x v="145"/>
      <x v="152"/>
      <x v="139"/>
      <x v="133"/>
      <x v="103"/>
      <x v="21"/>
      <x v="2"/>
    </i>
    <i>
      <x v="146"/>
      <x v="153"/>
      <x v="110"/>
      <x v="119"/>
      <x v="104"/>
      <x v="36"/>
      <x v="9"/>
    </i>
    <i>
      <x v="147"/>
      <x v="154"/>
      <x v="107"/>
      <x v="134"/>
      <x v="105"/>
      <x v="22"/>
      <x v="10"/>
    </i>
    <i>
      <x v="148"/>
      <x v="155"/>
      <x v="140"/>
      <x v="135"/>
      <x v="106"/>
      <x v="15"/>
      <x v="1"/>
    </i>
    <i>
      <x v="149"/>
      <x v="156"/>
      <x v="141"/>
      <x v="136"/>
      <x v="45"/>
      <x v="12"/>
      <x v="6"/>
    </i>
    <i>
      <x v="150"/>
      <x v="157"/>
      <x v="142"/>
      <x v="137"/>
      <x v="82"/>
      <x v="26"/>
      <x v="4"/>
    </i>
    <i>
      <x v="151"/>
      <x v="158"/>
      <x v="143"/>
      <x v="138"/>
      <x v="107"/>
      <x v="30"/>
      <x v="2"/>
    </i>
    <i>
      <x v="152"/>
      <x v="159"/>
      <x v="144"/>
      <x v="139"/>
      <x v="2"/>
      <x v="2"/>
      <x v="1"/>
    </i>
    <i>
      <x v="153"/>
      <x v="160"/>
      <x v="145"/>
      <x v="140"/>
      <x v="108"/>
      <x v="15"/>
      <x v="1"/>
    </i>
    <i>
      <x v="154"/>
      <x v="161"/>
      <x v="146"/>
      <x v="105"/>
      <x v="109"/>
      <x v="21"/>
      <x v="2"/>
    </i>
    <i>
      <x v="155"/>
      <x v="162"/>
      <x v="147"/>
      <x v="141"/>
      <x v="6"/>
      <x v="6"/>
      <x/>
    </i>
    <i>
      <x v="156"/>
      <x v="163"/>
      <x v="148"/>
      <x v="1"/>
      <x v="39"/>
      <x v="1"/>
      <x v="1"/>
    </i>
    <i>
      <x v="157"/>
      <x v="164"/>
      <x v="149"/>
      <x v="142"/>
      <x v="9"/>
      <x v="9"/>
      <x v="6"/>
    </i>
    <i>
      <x v="158"/>
      <x v="165"/>
      <x v="150"/>
      <x v="143"/>
      <x v="22"/>
      <x v="9"/>
      <x v="6"/>
    </i>
    <i>
      <x v="159"/>
      <x v="166"/>
      <x v="151"/>
      <x v="144"/>
      <x v="9"/>
      <x v="9"/>
      <x v="6"/>
    </i>
    <i>
      <x v="160"/>
      <x v="167"/>
      <x v="152"/>
      <x v="145"/>
      <x v="14"/>
      <x v="11"/>
      <x v="7"/>
    </i>
    <i>
      <x v="161"/>
      <x v="168"/>
      <x v="153"/>
      <x v="89"/>
      <x v="110"/>
      <x v="7"/>
      <x v="4"/>
    </i>
    <i>
      <x v="162"/>
      <x v="169"/>
      <x v="154"/>
      <x v="31"/>
      <x v="26"/>
      <x v="10"/>
      <x v="7"/>
    </i>
    <i>
      <x v="163"/>
      <x v="170"/>
      <x v="155"/>
      <x v="19"/>
      <x v="111"/>
      <x v="28"/>
      <x v="12"/>
    </i>
    <i>
      <x v="164"/>
      <x v="171"/>
      <x v="156"/>
      <x v="146"/>
      <x v="112"/>
      <x v="14"/>
      <x v="8"/>
    </i>
    <i>
      <x v="165"/>
      <x v="172"/>
      <x v="157"/>
      <x v="147"/>
      <x v="113"/>
      <x v="15"/>
      <x v="1"/>
    </i>
    <i>
      <x v="166"/>
      <x v="173"/>
      <x v="33"/>
      <x v="148"/>
      <x v="29"/>
      <x v="22"/>
      <x v="10"/>
    </i>
    <i>
      <x v="167"/>
      <x v="174"/>
      <x v="158"/>
      <x v="149"/>
      <x v="5"/>
      <x v="5"/>
      <x v="3"/>
    </i>
    <i>
      <x v="168"/>
      <x v="175"/>
      <x v="159"/>
      <x v="150"/>
      <x v="2"/>
      <x v="2"/>
      <x v="1"/>
    </i>
    <i>
      <x v="169"/>
      <x v="176"/>
      <x v="160"/>
      <x v="34"/>
      <x v="31"/>
      <x v="23"/>
      <x v="11"/>
    </i>
    <i>
      <x v="170"/>
      <x v="177"/>
      <x v="161"/>
      <x v="151"/>
      <x v="114"/>
      <x v="27"/>
      <x v="11"/>
    </i>
    <i>
      <x v="171"/>
      <x v="178"/>
      <x v="162"/>
      <x v="152"/>
      <x v="70"/>
      <x v="15"/>
      <x v="1"/>
    </i>
    <i>
      <x v="172"/>
      <x v="179"/>
      <x v="163"/>
      <x v="153"/>
      <x v="68"/>
      <x v="13"/>
      <x v="2"/>
    </i>
    <i>
      <x v="173"/>
      <x v="180"/>
      <x v="164"/>
      <x v="104"/>
      <x v="65"/>
      <x v="4"/>
      <x v="2"/>
    </i>
    <i>
      <x v="174"/>
      <x v="181"/>
      <x v="165"/>
      <x v="154"/>
      <x v="5"/>
      <x v="5"/>
      <x v="3"/>
    </i>
    <i>
      <x v="175"/>
      <x v="182"/>
      <x v="166"/>
      <x v="155"/>
      <x v="49"/>
      <x v="26"/>
      <x v="4"/>
    </i>
    <i>
      <x v="176"/>
      <x v="183"/>
      <x v="73"/>
      <x v="156"/>
      <x v="58"/>
      <x v="29"/>
      <x v="10"/>
    </i>
    <i>
      <x v="177"/>
      <x v="184"/>
      <x v="167"/>
      <x v="3"/>
      <x v="115"/>
      <x v="23"/>
      <x v="11"/>
    </i>
    <i>
      <x v="178"/>
      <x v="185"/>
      <x v="168"/>
      <x v="59"/>
      <x v="116"/>
      <x v="1"/>
      <x v="1"/>
    </i>
    <i>
      <x v="179"/>
      <x v="186"/>
      <x v="169"/>
      <x v="157"/>
      <x v="13"/>
      <x v="10"/>
      <x v="7"/>
    </i>
    <i>
      <x v="180"/>
      <x v="187"/>
      <x v="170"/>
      <x v="158"/>
      <x v="66"/>
      <x v="13"/>
      <x v="2"/>
    </i>
    <i>
      <x v="181"/>
      <x v="188"/>
      <x v="171"/>
      <x v="97"/>
      <x v="59"/>
      <x v="30"/>
      <x v="2"/>
    </i>
    <i>
      <x v="182"/>
      <x v="189"/>
      <x v="146"/>
      <x v="159"/>
      <x v="117"/>
      <x v="3"/>
      <x v="2"/>
    </i>
    <i>
      <x v="183"/>
      <x v="190"/>
      <x v="172"/>
      <x v="160"/>
      <x v="15"/>
      <x v="12"/>
      <x v="6"/>
    </i>
    <i>
      <x v="184"/>
      <x v="191"/>
      <x v="173"/>
      <x v="161"/>
      <x v="2"/>
      <x v="2"/>
      <x v="1"/>
    </i>
    <i>
      <x v="185"/>
      <x v="192"/>
      <x v="174"/>
      <x v="162"/>
      <x v="45"/>
      <x v="12"/>
      <x v="6"/>
    </i>
    <i>
      <x v="186"/>
      <x v="193"/>
      <x v="175"/>
      <x v="163"/>
      <x v="118"/>
      <x v="17"/>
      <x v="8"/>
    </i>
    <i>
      <x v="187"/>
      <x v="194"/>
      <x v="176"/>
      <x v="164"/>
      <x v="59"/>
      <x v="30"/>
      <x v="2"/>
    </i>
    <i>
      <x v="188"/>
      <x v="195"/>
      <x v="177"/>
      <x v="165"/>
      <x v="13"/>
      <x v="10"/>
      <x v="7"/>
    </i>
    <i>
      <x v="189"/>
      <x v="196"/>
      <x v="178"/>
      <x v="166"/>
      <x v="83"/>
      <x v="34"/>
      <x v="6"/>
    </i>
    <i>
      <x v="190"/>
      <x v="197"/>
      <x v="179"/>
      <x v="167"/>
      <x v="107"/>
      <x v="30"/>
      <x v="2"/>
    </i>
    <i>
      <x v="191"/>
      <x v="198"/>
      <x v="180"/>
      <x v="168"/>
      <x v="119"/>
      <x v="37"/>
      <x v="5"/>
    </i>
    <i>
      <x v="192"/>
      <x v="199"/>
      <x v="181"/>
      <x v="169"/>
      <x v="107"/>
      <x v="30"/>
      <x v="2"/>
    </i>
    <i>
      <x v="193"/>
      <x v="200"/>
      <x v="182"/>
      <x v="170"/>
      <x v="120"/>
      <x v="30"/>
      <x v="2"/>
    </i>
    <i>
      <x v="194"/>
      <x v="201"/>
      <x v="183"/>
      <x v="171"/>
      <x v="5"/>
      <x v="5"/>
      <x v="3"/>
    </i>
    <i>
      <x v="195"/>
      <x v="202"/>
      <x v="184"/>
      <x v="19"/>
      <x v="121"/>
      <x v="28"/>
      <x v="12"/>
    </i>
    <i>
      <x v="196"/>
      <x v="203"/>
      <x v="185"/>
      <x v="172"/>
      <x v="122"/>
      <x v="2"/>
      <x v="1"/>
    </i>
    <i>
      <x v="197"/>
      <x v="204"/>
      <x v="20"/>
      <x v="173"/>
      <x v="28"/>
      <x v="4"/>
      <x v="2"/>
    </i>
    <i>
      <x v="198"/>
      <x v="205"/>
      <x v="186"/>
      <x v="60"/>
      <x v="123"/>
      <x v="2"/>
      <x v="1"/>
    </i>
    <i>
      <x v="199"/>
      <x v="206"/>
      <x v="102"/>
      <x v="174"/>
      <x v="29"/>
      <x v="22"/>
      <x v="10"/>
    </i>
    <i>
      <x v="200"/>
      <x v="207"/>
      <x v="187"/>
      <x v="175"/>
      <x v="124"/>
      <x v="16"/>
      <x v="4"/>
    </i>
    <i>
      <x v="201"/>
      <x v="208"/>
      <x v="121"/>
      <x v="176"/>
      <x v="125"/>
      <x v="24"/>
      <x v="9"/>
    </i>
    <i>
      <x v="202"/>
      <x v="209"/>
      <x v="106"/>
      <x v="76"/>
      <x v="81"/>
      <x v="4"/>
      <x v="2"/>
    </i>
    <i>
      <x v="203"/>
      <x v="210"/>
      <x v="188"/>
      <x v="177"/>
      <x v="83"/>
      <x v="34"/>
      <x v="6"/>
    </i>
    <i>
      <x v="204"/>
      <x v="211"/>
      <x v="16"/>
      <x v="174"/>
      <x v="102"/>
      <x v="22"/>
      <x v="10"/>
    </i>
    <i>
      <x v="205"/>
      <x v="212"/>
      <x v="189"/>
      <x v="178"/>
      <x v="93"/>
      <x v="25"/>
      <x v="8"/>
    </i>
    <i>
      <x v="206"/>
      <x v="213"/>
      <x v="190"/>
      <x v="179"/>
      <x v="126"/>
      <x v="25"/>
      <x v="8"/>
    </i>
    <i>
      <x v="207"/>
      <x v="214"/>
      <x v="135"/>
      <x v="180"/>
      <x v="100"/>
      <x v="26"/>
      <x v="4"/>
    </i>
    <i>
      <x v="208"/>
      <x v="215"/>
      <x v="191"/>
      <x v="137"/>
      <x v="68"/>
      <x v="13"/>
      <x v="2"/>
    </i>
    <i>
      <x v="209"/>
      <x v="216"/>
      <x v="192"/>
      <x v="76"/>
      <x v="84"/>
      <x v="7"/>
      <x v="4"/>
    </i>
    <i>
      <x v="210"/>
      <x v="217"/>
      <x v="193"/>
      <x v="181"/>
      <x v="13"/>
      <x v="10"/>
      <x v="7"/>
    </i>
    <i>
      <x v="211"/>
      <x v="218"/>
      <x v="194"/>
      <x v="182"/>
      <x v="127"/>
      <x v="18"/>
      <x v="9"/>
    </i>
    <i>
      <x v="212"/>
      <x v="219"/>
      <x v="195"/>
      <x v="128"/>
      <x v="128"/>
      <x v="4"/>
      <x v="2"/>
    </i>
    <i>
      <x v="213"/>
      <x v="220"/>
      <x v="196"/>
      <x v="183"/>
      <x v="66"/>
      <x v="13"/>
      <x v="2"/>
    </i>
    <i>
      <x v="214"/>
      <x v="221"/>
      <x v="197"/>
      <x v="184"/>
      <x v="129"/>
      <x v="3"/>
      <x v="2"/>
    </i>
    <i>
      <x v="215"/>
      <x v="222"/>
      <x v="198"/>
      <x v="185"/>
      <x v="14"/>
      <x v="11"/>
      <x v="7"/>
    </i>
    <i>
      <x v="216"/>
      <x v="223"/>
      <x v="199"/>
      <x v="76"/>
      <x v="130"/>
      <x v="28"/>
      <x v="12"/>
    </i>
    <i>
      <x v="217"/>
      <x v="224"/>
      <x v="200"/>
      <x v="59"/>
      <x v="98"/>
      <x v="35"/>
      <x v="12"/>
    </i>
    <i>
      <x v="218"/>
      <x v="225"/>
      <x v="201"/>
      <x v="186"/>
      <x v="2"/>
      <x v="2"/>
      <x v="1"/>
    </i>
    <i>
      <x v="219"/>
      <x v="226"/>
      <x v="202"/>
      <x v="187"/>
      <x v="14"/>
      <x v="11"/>
      <x v="7"/>
    </i>
    <i>
      <x v="220"/>
      <x v="227"/>
      <x v="203"/>
      <x v="188"/>
      <x v="45"/>
      <x v="12"/>
      <x v="6"/>
    </i>
    <i>
      <x v="221"/>
      <x v="228"/>
      <x v="204"/>
      <x v="189"/>
      <x v="131"/>
      <x v="19"/>
      <x v="7"/>
    </i>
    <i>
      <x v="222"/>
      <x v="229"/>
      <x v="13"/>
      <x v="190"/>
      <x v="12"/>
      <x v="6"/>
      <x/>
    </i>
    <i>
      <x v="223"/>
      <x v="230"/>
      <x v="205"/>
      <x v="191"/>
      <x v="132"/>
      <x v="19"/>
      <x v="7"/>
    </i>
    <i>
      <x v="224"/>
      <x v="231"/>
      <x v="206"/>
      <x v="192"/>
      <x v="34"/>
      <x v="15"/>
      <x v="1"/>
    </i>
    <i>
      <x v="225"/>
      <x v="232"/>
      <x v="207"/>
      <x v="31"/>
      <x v="94"/>
      <x v="21"/>
      <x v="2"/>
    </i>
    <i>
      <x v="226"/>
      <x v="233"/>
      <x v="208"/>
      <x v="193"/>
      <x v="37"/>
      <x v="8"/>
      <x v="5"/>
    </i>
    <i>
      <x v="227"/>
      <x v="234"/>
      <x v="209"/>
      <x v="125"/>
      <x v="94"/>
      <x v="21"/>
      <x v="2"/>
    </i>
    <i>
      <x v="228"/>
      <x v="235"/>
      <x v="210"/>
      <x v="194"/>
      <x v="71"/>
      <x v="20"/>
      <x v="2"/>
    </i>
    <i>
      <x v="229"/>
      <x v="236"/>
      <x v="211"/>
      <x v="195"/>
      <x v="133"/>
      <x v="5"/>
      <x v="3"/>
    </i>
    <i>
      <x v="230"/>
      <x v="237"/>
      <x v="67"/>
      <x v="196"/>
      <x v="56"/>
      <x v="28"/>
      <x v="12"/>
    </i>
    <i>
      <x v="231"/>
      <x v="238"/>
      <x v="212"/>
      <x v="197"/>
      <x v="44"/>
      <x v="8"/>
      <x v="5"/>
    </i>
    <i>
      <x v="232"/>
      <x v="239"/>
      <x v="213"/>
      <x v="69"/>
      <x v="6"/>
      <x v="6"/>
      <x/>
    </i>
    <i>
      <x v="233"/>
      <x v="240"/>
      <x v="214"/>
      <x v="71"/>
      <x v="61"/>
      <x v="24"/>
      <x v="9"/>
    </i>
    <i>
      <x v="234"/>
      <x v="241"/>
      <x v="215"/>
      <x v="198"/>
      <x v="71"/>
      <x v="20"/>
      <x v="2"/>
    </i>
    <i>
      <x v="235"/>
      <x v="242"/>
      <x v="216"/>
      <x v="199"/>
      <x v="37"/>
      <x v="8"/>
      <x v="5"/>
    </i>
    <i>
      <x v="236"/>
      <x v="243"/>
      <x v="217"/>
      <x v="200"/>
      <x v="39"/>
      <x v="1"/>
      <x v="1"/>
    </i>
    <i>
      <x v="237"/>
      <x v="244"/>
      <x v="218"/>
      <x v="125"/>
      <x v="82"/>
      <x v="26"/>
      <x v="4"/>
    </i>
    <i>
      <x v="238"/>
      <x v="245"/>
      <x v="219"/>
      <x v="201"/>
      <x v="134"/>
      <x v="36"/>
      <x v="9"/>
    </i>
    <i>
      <x v="239"/>
      <x v="246"/>
      <x v="220"/>
      <x v="202"/>
      <x v="83"/>
      <x v="34"/>
      <x v="6"/>
    </i>
    <i>
      <x v="240"/>
      <x v="247"/>
      <x v="221"/>
      <x v="203"/>
      <x v="37"/>
      <x v="8"/>
      <x v="5"/>
    </i>
    <i>
      <x v="241"/>
      <x v="248"/>
      <x v="93"/>
      <x v="59"/>
      <x v="135"/>
      <x v="21"/>
      <x v="2"/>
    </i>
    <i>
      <x v="242"/>
      <x v="249"/>
      <x v="222"/>
      <x v="17"/>
      <x v="136"/>
      <x v="10"/>
      <x v="7"/>
    </i>
    <i>
      <x v="243"/>
      <x v="250"/>
      <x v="223"/>
      <x v="204"/>
      <x v="137"/>
      <x v="19"/>
      <x v="7"/>
    </i>
    <i>
      <x v="244"/>
      <x v="251"/>
      <x v="224"/>
      <x v="205"/>
      <x v="5"/>
      <x v="5"/>
      <x v="3"/>
    </i>
    <i>
      <x v="245"/>
      <x v="252"/>
      <x v="225"/>
      <x v="31"/>
      <x v="66"/>
      <x v="13"/>
      <x v="2"/>
    </i>
    <i>
      <x v="246"/>
      <x v="253"/>
      <x v="226"/>
      <x v="206"/>
      <x v="71"/>
      <x v="20"/>
      <x v="2"/>
    </i>
    <i>
      <x v="247"/>
      <x v="254"/>
      <x v="227"/>
      <x v="207"/>
      <x v="138"/>
      <x v="2"/>
      <x v="1"/>
    </i>
    <i>
      <x v="248"/>
      <x v="255"/>
      <x v="228"/>
      <x v="125"/>
      <x v="139"/>
      <x v="10"/>
      <x v="7"/>
    </i>
    <i>
      <x v="249"/>
      <x v="256"/>
      <x v="229"/>
      <x/>
      <x v="50"/>
      <x v="6"/>
      <x/>
    </i>
    <i>
      <x v="250"/>
      <x v="257"/>
      <x v="230"/>
      <x v="1"/>
      <x v="55"/>
      <x v="1"/>
      <x v="1"/>
    </i>
    <i>
      <x v="251"/>
      <x v="258"/>
      <x v="231"/>
      <x v="79"/>
      <x v="140"/>
      <x v="19"/>
      <x v="7"/>
    </i>
    <i>
      <x v="252"/>
      <x v="259"/>
      <x v="200"/>
      <x v="204"/>
      <x v="141"/>
      <x v="35"/>
      <x v="12"/>
    </i>
    <i>
      <x v="253"/>
      <x v="260"/>
      <x v="110"/>
      <x v="208"/>
      <x v="104"/>
      <x v="36"/>
      <x v="9"/>
    </i>
    <i>
      <x v="254"/>
      <x v="261"/>
      <x v="232"/>
      <x v="19"/>
      <x v="142"/>
      <x v="17"/>
      <x v="8"/>
    </i>
    <i>
      <x v="255"/>
      <x v="262"/>
      <x v="233"/>
      <x v="60"/>
      <x v="143"/>
      <x v="30"/>
      <x v="2"/>
    </i>
    <i>
      <x v="256"/>
      <x v="263"/>
      <x v="234"/>
      <x v="209"/>
      <x v="120"/>
      <x v="30"/>
      <x v="2"/>
    </i>
    <i>
      <x v="257"/>
      <x v="264"/>
      <x v="235"/>
      <x v="210"/>
      <x v="39"/>
      <x v="1"/>
      <x v="1"/>
    </i>
    <i>
      <x v="258"/>
      <x v="265"/>
      <x v="236"/>
      <x v="211"/>
      <x v="93"/>
      <x v="25"/>
      <x v="8"/>
    </i>
    <i>
      <x v="259"/>
      <x v="266"/>
      <x v="237"/>
      <x v="212"/>
      <x v="144"/>
      <x v="31"/>
      <x v="12"/>
    </i>
    <i>
      <x v="260"/>
      <x v="267"/>
      <x v="238"/>
      <x v="213"/>
      <x v="2"/>
      <x v="2"/>
      <x v="1"/>
    </i>
    <i>
      <x v="261"/>
      <x v="268"/>
      <x v="239"/>
      <x v="214"/>
      <x v="145"/>
      <x v="26"/>
      <x v="4"/>
    </i>
    <i>
      <x v="262"/>
      <x v="269"/>
      <x v="240"/>
      <x v="215"/>
      <x v="18"/>
      <x v="15"/>
      <x v="1"/>
    </i>
    <i>
      <x v="263"/>
      <x v="270"/>
      <x v="241"/>
      <x v="216"/>
      <x v="95"/>
      <x v="11"/>
      <x v="7"/>
    </i>
    <i>
      <x v="264"/>
      <x v="271"/>
      <x v="242"/>
      <x v="111"/>
      <x v="69"/>
      <x v="26"/>
      <x v="4"/>
    </i>
    <i>
      <x v="265"/>
      <x v="272"/>
      <x v="243"/>
      <x v="217"/>
      <x v="90"/>
      <x v="18"/>
      <x v="9"/>
    </i>
    <i>
      <x v="266"/>
      <x v="273"/>
      <x v="244"/>
      <x v="218"/>
      <x v="146"/>
      <x v="32"/>
      <x v="12"/>
    </i>
    <i>
      <x v="267"/>
      <x v="274"/>
      <x v="245"/>
      <x v="219"/>
      <x v="138"/>
      <x v="2"/>
      <x v="1"/>
    </i>
    <i>
      <x v="268"/>
      <x v="275"/>
      <x v="246"/>
      <x v="220"/>
      <x v="14"/>
      <x v="11"/>
      <x v="7"/>
    </i>
    <i>
      <x v="269"/>
      <x v="276"/>
      <x v="247"/>
      <x v="221"/>
      <x v="49"/>
      <x v="26"/>
      <x v="4"/>
    </i>
    <i>
      <x v="270"/>
      <x v="277"/>
      <x v="248"/>
      <x v="222"/>
      <x v="77"/>
      <x v="15"/>
      <x v="1"/>
    </i>
    <i>
      <x v="271"/>
      <x v="278"/>
      <x v="249"/>
      <x v="1"/>
      <x v="140"/>
      <x v="19"/>
      <x v="7"/>
    </i>
    <i>
      <x v="272"/>
      <x v="279"/>
      <x v="250"/>
      <x v="223"/>
      <x v="147"/>
      <x v="29"/>
      <x v="10"/>
    </i>
    <i>
      <x v="273"/>
      <x v="280"/>
      <x v="242"/>
      <x v="224"/>
      <x v="73"/>
      <x v="7"/>
      <x v="4"/>
    </i>
    <i>
      <x v="274"/>
      <x v="281"/>
      <x v="207"/>
      <x v="99"/>
      <x v="74"/>
      <x v="33"/>
      <x v="10"/>
    </i>
    <i>
      <x v="275"/>
      <x v="282"/>
      <x v="251"/>
      <x v="225"/>
      <x v="148"/>
      <x v="38"/>
      <x v="11"/>
    </i>
    <i>
      <x v="276"/>
      <x v="283"/>
      <x v="66"/>
      <x v="189"/>
      <x v="55"/>
      <x v="1"/>
      <x v="1"/>
    </i>
    <i>
      <x v="277"/>
      <x v="284"/>
      <x v="252"/>
      <x v="226"/>
      <x v="96"/>
      <x v="33"/>
      <x v="10"/>
    </i>
    <i>
      <x v="278"/>
      <x v="285"/>
      <x v="78"/>
      <x v="189"/>
      <x v="140"/>
      <x v="19"/>
      <x v="7"/>
    </i>
    <i>
      <x v="279"/>
      <x v="286"/>
      <x v="253"/>
      <x v="227"/>
      <x v="15"/>
      <x v="12"/>
      <x v="6"/>
    </i>
    <i>
      <x v="280"/>
      <x v="287"/>
      <x v="254"/>
      <x v="228"/>
      <x v="19"/>
      <x v="16"/>
      <x v="4"/>
    </i>
    <i>
      <x v="281"/>
      <x v="288"/>
      <x v="81"/>
      <x v="118"/>
      <x v="149"/>
      <x v="3"/>
      <x v="2"/>
    </i>
    <i>
      <x v="282"/>
      <x v="289"/>
      <x v="255"/>
      <x v="229"/>
      <x v="71"/>
      <x v="20"/>
      <x v="2"/>
    </i>
    <i>
      <x v="283"/>
      <x v="290"/>
      <x v="256"/>
      <x v="230"/>
      <x v="78"/>
      <x v="8"/>
      <x v="5"/>
    </i>
    <i>
      <x v="284"/>
      <x v="291"/>
      <x v="257"/>
      <x v="231"/>
      <x v="150"/>
      <x v="23"/>
      <x v="11"/>
    </i>
    <i>
      <x v="285"/>
      <x v="292"/>
      <x v="258"/>
      <x v="232"/>
      <x v="49"/>
      <x v="26"/>
      <x v="4"/>
    </i>
    <i>
      <x v="286"/>
      <x v="293"/>
      <x v="259"/>
      <x v="233"/>
      <x v="49"/>
      <x v="26"/>
      <x v="4"/>
    </i>
    <i>
      <x v="287"/>
      <x v="294"/>
      <x v="260"/>
      <x v="234"/>
      <x v="9"/>
      <x v="9"/>
      <x v="6"/>
    </i>
    <i>
      <x v="288"/>
      <x v="295"/>
      <x v="261"/>
      <x v="235"/>
      <x v="151"/>
      <x v="23"/>
      <x v="11"/>
    </i>
    <i>
      <x v="289"/>
      <x v="296"/>
      <x v="262"/>
      <x v="236"/>
      <x v="152"/>
      <x v="17"/>
      <x v="8"/>
    </i>
    <i>
      <x v="290"/>
      <x v="297"/>
      <x v="263"/>
      <x v="237"/>
      <x v="153"/>
      <x v="6"/>
      <x/>
    </i>
    <i>
      <x v="291"/>
      <x v="298"/>
      <x v="264"/>
      <x v="238"/>
      <x v="49"/>
      <x v="26"/>
      <x v="4"/>
    </i>
    <i>
      <x v="292"/>
      <x v="299"/>
      <x v="265"/>
      <x v="239"/>
      <x v="25"/>
      <x v="20"/>
      <x v="2"/>
    </i>
    <i>
      <x v="293"/>
      <x v="300"/>
      <x v="33"/>
      <x v="184"/>
      <x v="11"/>
      <x v="3"/>
      <x v="2"/>
    </i>
    <i>
      <x v="294"/>
      <x v="301"/>
      <x v="195"/>
      <x v="19"/>
      <x v="65"/>
      <x v="4"/>
      <x v="2"/>
    </i>
    <i>
      <x v="295"/>
      <x v="302"/>
      <x v="80"/>
      <x v="59"/>
      <x v="66"/>
      <x v="13"/>
      <x v="2"/>
    </i>
    <i>
      <x v="296"/>
      <x v="303"/>
      <x v="266"/>
      <x v="240"/>
      <x v="25"/>
      <x v="20"/>
      <x v="2"/>
    </i>
    <i>
      <x v="297"/>
      <x v="304"/>
      <x v="267"/>
      <x v="241"/>
      <x v="153"/>
      <x v="6"/>
      <x/>
    </i>
    <i>
      <x v="298"/>
      <x v="305"/>
      <x v="268"/>
      <x v="190"/>
      <x v="50"/>
      <x v="6"/>
      <x/>
    </i>
    <i>
      <x v="299"/>
      <x v="306"/>
      <x v="269"/>
      <x v="242"/>
      <x v="84"/>
      <x v="7"/>
      <x v="4"/>
    </i>
    <i>
      <x v="300"/>
      <x v="307"/>
      <x v="270"/>
      <x v="128"/>
      <x v="154"/>
      <x v="17"/>
      <x v="8"/>
    </i>
    <i>
      <x v="301"/>
      <x v="308"/>
      <x v="271"/>
      <x v="243"/>
      <x v="101"/>
      <x v="27"/>
      <x v="11"/>
    </i>
    <i>
      <x v="302"/>
      <x v="309"/>
      <x v="272"/>
      <x v="244"/>
      <x v="132"/>
      <x v="19"/>
      <x v="7"/>
    </i>
    <i>
      <x v="303"/>
      <x v="310"/>
      <x v="186"/>
      <x v="245"/>
      <x v="155"/>
      <x v="28"/>
      <x v="12"/>
    </i>
    <i>
      <x v="304"/>
      <x v="311"/>
      <x v="273"/>
      <x v="42"/>
      <x v="154"/>
      <x v="17"/>
      <x v="8"/>
    </i>
    <i>
      <x v="305"/>
      <x v="312"/>
      <x v="274"/>
      <x v="246"/>
      <x v="5"/>
      <x v="5"/>
      <x v="3"/>
    </i>
    <i>
      <x v="306"/>
      <x v="313"/>
      <x v="275"/>
      <x v="68"/>
      <x v="76"/>
      <x v="17"/>
      <x v="8"/>
    </i>
    <i>
      <x v="307"/>
      <x v="314"/>
      <x v="276"/>
      <x v="247"/>
      <x v="5"/>
      <x v="5"/>
      <x v="3"/>
    </i>
    <i>
      <x v="308"/>
      <x v="315"/>
      <x v="20"/>
      <x v="218"/>
      <x v="102"/>
      <x v="22"/>
      <x v="10"/>
    </i>
    <i>
      <x v="309"/>
      <x v="316"/>
      <x v="277"/>
      <x v="248"/>
      <x v="130"/>
      <x v="28"/>
      <x v="12"/>
    </i>
    <i>
      <x v="310"/>
      <x v="317"/>
      <x v="278"/>
      <x v="249"/>
      <x v="59"/>
      <x v="30"/>
      <x v="2"/>
    </i>
    <i>
      <x v="311"/>
      <x v="318"/>
      <x v="279"/>
      <x v="250"/>
      <x v="85"/>
      <x v="15"/>
      <x v="1"/>
    </i>
    <i>
      <x v="312"/>
      <x v="319"/>
      <x v="280"/>
      <x v="251"/>
      <x v="156"/>
      <x v="16"/>
      <x v="4"/>
    </i>
    <i r="4">
      <x v="157"/>
      <x v="16"/>
      <x v="4"/>
    </i>
    <i>
      <x v="313"/>
      <x v="320"/>
      <x v="281"/>
      <x v="252"/>
      <x v="5"/>
      <x v="5"/>
      <x v="3"/>
    </i>
    <i>
      <x v="314"/>
      <x v="321"/>
      <x v="282"/>
      <x v="253"/>
      <x v="20"/>
      <x v="10"/>
      <x v="7"/>
    </i>
    <i>
      <x v="315"/>
      <x v="322"/>
      <x v="283"/>
      <x v="118"/>
      <x v="158"/>
      <x v="27"/>
      <x v="11"/>
    </i>
    <i>
      <x v="316"/>
      <x v="323"/>
      <x v="284"/>
      <x v="254"/>
      <x v="41"/>
      <x v="3"/>
      <x v="2"/>
    </i>
    <i>
      <x v="317"/>
      <x v="324"/>
      <x v="285"/>
      <x v="255"/>
      <x v="59"/>
      <x v="30"/>
      <x v="2"/>
    </i>
    <i>
      <x v="318"/>
      <x v="325"/>
      <x v="286"/>
      <x v="241"/>
      <x v="74"/>
      <x v="33"/>
      <x v="10"/>
    </i>
    <i>
      <x v="319"/>
      <x v="326"/>
      <x v="287"/>
      <x v="256"/>
      <x v="159"/>
      <x v="39"/>
      <x v="5"/>
    </i>
    <i>
      <x v="320"/>
      <x v="327"/>
      <x v="288"/>
      <x v="257"/>
      <x v="86"/>
      <x v="6"/>
      <x/>
    </i>
    <i>
      <x v="321"/>
      <x v="328"/>
      <x v="289"/>
      <x v="226"/>
      <x v="160"/>
      <x v="6"/>
      <x/>
    </i>
    <i>
      <x v="322"/>
      <x v="329"/>
      <x v="290"/>
      <x v="258"/>
      <x v="59"/>
      <x v="30"/>
      <x v="2"/>
    </i>
    <i>
      <x v="323"/>
      <x v="330"/>
      <x v="291"/>
      <x v="254"/>
      <x v="161"/>
      <x v="18"/>
      <x v="9"/>
    </i>
    <i>
      <x v="324"/>
      <x v="331"/>
      <x v="292"/>
      <x v="259"/>
      <x v="9"/>
      <x v="9"/>
      <x v="6"/>
    </i>
    <i>
      <x v="325"/>
      <x v="332"/>
      <x v="293"/>
      <x v="204"/>
      <x v="99"/>
      <x v="21"/>
      <x v="2"/>
    </i>
    <i>
      <x v="326"/>
      <x v="333"/>
      <x v="294"/>
      <x v="260"/>
      <x v="2"/>
      <x v="2"/>
      <x v="1"/>
    </i>
    <i>
      <x v="327"/>
      <x v="334"/>
      <x v="295"/>
      <x v="261"/>
      <x v="69"/>
      <x v="26"/>
      <x v="4"/>
    </i>
    <i>
      <x v="328"/>
      <x v="335"/>
      <x v="296"/>
      <x v="262"/>
      <x v="162"/>
      <x v="14"/>
      <x v="8"/>
    </i>
    <i>
      <x v="329"/>
      <x v="336"/>
      <x v="74"/>
      <x v="223"/>
      <x v="75"/>
      <x v="29"/>
      <x v="10"/>
    </i>
    <i>
      <x v="330"/>
      <x v="337"/>
      <x v="243"/>
      <x v="239"/>
      <x v="88"/>
      <x v="17"/>
      <x v="8"/>
    </i>
    <i>
      <x v="331"/>
      <x v="338"/>
      <x v="249"/>
      <x v="263"/>
      <x v="140"/>
      <x v="19"/>
      <x v="7"/>
    </i>
    <i>
      <x v="332"/>
      <x v="339"/>
      <x v="297"/>
      <x v="264"/>
      <x v="132"/>
      <x v="19"/>
      <x v="7"/>
    </i>
    <i>
      <x v="333"/>
      <x v="340"/>
      <x v="298"/>
      <x v="265"/>
      <x v="163"/>
      <x v="6"/>
      <x/>
    </i>
    <i>
      <x v="334"/>
      <x v="341"/>
      <x v="265"/>
      <x v="137"/>
      <x v="66"/>
      <x v="13"/>
      <x v="2"/>
    </i>
    <i>
      <x v="335"/>
      <x v="342"/>
      <x v="133"/>
      <x v="57"/>
      <x v="131"/>
      <x v="19"/>
      <x v="7"/>
    </i>
    <i>
      <x v="336"/>
      <x v="343"/>
      <x v="33"/>
      <x v="266"/>
      <x v="29"/>
      <x v="22"/>
      <x v="10"/>
    </i>
    <i>
      <x v="337"/>
      <x v="344"/>
      <x v="299"/>
      <x v="31"/>
      <x v="26"/>
      <x v="10"/>
      <x v="7"/>
    </i>
    <i>
      <x v="338"/>
      <x v="345"/>
      <x v="300"/>
      <x v="267"/>
      <x v="164"/>
      <x v="39"/>
      <x v="5"/>
    </i>
    <i>
      <x v="339"/>
      <x v="346"/>
      <x v="301"/>
      <x v="268"/>
      <x v="5"/>
      <x v="5"/>
      <x v="3"/>
    </i>
    <i>
      <x v="340"/>
      <x v="347"/>
      <x v="44"/>
      <x v="118"/>
      <x v="90"/>
      <x v="18"/>
      <x v="9"/>
    </i>
    <i>
      <x v="341"/>
      <x v="348"/>
      <x v="250"/>
      <x v="173"/>
      <x v="81"/>
      <x v="4"/>
      <x v="2"/>
    </i>
    <i>
      <x v="342"/>
      <x v="349"/>
      <x v="302"/>
      <x v="269"/>
      <x v="20"/>
      <x v="10"/>
      <x v="7"/>
    </i>
    <i>
      <x v="343"/>
      <x v="350"/>
      <x v="303"/>
      <x v="173"/>
      <x v="81"/>
      <x v="4"/>
      <x v="2"/>
    </i>
    <i>
      <x v="344"/>
      <x v="351"/>
      <x v="304"/>
      <x v="270"/>
      <x v="53"/>
      <x v="11"/>
      <x v="7"/>
    </i>
    <i>
      <x v="345"/>
      <x v="352"/>
      <x v="305"/>
      <x v="248"/>
      <x v="88"/>
      <x v="17"/>
      <x v="8"/>
    </i>
    <i>
      <x v="346"/>
      <x v="353"/>
      <x v="306"/>
      <x v="271"/>
      <x v="113"/>
      <x v="15"/>
      <x v="1"/>
    </i>
    <i>
      <x v="347"/>
      <x v="354"/>
      <x v="307"/>
      <x v="272"/>
      <x v="165"/>
      <x v="12"/>
      <x v="6"/>
    </i>
    <i>
      <x v="348"/>
      <x v="355"/>
      <x v="308"/>
      <x v="273"/>
      <x v="5"/>
      <x v="5"/>
      <x v="3"/>
    </i>
    <i r="1">
      <x v="356"/>
      <x v="309"/>
      <x v="274"/>
      <x v="101"/>
      <x v="27"/>
      <x v="11"/>
    </i>
    <i>
      <x v="349"/>
      <x v="357"/>
      <x v="192"/>
      <x v="128"/>
      <x v="84"/>
      <x v="7"/>
      <x v="4"/>
    </i>
    <i>
      <x v="350"/>
      <x v="358"/>
      <x v="195"/>
      <x v="275"/>
      <x v="10"/>
      <x v="3"/>
      <x v="2"/>
    </i>
    <i>
      <x v="351"/>
      <x v="359"/>
      <x v="310"/>
      <x v="276"/>
      <x v="120"/>
      <x v="30"/>
      <x v="2"/>
    </i>
    <i>
      <x v="352"/>
      <x v="360"/>
      <x v="311"/>
      <x v="277"/>
      <x v="22"/>
      <x v="9"/>
      <x v="6"/>
    </i>
    <i>
      <x v="353"/>
      <x v="361"/>
      <x v="312"/>
      <x v="278"/>
      <x v="45"/>
      <x v="12"/>
      <x v="6"/>
    </i>
    <i>
      <x v="354"/>
      <x v="362"/>
      <x v="20"/>
      <x v="279"/>
      <x v="166"/>
      <x v="3"/>
      <x v="2"/>
    </i>
    <i r="1">
      <x v="363"/>
      <x v="313"/>
      <x v="178"/>
      <x v="66"/>
      <x v="13"/>
      <x v="2"/>
    </i>
    <i>
      <x v="355"/>
      <x v="364"/>
      <x v="107"/>
      <x v="280"/>
      <x v="3"/>
      <x v="3"/>
      <x v="2"/>
    </i>
    <i>
      <x v="356"/>
      <x v="365"/>
      <x v="314"/>
      <x v="281"/>
      <x v="5"/>
      <x v="5"/>
      <x v="3"/>
    </i>
    <i>
      <x v="357"/>
      <x v="366"/>
      <x v="121"/>
      <x v="126"/>
      <x v="137"/>
      <x v="19"/>
      <x v="7"/>
    </i>
    <i>
      <x v="358"/>
      <x v="367"/>
      <x v="315"/>
      <x v="1"/>
      <x v="26"/>
      <x v="10"/>
      <x v="7"/>
    </i>
    <i>
      <x v="359"/>
      <x v="368"/>
      <x v="316"/>
      <x v="127"/>
      <x v="52"/>
      <x v="27"/>
      <x v="11"/>
    </i>
    <i>
      <x v="360"/>
      <x v="369"/>
      <x v="317"/>
      <x v="282"/>
      <x v="82"/>
      <x v="26"/>
      <x v="4"/>
    </i>
    <i>
      <x v="361"/>
      <x v="370"/>
      <x v="318"/>
      <x v="31"/>
      <x v="167"/>
      <x v="25"/>
      <x v="8"/>
    </i>
    <i>
      <x v="362"/>
      <x v="371"/>
      <x v="319"/>
      <x v="283"/>
      <x v="132"/>
      <x v="19"/>
      <x v="7"/>
    </i>
    <i>
      <x v="363"/>
      <x v="372"/>
      <x v="320"/>
      <x v="284"/>
      <x v="35"/>
      <x v="15"/>
      <x v="1"/>
    </i>
    <i>
      <x v="364"/>
      <x v="373"/>
      <x v="321"/>
      <x v="75"/>
      <x v="111"/>
      <x v="28"/>
      <x v="12"/>
    </i>
    <i>
      <x v="365"/>
      <x v="374"/>
      <x v="49"/>
      <x v="285"/>
      <x v="168"/>
      <x v="29"/>
      <x v="10"/>
    </i>
    <i>
      <x v="366"/>
      <x v="375"/>
      <x v="322"/>
      <x v="286"/>
      <x v="5"/>
      <x v="5"/>
      <x v="3"/>
    </i>
    <i>
      <x v="367"/>
      <x v="376"/>
      <x v="323"/>
      <x v="287"/>
      <x v="169"/>
      <x v="10"/>
      <x v="7"/>
    </i>
    <i>
      <x v="368"/>
      <x v="377"/>
      <x v="324"/>
      <x v="288"/>
      <x v="148"/>
      <x v="38"/>
      <x v="11"/>
    </i>
    <i>
      <x v="369"/>
      <x v="378"/>
      <x v="325"/>
      <x v="289"/>
      <x v="113"/>
      <x v="15"/>
      <x v="1"/>
    </i>
    <i>
      <x v="370"/>
      <x v="379"/>
      <x v="326"/>
      <x v="128"/>
      <x v="84"/>
      <x v="7"/>
      <x v="4"/>
    </i>
    <i>
      <x v="371"/>
      <x v="380"/>
      <x v="93"/>
      <x v="131"/>
      <x v="102"/>
      <x v="22"/>
      <x v="10"/>
    </i>
    <i>
      <x v="372"/>
      <x v="381"/>
      <x v="327"/>
      <x v="290"/>
      <x v="39"/>
      <x v="1"/>
      <x v="1"/>
    </i>
    <i>
      <x v="373"/>
      <x v="382"/>
      <x v="213"/>
      <x v="104"/>
      <x v="25"/>
      <x v="20"/>
      <x v="2"/>
    </i>
    <i>
      <x v="374"/>
      <x v="383"/>
      <x v="66"/>
      <x v="291"/>
      <x v="155"/>
      <x v="28"/>
      <x v="12"/>
    </i>
    <i>
      <x v="375"/>
      <x v="384"/>
      <x v="328"/>
      <x v="292"/>
      <x v="14"/>
      <x v="11"/>
      <x v="7"/>
    </i>
    <i>
      <x v="376"/>
      <x v="385"/>
      <x v="329"/>
      <x v="293"/>
      <x v="170"/>
      <x v="3"/>
      <x v="2"/>
    </i>
    <i>
      <x v="377"/>
      <x v="386"/>
      <x v="330"/>
      <x v="294"/>
      <x v="46"/>
      <x v="15"/>
      <x v="1"/>
    </i>
    <i>
      <x v="378"/>
      <x v="387"/>
      <x v="331"/>
      <x v="295"/>
      <x v="101"/>
      <x v="27"/>
      <x v="11"/>
    </i>
    <i>
      <x v="379"/>
      <x v="388"/>
      <x v="168"/>
      <x v="111"/>
      <x v="171"/>
      <x v="1"/>
      <x v="1"/>
    </i>
    <i>
      <x v="380"/>
      <x v="389"/>
      <x v="332"/>
      <x v="296"/>
      <x v="120"/>
      <x v="30"/>
      <x v="2"/>
    </i>
    <i>
      <x v="381"/>
      <x v="390"/>
      <x v="333"/>
      <x v="297"/>
      <x v="2"/>
      <x v="2"/>
      <x v="1"/>
    </i>
    <i>
      <x v="382"/>
      <x v="391"/>
      <x v="334"/>
      <x v="298"/>
      <x v="2"/>
      <x v="2"/>
      <x v="1"/>
    </i>
    <i>
      <x v="383"/>
      <x v="392"/>
      <x v="335"/>
      <x v="299"/>
      <x v="172"/>
      <x v="35"/>
      <x v="12"/>
    </i>
    <i>
      <x v="384"/>
      <x v="393"/>
      <x v="336"/>
      <x v="300"/>
      <x v="14"/>
      <x v="11"/>
      <x v="7"/>
    </i>
    <i>
      <x v="385"/>
      <x v="394"/>
      <x v="337"/>
      <x v="301"/>
      <x v="2"/>
      <x v="2"/>
      <x v="1"/>
    </i>
    <i>
      <x v="386"/>
      <x v="395"/>
      <x v="338"/>
      <x v="302"/>
      <x v="173"/>
      <x v="1"/>
      <x v="1"/>
    </i>
    <i>
      <x v="387"/>
      <x v="396"/>
      <x v="339"/>
      <x v="303"/>
      <x v="2"/>
      <x v="2"/>
      <x v="1"/>
    </i>
    <i>
      <x v="388"/>
      <x v="397"/>
      <x v="340"/>
      <x v="304"/>
      <x v="174"/>
      <x v="11"/>
      <x v="7"/>
    </i>
    <i>
      <x v="389"/>
      <x v="398"/>
      <x v="341"/>
      <x v="305"/>
      <x v="95"/>
      <x v="11"/>
      <x v="7"/>
    </i>
    <i>
      <x v="390"/>
      <x v="399"/>
      <x v="342"/>
      <x v="306"/>
      <x v="175"/>
      <x v="14"/>
      <x v="8"/>
    </i>
    <i>
      <x v="391"/>
      <x v="400"/>
      <x v="343"/>
      <x v="307"/>
      <x v="176"/>
      <x v="5"/>
      <x v="3"/>
    </i>
    <i>
      <x v="392"/>
      <x v="401"/>
      <x v="199"/>
      <x v="308"/>
      <x v="54"/>
      <x v="1"/>
      <x v="1"/>
    </i>
    <i>
      <x v="393"/>
      <x v="402"/>
      <x v="293"/>
      <x v="248"/>
      <x v="28"/>
      <x v="4"/>
      <x v="2"/>
    </i>
    <i>
      <x v="394"/>
      <x v="403"/>
      <x v="344"/>
      <x v="309"/>
      <x v="9"/>
      <x v="9"/>
      <x v="6"/>
    </i>
    <i>
      <x v="395"/>
      <x v="404"/>
      <x v="345"/>
      <x v="310"/>
      <x v="37"/>
      <x v="8"/>
      <x v="5"/>
    </i>
    <i>
      <x v="396"/>
      <x v="405"/>
      <x v="346"/>
      <x v="311"/>
      <x v="177"/>
      <x v="28"/>
      <x v="12"/>
    </i>
    <i r="1">
      <x v="406"/>
      <x v="270"/>
      <x v="245"/>
      <x v="154"/>
      <x v="17"/>
      <x v="8"/>
    </i>
    <i>
      <x v="397"/>
      <x v="407"/>
      <x v="347"/>
      <x v="312"/>
      <x v="13"/>
      <x v="10"/>
      <x v="7"/>
    </i>
    <i>
      <x v="398"/>
      <x v="408"/>
      <x v="218"/>
      <x v="73"/>
      <x v="73"/>
      <x v="7"/>
      <x v="4"/>
    </i>
    <i>
      <x v="399"/>
      <x v="409"/>
      <x v="348"/>
      <x v="313"/>
      <x v="71"/>
      <x v="20"/>
      <x v="2"/>
    </i>
    <i>
      <x v="400"/>
      <x v="410"/>
      <x v="349"/>
      <x v="224"/>
      <x v="101"/>
      <x v="27"/>
      <x v="11"/>
    </i>
    <i>
      <x v="401"/>
      <x v="411"/>
      <x v="350"/>
      <x v="314"/>
      <x v="69"/>
      <x v="26"/>
      <x v="4"/>
    </i>
    <i>
      <x v="402"/>
      <x v="412"/>
      <x v="351"/>
      <x v="315"/>
      <x v="37"/>
      <x v="8"/>
      <x v="5"/>
    </i>
    <i>
      <x v="403"/>
      <x v="413"/>
      <x v="352"/>
      <x v="99"/>
      <x v="178"/>
      <x v="39"/>
      <x v="5"/>
    </i>
    <i>
      <x v="404"/>
      <x v="414"/>
      <x v="353"/>
      <x v="316"/>
      <x v="179"/>
      <x v="39"/>
      <x v="5"/>
    </i>
    <i>
      <x v="405"/>
      <x v="415"/>
      <x v="354"/>
      <x v="317"/>
      <x v="165"/>
      <x v="12"/>
      <x v="6"/>
    </i>
    <i>
      <x v="406"/>
      <x v="416"/>
      <x v="286"/>
      <x v="73"/>
      <x v="129"/>
      <x v="3"/>
      <x v="2"/>
    </i>
    <i r="1">
      <x v="417"/>
      <x v="355"/>
      <x v="318"/>
      <x v="51"/>
      <x v="2"/>
      <x v="1"/>
    </i>
    <i>
      <x v="407"/>
      <x v="418"/>
      <x v="103"/>
      <x v="319"/>
      <x v="87"/>
      <x v="20"/>
      <x v="2"/>
    </i>
    <i>
      <x v="408"/>
      <x v="419"/>
      <x v="356"/>
      <x v="320"/>
      <x v="5"/>
      <x v="5"/>
      <x v="3"/>
    </i>
    <i>
      <x v="409"/>
      <x v="420"/>
      <x v="33"/>
      <x v="121"/>
      <x v="99"/>
      <x v="21"/>
      <x v="2"/>
    </i>
    <i>
      <x v="410"/>
      <x v="421"/>
      <x v="357"/>
      <x v="321"/>
      <x v="13"/>
      <x v="10"/>
      <x v="7"/>
    </i>
    <i>
      <x v="411"/>
      <x v="422"/>
      <x v="358"/>
      <x v="322"/>
      <x v="83"/>
      <x v="34"/>
      <x v="6"/>
    </i>
    <i>
      <x v="412"/>
      <x v="423"/>
      <x v="35"/>
      <x v="176"/>
      <x v="99"/>
      <x v="21"/>
      <x v="2"/>
    </i>
    <i>
      <x v="413"/>
      <x v="424"/>
      <x v="359"/>
      <x v="125"/>
      <x v="27"/>
      <x v="21"/>
      <x v="2"/>
    </i>
    <i>
      <x v="414"/>
      <x v="425"/>
      <x v="1"/>
      <x v="61"/>
      <x v="180"/>
      <x v="35"/>
      <x v="12"/>
    </i>
    <i>
      <x v="415"/>
      <x v="426"/>
      <x v="360"/>
      <x v="323"/>
      <x v="144"/>
      <x v="31"/>
      <x v="12"/>
    </i>
    <i>
      <x v="416"/>
      <x v="427"/>
      <x v="361"/>
      <x v="324"/>
      <x v="95"/>
      <x v="11"/>
      <x v="7"/>
    </i>
    <i>
      <x v="417"/>
      <x v="428"/>
      <x v="362"/>
      <x v="325"/>
      <x v="181"/>
      <x v="38"/>
      <x v="11"/>
    </i>
    <i>
      <x v="418"/>
      <x v="429"/>
      <x v="66"/>
      <x v="40"/>
      <x v="55"/>
      <x v="1"/>
      <x v="1"/>
    </i>
    <i>
      <x v="419"/>
      <x v="430"/>
      <x v="338"/>
      <x v="111"/>
      <x v="55"/>
      <x v="1"/>
      <x v="1"/>
    </i>
    <i>
      <x v="420"/>
      <x v="431"/>
      <x v="363"/>
      <x v="326"/>
      <x v="9"/>
      <x v="9"/>
      <x v="6"/>
    </i>
    <i>
      <x v="421"/>
      <x v="432"/>
      <x v="364"/>
      <x v="163"/>
      <x v="100"/>
      <x v="26"/>
      <x v="4"/>
    </i>
    <i>
      <x v="422"/>
      <x v="433"/>
      <x v="80"/>
      <x v="31"/>
      <x v="66"/>
      <x v="13"/>
      <x v="2"/>
    </i>
    <i>
      <x v="423"/>
      <x v="434"/>
      <x v="365"/>
      <x v="327"/>
      <x v="66"/>
      <x v="13"/>
      <x v="2"/>
    </i>
    <i>
      <x v="424"/>
      <x v="435"/>
      <x v="50"/>
      <x v="328"/>
      <x v="11"/>
      <x v="3"/>
      <x v="2"/>
    </i>
    <i>
      <x v="425"/>
      <x v="436"/>
      <x v="39"/>
      <x v="224"/>
      <x v="63"/>
      <x v="4"/>
      <x v="2"/>
    </i>
    <i>
      <x v="426"/>
      <x v="437"/>
      <x v="79"/>
      <x v="125"/>
      <x v="173"/>
      <x v="1"/>
      <x v="1"/>
    </i>
    <i>
      <x v="427"/>
      <x v="438"/>
      <x v="366"/>
      <x v="57"/>
      <x v="27"/>
      <x v="21"/>
      <x v="2"/>
    </i>
    <i>
      <x v="428"/>
      <x v="439"/>
      <x v="367"/>
      <x v="329"/>
      <x v="132"/>
      <x v="19"/>
      <x v="7"/>
    </i>
    <i>
      <x v="429"/>
      <x v="440"/>
      <x v="368"/>
      <x v="73"/>
      <x v="182"/>
      <x v="23"/>
      <x v="11"/>
    </i>
    <i>
      <x v="430"/>
      <x v="441"/>
      <x v="89"/>
      <x v="68"/>
      <x v="97"/>
      <x v="24"/>
      <x v="9"/>
    </i>
    <i>
      <x v="431"/>
      <x v="442"/>
      <x v="369"/>
      <x v="330"/>
      <x v="13"/>
      <x v="10"/>
      <x v="7"/>
    </i>
    <i>
      <x v="432"/>
      <x v="443"/>
      <x/>
      <x v="331"/>
      <x/>
      <x/>
      <x/>
    </i>
    <i>
      <x v="433"/>
      <x v="444"/>
      <x v="370"/>
      <x v="332"/>
      <x v="9"/>
      <x v="9"/>
      <x v="6"/>
    </i>
    <i>
      <x v="434"/>
      <x v="445"/>
      <x v="93"/>
      <x v="76"/>
      <x v="28"/>
      <x v="4"/>
      <x v="2"/>
    </i>
    <i>
      <x v="435"/>
      <x v="446"/>
      <x v="371"/>
      <x v="333"/>
      <x v="183"/>
      <x v="39"/>
      <x v="5"/>
    </i>
    <i>
      <x v="436"/>
      <x v="447"/>
      <x v="372"/>
      <x v="334"/>
      <x v="83"/>
      <x v="34"/>
      <x v="6"/>
    </i>
    <i>
      <x v="437"/>
      <x v="448"/>
      <x v="184"/>
      <x v="48"/>
      <x v="184"/>
      <x v="32"/>
      <x v="12"/>
    </i>
    <i>
      <x v="438"/>
      <x v="449"/>
      <x v="230"/>
      <x v="59"/>
      <x v="55"/>
      <x v="1"/>
      <x v="1"/>
    </i>
    <i>
      <x v="439"/>
      <x v="450"/>
      <x v="373"/>
      <x v="335"/>
      <x v="25"/>
      <x v="20"/>
      <x v="2"/>
    </i>
    <i>
      <x v="440"/>
      <x v="451"/>
      <x v="374"/>
      <x v="336"/>
      <x v="9"/>
      <x v="9"/>
      <x v="6"/>
    </i>
    <i>
      <x v="441"/>
      <x v="452"/>
      <x v="316"/>
      <x v="105"/>
      <x v="185"/>
      <x v="25"/>
      <x v="8"/>
    </i>
    <i>
      <x v="442"/>
      <x v="453"/>
      <x v="76"/>
      <x v="190"/>
      <x v="6"/>
      <x v="6"/>
      <x/>
    </i>
    <i>
      <x v="443"/>
      <x v="454"/>
      <x v="375"/>
      <x v="337"/>
      <x v="108"/>
      <x v="15"/>
      <x v="1"/>
    </i>
    <i>
      <x v="444"/>
      <x v="455"/>
      <x v="376"/>
      <x v="338"/>
      <x v="14"/>
      <x v="11"/>
      <x v="7"/>
    </i>
    <i>
      <x v="445"/>
      <x v="456"/>
      <x v="377"/>
      <x v="88"/>
      <x v="186"/>
      <x v="6"/>
      <x/>
    </i>
    <i>
      <x v="446"/>
      <x v="457"/>
      <x v="34"/>
      <x v="73"/>
      <x v="11"/>
      <x v="3"/>
      <x v="2"/>
    </i>
    <i>
      <x v="447"/>
      <x v="458"/>
      <x v="273"/>
      <x v="31"/>
      <x v="187"/>
      <x v="10"/>
      <x v="7"/>
    </i>
    <i>
      <x v="448"/>
      <x v="459"/>
      <x v="378"/>
      <x v="339"/>
      <x v="188"/>
      <x v="39"/>
      <x v="5"/>
    </i>
    <i>
      <x v="449"/>
      <x v="460"/>
      <x v="103"/>
      <x v="59"/>
      <x v="66"/>
      <x v="13"/>
      <x v="2"/>
    </i>
    <i>
      <x v="450"/>
      <x v="461"/>
      <x v="379"/>
      <x v="340"/>
      <x v="113"/>
      <x v="15"/>
      <x v="1"/>
    </i>
    <i>
      <x v="451"/>
      <x v="462"/>
      <x v="380"/>
      <x v="341"/>
      <x v="77"/>
      <x v="15"/>
      <x v="1"/>
    </i>
    <i>
      <x v="452"/>
      <x v="463"/>
      <x v="381"/>
      <x v="342"/>
      <x v="78"/>
      <x v="8"/>
      <x v="5"/>
    </i>
    <i>
      <x v="453"/>
      <x v="464"/>
      <x v="382"/>
      <x v="19"/>
      <x v="65"/>
      <x v="4"/>
      <x v="2"/>
    </i>
    <i>
      <x v="454"/>
      <x v="465"/>
      <x v="293"/>
      <x v="308"/>
      <x v="94"/>
      <x v="21"/>
      <x v="2"/>
    </i>
    <i r="1">
      <x v="466"/>
      <x v="383"/>
      <x v="343"/>
      <x v="189"/>
      <x v="31"/>
      <x v="12"/>
    </i>
    <i>
      <x v="455"/>
      <x v="467"/>
      <x v="384"/>
      <x v="344"/>
      <x v="114"/>
      <x v="27"/>
      <x v="11"/>
    </i>
    <i>
      <x v="456"/>
      <x v="468"/>
      <x v="385"/>
      <x v="79"/>
      <x v="1"/>
      <x v="1"/>
      <x v="1"/>
    </i>
    <i>
      <x v="457"/>
      <x v="469"/>
      <x v="386"/>
      <x v="79"/>
      <x v="190"/>
      <x v="1"/>
      <x v="1"/>
    </i>
    <i>
      <x v="458"/>
      <x v="470"/>
      <x v="387"/>
      <x v="345"/>
      <x v="191"/>
      <x v="16"/>
      <x v="4"/>
    </i>
    <i>
      <x v="459"/>
      <x v="471"/>
      <x v="388"/>
      <x v="346"/>
      <x v="9"/>
      <x v="9"/>
      <x v="6"/>
    </i>
    <i>
      <x v="460"/>
      <x v="472"/>
      <x v="389"/>
      <x v="347"/>
      <x v="49"/>
      <x v="26"/>
      <x v="4"/>
    </i>
    <i>
      <x v="461"/>
      <x v="473"/>
      <x v="390"/>
      <x v="348"/>
      <x v="84"/>
      <x v="7"/>
      <x v="4"/>
    </i>
    <i>
      <x v="462"/>
      <x v="474"/>
      <x v="391"/>
      <x v="349"/>
      <x v="14"/>
      <x v="11"/>
      <x v="7"/>
    </i>
    <i>
      <x v="463"/>
      <x v="475"/>
      <x v="392"/>
      <x v="350"/>
      <x v="52"/>
      <x v="27"/>
      <x v="11"/>
    </i>
    <i>
      <x v="464"/>
      <x v="476"/>
      <x v="393"/>
      <x v="351"/>
      <x v="5"/>
      <x v="5"/>
      <x v="3"/>
    </i>
    <i>
      <x v="465"/>
      <x v="477"/>
      <x v="394"/>
      <x v="352"/>
      <x v="192"/>
      <x v="26"/>
      <x v="4"/>
    </i>
    <i>
      <x v="466"/>
      <x v="478"/>
      <x v="395"/>
      <x v="183"/>
      <x v="26"/>
      <x v="10"/>
      <x v="7"/>
    </i>
    <i>
      <x v="467"/>
      <x v="479"/>
      <x v="396"/>
      <x v="353"/>
      <x v="9"/>
      <x v="9"/>
      <x v="6"/>
    </i>
    <i>
      <x v="468"/>
      <x v="480"/>
      <x v="228"/>
      <x v="189"/>
      <x v="139"/>
      <x v="10"/>
      <x v="7"/>
    </i>
    <i>
      <x v="469"/>
      <x v="481"/>
      <x v="397"/>
      <x v="354"/>
      <x v="13"/>
      <x v="10"/>
      <x v="7"/>
    </i>
    <i>
      <x v="470"/>
      <x v="482"/>
      <x v="67"/>
      <x v="158"/>
      <x v="116"/>
      <x v="1"/>
      <x v="1"/>
    </i>
    <i>
      <x v="471"/>
      <x v="483"/>
      <x v="398"/>
      <x v="81"/>
      <x v="5"/>
      <x v="5"/>
      <x v="3"/>
    </i>
    <i>
      <x v="472"/>
      <x v="484"/>
      <x v="252"/>
      <x v="131"/>
      <x v="102"/>
      <x v="22"/>
      <x v="10"/>
    </i>
    <i>
      <x v="473"/>
      <x v="485"/>
      <x v="108"/>
      <x v="319"/>
      <x v="125"/>
      <x v="24"/>
      <x v="9"/>
    </i>
    <i>
      <x v="474"/>
      <x v="486"/>
      <x v="399"/>
      <x v="327"/>
      <x v="26"/>
      <x v="10"/>
      <x v="7"/>
    </i>
    <i>
      <x v="475"/>
      <x v="487"/>
      <x v="400"/>
      <x v="355"/>
      <x v="191"/>
      <x v="16"/>
      <x v="4"/>
    </i>
    <i r="4">
      <x v="124"/>
      <x v="16"/>
      <x v="4"/>
    </i>
    <i>
      <x v="476"/>
      <x v="488"/>
      <x v="401"/>
      <x v="348"/>
      <x v="84"/>
      <x v="7"/>
      <x v="4"/>
    </i>
    <i>
      <x v="477"/>
      <x v="489"/>
      <x v="402"/>
      <x v="356"/>
      <x v="193"/>
      <x v="19"/>
      <x v="7"/>
    </i>
    <i>
      <x v="478"/>
      <x v="490"/>
      <x v="403"/>
      <x v="357"/>
      <x v="19"/>
      <x v="16"/>
      <x v="4"/>
    </i>
    <i>
      <x v="479"/>
      <x v="491"/>
      <x v="12"/>
      <x v="42"/>
      <x v="11"/>
      <x v="3"/>
      <x v="2"/>
    </i>
    <i>
      <x v="480"/>
      <x v="492"/>
      <x v="404"/>
      <x v="358"/>
      <x v="152"/>
      <x v="17"/>
      <x v="8"/>
    </i>
    <i>
      <x v="481"/>
      <x v="493"/>
      <x v="405"/>
      <x v="359"/>
      <x v="12"/>
      <x v="6"/>
      <x/>
    </i>
    <i>
      <x v="482"/>
      <x v="494"/>
      <x v="284"/>
      <x v="61"/>
      <x v="4"/>
      <x v="4"/>
      <x v="2"/>
    </i>
    <i>
      <x v="483"/>
      <x v="495"/>
      <x v="406"/>
      <x v="360"/>
      <x v="194"/>
      <x v="5"/>
      <x v="3"/>
    </i>
    <i>
      <x v="484"/>
      <x v="496"/>
      <x v="407"/>
      <x v="361"/>
      <x v="193"/>
      <x v="19"/>
      <x v="7"/>
    </i>
    <i>
      <x v="485"/>
      <x v="497"/>
      <x v="408"/>
      <x v="362"/>
      <x v="195"/>
      <x v="18"/>
      <x v="9"/>
    </i>
    <i>
      <x v="486"/>
      <x v="498"/>
      <x v="53"/>
      <x v="137"/>
      <x v="66"/>
      <x v="13"/>
      <x v="2"/>
    </i>
    <i>
      <x v="487"/>
      <x v="499"/>
      <x v="409"/>
      <x v="328"/>
      <x v="196"/>
      <x v="24"/>
      <x v="9"/>
    </i>
    <i>
      <x v="488"/>
      <x v="500"/>
      <x v="222"/>
      <x v="89"/>
      <x v="152"/>
      <x v="17"/>
      <x v="8"/>
    </i>
    <i>
      <x v="489"/>
      <x v="501"/>
      <x v="230"/>
      <x v="327"/>
      <x v="55"/>
      <x v="1"/>
      <x v="1"/>
    </i>
    <i>
      <x v="490"/>
      <x v="502"/>
      <x v="410"/>
      <x v="363"/>
      <x v="145"/>
      <x v="26"/>
      <x v="4"/>
    </i>
    <i>
      <x v="491"/>
      <x v="503"/>
      <x v="76"/>
      <x v="328"/>
      <x v="63"/>
      <x v="4"/>
      <x v="2"/>
    </i>
    <i>
      <x v="492"/>
      <x v="504"/>
      <x v="411"/>
      <x v="364"/>
      <x v="55"/>
      <x v="1"/>
      <x v="1"/>
    </i>
    <i>
      <x v="493"/>
      <x v="505"/>
      <x v="412"/>
      <x v="365"/>
      <x v="47"/>
      <x v="7"/>
      <x v="4"/>
    </i>
    <i>
      <x v="494"/>
      <x v="506"/>
      <x v="413"/>
      <x v="366"/>
      <x v="132"/>
      <x v="19"/>
      <x v="7"/>
    </i>
    <i>
      <x v="495"/>
      <x v="507"/>
      <x v="59"/>
      <x/>
      <x v="50"/>
      <x v="6"/>
      <x/>
    </i>
    <i>
      <x v="496"/>
      <x v="508"/>
      <x v="414"/>
      <x v="367"/>
      <x v="45"/>
      <x v="12"/>
      <x v="6"/>
    </i>
    <i>
      <x v="497"/>
      <x v="509"/>
      <x v="415"/>
      <x v="368"/>
      <x v="66"/>
      <x v="13"/>
      <x v="2"/>
    </i>
    <i>
      <x v="498"/>
      <x v="510"/>
      <x v="109"/>
      <x v="7"/>
      <x v="28"/>
      <x v="4"/>
      <x v="2"/>
    </i>
    <i>
      <x v="499"/>
      <x v="511"/>
      <x v="416"/>
      <x v="369"/>
      <x v="190"/>
      <x v="1"/>
      <x v="1"/>
    </i>
    <i>
      <x v="500"/>
      <x v="512"/>
      <x v="417"/>
      <x v="42"/>
      <x v="28"/>
      <x v="4"/>
      <x v="2"/>
    </i>
    <i>
      <x v="501"/>
      <x v="513"/>
      <x v="418"/>
      <x v="370"/>
      <x v="13"/>
      <x v="10"/>
      <x v="7"/>
    </i>
    <i>
      <x v="502"/>
      <x v="514"/>
      <x v="419"/>
      <x v="371"/>
      <x v="197"/>
      <x v="23"/>
      <x v="11"/>
    </i>
    <i>
      <x v="503"/>
      <x v="515"/>
      <x v="420"/>
      <x v="372"/>
      <x v="83"/>
      <x v="34"/>
      <x v="6"/>
    </i>
    <i>
      <x v="504"/>
      <x v="516"/>
      <x v="384"/>
      <x v="73"/>
      <x v="114"/>
      <x v="27"/>
      <x v="11"/>
    </i>
    <i>
      <x v="505"/>
      <x v="517"/>
      <x v="421"/>
      <x v="137"/>
      <x v="116"/>
      <x v="1"/>
      <x v="1"/>
    </i>
    <i>
      <x v="506"/>
      <x v="518"/>
      <x v="299"/>
      <x v="254"/>
      <x v="31"/>
      <x v="23"/>
      <x v="11"/>
    </i>
    <i>
      <x v="507"/>
      <x v="519"/>
      <x v="108"/>
      <x v="263"/>
      <x v="140"/>
      <x v="19"/>
      <x v="7"/>
    </i>
    <i>
      <x v="508"/>
      <x v="520"/>
      <x v="422"/>
      <x v="17"/>
      <x v="21"/>
      <x v="17"/>
      <x v="8"/>
    </i>
    <i>
      <x v="509"/>
      <x v="521"/>
      <x v="275"/>
      <x v="118"/>
      <x v="90"/>
      <x v="18"/>
      <x v="9"/>
    </i>
    <i>
      <x v="510"/>
      <x v="522"/>
      <x v="171"/>
      <x v="146"/>
      <x v="109"/>
      <x v="21"/>
      <x v="2"/>
    </i>
    <i>
      <x v="511"/>
      <x v="523"/>
      <x v="423"/>
      <x v="373"/>
      <x v="148"/>
      <x v="38"/>
      <x v="11"/>
    </i>
    <i>
      <x v="512"/>
      <x v="524"/>
      <x v="424"/>
      <x v="374"/>
      <x v="45"/>
      <x v="12"/>
      <x v="6"/>
    </i>
    <i>
      <x v="513"/>
      <x v="525"/>
      <x v="50"/>
      <x v="183"/>
      <x v="27"/>
      <x v="21"/>
      <x v="2"/>
    </i>
    <i>
      <x v="514"/>
      <x v="526"/>
      <x v="425"/>
      <x v="375"/>
      <x v="59"/>
      <x v="30"/>
      <x v="2"/>
    </i>
    <i>
      <x v="515"/>
      <x v="527"/>
      <x v="426"/>
      <x v="376"/>
      <x v="122"/>
      <x v="2"/>
      <x v="1"/>
    </i>
    <i>
      <x v="516"/>
      <x v="528"/>
      <x v="427"/>
      <x v="377"/>
      <x v="132"/>
      <x v="19"/>
      <x v="7"/>
    </i>
    <i>
      <x v="517"/>
      <x v="529"/>
      <x v="428"/>
      <x v="378"/>
      <x v="138"/>
      <x v="2"/>
      <x v="1"/>
    </i>
    <i>
      <x v="518"/>
      <x v="530"/>
      <x v="429"/>
      <x v="379"/>
      <x v="45"/>
      <x v="12"/>
      <x v="6"/>
    </i>
    <i>
      <x v="519"/>
      <x v="531"/>
      <x v="430"/>
      <x v="380"/>
      <x v="25"/>
      <x v="20"/>
      <x v="2"/>
    </i>
    <i>
      <x v="520"/>
      <x v="532"/>
      <x v="154"/>
      <x v="168"/>
      <x v="197"/>
      <x v="23"/>
      <x v="11"/>
    </i>
    <i>
      <x v="521"/>
      <x v="533"/>
      <x v="431"/>
      <x v="381"/>
      <x v="70"/>
      <x v="15"/>
      <x v="1"/>
    </i>
    <i>
      <x v="522"/>
      <x v="534"/>
      <x v="432"/>
      <x v="184"/>
      <x v="28"/>
      <x v="4"/>
      <x v="2"/>
    </i>
    <i>
      <x v="523"/>
      <x v="535"/>
      <x v="433"/>
      <x v="382"/>
      <x v="37"/>
      <x v="8"/>
      <x v="5"/>
    </i>
    <i>
      <x v="524"/>
      <x v="536"/>
      <x v="434"/>
      <x v="263"/>
      <x v="36"/>
      <x v="19"/>
      <x v="7"/>
    </i>
    <i>
      <x v="525"/>
      <x v="537"/>
      <x v="435"/>
      <x v="383"/>
      <x v="163"/>
      <x v="6"/>
      <x/>
    </i>
    <i>
      <x v="526"/>
      <x v="538"/>
      <x v="436"/>
      <x v="384"/>
      <x v="83"/>
      <x v="34"/>
      <x v="6"/>
    </i>
    <i>
      <x v="527"/>
      <x v="539"/>
      <x v="437"/>
      <x v="245"/>
      <x v="7"/>
      <x v="7"/>
      <x v="4"/>
    </i>
    <i>
      <x v="528"/>
      <x v="540"/>
      <x v="438"/>
      <x v="158"/>
      <x v="82"/>
      <x v="26"/>
      <x v="4"/>
    </i>
    <i>
      <x v="529"/>
      <x v="541"/>
      <x v="439"/>
      <x v="204"/>
      <x v="100"/>
      <x v="26"/>
      <x v="4"/>
    </i>
    <i>
      <x v="530"/>
      <x v="542"/>
      <x v="440"/>
      <x v="385"/>
      <x v="95"/>
      <x v="11"/>
      <x v="7"/>
    </i>
    <i>
      <x v="531"/>
      <x v="543"/>
      <x v="49"/>
      <x v="386"/>
      <x v="105"/>
      <x v="22"/>
      <x v="10"/>
    </i>
    <i>
      <x v="532"/>
      <x v="544"/>
      <x v="209"/>
      <x v="15"/>
      <x v="41"/>
      <x v="3"/>
      <x v="2"/>
    </i>
    <i>
      <x v="533"/>
      <x v="545"/>
      <x v="441"/>
      <x v="387"/>
      <x v="18"/>
      <x v="15"/>
      <x v="1"/>
    </i>
    <i>
      <x v="534"/>
      <x v="546"/>
      <x v="442"/>
      <x v="89"/>
      <x v="65"/>
      <x v="4"/>
      <x v="2"/>
    </i>
    <i>
      <x v="535"/>
      <x v="547"/>
      <x v="139"/>
      <x v="327"/>
      <x v="27"/>
      <x v="21"/>
      <x v="2"/>
    </i>
    <i>
      <x v="536"/>
      <x v="548"/>
      <x v="321"/>
      <x v="79"/>
      <x v="55"/>
      <x v="1"/>
      <x v="1"/>
    </i>
    <i>
      <x v="537"/>
      <x v="549"/>
      <x v="409"/>
      <x v="388"/>
      <x v="193"/>
      <x v="19"/>
      <x v="7"/>
    </i>
    <i>
      <x v="538"/>
      <x v="550"/>
      <x v="443"/>
      <x v="389"/>
      <x v="5"/>
      <x v="5"/>
      <x v="3"/>
    </i>
    <i>
      <x v="539"/>
      <x v="551"/>
      <x v="444"/>
      <x v="59"/>
      <x v="139"/>
      <x v="10"/>
      <x v="7"/>
    </i>
    <i>
      <x v="540"/>
      <x v="552"/>
      <x v="65"/>
      <x v="31"/>
      <x v="54"/>
      <x v="1"/>
      <x v="1"/>
    </i>
    <i>
      <x v="541"/>
      <x v="553"/>
      <x v="249"/>
      <x v="61"/>
      <x v="97"/>
      <x v="24"/>
      <x v="9"/>
    </i>
    <i r="1">
      <x v="554"/>
      <x v="445"/>
      <x v="390"/>
      <x v="144"/>
      <x v="31"/>
      <x v="12"/>
    </i>
    <i>
      <x v="542"/>
      <x v="555"/>
      <x v="207"/>
      <x v="118"/>
      <x v="3"/>
      <x v="3"/>
      <x v="2"/>
    </i>
    <i>
      <x v="543"/>
      <x v="556"/>
      <x v="93"/>
      <x v="204"/>
      <x v="99"/>
      <x v="21"/>
      <x v="2"/>
    </i>
    <i>
      <x v="544"/>
      <x v="557"/>
      <x v="446"/>
      <x v="391"/>
      <x v="59"/>
      <x v="30"/>
      <x v="2"/>
    </i>
    <i>
      <x v="545"/>
      <x v="558"/>
      <x v="7"/>
      <x v="42"/>
      <x v="7"/>
      <x v="7"/>
      <x v="4"/>
    </i>
    <i>
      <x v="546"/>
      <x v="559"/>
      <x v="447"/>
      <x v="392"/>
      <x v="176"/>
      <x v="5"/>
      <x v="3"/>
    </i>
    <i>
      <x v="547"/>
      <x v="560"/>
      <x v="448"/>
      <x v="254"/>
      <x v="191"/>
      <x v="16"/>
      <x v="4"/>
    </i>
    <i>
      <x v="548"/>
      <x v="561"/>
      <x v="109"/>
      <x v="59"/>
      <x v="94"/>
      <x v="21"/>
      <x v="2"/>
    </i>
    <i>
      <x v="549"/>
      <x v="562"/>
      <x v="449"/>
      <x v="393"/>
      <x v="23"/>
      <x v="18"/>
      <x v="9"/>
    </i>
    <i>
      <x v="550"/>
      <x v="563"/>
      <x v="450"/>
      <x v="327"/>
      <x v="26"/>
      <x v="10"/>
      <x v="7"/>
    </i>
    <i>
      <x v="551"/>
      <x v="564"/>
      <x v="233"/>
      <x v="133"/>
      <x v="65"/>
      <x v="4"/>
      <x v="2"/>
    </i>
    <i>
      <x v="552"/>
      <x v="565"/>
      <x v="451"/>
      <x v="394"/>
      <x v="198"/>
      <x v="39"/>
      <x v="5"/>
    </i>
    <i>
      <x v="553"/>
      <x v="566"/>
      <x v="50"/>
      <x v="395"/>
      <x v="199"/>
      <x v="37"/>
      <x v="5"/>
    </i>
    <i>
      <x v="554"/>
      <x v="567"/>
      <x v="452"/>
      <x v="1"/>
      <x v="36"/>
      <x v="19"/>
      <x v="7"/>
    </i>
    <i>
      <x v="555"/>
      <x v="568"/>
      <x v="453"/>
      <x v="133"/>
      <x v="200"/>
      <x v="28"/>
      <x v="12"/>
    </i>
    <i>
      <x v="556"/>
      <x v="569"/>
      <x v="454"/>
      <x v="59"/>
      <x v="162"/>
      <x v="14"/>
      <x v="8"/>
    </i>
    <i>
      <x v="557"/>
      <x v="570"/>
      <x v="455"/>
      <x v="396"/>
      <x v="108"/>
      <x v="15"/>
      <x v="1"/>
    </i>
    <i>
      <x v="558"/>
      <x v="571"/>
      <x v="456"/>
      <x v="397"/>
      <x v="2"/>
      <x v="2"/>
      <x v="1"/>
    </i>
    <i>
      <x v="559"/>
      <x v="572"/>
      <x v="457"/>
      <x v="398"/>
      <x v="167"/>
      <x v="25"/>
      <x v="8"/>
    </i>
    <i>
      <x v="560"/>
      <x v="573"/>
      <x v="102"/>
      <x v="399"/>
      <x v="201"/>
      <x v="22"/>
      <x v="10"/>
    </i>
    <i>
      <x v="561"/>
      <x v="574"/>
      <x v="338"/>
      <x v="133"/>
      <x v="202"/>
      <x v="28"/>
      <x v="12"/>
    </i>
    <i>
      <x v="562"/>
      <x v="575"/>
      <x v="78"/>
      <x v="17"/>
      <x v="137"/>
      <x v="19"/>
      <x v="7"/>
    </i>
    <i r="1">
      <x v="576"/>
      <x v="458"/>
      <x v="400"/>
      <x v="132"/>
      <x v="19"/>
      <x v="7"/>
    </i>
    <i>
      <x v="563"/>
      <x v="577"/>
      <x v="459"/>
      <x v="401"/>
      <x v="5"/>
      <x v="5"/>
      <x v="3"/>
    </i>
    <i>
      <x v="564"/>
      <x v="578"/>
      <x v="460"/>
      <x v="402"/>
      <x v="122"/>
      <x v="2"/>
      <x v="1"/>
    </i>
    <i>
      <x v="565"/>
      <x v="579"/>
      <x v="335"/>
      <x v="196"/>
      <x v="172"/>
      <x v="35"/>
      <x v="12"/>
    </i>
    <i>
      <x v="566"/>
      <x v="580"/>
      <x v="305"/>
      <x v="76"/>
      <x v="88"/>
      <x v="17"/>
      <x v="8"/>
    </i>
    <i>
      <x v="567"/>
      <x v="581"/>
      <x v="461"/>
      <x v="104"/>
      <x v="203"/>
      <x v="35"/>
      <x v="12"/>
    </i>
    <i t="grand">
      <x/>
    </i>
  </rowItems>
  <colItems count="1">
    <i/>
  </colItems>
  <dataFields count="1">
    <dataField name="Somme de survey_buffer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7">
    <rowHierarchyUsage hierarchyUsage="23"/>
    <rowHierarchyUsage hierarchyUsage="24"/>
    <rowHierarchyUsage hierarchyUsage="21"/>
    <rowHierarchyUsage hierarchyUsage="22"/>
    <rowHierarchyUsage hierarchyUsage="5"/>
    <rowHierarchyUsage hierarchyUsage="10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_admin2_cluster_hexa500m_!$A:$Y">
        <x15:activeTabTopLevelEntity name="[Pla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baseColWidth="10" defaultColWidth="8.83203125" defaultRowHeight="12.75" x14ac:dyDescent="0.2"/>
  <cols>
    <col min="2" max="2" width="18.33203125" customWidth="1"/>
    <col min="3" max="3" width="20.1640625" customWidth="1"/>
  </cols>
  <sheetData>
    <row r="1" spans="1:4" x14ac:dyDescent="0.2">
      <c r="A1" t="s">
        <v>4522</v>
      </c>
      <c r="B1" t="s">
        <v>4523</v>
      </c>
      <c r="C1" t="s">
        <v>4525</v>
      </c>
      <c r="D1" t="s">
        <v>4524</v>
      </c>
    </row>
    <row r="2" spans="1:4" x14ac:dyDescent="0.2">
      <c r="A2">
        <v>1</v>
      </c>
      <c r="B2" s="62">
        <v>44018</v>
      </c>
      <c r="C2" s="63">
        <v>0.53125</v>
      </c>
      <c r="D2" t="s">
        <v>4526</v>
      </c>
    </row>
    <row r="3" spans="1:4" x14ac:dyDescent="0.2">
      <c r="A3">
        <v>2</v>
      </c>
      <c r="B3" t="s">
        <v>4530</v>
      </c>
      <c r="C3" s="63">
        <v>0.37152777777777773</v>
      </c>
      <c r="D3" t="s">
        <v>4526</v>
      </c>
    </row>
    <row r="4" spans="1:4" x14ac:dyDescent="0.2">
      <c r="A4">
        <v>3</v>
      </c>
      <c r="B4" s="62">
        <v>44024</v>
      </c>
      <c r="C4" s="63">
        <v>0.8027777777777777</v>
      </c>
      <c r="D4" t="s">
        <v>4526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zoomScale="85" zoomScaleNormal="85" workbookViewId="0">
      <selection activeCell="H3" sqref="H3"/>
    </sheetView>
  </sheetViews>
  <sheetFormatPr baseColWidth="10" defaultColWidth="9.33203125" defaultRowHeight="12.75" x14ac:dyDescent="0.2"/>
  <cols>
    <col min="1" max="1" width="3.1640625" bestFit="1" customWidth="1"/>
    <col min="14" max="14" width="16.83203125" customWidth="1"/>
  </cols>
  <sheetData>
    <row r="1" spans="1:22" ht="38.25" x14ac:dyDescent="0.2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22" x14ac:dyDescent="0.2">
      <c r="A2">
        <v>1</v>
      </c>
      <c r="B2" t="s">
        <v>13</v>
      </c>
      <c r="C2">
        <v>128</v>
      </c>
      <c r="D2">
        <v>32</v>
      </c>
      <c r="E2">
        <v>4</v>
      </c>
      <c r="F2">
        <v>4</v>
      </c>
      <c r="G2">
        <v>0.06</v>
      </c>
      <c r="H2" s="4">
        <v>1.18</v>
      </c>
      <c r="I2" s="3">
        <f>C2/H2</f>
        <v>108.47457627118645</v>
      </c>
      <c r="J2">
        <v>0.1</v>
      </c>
      <c r="K2">
        <v>0.95</v>
      </c>
      <c r="L2">
        <v>0.1</v>
      </c>
      <c r="M2" s="3">
        <v>2907110.4073348101</v>
      </c>
      <c r="N2" t="s">
        <v>14</v>
      </c>
    </row>
    <row r="3" spans="1:22" x14ac:dyDescent="0.2">
      <c r="A3">
        <v>2</v>
      </c>
      <c r="B3" t="s">
        <v>15</v>
      </c>
      <c r="C3">
        <v>132</v>
      </c>
      <c r="D3">
        <v>29</v>
      </c>
      <c r="E3">
        <v>4.55</v>
      </c>
      <c r="F3">
        <v>4</v>
      </c>
      <c r="G3">
        <v>0.06</v>
      </c>
      <c r="H3" s="4">
        <v>1.2130000000000001</v>
      </c>
      <c r="I3" s="3">
        <f t="shared" ref="I3:I31" si="0">C3/H3</f>
        <v>108.82110469909315</v>
      </c>
      <c r="J3">
        <v>0.1</v>
      </c>
      <c r="K3">
        <v>0.95</v>
      </c>
      <c r="L3">
        <v>0.1</v>
      </c>
      <c r="M3" s="3">
        <v>217698.92290924699</v>
      </c>
      <c r="N3" t="s">
        <v>14</v>
      </c>
    </row>
    <row r="4" spans="1:22" x14ac:dyDescent="0.2">
      <c r="A4">
        <v>3</v>
      </c>
      <c r="B4" t="s">
        <v>16</v>
      </c>
      <c r="C4">
        <v>128</v>
      </c>
      <c r="D4">
        <v>29</v>
      </c>
      <c r="E4">
        <v>4.41</v>
      </c>
      <c r="F4">
        <v>4</v>
      </c>
      <c r="G4">
        <v>0.06</v>
      </c>
      <c r="H4" s="4">
        <v>1.2046000000000001</v>
      </c>
      <c r="I4" s="3">
        <f t="shared" si="0"/>
        <v>106.25933919973434</v>
      </c>
      <c r="J4">
        <v>0.1</v>
      </c>
      <c r="K4">
        <v>0.95</v>
      </c>
      <c r="L4">
        <v>0.1</v>
      </c>
      <c r="M4" s="3">
        <v>179061.19592050201</v>
      </c>
      <c r="N4" t="s">
        <v>14</v>
      </c>
    </row>
    <row r="5" spans="1:22" x14ac:dyDescent="0.2">
      <c r="A5">
        <v>4</v>
      </c>
      <c r="B5" t="s">
        <v>17</v>
      </c>
      <c r="C5">
        <v>132</v>
      </c>
      <c r="D5">
        <v>27</v>
      </c>
      <c r="E5">
        <v>4.8899999999999997</v>
      </c>
      <c r="F5">
        <v>4</v>
      </c>
      <c r="G5">
        <v>0.06</v>
      </c>
      <c r="H5" s="4">
        <v>1.2334000000000001</v>
      </c>
      <c r="I5" s="3">
        <f t="shared" si="0"/>
        <v>107.02124209502189</v>
      </c>
      <c r="J5">
        <v>0.1</v>
      </c>
      <c r="K5">
        <v>0.95</v>
      </c>
      <c r="L5">
        <v>0.1</v>
      </c>
      <c r="M5" s="3">
        <v>87587.5348811164</v>
      </c>
      <c r="N5" t="s">
        <v>14</v>
      </c>
    </row>
    <row r="6" spans="1:22" x14ac:dyDescent="0.2">
      <c r="A6">
        <v>5</v>
      </c>
      <c r="B6" t="s">
        <v>18</v>
      </c>
      <c r="C6">
        <v>128</v>
      </c>
      <c r="D6">
        <v>31</v>
      </c>
      <c r="E6">
        <v>4.13</v>
      </c>
      <c r="F6">
        <v>4</v>
      </c>
      <c r="G6">
        <v>0.06</v>
      </c>
      <c r="H6" s="4">
        <v>1.1878</v>
      </c>
      <c r="I6" s="3">
        <f t="shared" si="0"/>
        <v>107.76224953695909</v>
      </c>
      <c r="J6">
        <v>0.1</v>
      </c>
      <c r="K6">
        <v>0.95</v>
      </c>
      <c r="L6">
        <v>0.1</v>
      </c>
      <c r="M6" s="3">
        <v>274865.64405823703</v>
      </c>
      <c r="N6" t="s">
        <v>14</v>
      </c>
    </row>
    <row r="7" spans="1:22" x14ac:dyDescent="0.2">
      <c r="A7">
        <v>6</v>
      </c>
      <c r="B7" t="s">
        <v>19</v>
      </c>
      <c r="C7">
        <v>128</v>
      </c>
      <c r="D7">
        <v>30</v>
      </c>
      <c r="E7">
        <v>4.2699999999999996</v>
      </c>
      <c r="F7">
        <v>4</v>
      </c>
      <c r="G7">
        <v>0.06</v>
      </c>
      <c r="H7" s="4">
        <v>1.1961999999999999</v>
      </c>
      <c r="I7" s="3">
        <f t="shared" si="0"/>
        <v>107.00551747199465</v>
      </c>
      <c r="J7">
        <v>0.1</v>
      </c>
      <c r="K7">
        <v>0.95</v>
      </c>
      <c r="L7">
        <v>0.1</v>
      </c>
      <c r="M7" s="3">
        <v>136630.629473409</v>
      </c>
      <c r="N7" t="s">
        <v>14</v>
      </c>
    </row>
    <row r="8" spans="1:22" x14ac:dyDescent="0.2">
      <c r="A8">
        <v>7</v>
      </c>
      <c r="B8" t="s">
        <v>20</v>
      </c>
      <c r="C8">
        <v>128</v>
      </c>
      <c r="D8">
        <v>31</v>
      </c>
      <c r="E8">
        <v>4.13</v>
      </c>
      <c r="F8">
        <v>4</v>
      </c>
      <c r="G8">
        <v>0.06</v>
      </c>
      <c r="H8" s="4">
        <v>1.1878</v>
      </c>
      <c r="I8" s="3">
        <f t="shared" si="0"/>
        <v>107.76224953695909</v>
      </c>
      <c r="J8">
        <v>0.1</v>
      </c>
      <c r="K8">
        <v>0.95</v>
      </c>
      <c r="L8">
        <v>0.1</v>
      </c>
      <c r="M8" s="3">
        <v>132594.46182127501</v>
      </c>
      <c r="N8" t="s">
        <v>14</v>
      </c>
    </row>
    <row r="9" spans="1:22" x14ac:dyDescent="0.2">
      <c r="A9">
        <v>8</v>
      </c>
      <c r="B9" t="s">
        <v>21</v>
      </c>
      <c r="C9">
        <v>128</v>
      </c>
      <c r="D9">
        <v>31</v>
      </c>
      <c r="E9">
        <v>4.13</v>
      </c>
      <c r="F9">
        <v>4</v>
      </c>
      <c r="G9">
        <v>0.06</v>
      </c>
      <c r="H9" s="4">
        <v>1.1878</v>
      </c>
      <c r="I9" s="3">
        <f t="shared" si="0"/>
        <v>107.76224953695909</v>
      </c>
      <c r="J9">
        <v>0.1</v>
      </c>
      <c r="K9">
        <v>0.95</v>
      </c>
      <c r="L9">
        <v>0.1</v>
      </c>
      <c r="M9" s="3">
        <v>501490.93706592498</v>
      </c>
      <c r="N9" t="s">
        <v>14</v>
      </c>
    </row>
    <row r="10" spans="1:22" x14ac:dyDescent="0.2">
      <c r="A10">
        <v>9</v>
      </c>
      <c r="B10" t="s">
        <v>22</v>
      </c>
      <c r="C10">
        <v>128</v>
      </c>
      <c r="D10">
        <v>32</v>
      </c>
      <c r="E10">
        <v>4</v>
      </c>
      <c r="F10">
        <v>4</v>
      </c>
      <c r="G10">
        <v>0.06</v>
      </c>
      <c r="H10" s="4">
        <v>1.18</v>
      </c>
      <c r="I10" s="3">
        <f t="shared" si="0"/>
        <v>108.47457627118645</v>
      </c>
      <c r="J10">
        <v>0.1</v>
      </c>
      <c r="K10">
        <v>0.95</v>
      </c>
      <c r="L10">
        <v>0.1</v>
      </c>
      <c r="M10" s="3">
        <v>868756.82870459603</v>
      </c>
      <c r="N10" t="s">
        <v>14</v>
      </c>
      <c r="V10">
        <f>3918/823</f>
        <v>4.7606318347509111</v>
      </c>
    </row>
    <row r="11" spans="1:22" x14ac:dyDescent="0.2">
      <c r="A11">
        <v>10</v>
      </c>
      <c r="B11" t="s">
        <v>23</v>
      </c>
      <c r="C11">
        <v>132</v>
      </c>
      <c r="D11">
        <v>29</v>
      </c>
      <c r="E11">
        <v>4.55</v>
      </c>
      <c r="F11">
        <v>4</v>
      </c>
      <c r="G11">
        <v>0.06</v>
      </c>
      <c r="H11" s="4">
        <v>1.2130000000000001</v>
      </c>
      <c r="I11" s="3">
        <f t="shared" si="0"/>
        <v>108.82110469909315</v>
      </c>
      <c r="J11">
        <v>0.1</v>
      </c>
      <c r="K11">
        <v>0.95</v>
      </c>
      <c r="L11">
        <v>0.1</v>
      </c>
      <c r="M11" s="3">
        <v>212290.51806906899</v>
      </c>
      <c r="N11" t="s">
        <v>14</v>
      </c>
    </row>
    <row r="12" spans="1:22" x14ac:dyDescent="0.2">
      <c r="A12">
        <v>11</v>
      </c>
      <c r="B12" t="s">
        <v>24</v>
      </c>
      <c r="C12">
        <v>128</v>
      </c>
      <c r="D12">
        <v>30</v>
      </c>
      <c r="E12">
        <v>4.2699999999999996</v>
      </c>
      <c r="F12">
        <v>4</v>
      </c>
      <c r="G12">
        <v>0.06</v>
      </c>
      <c r="H12" s="4">
        <v>1.1961999999999999</v>
      </c>
      <c r="I12" s="3">
        <f t="shared" si="0"/>
        <v>107.00551747199465</v>
      </c>
      <c r="J12">
        <v>0.1</v>
      </c>
      <c r="K12">
        <v>0.95</v>
      </c>
      <c r="L12">
        <v>0.1</v>
      </c>
      <c r="M12" s="3">
        <v>250865.39913048601</v>
      </c>
      <c r="N12" t="s">
        <v>14</v>
      </c>
    </row>
    <row r="13" spans="1:22" x14ac:dyDescent="0.2">
      <c r="A13">
        <v>12</v>
      </c>
      <c r="B13" t="s">
        <v>25</v>
      </c>
      <c r="C13">
        <v>128</v>
      </c>
      <c r="D13">
        <v>32</v>
      </c>
      <c r="E13">
        <v>4</v>
      </c>
      <c r="F13">
        <v>4</v>
      </c>
      <c r="G13">
        <v>0.06</v>
      </c>
      <c r="H13" s="4">
        <v>1.18</v>
      </c>
      <c r="I13" s="3">
        <f t="shared" si="0"/>
        <v>108.47457627118645</v>
      </c>
      <c r="J13">
        <v>0.1</v>
      </c>
      <c r="K13">
        <v>0.95</v>
      </c>
      <c r="L13">
        <v>0.1</v>
      </c>
      <c r="M13" s="3">
        <v>438084.305604161</v>
      </c>
      <c r="N13" t="s">
        <v>14</v>
      </c>
    </row>
    <row r="14" spans="1:22" x14ac:dyDescent="0.2">
      <c r="A14">
        <v>13</v>
      </c>
      <c r="B14" t="s">
        <v>26</v>
      </c>
      <c r="C14">
        <v>128</v>
      </c>
      <c r="D14">
        <v>32</v>
      </c>
      <c r="E14">
        <v>4</v>
      </c>
      <c r="F14">
        <v>4</v>
      </c>
      <c r="G14">
        <v>0.06</v>
      </c>
      <c r="H14" s="4">
        <v>1.18</v>
      </c>
      <c r="I14" s="3">
        <f t="shared" si="0"/>
        <v>108.47457627118645</v>
      </c>
      <c r="J14">
        <v>0.1</v>
      </c>
      <c r="K14">
        <v>0.95</v>
      </c>
      <c r="L14">
        <v>0.1</v>
      </c>
      <c r="M14" s="3">
        <v>1015876.87494771</v>
      </c>
      <c r="N14" t="s">
        <v>14</v>
      </c>
    </row>
    <row r="15" spans="1:22" x14ac:dyDescent="0.2">
      <c r="A15">
        <v>14</v>
      </c>
      <c r="B15" t="s">
        <v>27</v>
      </c>
      <c r="C15">
        <v>128</v>
      </c>
      <c r="D15">
        <v>31</v>
      </c>
      <c r="E15">
        <v>4.13</v>
      </c>
      <c r="F15">
        <v>4</v>
      </c>
      <c r="G15">
        <v>0.06</v>
      </c>
      <c r="H15" s="4">
        <v>1.1878</v>
      </c>
      <c r="I15" s="3">
        <f t="shared" si="0"/>
        <v>107.76224953695909</v>
      </c>
      <c r="J15">
        <v>0.1</v>
      </c>
      <c r="K15">
        <v>0.95</v>
      </c>
      <c r="L15">
        <v>0.1</v>
      </c>
      <c r="M15" s="3">
        <v>472953.29501759598</v>
      </c>
      <c r="N15" t="s">
        <v>14</v>
      </c>
    </row>
    <row r="16" spans="1:22" x14ac:dyDescent="0.2">
      <c r="A16">
        <v>15</v>
      </c>
      <c r="B16" t="s">
        <v>28</v>
      </c>
      <c r="C16">
        <v>132</v>
      </c>
      <c r="D16">
        <v>30</v>
      </c>
      <c r="E16">
        <v>4.4000000000000004</v>
      </c>
      <c r="F16">
        <v>4</v>
      </c>
      <c r="G16">
        <v>0.06</v>
      </c>
      <c r="H16" s="4">
        <v>1.204</v>
      </c>
      <c r="I16" s="3">
        <f t="shared" si="0"/>
        <v>109.63455149501661</v>
      </c>
      <c r="J16">
        <v>0.1</v>
      </c>
      <c r="K16">
        <v>0.95</v>
      </c>
      <c r="L16">
        <v>0.1</v>
      </c>
      <c r="M16" s="3">
        <v>281458.55962247902</v>
      </c>
      <c r="N16" t="s">
        <v>14</v>
      </c>
    </row>
    <row r="17" spans="1:14" x14ac:dyDescent="0.2">
      <c r="A17">
        <v>16</v>
      </c>
      <c r="B17" t="s">
        <v>29</v>
      </c>
      <c r="C17">
        <v>128</v>
      </c>
      <c r="D17">
        <v>32</v>
      </c>
      <c r="E17">
        <v>4</v>
      </c>
      <c r="F17">
        <v>4</v>
      </c>
      <c r="G17">
        <v>0.06</v>
      </c>
      <c r="H17" s="4">
        <v>1.18</v>
      </c>
      <c r="I17" s="3">
        <f t="shared" si="0"/>
        <v>108.47457627118645</v>
      </c>
      <c r="J17">
        <v>0.1</v>
      </c>
      <c r="K17">
        <v>0.95</v>
      </c>
      <c r="L17">
        <v>0.1</v>
      </c>
      <c r="M17" s="3">
        <v>230692.03559079001</v>
      </c>
      <c r="N17" t="s">
        <v>14</v>
      </c>
    </row>
    <row r="18" spans="1:14" x14ac:dyDescent="0.2">
      <c r="A18">
        <v>17</v>
      </c>
      <c r="B18" t="s">
        <v>30</v>
      </c>
      <c r="C18">
        <v>148</v>
      </c>
      <c r="D18">
        <v>14</v>
      </c>
      <c r="E18">
        <v>10.57</v>
      </c>
      <c r="F18">
        <v>4</v>
      </c>
      <c r="G18">
        <v>0.06</v>
      </c>
      <c r="H18" s="4">
        <v>1.5742</v>
      </c>
      <c r="I18" s="3">
        <f t="shared" si="0"/>
        <v>94.016008131114219</v>
      </c>
      <c r="J18">
        <v>0.1</v>
      </c>
      <c r="K18">
        <v>0.95</v>
      </c>
      <c r="L18">
        <v>0.1</v>
      </c>
      <c r="M18" s="3">
        <v>726.90367758870002</v>
      </c>
      <c r="N18" t="s">
        <v>14</v>
      </c>
    </row>
    <row r="19" spans="1:14" x14ac:dyDescent="0.2">
      <c r="A19">
        <v>18</v>
      </c>
      <c r="B19" t="s">
        <v>31</v>
      </c>
      <c r="C19">
        <v>103</v>
      </c>
      <c r="D19">
        <v>10</v>
      </c>
      <c r="E19">
        <v>1</v>
      </c>
      <c r="F19">
        <v>4</v>
      </c>
      <c r="G19">
        <v>0.06</v>
      </c>
      <c r="H19" s="4">
        <v>1</v>
      </c>
      <c r="I19" s="3">
        <f t="shared" si="0"/>
        <v>103</v>
      </c>
      <c r="J19">
        <v>0.2</v>
      </c>
      <c r="K19">
        <v>0.95</v>
      </c>
      <c r="L19">
        <v>0.1</v>
      </c>
      <c r="M19" s="3">
        <v>680.05571843150005</v>
      </c>
      <c r="N19" t="s">
        <v>32</v>
      </c>
    </row>
    <row r="20" spans="1:14" x14ac:dyDescent="0.2">
      <c r="A20">
        <v>19</v>
      </c>
      <c r="B20" t="s">
        <v>33</v>
      </c>
      <c r="C20">
        <v>128</v>
      </c>
      <c r="D20">
        <v>29</v>
      </c>
      <c r="E20">
        <v>4.41</v>
      </c>
      <c r="F20">
        <v>4</v>
      </c>
      <c r="G20">
        <v>0.06</v>
      </c>
      <c r="H20" s="4">
        <v>1.2046000000000001</v>
      </c>
      <c r="I20" s="3">
        <f t="shared" si="0"/>
        <v>106.25933919973434</v>
      </c>
      <c r="J20">
        <v>0.1</v>
      </c>
      <c r="K20">
        <v>0.95</v>
      </c>
      <c r="L20">
        <v>0.1</v>
      </c>
      <c r="M20" s="3">
        <v>126169.189393718</v>
      </c>
      <c r="N20" t="s">
        <v>14</v>
      </c>
    </row>
    <row r="21" spans="1:14" x14ac:dyDescent="0.2">
      <c r="A21">
        <v>20</v>
      </c>
      <c r="B21" t="s">
        <v>34</v>
      </c>
      <c r="C21">
        <v>128</v>
      </c>
      <c r="D21">
        <v>32</v>
      </c>
      <c r="E21">
        <v>4</v>
      </c>
      <c r="F21">
        <v>4</v>
      </c>
      <c r="G21">
        <v>0.06</v>
      </c>
      <c r="H21" s="4">
        <v>1.18</v>
      </c>
      <c r="I21" s="3">
        <f t="shared" si="0"/>
        <v>108.47457627118645</v>
      </c>
      <c r="J21">
        <v>0.1</v>
      </c>
      <c r="K21">
        <v>0.95</v>
      </c>
      <c r="L21">
        <v>0.1</v>
      </c>
      <c r="M21" s="3">
        <v>1549814.1392377999</v>
      </c>
      <c r="N21" t="s">
        <v>14</v>
      </c>
    </row>
    <row r="22" spans="1:14" x14ac:dyDescent="0.2">
      <c r="A22">
        <v>21</v>
      </c>
      <c r="B22" t="s">
        <v>35</v>
      </c>
      <c r="C22">
        <v>208</v>
      </c>
      <c r="D22">
        <v>11</v>
      </c>
      <c r="E22">
        <v>18.91</v>
      </c>
      <c r="F22">
        <v>4</v>
      </c>
      <c r="G22">
        <v>0.06</v>
      </c>
      <c r="H22" s="4">
        <v>2.0746000000000002</v>
      </c>
      <c r="I22" s="3">
        <f t="shared" si="0"/>
        <v>100.26029114046081</v>
      </c>
      <c r="J22">
        <v>0.1</v>
      </c>
      <c r="K22">
        <v>0.95</v>
      </c>
      <c r="L22">
        <v>0.1</v>
      </c>
      <c r="M22" s="3">
        <v>1424.6688579587001</v>
      </c>
      <c r="N22" t="s">
        <v>14</v>
      </c>
    </row>
    <row r="23" spans="1:14" x14ac:dyDescent="0.2">
      <c r="A23">
        <v>22</v>
      </c>
      <c r="B23" t="s">
        <v>36</v>
      </c>
      <c r="C23">
        <v>128</v>
      </c>
      <c r="D23">
        <v>32</v>
      </c>
      <c r="E23">
        <v>4</v>
      </c>
      <c r="F23">
        <v>4</v>
      </c>
      <c r="G23">
        <v>0.06</v>
      </c>
      <c r="H23" s="4">
        <v>1.18</v>
      </c>
      <c r="I23" s="3">
        <f t="shared" si="0"/>
        <v>108.47457627118645</v>
      </c>
      <c r="J23">
        <v>0.1</v>
      </c>
      <c r="K23">
        <v>0.95</v>
      </c>
      <c r="L23">
        <v>0.1</v>
      </c>
      <c r="M23" s="3">
        <v>298176.08092564199</v>
      </c>
      <c r="N23" t="s">
        <v>14</v>
      </c>
    </row>
    <row r="24" spans="1:14" x14ac:dyDescent="0.2">
      <c r="A24">
        <v>23</v>
      </c>
      <c r="B24" t="s">
        <v>37</v>
      </c>
      <c r="C24">
        <v>128</v>
      </c>
      <c r="D24">
        <v>31</v>
      </c>
      <c r="E24">
        <v>4.13</v>
      </c>
      <c r="F24">
        <v>4</v>
      </c>
      <c r="G24">
        <v>0.06</v>
      </c>
      <c r="H24" s="4">
        <v>1.1878</v>
      </c>
      <c r="I24" s="3">
        <f t="shared" si="0"/>
        <v>107.76224953695909</v>
      </c>
      <c r="J24">
        <v>0.1</v>
      </c>
      <c r="K24">
        <v>0.95</v>
      </c>
      <c r="L24">
        <v>0.1</v>
      </c>
      <c r="M24" s="3">
        <v>480120.49573899602</v>
      </c>
      <c r="N24" t="s">
        <v>14</v>
      </c>
    </row>
    <row r="25" spans="1:14" x14ac:dyDescent="0.2">
      <c r="A25">
        <v>24</v>
      </c>
      <c r="B25" t="s">
        <v>38</v>
      </c>
      <c r="C25">
        <v>128</v>
      </c>
      <c r="D25">
        <v>31</v>
      </c>
      <c r="E25">
        <v>4.13</v>
      </c>
      <c r="F25">
        <v>4</v>
      </c>
      <c r="G25">
        <v>0.06</v>
      </c>
      <c r="H25" s="4">
        <v>1.1878</v>
      </c>
      <c r="I25" s="3">
        <f t="shared" si="0"/>
        <v>107.76224953695909</v>
      </c>
      <c r="J25">
        <v>0.1</v>
      </c>
      <c r="K25">
        <v>0.95</v>
      </c>
      <c r="L25">
        <v>0.1</v>
      </c>
      <c r="M25" s="3">
        <v>170860.082456648</v>
      </c>
      <c r="N25" t="s">
        <v>14</v>
      </c>
    </row>
    <row r="26" spans="1:14" x14ac:dyDescent="0.2">
      <c r="A26">
        <v>25</v>
      </c>
      <c r="B26" t="s">
        <v>39</v>
      </c>
      <c r="C26">
        <v>128</v>
      </c>
      <c r="D26">
        <v>31</v>
      </c>
      <c r="E26">
        <v>4.13</v>
      </c>
      <c r="F26">
        <v>4</v>
      </c>
      <c r="G26">
        <v>0.06</v>
      </c>
      <c r="H26" s="4">
        <v>1.1878</v>
      </c>
      <c r="I26" s="3">
        <f t="shared" si="0"/>
        <v>107.76224953695909</v>
      </c>
      <c r="J26">
        <v>0.1</v>
      </c>
      <c r="K26">
        <v>0.95</v>
      </c>
      <c r="L26">
        <v>0.1</v>
      </c>
      <c r="M26" s="3">
        <v>599312.42531753401</v>
      </c>
      <c r="N26" t="s">
        <v>14</v>
      </c>
    </row>
    <row r="27" spans="1:14" x14ac:dyDescent="0.2">
      <c r="A27">
        <v>26</v>
      </c>
      <c r="B27" t="s">
        <v>40</v>
      </c>
      <c r="C27">
        <v>136</v>
      </c>
      <c r="D27">
        <v>24</v>
      </c>
      <c r="E27">
        <v>5.67</v>
      </c>
      <c r="F27">
        <v>4</v>
      </c>
      <c r="G27">
        <v>0.06</v>
      </c>
      <c r="H27" s="4">
        <v>1.2802</v>
      </c>
      <c r="I27" s="3">
        <f t="shared" si="0"/>
        <v>106.23340103108889</v>
      </c>
      <c r="J27">
        <v>0.1</v>
      </c>
      <c r="K27">
        <v>0.95</v>
      </c>
      <c r="L27">
        <v>0.1</v>
      </c>
      <c r="M27" s="3">
        <v>76234.482126279807</v>
      </c>
      <c r="N27" t="s">
        <v>14</v>
      </c>
    </row>
    <row r="28" spans="1:14" x14ac:dyDescent="0.2">
      <c r="A28">
        <v>27</v>
      </c>
      <c r="B28" t="s">
        <v>41</v>
      </c>
      <c r="C28">
        <v>132</v>
      </c>
      <c r="D28">
        <v>26</v>
      </c>
      <c r="E28">
        <v>5.08</v>
      </c>
      <c r="F28">
        <v>4</v>
      </c>
      <c r="G28">
        <v>0.06</v>
      </c>
      <c r="H28" s="4">
        <v>1.2447999999999999</v>
      </c>
      <c r="I28" s="3">
        <f t="shared" si="0"/>
        <v>106.04113110539846</v>
      </c>
      <c r="J28">
        <v>0.1</v>
      </c>
      <c r="K28">
        <v>0.95</v>
      </c>
      <c r="L28">
        <v>0.1</v>
      </c>
      <c r="M28" s="3">
        <v>117596.835095459</v>
      </c>
      <c r="N28" t="s">
        <v>14</v>
      </c>
    </row>
    <row r="29" spans="1:14" x14ac:dyDescent="0.2">
      <c r="A29">
        <v>28</v>
      </c>
      <c r="B29" t="s">
        <v>42</v>
      </c>
      <c r="C29">
        <v>95</v>
      </c>
      <c r="D29">
        <v>7</v>
      </c>
      <c r="E29">
        <v>1</v>
      </c>
      <c r="F29">
        <v>4</v>
      </c>
      <c r="G29">
        <v>0.06</v>
      </c>
      <c r="H29" s="4">
        <v>1</v>
      </c>
      <c r="I29" s="3">
        <f t="shared" si="0"/>
        <v>95</v>
      </c>
      <c r="J29">
        <v>0.2</v>
      </c>
      <c r="K29">
        <v>0.95</v>
      </c>
      <c r="L29">
        <v>0.1</v>
      </c>
      <c r="M29" s="3">
        <v>411.9676187421</v>
      </c>
      <c r="N29" t="s">
        <v>32</v>
      </c>
    </row>
    <row r="30" spans="1:14" x14ac:dyDescent="0.2">
      <c r="A30">
        <v>29</v>
      </c>
      <c r="B30" t="s">
        <v>43</v>
      </c>
      <c r="C30">
        <v>136</v>
      </c>
      <c r="D30">
        <v>25</v>
      </c>
      <c r="E30">
        <v>5.44</v>
      </c>
      <c r="F30">
        <v>4</v>
      </c>
      <c r="G30">
        <v>0.06</v>
      </c>
      <c r="H30" s="4">
        <v>1.2664</v>
      </c>
      <c r="I30" s="3">
        <f t="shared" si="0"/>
        <v>107.39102969046115</v>
      </c>
      <c r="J30">
        <v>0.1</v>
      </c>
      <c r="K30">
        <v>0.95</v>
      </c>
      <c r="L30">
        <v>0.1</v>
      </c>
      <c r="M30" s="3">
        <v>25049.5306650782</v>
      </c>
      <c r="N30" t="s">
        <v>14</v>
      </c>
    </row>
    <row r="31" spans="1:14" x14ac:dyDescent="0.2">
      <c r="A31">
        <v>30</v>
      </c>
      <c r="B31" t="s">
        <v>44</v>
      </c>
      <c r="C31">
        <v>128</v>
      </c>
      <c r="D31">
        <v>32</v>
      </c>
      <c r="E31">
        <v>4</v>
      </c>
      <c r="F31">
        <v>4</v>
      </c>
      <c r="G31">
        <v>0.06</v>
      </c>
      <c r="H31" s="4">
        <v>1.18</v>
      </c>
      <c r="I31" s="3">
        <f t="shared" si="0"/>
        <v>108.47457627118645</v>
      </c>
      <c r="J31">
        <v>0.1</v>
      </c>
      <c r="K31">
        <v>0.95</v>
      </c>
      <c r="L31">
        <v>0.1</v>
      </c>
      <c r="M31" s="3">
        <v>367547.70781334297</v>
      </c>
      <c r="N3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I777"/>
  <sheetViews>
    <sheetView zoomScale="70" zoomScaleNormal="70" workbookViewId="0">
      <pane ySplit="1" topLeftCell="A2" activePane="bottomLeft" state="frozen"/>
      <selection pane="bottomLeft" activeCell="X55" sqref="X55"/>
    </sheetView>
  </sheetViews>
  <sheetFormatPr baseColWidth="10" defaultColWidth="9.33203125" defaultRowHeight="12.75" x14ac:dyDescent="0.2"/>
  <cols>
    <col min="8" max="8" width="26.5" customWidth="1"/>
    <col min="12" max="16" width="9.33203125" customWidth="1"/>
    <col min="17" max="17" width="13.83203125" customWidth="1"/>
    <col min="18" max="18" width="8.6640625" customWidth="1"/>
    <col min="19" max="23" width="9.33203125" customWidth="1"/>
    <col min="24" max="24" width="16.83203125" customWidth="1"/>
    <col min="25" max="25" width="13.6640625" customWidth="1"/>
    <col min="26" max="27" width="9.33203125" customWidth="1"/>
    <col min="28" max="28" width="17.83203125" customWidth="1"/>
    <col min="29" max="29" width="15.6640625" customWidth="1"/>
    <col min="30" max="30" width="9.33203125" customWidth="1"/>
    <col min="31" max="31" width="14.5" customWidth="1"/>
    <col min="32" max="34" width="9.33203125" customWidth="1"/>
    <col min="35" max="35" width="29.1640625" style="69" customWidth="1"/>
  </cols>
  <sheetData>
    <row r="1" spans="1:35" s="5" customFormat="1" x14ac:dyDescent="0.2">
      <c r="A1" s="5" t="s">
        <v>46</v>
      </c>
      <c r="B1" s="5" t="s">
        <v>48</v>
      </c>
      <c r="C1" s="5" t="s">
        <v>47</v>
      </c>
      <c r="D1" s="5" t="s">
        <v>58</v>
      </c>
      <c r="E1" s="5" t="s">
        <v>2096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59</v>
      </c>
      <c r="P1" s="5" t="s">
        <v>60</v>
      </c>
      <c r="Q1" s="5" t="s">
        <v>61</v>
      </c>
      <c r="R1" s="5" t="s">
        <v>3189</v>
      </c>
      <c r="S1" s="5" t="s">
        <v>3190</v>
      </c>
      <c r="T1" s="7" t="s">
        <v>3191</v>
      </c>
      <c r="U1" s="7" t="s">
        <v>3192</v>
      </c>
      <c r="V1" s="7" t="s">
        <v>3193</v>
      </c>
      <c r="W1" s="7" t="s">
        <v>3194</v>
      </c>
      <c r="X1" s="7" t="s">
        <v>3196</v>
      </c>
      <c r="Y1" s="7" t="s">
        <v>3197</v>
      </c>
      <c r="Z1" s="5" t="s">
        <v>4453</v>
      </c>
      <c r="AA1" s="5" t="s">
        <v>4455</v>
      </c>
      <c r="AB1" s="5" t="s">
        <v>4514</v>
      </c>
      <c r="AC1" s="5" t="s">
        <v>4527</v>
      </c>
      <c r="AD1" s="5" t="s">
        <v>4528</v>
      </c>
      <c r="AE1" s="5" t="s">
        <v>4529</v>
      </c>
      <c r="AF1" s="5" t="s">
        <v>4531</v>
      </c>
      <c r="AG1" s="5" t="s">
        <v>4532</v>
      </c>
      <c r="AH1" s="5" t="s">
        <v>4533</v>
      </c>
      <c r="AI1" s="68" t="s">
        <v>5396</v>
      </c>
    </row>
    <row r="2" spans="1:35" x14ac:dyDescent="0.2">
      <c r="A2" t="s">
        <v>1345</v>
      </c>
      <c r="B2">
        <v>51011</v>
      </c>
      <c r="C2" t="s">
        <v>36</v>
      </c>
      <c r="D2" t="s">
        <v>1346</v>
      </c>
      <c r="E2">
        <v>1487.41709597</v>
      </c>
      <c r="F2" t="s">
        <v>5406</v>
      </c>
      <c r="G2" t="s">
        <v>1348</v>
      </c>
      <c r="H2" t="s">
        <v>1349</v>
      </c>
      <c r="I2" t="s">
        <v>45</v>
      </c>
      <c r="J2" t="s">
        <v>45</v>
      </c>
      <c r="K2" t="s">
        <v>5458</v>
      </c>
      <c r="L2" t="s">
        <v>36</v>
      </c>
      <c r="M2" t="s">
        <v>1151</v>
      </c>
      <c r="N2" t="s">
        <v>1152</v>
      </c>
      <c r="O2">
        <v>298176.08092564199</v>
      </c>
      <c r="P2">
        <v>4.9883850218721097E-3</v>
      </c>
      <c r="Q2">
        <v>4</v>
      </c>
      <c r="R2">
        <v>-2.60669667716</v>
      </c>
      <c r="S2">
        <v>12.9121894459999</v>
      </c>
      <c r="T2">
        <v>6984</v>
      </c>
      <c r="U2">
        <v>8.0556796691200003E-3</v>
      </c>
      <c r="V2">
        <v>-2.6</v>
      </c>
      <c r="W2">
        <v>12.916667</v>
      </c>
      <c r="X2" t="s">
        <v>1349</v>
      </c>
      <c r="Y2" t="s">
        <v>2730</v>
      </c>
      <c r="AB2" t="e">
        <f>VLOOKUP(Y2,Loc_exl_vigi!$C:$J,8,)</f>
        <v>#N/A</v>
      </c>
      <c r="AC2" t="s">
        <v>4257</v>
      </c>
      <c r="AD2" s="62">
        <v>44048</v>
      </c>
      <c r="AE2">
        <v>4</v>
      </c>
      <c r="AF2">
        <f t="shared" ref="AF2:AF65" si="0">AE2-Q2</f>
        <v>0</v>
      </c>
      <c r="AG2">
        <v>3</v>
      </c>
      <c r="AH2" t="s">
        <v>4535</v>
      </c>
      <c r="AI2" s="64">
        <v>44046</v>
      </c>
    </row>
    <row r="3" spans="1:35" x14ac:dyDescent="0.2">
      <c r="A3" t="s">
        <v>1675</v>
      </c>
      <c r="B3">
        <v>57365</v>
      </c>
      <c r="C3" t="s">
        <v>38</v>
      </c>
      <c r="D3" t="s">
        <v>1676</v>
      </c>
      <c r="E3">
        <v>262.75121647999998</v>
      </c>
      <c r="F3" t="s">
        <v>1506</v>
      </c>
      <c r="G3" t="s">
        <v>1507</v>
      </c>
      <c r="I3" t="s">
        <v>45</v>
      </c>
      <c r="J3" t="s">
        <v>45</v>
      </c>
      <c r="K3" t="s">
        <v>1426</v>
      </c>
      <c r="L3" t="s">
        <v>38</v>
      </c>
      <c r="M3" t="s">
        <v>1151</v>
      </c>
      <c r="N3" t="s">
        <v>1152</v>
      </c>
      <c r="O3">
        <v>170860.082456648</v>
      </c>
      <c r="P3">
        <v>1.5378151098965299E-3</v>
      </c>
      <c r="Q3">
        <v>4</v>
      </c>
      <c r="R3">
        <v>-2.3671000750600002</v>
      </c>
      <c r="S3">
        <v>13.3034690207</v>
      </c>
      <c r="T3">
        <v>8295</v>
      </c>
      <c r="U3">
        <v>6.6630875967099998E-3</v>
      </c>
      <c r="V3">
        <v>-2.3607680000000002</v>
      </c>
      <c r="W3">
        <v>13.3013949999999</v>
      </c>
      <c r="X3" t="s">
        <v>1349</v>
      </c>
      <c r="Y3" t="s">
        <v>2925</v>
      </c>
      <c r="AB3" t="e">
        <f>VLOOKUP(Y3,Loc_exl_vigi!$C:$J,8,)</f>
        <v>#N/A</v>
      </c>
      <c r="AC3" t="s">
        <v>4257</v>
      </c>
      <c r="AD3" s="70">
        <v>44031</v>
      </c>
      <c r="AE3">
        <v>4</v>
      </c>
      <c r="AF3">
        <f t="shared" si="0"/>
        <v>0</v>
      </c>
      <c r="AG3">
        <v>3</v>
      </c>
      <c r="AH3" t="s">
        <v>4535</v>
      </c>
      <c r="AI3" s="64">
        <v>44030</v>
      </c>
    </row>
    <row r="4" spans="1:35" x14ac:dyDescent="0.2">
      <c r="A4" t="s">
        <v>848</v>
      </c>
      <c r="B4">
        <v>36952</v>
      </c>
      <c r="C4" t="s">
        <v>13</v>
      </c>
      <c r="D4" t="s">
        <v>849</v>
      </c>
      <c r="E4">
        <v>4222.8660555099996</v>
      </c>
      <c r="F4" t="s">
        <v>838</v>
      </c>
      <c r="G4" t="s">
        <v>839</v>
      </c>
      <c r="I4" t="s">
        <v>45</v>
      </c>
      <c r="J4" t="s">
        <v>45</v>
      </c>
      <c r="K4" t="s">
        <v>792</v>
      </c>
      <c r="L4" t="s">
        <v>793</v>
      </c>
      <c r="M4" t="s">
        <v>794</v>
      </c>
      <c r="N4" t="s">
        <v>13</v>
      </c>
      <c r="O4">
        <v>2907110.4073348101</v>
      </c>
      <c r="P4">
        <v>1.4525991324084099E-3</v>
      </c>
      <c r="Q4">
        <v>4</v>
      </c>
      <c r="R4">
        <v>-1.6072365664599999</v>
      </c>
      <c r="S4">
        <v>12.295627693</v>
      </c>
      <c r="T4">
        <v>4669</v>
      </c>
      <c r="U4">
        <v>6.3427460048299999E-3</v>
      </c>
      <c r="V4">
        <v>-1.6125</v>
      </c>
      <c r="W4">
        <v>12.299167000000001</v>
      </c>
      <c r="X4" t="s">
        <v>2448</v>
      </c>
      <c r="Y4" t="s">
        <v>2449</v>
      </c>
      <c r="AB4" t="e">
        <f>VLOOKUP(Y4,Loc_exl_vigi!$C:$J,8,)</f>
        <v>#N/A</v>
      </c>
      <c r="AC4" t="s">
        <v>4257</v>
      </c>
      <c r="AD4" s="62">
        <v>44052</v>
      </c>
      <c r="AE4">
        <v>4</v>
      </c>
      <c r="AF4">
        <f t="shared" si="0"/>
        <v>0</v>
      </c>
      <c r="AG4">
        <v>8</v>
      </c>
      <c r="AH4" t="s">
        <v>4535</v>
      </c>
      <c r="AI4" s="64">
        <v>44048</v>
      </c>
    </row>
    <row r="5" spans="1:35" x14ac:dyDescent="0.2">
      <c r="A5" t="s">
        <v>861</v>
      </c>
      <c r="B5">
        <v>37220</v>
      </c>
      <c r="C5" t="s">
        <v>13</v>
      </c>
      <c r="D5" t="s">
        <v>862</v>
      </c>
      <c r="E5">
        <v>4422.2288306600003</v>
      </c>
      <c r="F5" t="s">
        <v>838</v>
      </c>
      <c r="G5" t="s">
        <v>839</v>
      </c>
      <c r="I5" t="s">
        <v>45</v>
      </c>
      <c r="J5" t="s">
        <v>45</v>
      </c>
      <c r="K5" t="s">
        <v>792</v>
      </c>
      <c r="L5" t="s">
        <v>793</v>
      </c>
      <c r="M5" t="s">
        <v>794</v>
      </c>
      <c r="N5" t="s">
        <v>13</v>
      </c>
      <c r="O5">
        <v>2907110.4073348101</v>
      </c>
      <c r="P5">
        <v>1.5211767738516099E-3</v>
      </c>
      <c r="Q5">
        <v>4</v>
      </c>
      <c r="R5">
        <v>-1.45663298857</v>
      </c>
      <c r="S5">
        <v>12.3035323309</v>
      </c>
      <c r="T5">
        <v>4672</v>
      </c>
      <c r="U5">
        <v>6.9396317362599999E-3</v>
      </c>
      <c r="V5">
        <v>-1.450833</v>
      </c>
      <c r="W5">
        <v>12.2997219999999</v>
      </c>
      <c r="X5" t="s">
        <v>2456</v>
      </c>
      <c r="Y5" t="s">
        <v>2457</v>
      </c>
      <c r="AB5" t="e">
        <f>VLOOKUP(Y5,Loc_exl_vigi!$C:$J,8,)</f>
        <v>#N/A</v>
      </c>
      <c r="AC5" t="s">
        <v>4257</v>
      </c>
      <c r="AD5" s="70">
        <v>44050</v>
      </c>
      <c r="AE5">
        <v>4</v>
      </c>
      <c r="AF5">
        <f t="shared" si="0"/>
        <v>0</v>
      </c>
      <c r="AG5">
        <v>8</v>
      </c>
      <c r="AH5" t="s">
        <v>4535</v>
      </c>
      <c r="AI5" s="64">
        <v>44046</v>
      </c>
    </row>
    <row r="6" spans="1:35" x14ac:dyDescent="0.2">
      <c r="A6" t="s">
        <v>863</v>
      </c>
      <c r="B6">
        <v>37221</v>
      </c>
      <c r="C6" t="s">
        <v>13</v>
      </c>
      <c r="D6" t="s">
        <v>864</v>
      </c>
      <c r="E6">
        <v>4277.2377214600001</v>
      </c>
      <c r="F6" t="s">
        <v>838</v>
      </c>
      <c r="G6" t="s">
        <v>839</v>
      </c>
      <c r="I6" t="s">
        <v>45</v>
      </c>
      <c r="J6" t="s">
        <v>45</v>
      </c>
      <c r="K6" t="s">
        <v>792</v>
      </c>
      <c r="L6" t="s">
        <v>793</v>
      </c>
      <c r="M6" t="s">
        <v>794</v>
      </c>
      <c r="N6" t="s">
        <v>13</v>
      </c>
      <c r="O6">
        <v>2907110.4073348101</v>
      </c>
      <c r="P6">
        <v>1.47130212552928E-3</v>
      </c>
      <c r="Q6">
        <v>4</v>
      </c>
      <c r="R6">
        <v>-1.44978737114</v>
      </c>
      <c r="S6">
        <v>12.2995800119</v>
      </c>
      <c r="T6">
        <v>4672</v>
      </c>
      <c r="U6">
        <v>1.05522525108E-3</v>
      </c>
      <c r="V6">
        <v>-1.450833</v>
      </c>
      <c r="W6">
        <v>12.2997219999999</v>
      </c>
      <c r="X6" t="s">
        <v>2456</v>
      </c>
      <c r="Y6" t="s">
        <v>2457</v>
      </c>
      <c r="AB6" t="e">
        <f>VLOOKUP(Y6,Loc_exl_vigi!$C:$J,8,)</f>
        <v>#N/A</v>
      </c>
      <c r="AC6" t="s">
        <v>4257</v>
      </c>
      <c r="AD6" s="70">
        <v>44050</v>
      </c>
      <c r="AE6">
        <v>4</v>
      </c>
      <c r="AF6">
        <f t="shared" si="0"/>
        <v>0</v>
      </c>
      <c r="AG6">
        <v>8</v>
      </c>
      <c r="AH6" t="s">
        <v>4535</v>
      </c>
      <c r="AI6" s="64">
        <v>44046</v>
      </c>
    </row>
    <row r="7" spans="1:35" x14ac:dyDescent="0.2">
      <c r="A7" t="s">
        <v>1568</v>
      </c>
      <c r="B7">
        <v>55986</v>
      </c>
      <c r="C7" t="s">
        <v>25</v>
      </c>
      <c r="D7" t="s">
        <v>1569</v>
      </c>
      <c r="E7">
        <v>28.209177433000001</v>
      </c>
      <c r="F7" t="s">
        <v>1477</v>
      </c>
      <c r="G7" t="s">
        <v>1478</v>
      </c>
      <c r="I7" t="s">
        <v>45</v>
      </c>
      <c r="J7" t="s">
        <v>45</v>
      </c>
      <c r="K7" t="s">
        <v>1109</v>
      </c>
      <c r="L7" t="s">
        <v>25</v>
      </c>
      <c r="M7" t="s">
        <v>1089</v>
      </c>
      <c r="N7" t="s">
        <v>1090</v>
      </c>
      <c r="O7">
        <v>438084.305604161</v>
      </c>
      <c r="P7" s="6">
        <v>6.4392120585321597E-5</v>
      </c>
      <c r="Q7">
        <v>4</v>
      </c>
      <c r="R7">
        <v>-1.0938152768</v>
      </c>
      <c r="S7">
        <v>13.2007087276</v>
      </c>
      <c r="T7">
        <v>7938</v>
      </c>
      <c r="U7">
        <v>7.8851402261300007E-3</v>
      </c>
      <c r="V7">
        <v>-1.0894010000000001</v>
      </c>
      <c r="W7">
        <v>13.194175</v>
      </c>
      <c r="X7" t="s">
        <v>2855</v>
      </c>
      <c r="Y7" t="s">
        <v>2856</v>
      </c>
      <c r="AB7" t="e">
        <f>VLOOKUP(Y7,Loc_exl_vigi!$C:$J,8,)</f>
        <v>#N/A</v>
      </c>
      <c r="AC7" t="s">
        <v>4257</v>
      </c>
      <c r="AD7" s="70">
        <v>44050</v>
      </c>
      <c r="AE7">
        <v>4</v>
      </c>
      <c r="AF7">
        <f t="shared" si="0"/>
        <v>0</v>
      </c>
      <c r="AG7">
        <v>2</v>
      </c>
      <c r="AH7" t="s">
        <v>4535</v>
      </c>
      <c r="AI7" s="64">
        <v>44027</v>
      </c>
    </row>
    <row r="8" spans="1:35" x14ac:dyDescent="0.2">
      <c r="A8" t="s">
        <v>1687</v>
      </c>
      <c r="B8">
        <v>57496</v>
      </c>
      <c r="C8" t="s">
        <v>23</v>
      </c>
      <c r="D8" t="s">
        <v>1688</v>
      </c>
      <c r="E8">
        <v>2229.22587853</v>
      </c>
      <c r="F8" t="s">
        <v>1667</v>
      </c>
      <c r="G8" t="s">
        <v>1668</v>
      </c>
      <c r="I8" t="s">
        <v>45</v>
      </c>
      <c r="J8" t="s">
        <v>45</v>
      </c>
      <c r="K8" t="s">
        <v>1474</v>
      </c>
      <c r="L8" t="s">
        <v>23</v>
      </c>
      <c r="M8" t="s">
        <v>1089</v>
      </c>
      <c r="N8" t="s">
        <v>1090</v>
      </c>
      <c r="O8">
        <v>212290.51806906899</v>
      </c>
      <c r="P8">
        <v>1.0500826409047301E-2</v>
      </c>
      <c r="Q8">
        <v>4</v>
      </c>
      <c r="R8">
        <v>-1.5250891600900001</v>
      </c>
      <c r="S8">
        <v>13.315325977000001</v>
      </c>
      <c r="T8">
        <v>8363</v>
      </c>
      <c r="U8">
        <v>8.7012316538899997E-3</v>
      </c>
      <c r="V8">
        <v>-1.5293969999999999</v>
      </c>
      <c r="W8">
        <v>13.322886</v>
      </c>
      <c r="X8" t="s">
        <v>2936</v>
      </c>
      <c r="Y8" t="s">
        <v>2937</v>
      </c>
      <c r="AB8" t="e">
        <f>VLOOKUP(Y8,Loc_exl_vigi!$C:$J,8,)</f>
        <v>#N/A</v>
      </c>
      <c r="AC8" t="s">
        <v>4257</v>
      </c>
      <c r="AD8" s="70">
        <v>44038</v>
      </c>
      <c r="AE8">
        <v>4</v>
      </c>
      <c r="AF8">
        <f t="shared" si="0"/>
        <v>0</v>
      </c>
      <c r="AG8">
        <v>2</v>
      </c>
      <c r="AH8" t="s">
        <v>4535</v>
      </c>
      <c r="AI8" s="64">
        <v>44038</v>
      </c>
    </row>
    <row r="9" spans="1:35" x14ac:dyDescent="0.2">
      <c r="A9" t="s">
        <v>1691</v>
      </c>
      <c r="B9">
        <v>57621</v>
      </c>
      <c r="C9" t="s">
        <v>23</v>
      </c>
      <c r="D9" t="s">
        <v>1692</v>
      </c>
      <c r="E9">
        <v>1649.4638368599999</v>
      </c>
      <c r="F9" t="s">
        <v>1667</v>
      </c>
      <c r="G9" t="s">
        <v>1668</v>
      </c>
      <c r="I9" t="s">
        <v>45</v>
      </c>
      <c r="J9" t="s">
        <v>45</v>
      </c>
      <c r="K9" t="s">
        <v>1474</v>
      </c>
      <c r="L9" t="s">
        <v>23</v>
      </c>
      <c r="M9" t="s">
        <v>1089</v>
      </c>
      <c r="N9" t="s">
        <v>1090</v>
      </c>
      <c r="O9">
        <v>212290.51806906899</v>
      </c>
      <c r="P9">
        <v>7.7698422513781196E-3</v>
      </c>
      <c r="Q9">
        <v>8</v>
      </c>
      <c r="R9">
        <v>-1.5319347775200001</v>
      </c>
      <c r="S9">
        <v>13.319278296</v>
      </c>
      <c r="T9">
        <v>8363</v>
      </c>
      <c r="U9">
        <v>4.4108778259700004E-3</v>
      </c>
      <c r="V9">
        <v>-1.5293969999999999</v>
      </c>
      <c r="W9">
        <v>13.322886</v>
      </c>
      <c r="X9" t="s">
        <v>2936</v>
      </c>
      <c r="Y9" t="s">
        <v>2937</v>
      </c>
      <c r="AB9" t="e">
        <f>VLOOKUP(Y9,Loc_exl_vigi!$C:$J,8,)</f>
        <v>#N/A</v>
      </c>
      <c r="AC9" t="s">
        <v>4257</v>
      </c>
      <c r="AD9" s="70">
        <v>44038</v>
      </c>
      <c r="AE9">
        <v>8</v>
      </c>
      <c r="AF9">
        <f t="shared" si="0"/>
        <v>0</v>
      </c>
      <c r="AG9">
        <v>2</v>
      </c>
      <c r="AH9" t="s">
        <v>4535</v>
      </c>
      <c r="AI9" s="64">
        <v>44038</v>
      </c>
    </row>
    <row r="10" spans="1:35" x14ac:dyDescent="0.2">
      <c r="A10" t="s">
        <v>1693</v>
      </c>
      <c r="B10">
        <v>57622</v>
      </c>
      <c r="C10" t="s">
        <v>23</v>
      </c>
      <c r="D10" t="s">
        <v>1694</v>
      </c>
      <c r="E10">
        <v>3609.2228509500001</v>
      </c>
      <c r="F10" t="s">
        <v>1667</v>
      </c>
      <c r="G10" t="s">
        <v>1668</v>
      </c>
      <c r="I10" t="s">
        <v>45</v>
      </c>
      <c r="J10" t="s">
        <v>45</v>
      </c>
      <c r="K10" t="s">
        <v>1474</v>
      </c>
      <c r="L10" t="s">
        <v>23</v>
      </c>
      <c r="M10" t="s">
        <v>1089</v>
      </c>
      <c r="N10" t="s">
        <v>1090</v>
      </c>
      <c r="O10">
        <v>212290.51806906899</v>
      </c>
      <c r="P10">
        <v>1.7001337995584599E-2</v>
      </c>
      <c r="Q10">
        <v>8</v>
      </c>
      <c r="R10">
        <v>-1.5250891600900001</v>
      </c>
      <c r="S10">
        <v>13.3232306149</v>
      </c>
      <c r="T10">
        <v>8363</v>
      </c>
      <c r="U10">
        <v>4.3216020350000002E-3</v>
      </c>
      <c r="V10">
        <v>-1.5293969999999999</v>
      </c>
      <c r="W10">
        <v>13.322886</v>
      </c>
      <c r="X10" t="s">
        <v>2936</v>
      </c>
      <c r="Y10" t="s">
        <v>2937</v>
      </c>
      <c r="AB10" t="e">
        <f>VLOOKUP(Y10,Loc_exl_vigi!$C:$J,8,)</f>
        <v>#N/A</v>
      </c>
      <c r="AC10" t="s">
        <v>4257</v>
      </c>
      <c r="AD10" s="70">
        <v>44038</v>
      </c>
      <c r="AE10">
        <v>8</v>
      </c>
      <c r="AF10">
        <f t="shared" si="0"/>
        <v>0</v>
      </c>
      <c r="AG10">
        <v>2</v>
      </c>
      <c r="AH10" t="s">
        <v>4535</v>
      </c>
      <c r="AI10" s="64">
        <v>44038</v>
      </c>
    </row>
    <row r="11" spans="1:35" x14ac:dyDescent="0.2">
      <c r="A11" t="s">
        <v>859</v>
      </c>
      <c r="B11">
        <v>37212</v>
      </c>
      <c r="C11" t="s">
        <v>13</v>
      </c>
      <c r="D11" t="s">
        <v>860</v>
      </c>
      <c r="E11">
        <v>3642.9016187000002</v>
      </c>
      <c r="F11" t="s">
        <v>838</v>
      </c>
      <c r="G11" t="s">
        <v>839</v>
      </c>
      <c r="I11" t="s">
        <v>45</v>
      </c>
      <c r="J11" t="s">
        <v>45</v>
      </c>
      <c r="K11" t="s">
        <v>792</v>
      </c>
      <c r="L11" t="s">
        <v>793</v>
      </c>
      <c r="M11" t="s">
        <v>794</v>
      </c>
      <c r="N11" t="s">
        <v>13</v>
      </c>
      <c r="O11">
        <v>2907110.4073348101</v>
      </c>
      <c r="P11">
        <v>1.2531005391156599E-3</v>
      </c>
      <c r="Q11">
        <v>4</v>
      </c>
      <c r="R11">
        <v>-1.5113979256200001</v>
      </c>
      <c r="S11">
        <v>12.3035323309</v>
      </c>
      <c r="T11">
        <v>4722</v>
      </c>
      <c r="U11">
        <v>3.0856088475600001E-3</v>
      </c>
      <c r="V11">
        <v>-1.5083329999999999</v>
      </c>
      <c r="W11">
        <v>12.303889</v>
      </c>
      <c r="X11" t="s">
        <v>2454</v>
      </c>
      <c r="Y11" t="s">
        <v>2455</v>
      </c>
      <c r="AB11" t="e">
        <f>VLOOKUP(Y11,Loc_exl_vigi!$C:$J,8,)</f>
        <v>#N/A</v>
      </c>
      <c r="AC11" t="s">
        <v>4257</v>
      </c>
      <c r="AD11" s="62">
        <v>44052</v>
      </c>
      <c r="AE11">
        <v>4</v>
      </c>
      <c r="AF11">
        <f t="shared" si="0"/>
        <v>0</v>
      </c>
      <c r="AG11">
        <v>8</v>
      </c>
      <c r="AH11" t="s">
        <v>4535</v>
      </c>
      <c r="AI11" s="64">
        <v>44047</v>
      </c>
    </row>
    <row r="12" spans="1:35" hidden="1" x14ac:dyDescent="0.2">
      <c r="A12" t="s">
        <v>854</v>
      </c>
      <c r="B12">
        <v>37084</v>
      </c>
      <c r="C12" t="s">
        <v>18</v>
      </c>
      <c r="D12" t="s">
        <v>855</v>
      </c>
      <c r="E12">
        <v>1341.4833207500001</v>
      </c>
      <c r="F12" t="s">
        <v>5401</v>
      </c>
      <c r="G12" t="s">
        <v>857</v>
      </c>
      <c r="H12" t="s">
        <v>858</v>
      </c>
      <c r="I12" t="s">
        <v>45</v>
      </c>
      <c r="J12" t="s">
        <v>45</v>
      </c>
      <c r="K12" t="s">
        <v>450</v>
      </c>
      <c r="L12" t="s">
        <v>18</v>
      </c>
      <c r="M12" t="s">
        <v>153</v>
      </c>
      <c r="N12" t="s">
        <v>154</v>
      </c>
      <c r="O12">
        <v>274865.64405823703</v>
      </c>
      <c r="P12">
        <v>4.8805056206507004E-3</v>
      </c>
      <c r="Q12">
        <v>4</v>
      </c>
      <c r="R12">
        <v>-3.5582374670400001</v>
      </c>
      <c r="S12">
        <v>12.2995800119</v>
      </c>
      <c r="T12">
        <v>4606</v>
      </c>
      <c r="U12">
        <v>1.8303617728200001E-2</v>
      </c>
      <c r="V12">
        <v>-3.5666669999999998</v>
      </c>
      <c r="W12">
        <v>12.283333000000001</v>
      </c>
      <c r="X12" t="s">
        <v>2452</v>
      </c>
      <c r="Y12" t="s">
        <v>2453</v>
      </c>
      <c r="AB12" t="e">
        <f>VLOOKUP(Y12,Loc_exl_vigi!$C:$J,8,)</f>
        <v>#N/A</v>
      </c>
      <c r="AF12">
        <f t="shared" si="0"/>
        <v>-4</v>
      </c>
      <c r="AG12">
        <v>5</v>
      </c>
      <c r="AH12" t="s">
        <v>4526</v>
      </c>
      <c r="AI12" s="69" t="e">
        <f>VLOOKUP(X12,'[1]TEAM 7 - CENTRE-Ouest Centre Su'!$D:$E,2,FALSE)</f>
        <v>#N/A</v>
      </c>
    </row>
    <row r="13" spans="1:35" hidden="1" x14ac:dyDescent="0.2">
      <c r="A13" t="s">
        <v>904</v>
      </c>
      <c r="B13">
        <v>39306</v>
      </c>
      <c r="C13" t="s">
        <v>18</v>
      </c>
      <c r="D13" t="s">
        <v>905</v>
      </c>
      <c r="E13">
        <v>41.758235665500003</v>
      </c>
      <c r="F13" t="s">
        <v>5401</v>
      </c>
      <c r="G13" t="s">
        <v>857</v>
      </c>
      <c r="H13" t="s">
        <v>858</v>
      </c>
      <c r="I13" t="s">
        <v>45</v>
      </c>
      <c r="J13" t="s">
        <v>45</v>
      </c>
      <c r="K13" t="s">
        <v>450</v>
      </c>
      <c r="L13" t="s">
        <v>18</v>
      </c>
      <c r="M13" t="s">
        <v>153</v>
      </c>
      <c r="N13" t="s">
        <v>154</v>
      </c>
      <c r="O13">
        <v>274865.64405823703</v>
      </c>
      <c r="P13">
        <v>1.51922353950691E-4</v>
      </c>
      <c r="Q13">
        <v>4</v>
      </c>
      <c r="R13">
        <v>-3.5377006153899999</v>
      </c>
      <c r="S13">
        <v>12.3746740718999</v>
      </c>
      <c r="T13">
        <v>5004</v>
      </c>
      <c r="U13">
        <v>9.6980977977599997E-3</v>
      </c>
      <c r="V13">
        <v>-3.5333329999999998</v>
      </c>
      <c r="W13">
        <v>12.383333</v>
      </c>
      <c r="X13" t="s">
        <v>2484</v>
      </c>
      <c r="Y13" t="s">
        <v>2485</v>
      </c>
      <c r="AB13" t="e">
        <f>VLOOKUP(Y13,Loc_exl_vigi!$C:$J,8,)</f>
        <v>#N/A</v>
      </c>
      <c r="AF13">
        <f t="shared" si="0"/>
        <v>-4</v>
      </c>
      <c r="AG13">
        <v>5</v>
      </c>
      <c r="AH13" t="s">
        <v>4526</v>
      </c>
      <c r="AI13" s="69" t="e">
        <f>VLOOKUP(X13,'[1]TEAM 7 - CENTRE-Ouest Centre Su'!$D:$E,2,)</f>
        <v>#N/A</v>
      </c>
    </row>
    <row r="14" spans="1:35" hidden="1" x14ac:dyDescent="0.2">
      <c r="A14" t="s">
        <v>979</v>
      </c>
      <c r="B14">
        <v>41342</v>
      </c>
      <c r="C14" t="s">
        <v>18</v>
      </c>
      <c r="D14" t="s">
        <v>980</v>
      </c>
      <c r="E14">
        <v>52.197794581799997</v>
      </c>
      <c r="F14" t="s">
        <v>5401</v>
      </c>
      <c r="G14" t="s">
        <v>857</v>
      </c>
      <c r="H14" t="s">
        <v>858</v>
      </c>
      <c r="I14" t="s">
        <v>45</v>
      </c>
      <c r="J14" t="s">
        <v>45</v>
      </c>
      <c r="K14" t="s">
        <v>450</v>
      </c>
      <c r="L14" t="s">
        <v>18</v>
      </c>
      <c r="M14" t="s">
        <v>153</v>
      </c>
      <c r="N14" t="s">
        <v>154</v>
      </c>
      <c r="O14">
        <v>274865.64405823703</v>
      </c>
      <c r="P14">
        <v>1.8990294243809001E-4</v>
      </c>
      <c r="Q14">
        <v>4</v>
      </c>
      <c r="R14">
        <v>-3.4897812952699998</v>
      </c>
      <c r="S14">
        <v>12.4418634939</v>
      </c>
      <c r="T14">
        <v>5205</v>
      </c>
      <c r="U14">
        <v>2.8206567410100001E-2</v>
      </c>
      <c r="V14">
        <v>-3.516667</v>
      </c>
      <c r="W14">
        <v>12.4333329999999</v>
      </c>
      <c r="X14" t="s">
        <v>2526</v>
      </c>
      <c r="Y14" t="s">
        <v>2527</v>
      </c>
      <c r="AB14" t="e">
        <f>VLOOKUP(Y14,Loc_exl_vigi!$C:$J,8,)</f>
        <v>#N/A</v>
      </c>
      <c r="AF14">
        <f t="shared" si="0"/>
        <v>-4</v>
      </c>
      <c r="AG14">
        <v>5</v>
      </c>
      <c r="AH14" t="s">
        <v>4526</v>
      </c>
      <c r="AI14" s="69" t="e">
        <f>VLOOKUP(X14,'[1]TEAM 7 - CENTRE-Ouest Centre Su'!$D:$E,2,)</f>
        <v>#N/A</v>
      </c>
    </row>
    <row r="15" spans="1:35" hidden="1" x14ac:dyDescent="0.2">
      <c r="A15" t="s">
        <v>983</v>
      </c>
      <c r="B15">
        <v>41347</v>
      </c>
      <c r="C15" t="s">
        <v>18</v>
      </c>
      <c r="D15" t="s">
        <v>984</v>
      </c>
      <c r="E15">
        <v>1518.95582233</v>
      </c>
      <c r="F15" t="s">
        <v>5401</v>
      </c>
      <c r="G15" t="s">
        <v>857</v>
      </c>
      <c r="H15" t="s">
        <v>858</v>
      </c>
      <c r="I15" t="s">
        <v>45</v>
      </c>
      <c r="J15" t="s">
        <v>45</v>
      </c>
      <c r="K15" t="s">
        <v>450</v>
      </c>
      <c r="L15" t="s">
        <v>18</v>
      </c>
      <c r="M15" t="s">
        <v>153</v>
      </c>
      <c r="N15" t="s">
        <v>154</v>
      </c>
      <c r="O15">
        <v>274865.64405823703</v>
      </c>
      <c r="P15">
        <v>5.5261756249470502E-3</v>
      </c>
      <c r="Q15">
        <v>4</v>
      </c>
      <c r="R15">
        <v>-3.4418619752000001</v>
      </c>
      <c r="S15">
        <v>12.4458158127999</v>
      </c>
      <c r="T15">
        <v>5206</v>
      </c>
      <c r="U15">
        <v>1.51183343857E-2</v>
      </c>
      <c r="V15">
        <v>-3.4333330000000002</v>
      </c>
      <c r="W15">
        <v>12.4333329999999</v>
      </c>
      <c r="X15" t="s">
        <v>2529</v>
      </c>
      <c r="Y15" t="s">
        <v>2530</v>
      </c>
      <c r="AB15" t="e">
        <f>VLOOKUP(Y15,Loc_exl_vigi!$C:$J,8,)</f>
        <v>#N/A</v>
      </c>
      <c r="AF15">
        <f t="shared" si="0"/>
        <v>-4</v>
      </c>
      <c r="AG15">
        <v>5</v>
      </c>
      <c r="AH15" t="s">
        <v>4526</v>
      </c>
      <c r="AI15" s="69" t="e">
        <f>VLOOKUP(X15,'[1]TEAM 7 - CENTRE-Ouest Centre Su'!$D:$E,2,)</f>
        <v>#N/A</v>
      </c>
    </row>
    <row r="16" spans="1:35" x14ac:dyDescent="0.2">
      <c r="A16" t="s">
        <v>969</v>
      </c>
      <c r="B16">
        <v>41208</v>
      </c>
      <c r="C16" t="s">
        <v>39</v>
      </c>
      <c r="D16" t="s">
        <v>970</v>
      </c>
      <c r="E16">
        <v>527.79009437900004</v>
      </c>
      <c r="F16" t="s">
        <v>971</v>
      </c>
      <c r="G16" t="s">
        <v>972</v>
      </c>
      <c r="I16" t="s">
        <v>45</v>
      </c>
      <c r="J16" t="s">
        <v>45</v>
      </c>
      <c r="K16" t="s">
        <v>5468</v>
      </c>
      <c r="L16" t="s">
        <v>974</v>
      </c>
      <c r="M16" t="s">
        <v>562</v>
      </c>
      <c r="N16" t="s">
        <v>39</v>
      </c>
      <c r="O16">
        <v>599312.42531753401</v>
      </c>
      <c r="P16">
        <v>8.8065935575982904E-4</v>
      </c>
      <c r="Q16">
        <v>4</v>
      </c>
      <c r="R16">
        <v>-1.9426718091099999</v>
      </c>
      <c r="S16">
        <v>12.433958856</v>
      </c>
      <c r="T16">
        <v>5217</v>
      </c>
      <c r="U16">
        <v>7.3548676073399996E-3</v>
      </c>
      <c r="V16">
        <v>-1.95</v>
      </c>
      <c r="W16">
        <v>12.4333329999999</v>
      </c>
      <c r="X16" t="s">
        <v>2520</v>
      </c>
      <c r="Y16" t="s">
        <v>2521</v>
      </c>
      <c r="AB16" t="e">
        <f>VLOOKUP(Y16,Loc_exl_vigi!$C:$J,8,)</f>
        <v>#N/A</v>
      </c>
      <c r="AC16" t="s">
        <v>4257</v>
      </c>
      <c r="AD16" s="62">
        <v>44047</v>
      </c>
      <c r="AE16">
        <v>4</v>
      </c>
      <c r="AF16">
        <f t="shared" si="0"/>
        <v>0</v>
      </c>
      <c r="AG16">
        <v>8</v>
      </c>
      <c r="AH16" t="s">
        <v>4535</v>
      </c>
      <c r="AI16" s="64">
        <v>44044</v>
      </c>
    </row>
    <row r="17" spans="1:35" hidden="1" x14ac:dyDescent="0.2">
      <c r="A17" t="s">
        <v>1900</v>
      </c>
      <c r="B17">
        <v>61184</v>
      </c>
      <c r="C17" t="s">
        <v>37</v>
      </c>
      <c r="D17" t="s">
        <v>1901</v>
      </c>
      <c r="E17">
        <v>562.17975118100003</v>
      </c>
      <c r="F17" t="s">
        <v>1882</v>
      </c>
      <c r="G17" t="s">
        <v>1883</v>
      </c>
      <c r="I17" t="s">
        <v>45</v>
      </c>
      <c r="J17" t="s">
        <v>45</v>
      </c>
      <c r="K17" t="s">
        <v>1518</v>
      </c>
      <c r="L17" t="s">
        <v>37</v>
      </c>
      <c r="M17" t="s">
        <v>1151</v>
      </c>
      <c r="N17" t="s">
        <v>1152</v>
      </c>
      <c r="O17">
        <v>480120.49573899602</v>
      </c>
      <c r="P17">
        <v>1.1709138771834699E-3</v>
      </c>
      <c r="Q17">
        <v>4</v>
      </c>
      <c r="R17">
        <v>-2.2644158175400002</v>
      </c>
      <c r="S17">
        <v>13.789604249</v>
      </c>
      <c r="T17">
        <v>9440</v>
      </c>
      <c r="U17">
        <v>1.0100172305900001E-2</v>
      </c>
      <c r="V17">
        <v>-2.2550219999999999</v>
      </c>
      <c r="W17">
        <v>13.793315</v>
      </c>
      <c r="X17" t="s">
        <v>1882</v>
      </c>
      <c r="Y17" t="s">
        <v>3072</v>
      </c>
      <c r="AB17" t="str">
        <f>VLOOKUP(Y17,Loc_exl_vigi!$C:$J,8,)</f>
        <v>AU CHOIX CT</v>
      </c>
      <c r="AC17" t="s">
        <v>4257</v>
      </c>
      <c r="AD17" s="70">
        <v>44032</v>
      </c>
      <c r="AE17">
        <v>4</v>
      </c>
      <c r="AF17">
        <f t="shared" si="0"/>
        <v>0</v>
      </c>
      <c r="AG17">
        <v>3</v>
      </c>
      <c r="AH17" t="s">
        <v>4535</v>
      </c>
      <c r="AI17" s="64">
        <v>44035</v>
      </c>
    </row>
    <row r="18" spans="1:35" x14ac:dyDescent="0.2">
      <c r="A18" t="s">
        <v>1519</v>
      </c>
      <c r="B18">
        <v>54957</v>
      </c>
      <c r="C18" t="s">
        <v>25</v>
      </c>
      <c r="D18" t="s">
        <v>1520</v>
      </c>
      <c r="E18">
        <v>142.5122925</v>
      </c>
      <c r="F18" t="s">
        <v>5404</v>
      </c>
      <c r="G18" t="s">
        <v>1488</v>
      </c>
      <c r="H18" t="s">
        <v>1489</v>
      </c>
      <c r="I18" t="s">
        <v>45</v>
      </c>
      <c r="J18" t="s">
        <v>45</v>
      </c>
      <c r="K18" t="s">
        <v>1109</v>
      </c>
      <c r="L18" t="s">
        <v>25</v>
      </c>
      <c r="M18" t="s">
        <v>1089</v>
      </c>
      <c r="N18" t="s">
        <v>1090</v>
      </c>
      <c r="O18">
        <v>438084.305604161</v>
      </c>
      <c r="P18">
        <v>3.25307916026486E-4</v>
      </c>
      <c r="Q18">
        <v>4</v>
      </c>
      <c r="R18">
        <v>-1.34710311337</v>
      </c>
      <c r="S18">
        <v>13.133519307</v>
      </c>
      <c r="T18">
        <v>7755</v>
      </c>
      <c r="U18">
        <v>8.3966459590399996E-3</v>
      </c>
      <c r="V18">
        <v>-1.354616</v>
      </c>
      <c r="W18">
        <v>13.137269</v>
      </c>
      <c r="X18" t="s">
        <v>2832</v>
      </c>
      <c r="Y18" t="s">
        <v>2833</v>
      </c>
      <c r="AB18" t="e">
        <f>VLOOKUP(Y18,Loc_exl_vigi!$C:$J,8,)</f>
        <v>#N/A</v>
      </c>
      <c r="AC18" t="s">
        <v>4257</v>
      </c>
      <c r="AD18" s="70">
        <v>44039</v>
      </c>
      <c r="AE18">
        <v>4</v>
      </c>
      <c r="AF18">
        <f t="shared" si="0"/>
        <v>0</v>
      </c>
      <c r="AG18">
        <v>2</v>
      </c>
      <c r="AH18" t="s">
        <v>4535</v>
      </c>
      <c r="AI18" s="64">
        <v>44032</v>
      </c>
    </row>
    <row r="19" spans="1:35" x14ac:dyDescent="0.2">
      <c r="A19" t="s">
        <v>1545</v>
      </c>
      <c r="B19">
        <v>55717</v>
      </c>
      <c r="C19" t="s">
        <v>38</v>
      </c>
      <c r="D19" t="s">
        <v>1546</v>
      </c>
      <c r="E19">
        <v>1052.4166279399999</v>
      </c>
      <c r="F19" t="s">
        <v>1506</v>
      </c>
      <c r="G19" t="s">
        <v>1507</v>
      </c>
      <c r="I19" t="s">
        <v>45</v>
      </c>
      <c r="J19" t="s">
        <v>45</v>
      </c>
      <c r="K19" t="s">
        <v>1426</v>
      </c>
      <c r="L19" t="s">
        <v>38</v>
      </c>
      <c r="M19" t="s">
        <v>1151</v>
      </c>
      <c r="N19" t="s">
        <v>1152</v>
      </c>
      <c r="O19">
        <v>170860.082456648</v>
      </c>
      <c r="P19">
        <v>6.1595231186139096E-3</v>
      </c>
      <c r="Q19">
        <v>4</v>
      </c>
      <c r="R19">
        <v>-2.36025445773</v>
      </c>
      <c r="S19">
        <v>13.1888517713</v>
      </c>
      <c r="T19">
        <v>7935</v>
      </c>
      <c r="U19">
        <v>5.1655855898199996E-3</v>
      </c>
      <c r="V19">
        <v>-2.361936</v>
      </c>
      <c r="W19">
        <v>13.1937359999999</v>
      </c>
      <c r="X19" t="s">
        <v>2849</v>
      </c>
      <c r="Y19" t="s">
        <v>2850</v>
      </c>
      <c r="AB19" t="e">
        <f>VLOOKUP(Y19,Loc_exl_vigi!$C:$J,8,)</f>
        <v>#N/A</v>
      </c>
      <c r="AC19" t="s">
        <v>4257</v>
      </c>
      <c r="AD19" s="70">
        <v>44038</v>
      </c>
      <c r="AE19">
        <v>4</v>
      </c>
      <c r="AF19">
        <f t="shared" si="0"/>
        <v>0</v>
      </c>
      <c r="AG19">
        <v>3</v>
      </c>
      <c r="AH19" t="s">
        <v>4535</v>
      </c>
      <c r="AI19" s="64">
        <v>44033</v>
      </c>
    </row>
    <row r="20" spans="1:35" x14ac:dyDescent="0.2">
      <c r="A20" t="s">
        <v>1547</v>
      </c>
      <c r="B20">
        <v>55811</v>
      </c>
      <c r="C20" t="s">
        <v>38</v>
      </c>
      <c r="D20" t="s">
        <v>1548</v>
      </c>
      <c r="E20">
        <v>2289.4677520099999</v>
      </c>
      <c r="F20" t="s">
        <v>1506</v>
      </c>
      <c r="G20" t="s">
        <v>1507</v>
      </c>
      <c r="I20" t="s">
        <v>45</v>
      </c>
      <c r="J20" t="s">
        <v>45</v>
      </c>
      <c r="K20" t="s">
        <v>1426</v>
      </c>
      <c r="L20" t="s">
        <v>38</v>
      </c>
      <c r="M20" t="s">
        <v>1151</v>
      </c>
      <c r="N20" t="s">
        <v>1152</v>
      </c>
      <c r="O20">
        <v>170860.082456648</v>
      </c>
      <c r="P20">
        <v>1.33996643282137E-2</v>
      </c>
      <c r="Q20">
        <v>4</v>
      </c>
      <c r="R20">
        <v>-2.36025445773</v>
      </c>
      <c r="S20">
        <v>13.196756408700001</v>
      </c>
      <c r="T20">
        <v>7935</v>
      </c>
      <c r="U20">
        <v>3.4569427270300002E-3</v>
      </c>
      <c r="V20">
        <v>-2.361936</v>
      </c>
      <c r="W20">
        <v>13.1937359999999</v>
      </c>
      <c r="X20" t="s">
        <v>2849</v>
      </c>
      <c r="Y20" t="s">
        <v>2850</v>
      </c>
      <c r="AB20" t="e">
        <f>VLOOKUP(Y20,Loc_exl_vigi!$C:$J,8,)</f>
        <v>#N/A</v>
      </c>
      <c r="AC20" t="s">
        <v>4257</v>
      </c>
      <c r="AD20" s="70">
        <v>44038</v>
      </c>
      <c r="AE20">
        <v>4</v>
      </c>
      <c r="AF20">
        <f t="shared" si="0"/>
        <v>0</v>
      </c>
      <c r="AG20">
        <v>3</v>
      </c>
      <c r="AH20" t="s">
        <v>4535</v>
      </c>
      <c r="AI20" s="64">
        <v>44033</v>
      </c>
    </row>
    <row r="21" spans="1:35" hidden="1" x14ac:dyDescent="0.2">
      <c r="A21" t="s">
        <v>1060</v>
      </c>
      <c r="B21">
        <v>43368</v>
      </c>
      <c r="C21" t="s">
        <v>18</v>
      </c>
      <c r="D21" t="s">
        <v>1061</v>
      </c>
      <c r="E21">
        <v>438.46147448699998</v>
      </c>
      <c r="F21" t="s">
        <v>5401</v>
      </c>
      <c r="G21" t="s">
        <v>857</v>
      </c>
      <c r="H21" t="s">
        <v>858</v>
      </c>
      <c r="I21" t="s">
        <v>45</v>
      </c>
      <c r="J21" t="s">
        <v>45</v>
      </c>
      <c r="K21" t="s">
        <v>450</v>
      </c>
      <c r="L21" t="s">
        <v>18</v>
      </c>
      <c r="M21" t="s">
        <v>153</v>
      </c>
      <c r="N21" t="s">
        <v>154</v>
      </c>
      <c r="O21">
        <v>274865.64405823703</v>
      </c>
      <c r="P21">
        <v>1.59518471647952E-3</v>
      </c>
      <c r="Q21">
        <v>4</v>
      </c>
      <c r="R21">
        <v>-3.42132512351</v>
      </c>
      <c r="S21">
        <v>12.5288145098</v>
      </c>
      <c r="T21">
        <v>5562</v>
      </c>
      <c r="U21">
        <v>6.48959694014E-3</v>
      </c>
      <c r="V21">
        <v>-3.4166669999999999</v>
      </c>
      <c r="W21">
        <v>12.533333000000001</v>
      </c>
      <c r="X21" t="s">
        <v>2562</v>
      </c>
      <c r="Y21" t="s">
        <v>2563</v>
      </c>
      <c r="AB21" t="e">
        <f>VLOOKUP(Y21,Loc_exl_vigi!$C:$J,8,)</f>
        <v>#N/A</v>
      </c>
      <c r="AF21">
        <f t="shared" si="0"/>
        <v>-4</v>
      </c>
      <c r="AG21">
        <v>5</v>
      </c>
      <c r="AH21" t="s">
        <v>4526</v>
      </c>
      <c r="AI21" s="69" t="e">
        <f>VLOOKUP(X21,'[1]TEAM 7 - CENTRE-Ouest Centre Su'!$D:$E,2,)</f>
        <v>#N/A</v>
      </c>
    </row>
    <row r="22" spans="1:35" hidden="1" x14ac:dyDescent="0.2">
      <c r="A22" t="s">
        <v>906</v>
      </c>
      <c r="B22">
        <v>39321</v>
      </c>
      <c r="C22" t="s">
        <v>18</v>
      </c>
      <c r="D22" t="s">
        <v>907</v>
      </c>
      <c r="E22">
        <v>433.50519341799998</v>
      </c>
      <c r="F22" t="s">
        <v>5402</v>
      </c>
      <c r="G22" t="s">
        <v>751</v>
      </c>
      <c r="H22" t="s">
        <v>752</v>
      </c>
      <c r="I22" t="s">
        <v>45</v>
      </c>
      <c r="J22" t="s">
        <v>45</v>
      </c>
      <c r="K22" t="s">
        <v>450</v>
      </c>
      <c r="L22" t="s">
        <v>18</v>
      </c>
      <c r="M22" t="s">
        <v>153</v>
      </c>
      <c r="N22" t="s">
        <v>154</v>
      </c>
      <c r="O22">
        <v>274865.64405823703</v>
      </c>
      <c r="P22">
        <v>1.57715306655841E-3</v>
      </c>
      <c r="Q22">
        <v>4</v>
      </c>
      <c r="R22">
        <v>-3.1954197555700001</v>
      </c>
      <c r="S22">
        <v>12.3746740718999</v>
      </c>
      <c r="T22">
        <v>5008</v>
      </c>
      <c r="U22">
        <v>9.7956967977799996E-3</v>
      </c>
      <c r="V22">
        <v>-3.2</v>
      </c>
      <c r="W22">
        <v>12.383333</v>
      </c>
      <c r="X22" t="s">
        <v>2486</v>
      </c>
      <c r="Y22" t="s">
        <v>2487</v>
      </c>
      <c r="AB22" t="e">
        <f>VLOOKUP(Y22,Loc_exl_vigi!$C:$J,8,)</f>
        <v>#N/A</v>
      </c>
      <c r="AF22">
        <f t="shared" si="0"/>
        <v>-4</v>
      </c>
      <c r="AG22">
        <v>5</v>
      </c>
      <c r="AH22" t="s">
        <v>4526</v>
      </c>
      <c r="AI22" s="69" t="e">
        <f>VLOOKUP(X22,'[1]TEAM 7 - CENTRE-Ouest Centre Su'!$D:$E,2,)</f>
        <v>#N/A</v>
      </c>
    </row>
    <row r="23" spans="1:35" hidden="1" x14ac:dyDescent="0.2">
      <c r="A23" t="s">
        <v>916</v>
      </c>
      <c r="B23">
        <v>39797</v>
      </c>
      <c r="C23" t="s">
        <v>18</v>
      </c>
      <c r="D23" t="s">
        <v>917</v>
      </c>
      <c r="E23">
        <v>323.40863636</v>
      </c>
      <c r="F23" t="s">
        <v>5402</v>
      </c>
      <c r="G23" t="s">
        <v>751</v>
      </c>
      <c r="H23" t="s">
        <v>752</v>
      </c>
      <c r="I23" t="s">
        <v>45</v>
      </c>
      <c r="J23" t="s">
        <v>45</v>
      </c>
      <c r="K23" t="s">
        <v>450</v>
      </c>
      <c r="L23" t="s">
        <v>18</v>
      </c>
      <c r="M23" t="s">
        <v>153</v>
      </c>
      <c r="N23" t="s">
        <v>154</v>
      </c>
      <c r="O23">
        <v>274865.64405823703</v>
      </c>
      <c r="P23">
        <v>1.1766062560058499E-3</v>
      </c>
      <c r="Q23">
        <v>4</v>
      </c>
      <c r="R23">
        <v>-3.1885741383899999</v>
      </c>
      <c r="S23">
        <v>12.3865310287</v>
      </c>
      <c r="T23">
        <v>5008</v>
      </c>
      <c r="U23">
        <v>1.1864977922099999E-2</v>
      </c>
      <c r="V23">
        <v>-3.2</v>
      </c>
      <c r="W23">
        <v>12.383333</v>
      </c>
      <c r="X23" t="s">
        <v>2486</v>
      </c>
      <c r="Y23" t="s">
        <v>2487</v>
      </c>
      <c r="AB23" t="e">
        <f>VLOOKUP(Y23,Loc_exl_vigi!$C:$J,8,)</f>
        <v>#N/A</v>
      </c>
      <c r="AF23">
        <f t="shared" si="0"/>
        <v>-4</v>
      </c>
      <c r="AG23">
        <v>5</v>
      </c>
      <c r="AH23" t="s">
        <v>4526</v>
      </c>
      <c r="AI23" s="69" t="e">
        <f>VLOOKUP(X23,'[1]TEAM 7 - CENTRE-Ouest Centre Su'!$D:$E,2,)</f>
        <v>#N/A</v>
      </c>
    </row>
    <row r="24" spans="1:35" x14ac:dyDescent="0.2">
      <c r="A24" t="s">
        <v>1549</v>
      </c>
      <c r="B24">
        <v>55812</v>
      </c>
      <c r="C24" t="s">
        <v>38</v>
      </c>
      <c r="D24" t="s">
        <v>1550</v>
      </c>
      <c r="E24">
        <v>2612.5781202399999</v>
      </c>
      <c r="F24" t="s">
        <v>1506</v>
      </c>
      <c r="G24" t="s">
        <v>1507</v>
      </c>
      <c r="I24" t="s">
        <v>45</v>
      </c>
      <c r="J24" t="s">
        <v>45</v>
      </c>
      <c r="K24" t="s">
        <v>1426</v>
      </c>
      <c r="L24" t="s">
        <v>38</v>
      </c>
      <c r="M24" t="s">
        <v>1151</v>
      </c>
      <c r="N24" t="s">
        <v>1152</v>
      </c>
      <c r="O24">
        <v>170860.082456648</v>
      </c>
      <c r="P24">
        <v>1.52907459874537E-2</v>
      </c>
      <c r="Q24">
        <v>4</v>
      </c>
      <c r="R24">
        <v>-2.3534088406000002</v>
      </c>
      <c r="S24">
        <v>13.1928040900999</v>
      </c>
      <c r="T24">
        <v>7935</v>
      </c>
      <c r="U24">
        <v>8.5779311901599993E-3</v>
      </c>
      <c r="V24">
        <v>-2.361936</v>
      </c>
      <c r="W24">
        <v>13.1937359999999</v>
      </c>
      <c r="X24" t="s">
        <v>2849</v>
      </c>
      <c r="Y24" t="s">
        <v>2850</v>
      </c>
      <c r="AB24" t="e">
        <f>VLOOKUP(Y24,Loc_exl_vigi!$C:$J,8,)</f>
        <v>#N/A</v>
      </c>
      <c r="AC24" t="s">
        <v>4257</v>
      </c>
      <c r="AD24" s="70">
        <v>44038</v>
      </c>
      <c r="AE24">
        <v>4</v>
      </c>
      <c r="AF24">
        <f t="shared" si="0"/>
        <v>0</v>
      </c>
      <c r="AG24">
        <v>3</v>
      </c>
      <c r="AH24" t="s">
        <v>4535</v>
      </c>
      <c r="AI24" s="64">
        <v>44033</v>
      </c>
    </row>
    <row r="25" spans="1:35" hidden="1" x14ac:dyDescent="0.2">
      <c r="A25" t="s">
        <v>349</v>
      </c>
      <c r="B25">
        <v>22363</v>
      </c>
      <c r="C25" t="s">
        <v>16</v>
      </c>
      <c r="D25" t="s">
        <v>350</v>
      </c>
      <c r="E25">
        <v>110.76969946600001</v>
      </c>
      <c r="F25" t="s">
        <v>342</v>
      </c>
      <c r="G25" t="s">
        <v>343</v>
      </c>
      <c r="I25" t="s">
        <v>45</v>
      </c>
      <c r="J25" t="s">
        <v>45</v>
      </c>
      <c r="K25" t="s">
        <v>344</v>
      </c>
      <c r="L25" t="s">
        <v>16</v>
      </c>
      <c r="M25" t="s">
        <v>153</v>
      </c>
      <c r="N25" t="s">
        <v>154</v>
      </c>
      <c r="O25">
        <v>179061.19592050201</v>
      </c>
      <c r="P25">
        <v>6.1861364711971898E-4</v>
      </c>
      <c r="Q25">
        <v>4</v>
      </c>
      <c r="R25">
        <v>-4.4550133195599999</v>
      </c>
      <c r="S25">
        <v>11.781826232</v>
      </c>
      <c r="T25">
        <v>2786</v>
      </c>
      <c r="U25">
        <v>1.8242481368799999E-2</v>
      </c>
      <c r="V25">
        <v>-4.4580719999999996</v>
      </c>
      <c r="W25">
        <v>11.763842</v>
      </c>
      <c r="X25" t="s">
        <v>2206</v>
      </c>
      <c r="Y25" t="s">
        <v>2207</v>
      </c>
      <c r="AB25" t="e">
        <f>VLOOKUP(Y25,Loc_exl_vigi!$C:$J,8,)</f>
        <v>#N/A</v>
      </c>
      <c r="AF25">
        <f t="shared" si="0"/>
        <v>-4</v>
      </c>
      <c r="AG25">
        <v>5</v>
      </c>
      <c r="AH25" t="s">
        <v>4526</v>
      </c>
      <c r="AI25" s="69" t="e">
        <f>VLOOKUP(X25,'[1]TEAM 7 - CENTRE-Ouest Centre Su'!$D:$E,2,)</f>
        <v>#N/A</v>
      </c>
    </row>
    <row r="26" spans="1:35" x14ac:dyDescent="0.2">
      <c r="A26" t="s">
        <v>1551</v>
      </c>
      <c r="B26">
        <v>55813</v>
      </c>
      <c r="C26" t="s">
        <v>38</v>
      </c>
      <c r="D26" t="s">
        <v>1552</v>
      </c>
      <c r="E26">
        <v>2271.0043024000001</v>
      </c>
      <c r="F26" t="s">
        <v>1506</v>
      </c>
      <c r="G26" t="s">
        <v>1507</v>
      </c>
      <c r="I26" t="s">
        <v>45</v>
      </c>
      <c r="J26" t="s">
        <v>45</v>
      </c>
      <c r="K26" t="s">
        <v>1426</v>
      </c>
      <c r="L26" t="s">
        <v>38</v>
      </c>
      <c r="M26" t="s">
        <v>1151</v>
      </c>
      <c r="N26" t="s">
        <v>1152</v>
      </c>
      <c r="O26">
        <v>170860.082456648</v>
      </c>
      <c r="P26">
        <v>1.32916025191327E-2</v>
      </c>
      <c r="Q26">
        <v>4</v>
      </c>
      <c r="R26">
        <v>-2.34656322341</v>
      </c>
      <c r="S26">
        <v>13.196756408700001</v>
      </c>
      <c r="T26">
        <v>7935</v>
      </c>
      <c r="U26">
        <v>1.5666688500300001E-2</v>
      </c>
      <c r="V26">
        <v>-2.361936</v>
      </c>
      <c r="W26">
        <v>13.1937359999999</v>
      </c>
      <c r="X26" t="s">
        <v>2849</v>
      </c>
      <c r="Y26" t="s">
        <v>2850</v>
      </c>
      <c r="AB26" t="e">
        <f>VLOOKUP(Y26,Loc_exl_vigi!$C:$J,8,)</f>
        <v>#N/A</v>
      </c>
      <c r="AC26" t="s">
        <v>4257</v>
      </c>
      <c r="AD26" s="70">
        <v>44038</v>
      </c>
      <c r="AE26">
        <v>4</v>
      </c>
      <c r="AF26">
        <f t="shared" si="0"/>
        <v>0</v>
      </c>
      <c r="AG26">
        <v>3</v>
      </c>
      <c r="AH26" t="s">
        <v>4535</v>
      </c>
      <c r="AI26" s="64">
        <v>44033</v>
      </c>
    </row>
    <row r="27" spans="1:35" hidden="1" x14ac:dyDescent="0.2">
      <c r="A27" t="s">
        <v>412</v>
      </c>
      <c r="B27">
        <v>24213</v>
      </c>
      <c r="C27" t="s">
        <v>16</v>
      </c>
      <c r="D27" t="s">
        <v>413</v>
      </c>
      <c r="E27">
        <v>598.15637711700003</v>
      </c>
      <c r="F27" t="s">
        <v>342</v>
      </c>
      <c r="G27" t="s">
        <v>343</v>
      </c>
      <c r="I27" t="s">
        <v>45</v>
      </c>
      <c r="J27" t="s">
        <v>45</v>
      </c>
      <c r="K27" t="s">
        <v>344</v>
      </c>
      <c r="L27" t="s">
        <v>16</v>
      </c>
      <c r="M27" t="s">
        <v>153</v>
      </c>
      <c r="N27" t="s">
        <v>154</v>
      </c>
      <c r="O27">
        <v>179061.19592050201</v>
      </c>
      <c r="P27">
        <v>3.3405136944498299E-3</v>
      </c>
      <c r="Q27">
        <v>4</v>
      </c>
      <c r="R27">
        <v>-4.4139396166199996</v>
      </c>
      <c r="S27">
        <v>11.845063335100001</v>
      </c>
      <c r="T27">
        <v>2968</v>
      </c>
      <c r="U27">
        <v>3.4656337263500002E-3</v>
      </c>
      <c r="V27">
        <v>-4.4167480000000001</v>
      </c>
      <c r="W27">
        <v>11.847094</v>
      </c>
      <c r="X27" t="s">
        <v>2228</v>
      </c>
      <c r="Y27" t="s">
        <v>2229</v>
      </c>
      <c r="AB27" t="e">
        <f>VLOOKUP(Y27,Loc_exl_vigi!$C:$J,8,)</f>
        <v>#N/A</v>
      </c>
      <c r="AF27">
        <f t="shared" si="0"/>
        <v>-4</v>
      </c>
      <c r="AG27">
        <v>5</v>
      </c>
      <c r="AH27" t="s">
        <v>4526</v>
      </c>
      <c r="AI27" s="69" t="e">
        <f>VLOOKUP(X27,'[1]TEAM 7 - CENTRE-Ouest Centre Su'!$D:$E,2,)</f>
        <v>#N/A</v>
      </c>
    </row>
    <row r="28" spans="1:35" hidden="1" x14ac:dyDescent="0.2">
      <c r="A28" t="s">
        <v>476</v>
      </c>
      <c r="B28">
        <v>25132</v>
      </c>
      <c r="C28" t="s">
        <v>16</v>
      </c>
      <c r="D28" t="s">
        <v>477</v>
      </c>
      <c r="E28">
        <v>598.15637711700003</v>
      </c>
      <c r="F28" t="s">
        <v>342</v>
      </c>
      <c r="G28" t="s">
        <v>343</v>
      </c>
      <c r="I28" t="s">
        <v>45</v>
      </c>
      <c r="J28" t="s">
        <v>45</v>
      </c>
      <c r="K28" t="s">
        <v>344</v>
      </c>
      <c r="L28" t="s">
        <v>16</v>
      </c>
      <c r="M28" t="s">
        <v>153</v>
      </c>
      <c r="N28" t="s">
        <v>154</v>
      </c>
      <c r="O28">
        <v>179061.19592050201</v>
      </c>
      <c r="P28">
        <v>3.3405136944498299E-3</v>
      </c>
      <c r="Q28">
        <v>8</v>
      </c>
      <c r="R28">
        <v>-4.2633360384800003</v>
      </c>
      <c r="S28">
        <v>11.8766818867</v>
      </c>
      <c r="T28">
        <v>3047</v>
      </c>
      <c r="U28">
        <v>4.6422244528300001E-4</v>
      </c>
      <c r="V28">
        <v>-4.2634379999999998</v>
      </c>
      <c r="W28">
        <v>11.876229</v>
      </c>
      <c r="X28" t="s">
        <v>2252</v>
      </c>
      <c r="Y28" t="s">
        <v>2253</v>
      </c>
      <c r="AB28" t="e">
        <f>VLOOKUP(Y28,Loc_exl_vigi!$C:$J,8,)</f>
        <v>#N/A</v>
      </c>
      <c r="AF28">
        <f t="shared" si="0"/>
        <v>-8</v>
      </c>
      <c r="AG28">
        <v>5</v>
      </c>
      <c r="AH28" t="s">
        <v>4526</v>
      </c>
      <c r="AI28" s="69" t="e">
        <f>VLOOKUP(X28,'[1]TEAM 7 - CENTRE-Ouest Centre Su'!$D:$E,2,)</f>
        <v>#N/A</v>
      </c>
    </row>
    <row r="29" spans="1:35" x14ac:dyDescent="0.2">
      <c r="A29" t="s">
        <v>1553</v>
      </c>
      <c r="B29">
        <v>55919</v>
      </c>
      <c r="C29" t="s">
        <v>38</v>
      </c>
      <c r="D29" t="s">
        <v>1554</v>
      </c>
      <c r="E29">
        <v>2234.0774031699998</v>
      </c>
      <c r="F29" t="s">
        <v>1506</v>
      </c>
      <c r="G29" t="s">
        <v>1507</v>
      </c>
      <c r="I29" t="s">
        <v>45</v>
      </c>
      <c r="J29" t="s">
        <v>45</v>
      </c>
      <c r="K29" t="s">
        <v>1426</v>
      </c>
      <c r="L29" t="s">
        <v>38</v>
      </c>
      <c r="M29" t="s">
        <v>1151</v>
      </c>
      <c r="N29" t="s">
        <v>1152</v>
      </c>
      <c r="O29">
        <v>170860.082456648</v>
      </c>
      <c r="P29">
        <v>1.30754789009121E-2</v>
      </c>
      <c r="Q29">
        <v>4</v>
      </c>
      <c r="R29">
        <v>-2.3671000750600002</v>
      </c>
      <c r="S29">
        <v>13.2007087276</v>
      </c>
      <c r="T29">
        <v>7935</v>
      </c>
      <c r="U29">
        <v>8.6767852198200001E-3</v>
      </c>
      <c r="V29">
        <v>-2.361936</v>
      </c>
      <c r="W29">
        <v>13.1937359999999</v>
      </c>
      <c r="X29" t="s">
        <v>2849</v>
      </c>
      <c r="Y29" t="s">
        <v>2850</v>
      </c>
      <c r="AB29" t="e">
        <f>VLOOKUP(Y29,Loc_exl_vigi!$C:$J,8,)</f>
        <v>#N/A</v>
      </c>
      <c r="AC29" t="s">
        <v>4257</v>
      </c>
      <c r="AD29" s="70">
        <v>44038</v>
      </c>
      <c r="AE29">
        <v>4</v>
      </c>
      <c r="AF29">
        <f t="shared" si="0"/>
        <v>0</v>
      </c>
      <c r="AG29">
        <v>3</v>
      </c>
      <c r="AH29" t="s">
        <v>4535</v>
      </c>
      <c r="AI29" s="64">
        <v>44033</v>
      </c>
    </row>
    <row r="30" spans="1:35" hidden="1" x14ac:dyDescent="0.2">
      <c r="A30" t="s">
        <v>1123</v>
      </c>
      <c r="B30">
        <v>45748</v>
      </c>
      <c r="C30" t="s">
        <v>39</v>
      </c>
      <c r="D30" t="s">
        <v>1124</v>
      </c>
      <c r="E30">
        <v>206.77852776</v>
      </c>
      <c r="F30" t="s">
        <v>1112</v>
      </c>
      <c r="G30" t="s">
        <v>1113</v>
      </c>
      <c r="I30" t="s">
        <v>45</v>
      </c>
      <c r="J30" t="s">
        <v>45</v>
      </c>
      <c r="K30" t="s">
        <v>560</v>
      </c>
      <c r="L30" t="s">
        <v>561</v>
      </c>
      <c r="M30" t="s">
        <v>562</v>
      </c>
      <c r="N30" t="s">
        <v>39</v>
      </c>
      <c r="O30">
        <v>599312.42531753401</v>
      </c>
      <c r="P30">
        <v>3.4502626514116202E-4</v>
      </c>
      <c r="Q30">
        <v>4</v>
      </c>
      <c r="R30">
        <v>-0.63515892489400005</v>
      </c>
      <c r="S30">
        <v>12.635527121300001</v>
      </c>
      <c r="T30">
        <v>5946</v>
      </c>
      <c r="U30">
        <v>2.8544999404400001E-3</v>
      </c>
      <c r="V30">
        <v>-0.63333300000000003</v>
      </c>
      <c r="W30">
        <v>12.633333</v>
      </c>
      <c r="X30" t="s">
        <v>2598</v>
      </c>
      <c r="Y30" t="s">
        <v>2599</v>
      </c>
      <c r="AB30" t="str">
        <f>VLOOKUP(Y30,Loc_exl_vigi!$C:$J,8,)</f>
        <v>AU CHOIX CT</v>
      </c>
      <c r="AC30" t="s">
        <v>4257</v>
      </c>
      <c r="AD30" s="70">
        <v>44036</v>
      </c>
      <c r="AE30">
        <v>4</v>
      </c>
      <c r="AF30">
        <f t="shared" si="0"/>
        <v>0</v>
      </c>
      <c r="AG30">
        <v>8</v>
      </c>
      <c r="AH30" t="s">
        <v>4535</v>
      </c>
      <c r="AI30" s="64">
        <v>44036</v>
      </c>
    </row>
    <row r="31" spans="1:35" hidden="1" x14ac:dyDescent="0.2">
      <c r="A31" s="27" t="s">
        <v>4502</v>
      </c>
      <c r="B31" s="27"/>
      <c r="C31" s="27" t="s">
        <v>22</v>
      </c>
      <c r="D31" s="27" t="s">
        <v>4503</v>
      </c>
      <c r="E31" s="27">
        <v>325.00137978200001</v>
      </c>
      <c r="F31" s="27" t="s">
        <v>5416</v>
      </c>
      <c r="G31" s="27" t="s">
        <v>2066</v>
      </c>
      <c r="H31" s="27" t="s">
        <v>2067</v>
      </c>
      <c r="I31" s="27" t="s">
        <v>45</v>
      </c>
      <c r="J31" s="27" t="s">
        <v>45</v>
      </c>
      <c r="K31" s="27" t="s">
        <v>170</v>
      </c>
      <c r="L31" s="27" t="s">
        <v>171</v>
      </c>
      <c r="M31" s="27" t="s">
        <v>102</v>
      </c>
      <c r="N31" s="27" t="s">
        <v>22</v>
      </c>
      <c r="O31" s="27">
        <v>868756.82870459603</v>
      </c>
      <c r="P31" s="27">
        <v>3.7409936709977898E-4</v>
      </c>
      <c r="Q31" s="27">
        <v>4</v>
      </c>
      <c r="R31" s="27">
        <v>-0.60777645576899997</v>
      </c>
      <c r="S31" s="27">
        <v>11.188978392999999</v>
      </c>
      <c r="T31" s="27">
        <v>1849</v>
      </c>
      <c r="U31" s="27">
        <v>2.0111843415999999E-2</v>
      </c>
      <c r="V31" s="27">
        <v>-0.58777800000000002</v>
      </c>
      <c r="W31" s="27">
        <v>11.191110999999999</v>
      </c>
      <c r="X31" s="27" t="s">
        <v>4504</v>
      </c>
      <c r="Y31" s="27" t="s">
        <v>4505</v>
      </c>
      <c r="Z31" s="27"/>
      <c r="AA31" s="27" t="s">
        <v>4454</v>
      </c>
      <c r="AB31" t="e">
        <f>VLOOKUP(Y31,Loc_exl_vigi!$C:$J,8,)</f>
        <v>#N/A</v>
      </c>
      <c r="AF31">
        <f t="shared" si="0"/>
        <v>-4</v>
      </c>
      <c r="AG31">
        <v>8</v>
      </c>
      <c r="AH31" t="s">
        <v>4526</v>
      </c>
      <c r="AI31" s="64"/>
    </row>
    <row r="32" spans="1:35" hidden="1" x14ac:dyDescent="0.2">
      <c r="A32" t="s">
        <v>591</v>
      </c>
      <c r="B32">
        <v>29127</v>
      </c>
      <c r="C32" t="s">
        <v>29</v>
      </c>
      <c r="D32" t="s">
        <v>592</v>
      </c>
      <c r="E32">
        <v>1312.62371867</v>
      </c>
      <c r="F32" t="s">
        <v>378</v>
      </c>
      <c r="G32" t="s">
        <v>379</v>
      </c>
      <c r="I32" t="s">
        <v>45</v>
      </c>
      <c r="J32" t="s">
        <v>45</v>
      </c>
      <c r="K32" t="s">
        <v>375</v>
      </c>
      <c r="L32" t="s">
        <v>29</v>
      </c>
      <c r="M32" t="s">
        <v>131</v>
      </c>
      <c r="N32" t="s">
        <v>132</v>
      </c>
      <c r="O32">
        <v>230692.03559079001</v>
      </c>
      <c r="P32">
        <v>5.6899394697716502E-3</v>
      </c>
      <c r="Q32">
        <v>4</v>
      </c>
      <c r="R32">
        <v>0.33691871657599998</v>
      </c>
      <c r="S32">
        <v>12.0426792823</v>
      </c>
      <c r="T32">
        <v>3687</v>
      </c>
      <c r="U32">
        <v>2.42542359746E-2</v>
      </c>
      <c r="V32">
        <v>0.33333299999999999</v>
      </c>
      <c r="W32">
        <v>12.066667000000001</v>
      </c>
      <c r="X32" t="s">
        <v>2321</v>
      </c>
      <c r="Y32" t="s">
        <v>2322</v>
      </c>
      <c r="AB32" t="e">
        <f>VLOOKUP(Y32,Loc_exl_vigi!$C:$J,8,)</f>
        <v>#N/A</v>
      </c>
      <c r="AF32">
        <f t="shared" si="0"/>
        <v>-4</v>
      </c>
      <c r="AG32">
        <v>4</v>
      </c>
      <c r="AH32" t="s">
        <v>4526</v>
      </c>
      <c r="AI32" s="64">
        <f>VLOOKUP(X32,'[2]TEAM 4_EST'!$D:$E,2,)</f>
        <v>44046</v>
      </c>
    </row>
    <row r="33" spans="1:35" hidden="1" x14ac:dyDescent="0.2">
      <c r="A33" t="s">
        <v>1896</v>
      </c>
      <c r="B33">
        <v>61103</v>
      </c>
      <c r="C33" t="s">
        <v>24</v>
      </c>
      <c r="D33" t="s">
        <v>1897</v>
      </c>
      <c r="E33">
        <v>938.64758899799995</v>
      </c>
      <c r="F33" t="s">
        <v>1854</v>
      </c>
      <c r="G33" t="s">
        <v>1855</v>
      </c>
      <c r="I33" t="s">
        <v>45</v>
      </c>
      <c r="J33" t="s">
        <v>45</v>
      </c>
      <c r="K33" t="s">
        <v>1088</v>
      </c>
      <c r="L33" t="s">
        <v>24</v>
      </c>
      <c r="M33" t="s">
        <v>1089</v>
      </c>
      <c r="N33" t="s">
        <v>1090</v>
      </c>
      <c r="O33">
        <v>250865.39913048601</v>
      </c>
      <c r="P33">
        <v>3.7416383138185101E-3</v>
      </c>
      <c r="Q33">
        <v>4</v>
      </c>
      <c r="R33">
        <v>-0.56670275327899999</v>
      </c>
      <c r="S33">
        <v>13.7737949727999</v>
      </c>
      <c r="T33">
        <v>9372</v>
      </c>
      <c r="U33">
        <v>1.7448064075200002E-2</v>
      </c>
      <c r="V33">
        <v>-0.57084199999999996</v>
      </c>
      <c r="W33">
        <v>13.756845</v>
      </c>
      <c r="X33" t="s">
        <v>3062</v>
      </c>
      <c r="Y33" t="s">
        <v>3063</v>
      </c>
      <c r="AB33" t="str">
        <f>VLOOKUP(Y33,Loc_exl_vigi!$C:$J,8,)</f>
        <v>EXCLURE</v>
      </c>
      <c r="AF33">
        <f t="shared" si="0"/>
        <v>-4</v>
      </c>
      <c r="AG33">
        <v>2</v>
      </c>
      <c r="AH33" t="s">
        <v>4535</v>
      </c>
      <c r="AI33" s="64"/>
    </row>
    <row r="34" spans="1:35" x14ac:dyDescent="0.2">
      <c r="A34" t="s">
        <v>928</v>
      </c>
      <c r="B34">
        <v>40121</v>
      </c>
      <c r="C34" t="s">
        <v>13</v>
      </c>
      <c r="D34" t="s">
        <v>929</v>
      </c>
      <c r="E34">
        <v>6742.0865778899997</v>
      </c>
      <c r="F34" t="s">
        <v>838</v>
      </c>
      <c r="G34" t="s">
        <v>839</v>
      </c>
      <c r="I34" t="s">
        <v>45</v>
      </c>
      <c r="J34" t="s">
        <v>45</v>
      </c>
      <c r="K34" t="s">
        <v>792</v>
      </c>
      <c r="L34" t="s">
        <v>793</v>
      </c>
      <c r="M34" t="s">
        <v>794</v>
      </c>
      <c r="N34" t="s">
        <v>13</v>
      </c>
      <c r="O34">
        <v>2907110.4073348101</v>
      </c>
      <c r="P34">
        <v>2.3191711470191599E-3</v>
      </c>
      <c r="Q34">
        <v>4</v>
      </c>
      <c r="R34">
        <v>-1.44978737114</v>
      </c>
      <c r="S34">
        <v>12.3944356662</v>
      </c>
      <c r="T34">
        <v>5065</v>
      </c>
      <c r="U34">
        <v>4.9428786631700002E-3</v>
      </c>
      <c r="V34">
        <v>-1.4544440000000001</v>
      </c>
      <c r="W34">
        <v>12.392778</v>
      </c>
      <c r="X34" t="s">
        <v>2500</v>
      </c>
      <c r="Y34" t="s">
        <v>2501</v>
      </c>
      <c r="AB34" t="e">
        <f>VLOOKUP(Y34,Loc_exl_vigi!$C:$J,8,)</f>
        <v>#N/A</v>
      </c>
      <c r="AC34" t="s">
        <v>4257</v>
      </c>
      <c r="AD34" s="70">
        <v>44050</v>
      </c>
      <c r="AE34">
        <v>4</v>
      </c>
      <c r="AF34">
        <f t="shared" si="0"/>
        <v>0</v>
      </c>
      <c r="AG34">
        <v>8</v>
      </c>
      <c r="AH34" t="s">
        <v>4535</v>
      </c>
      <c r="AI34" s="64">
        <v>44046</v>
      </c>
    </row>
    <row r="35" spans="1:35" x14ac:dyDescent="0.2">
      <c r="A35" t="s">
        <v>1451</v>
      </c>
      <c r="B35">
        <v>53350</v>
      </c>
      <c r="C35" t="s">
        <v>25</v>
      </c>
      <c r="D35" t="s">
        <v>1452</v>
      </c>
      <c r="E35">
        <v>407.614070406</v>
      </c>
      <c r="F35" t="s">
        <v>1286</v>
      </c>
      <c r="G35" t="s">
        <v>1287</v>
      </c>
      <c r="I35" t="s">
        <v>45</v>
      </c>
      <c r="J35" t="s">
        <v>45</v>
      </c>
      <c r="K35" t="s">
        <v>1109</v>
      </c>
      <c r="L35" t="s">
        <v>25</v>
      </c>
      <c r="M35" t="s">
        <v>1089</v>
      </c>
      <c r="N35" t="s">
        <v>1090</v>
      </c>
      <c r="O35">
        <v>438084.305604161</v>
      </c>
      <c r="P35">
        <v>9.3044664050190198E-4</v>
      </c>
      <c r="Q35">
        <v>4</v>
      </c>
      <c r="R35">
        <v>-1.08012404249</v>
      </c>
      <c r="S35">
        <v>13.0268066949999</v>
      </c>
      <c r="T35">
        <v>7418</v>
      </c>
      <c r="U35">
        <v>1.35455557301E-2</v>
      </c>
      <c r="V35">
        <v>-1.0867340000000001</v>
      </c>
      <c r="W35">
        <v>13.0386299999999</v>
      </c>
      <c r="X35" t="s">
        <v>2799</v>
      </c>
      <c r="Y35" t="s">
        <v>2800</v>
      </c>
      <c r="AB35" t="e">
        <f>VLOOKUP(Y35,Loc_exl_vigi!$C:$J,8,)</f>
        <v>#N/A</v>
      </c>
      <c r="AC35" t="s">
        <v>4257</v>
      </c>
      <c r="AD35" s="70">
        <v>44050</v>
      </c>
      <c r="AE35">
        <v>4</v>
      </c>
      <c r="AF35">
        <f t="shared" si="0"/>
        <v>0</v>
      </c>
      <c r="AG35">
        <v>2</v>
      </c>
      <c r="AH35" t="s">
        <v>4535</v>
      </c>
      <c r="AI35" s="64"/>
    </row>
    <row r="36" spans="1:35" hidden="1" x14ac:dyDescent="0.2">
      <c r="A36" t="s">
        <v>1723</v>
      </c>
      <c r="B36">
        <v>57913</v>
      </c>
      <c r="C36" t="s">
        <v>23</v>
      </c>
      <c r="D36" t="s">
        <v>1724</v>
      </c>
      <c r="E36">
        <v>469.05063901699998</v>
      </c>
      <c r="F36" t="s">
        <v>5418</v>
      </c>
      <c r="G36" t="s">
        <v>1726</v>
      </c>
      <c r="H36" t="s">
        <v>1727</v>
      </c>
      <c r="I36" t="s">
        <v>45</v>
      </c>
      <c r="J36" t="s">
        <v>45</v>
      </c>
      <c r="K36" t="s">
        <v>1474</v>
      </c>
      <c r="L36" t="s">
        <v>23</v>
      </c>
      <c r="M36" t="s">
        <v>1089</v>
      </c>
      <c r="N36" t="s">
        <v>1090</v>
      </c>
      <c r="O36">
        <v>212290.51806906899</v>
      </c>
      <c r="P36">
        <v>2.2094752195404E-3</v>
      </c>
      <c r="Q36">
        <v>4</v>
      </c>
      <c r="R36">
        <v>-1.3676399646599999</v>
      </c>
      <c r="S36">
        <v>13.3429922096</v>
      </c>
      <c r="T36">
        <v>8423</v>
      </c>
      <c r="U36">
        <v>5.2193397898899997E-3</v>
      </c>
      <c r="V36">
        <v>-1.372158</v>
      </c>
      <c r="W36">
        <v>13.340379</v>
      </c>
      <c r="X36" t="s">
        <v>2952</v>
      </c>
      <c r="Y36" t="s">
        <v>2953</v>
      </c>
      <c r="AB36" t="s">
        <v>4519</v>
      </c>
      <c r="AD36" s="70">
        <v>44050</v>
      </c>
      <c r="AF36">
        <f t="shared" si="0"/>
        <v>-4</v>
      </c>
      <c r="AG36">
        <v>2</v>
      </c>
      <c r="AH36" t="s">
        <v>4535</v>
      </c>
      <c r="AI36" s="64"/>
    </row>
    <row r="37" spans="1:35" x14ac:dyDescent="0.2">
      <c r="A37" t="s">
        <v>1563</v>
      </c>
      <c r="B37">
        <v>55960</v>
      </c>
      <c r="C37" t="s">
        <v>23</v>
      </c>
      <c r="D37" t="s">
        <v>1564</v>
      </c>
      <c r="E37">
        <v>1120.9935507099999</v>
      </c>
      <c r="F37" t="s">
        <v>5399</v>
      </c>
      <c r="G37" t="s">
        <v>1566</v>
      </c>
      <c r="H37" t="s">
        <v>1567</v>
      </c>
      <c r="I37" t="s">
        <v>45</v>
      </c>
      <c r="J37" t="s">
        <v>45</v>
      </c>
      <c r="K37" t="s">
        <v>1474</v>
      </c>
      <c r="L37" t="s">
        <v>23</v>
      </c>
      <c r="M37" t="s">
        <v>1089</v>
      </c>
      <c r="N37" t="s">
        <v>1090</v>
      </c>
      <c r="O37">
        <v>212290.51806906899</v>
      </c>
      <c r="P37">
        <v>5.2804692404833896E-3</v>
      </c>
      <c r="Q37">
        <v>4</v>
      </c>
      <c r="R37">
        <v>-1.5319347775200001</v>
      </c>
      <c r="S37">
        <v>13.2007087276</v>
      </c>
      <c r="T37">
        <v>7939</v>
      </c>
      <c r="U37">
        <v>7.5094222180300003E-3</v>
      </c>
      <c r="V37">
        <v>-1.5278430000000001</v>
      </c>
      <c r="W37">
        <v>13.194412</v>
      </c>
      <c r="X37" t="s">
        <v>2492</v>
      </c>
      <c r="Y37" t="s">
        <v>2854</v>
      </c>
      <c r="AB37" t="e">
        <f>VLOOKUP(Y37,Loc_exl_vigi!$C:$J,8,)</f>
        <v>#N/A</v>
      </c>
      <c r="AC37" t="s">
        <v>4257</v>
      </c>
      <c r="AD37" s="70">
        <v>44035</v>
      </c>
      <c r="AE37">
        <v>4</v>
      </c>
      <c r="AF37">
        <f t="shared" si="0"/>
        <v>0</v>
      </c>
      <c r="AG37">
        <v>2</v>
      </c>
      <c r="AH37" t="s">
        <v>4535</v>
      </c>
      <c r="AI37" s="64"/>
    </row>
    <row r="38" spans="1:35" x14ac:dyDescent="0.2">
      <c r="A38" t="s">
        <v>914</v>
      </c>
      <c r="B38">
        <v>39640</v>
      </c>
      <c r="C38" t="s">
        <v>13</v>
      </c>
      <c r="D38" t="s">
        <v>915</v>
      </c>
      <c r="E38">
        <v>5020.3171561199997</v>
      </c>
      <c r="F38" t="s">
        <v>838</v>
      </c>
      <c r="G38" t="s">
        <v>839</v>
      </c>
      <c r="I38" t="s">
        <v>45</v>
      </c>
      <c r="J38" t="s">
        <v>45</v>
      </c>
      <c r="K38" t="s">
        <v>792</v>
      </c>
      <c r="L38" t="s">
        <v>793</v>
      </c>
      <c r="M38" t="s">
        <v>794</v>
      </c>
      <c r="N38" t="s">
        <v>13</v>
      </c>
      <c r="O38">
        <v>2907110.4073348101</v>
      </c>
      <c r="P38">
        <v>1.7269096981846501E-3</v>
      </c>
      <c r="Q38">
        <v>4</v>
      </c>
      <c r="R38">
        <v>-1.6072365664599999</v>
      </c>
      <c r="S38">
        <v>12.382578709700001</v>
      </c>
      <c r="T38">
        <v>5068</v>
      </c>
      <c r="U38">
        <v>1.15289908327E-2</v>
      </c>
      <c r="V38">
        <v>-1.6038889999999999</v>
      </c>
      <c r="W38">
        <v>12.393611</v>
      </c>
      <c r="X38" t="s">
        <v>2492</v>
      </c>
      <c r="Y38" t="s">
        <v>2493</v>
      </c>
      <c r="AB38" t="e">
        <f>VLOOKUP(Y38,Loc_exl_vigi!$C:$J,8,)</f>
        <v>#N/A</v>
      </c>
      <c r="AC38" t="s">
        <v>4257</v>
      </c>
      <c r="AD38" s="62">
        <v>44048</v>
      </c>
      <c r="AE38">
        <v>4</v>
      </c>
      <c r="AF38">
        <f t="shared" si="0"/>
        <v>0</v>
      </c>
      <c r="AG38">
        <v>8</v>
      </c>
      <c r="AH38" t="s">
        <v>4535</v>
      </c>
      <c r="AI38" s="64">
        <v>44044</v>
      </c>
    </row>
    <row r="39" spans="1:35" x14ac:dyDescent="0.2">
      <c r="A39" t="s">
        <v>1699</v>
      </c>
      <c r="B39">
        <v>57710</v>
      </c>
      <c r="C39" t="s">
        <v>37</v>
      </c>
      <c r="D39" t="s">
        <v>1700</v>
      </c>
      <c r="E39">
        <v>565.72614959700002</v>
      </c>
      <c r="F39" t="s">
        <v>1701</v>
      </c>
      <c r="G39" t="s">
        <v>1702</v>
      </c>
      <c r="I39" t="s">
        <v>45</v>
      </c>
      <c r="J39" t="s">
        <v>45</v>
      </c>
      <c r="K39" t="s">
        <v>1518</v>
      </c>
      <c r="L39" t="s">
        <v>37</v>
      </c>
      <c r="M39" t="s">
        <v>1151</v>
      </c>
      <c r="N39" t="s">
        <v>1152</v>
      </c>
      <c r="O39">
        <v>480120.49573899602</v>
      </c>
      <c r="P39">
        <v>1.1783003529691901E-3</v>
      </c>
      <c r="Q39">
        <v>4</v>
      </c>
      <c r="R39">
        <v>-1.9358261917799999</v>
      </c>
      <c r="S39">
        <v>13.3311352527999</v>
      </c>
      <c r="T39">
        <v>8397</v>
      </c>
      <c r="U39">
        <v>6.6466873551899999E-3</v>
      </c>
      <c r="V39">
        <v>-1.94242</v>
      </c>
      <c r="W39">
        <v>13.331972</v>
      </c>
      <c r="X39" t="s">
        <v>2942</v>
      </c>
      <c r="Y39" t="s">
        <v>2943</v>
      </c>
      <c r="AB39" t="e">
        <f>VLOOKUP(Y39,Loc_exl_vigi!$C:$J,8,)</f>
        <v>#N/A</v>
      </c>
      <c r="AC39" t="s">
        <v>4257</v>
      </c>
      <c r="AD39" s="64">
        <v>44028</v>
      </c>
      <c r="AE39">
        <v>4</v>
      </c>
      <c r="AF39">
        <f t="shared" si="0"/>
        <v>0</v>
      </c>
      <c r="AG39">
        <v>3</v>
      </c>
      <c r="AH39" t="s">
        <v>4535</v>
      </c>
      <c r="AI39" s="64">
        <v>44028</v>
      </c>
    </row>
    <row r="40" spans="1:35" x14ac:dyDescent="0.2">
      <c r="A40" t="s">
        <v>1730</v>
      </c>
      <c r="B40">
        <v>58275</v>
      </c>
      <c r="C40" t="s">
        <v>37</v>
      </c>
      <c r="D40" t="s">
        <v>1731</v>
      </c>
      <c r="E40">
        <v>120.028681457</v>
      </c>
      <c r="F40" t="s">
        <v>5442</v>
      </c>
      <c r="G40" t="s">
        <v>1721</v>
      </c>
      <c r="H40" t="s">
        <v>1722</v>
      </c>
      <c r="I40" t="s">
        <v>45</v>
      </c>
      <c r="J40" t="s">
        <v>45</v>
      </c>
      <c r="K40" t="s">
        <v>1518</v>
      </c>
      <c r="L40" t="s">
        <v>37</v>
      </c>
      <c r="M40" t="s">
        <v>1151</v>
      </c>
      <c r="N40" t="s">
        <v>1152</v>
      </c>
      <c r="O40">
        <v>480120.49573899602</v>
      </c>
      <c r="P40">
        <v>2.4999699559222801E-4</v>
      </c>
      <c r="Q40">
        <v>4</v>
      </c>
      <c r="R40">
        <v>-2.5245492708800001</v>
      </c>
      <c r="S40">
        <v>13.386467718</v>
      </c>
      <c r="T40">
        <v>8556</v>
      </c>
      <c r="U40">
        <v>8.5919882881500004E-3</v>
      </c>
      <c r="V40">
        <v>-2.527514</v>
      </c>
      <c r="W40">
        <v>13.394532</v>
      </c>
      <c r="X40" t="s">
        <v>2963</v>
      </c>
      <c r="Y40" t="s">
        <v>2964</v>
      </c>
      <c r="AB40" t="e">
        <f>VLOOKUP(Y40,Loc_exl_vigi!$C:$J,8,)</f>
        <v>#N/A</v>
      </c>
      <c r="AC40" t="s">
        <v>4257</v>
      </c>
      <c r="AD40" s="70">
        <v>44042</v>
      </c>
      <c r="AE40">
        <v>4</v>
      </c>
      <c r="AF40">
        <f t="shared" si="0"/>
        <v>0</v>
      </c>
      <c r="AG40">
        <v>3</v>
      </c>
      <c r="AH40" t="s">
        <v>4535</v>
      </c>
      <c r="AI40" s="64">
        <v>44042</v>
      </c>
    </row>
    <row r="41" spans="1:35" x14ac:dyDescent="0.2">
      <c r="A41" t="s">
        <v>1737</v>
      </c>
      <c r="B41">
        <v>58354</v>
      </c>
      <c r="C41" t="s">
        <v>37</v>
      </c>
      <c r="D41" t="s">
        <v>1738</v>
      </c>
      <c r="E41">
        <v>377.232998866</v>
      </c>
      <c r="F41" t="s">
        <v>5442</v>
      </c>
      <c r="G41" t="s">
        <v>1721</v>
      </c>
      <c r="H41" t="s">
        <v>1722</v>
      </c>
      <c r="I41" t="s">
        <v>45</v>
      </c>
      <c r="J41" t="s">
        <v>45</v>
      </c>
      <c r="K41" t="s">
        <v>1518</v>
      </c>
      <c r="L41" t="s">
        <v>37</v>
      </c>
      <c r="M41" t="s">
        <v>1151</v>
      </c>
      <c r="N41" t="s">
        <v>1152</v>
      </c>
      <c r="O41">
        <v>480120.49573899602</v>
      </c>
      <c r="P41">
        <v>7.8570484329223804E-4</v>
      </c>
      <c r="Q41">
        <v>4</v>
      </c>
      <c r="R41">
        <v>-2.5245492708800001</v>
      </c>
      <c r="S41">
        <v>13.3943723559</v>
      </c>
      <c r="T41">
        <v>8556</v>
      </c>
      <c r="U41">
        <v>2.9690242472699998E-3</v>
      </c>
      <c r="V41">
        <v>-2.527514</v>
      </c>
      <c r="W41">
        <v>13.394532</v>
      </c>
      <c r="X41" t="s">
        <v>2963</v>
      </c>
      <c r="Y41" t="s">
        <v>2964</v>
      </c>
      <c r="AB41" t="e">
        <f>VLOOKUP(Y41,Loc_exl_vigi!$C:$J,8,)</f>
        <v>#N/A</v>
      </c>
      <c r="AC41" t="s">
        <v>4257</v>
      </c>
      <c r="AD41" s="70">
        <v>44042</v>
      </c>
      <c r="AE41">
        <v>4</v>
      </c>
      <c r="AF41">
        <f t="shared" si="0"/>
        <v>0</v>
      </c>
      <c r="AG41">
        <v>3</v>
      </c>
      <c r="AH41" t="s">
        <v>4535</v>
      </c>
      <c r="AI41" s="64">
        <v>44042</v>
      </c>
    </row>
    <row r="42" spans="1:35" x14ac:dyDescent="0.2">
      <c r="A42" t="s">
        <v>1324</v>
      </c>
      <c r="B42">
        <v>50448</v>
      </c>
      <c r="C42" t="s">
        <v>24</v>
      </c>
      <c r="D42" t="s">
        <v>1325</v>
      </c>
      <c r="E42">
        <v>3852.8006774</v>
      </c>
      <c r="F42" t="s">
        <v>1326</v>
      </c>
      <c r="G42" t="s">
        <v>1327</v>
      </c>
      <c r="I42" t="s">
        <v>45</v>
      </c>
      <c r="J42" t="s">
        <v>45</v>
      </c>
      <c r="K42" t="s">
        <v>1088</v>
      </c>
      <c r="L42" t="s">
        <v>24</v>
      </c>
      <c r="M42" t="s">
        <v>1089</v>
      </c>
      <c r="N42" t="s">
        <v>1090</v>
      </c>
      <c r="O42">
        <v>250865.39913048601</v>
      </c>
      <c r="P42">
        <v>1.53580393739193E-2</v>
      </c>
      <c r="Q42">
        <v>4</v>
      </c>
      <c r="R42">
        <v>-0.70361509690900004</v>
      </c>
      <c r="S42">
        <v>12.872666257000001</v>
      </c>
      <c r="T42">
        <v>6902</v>
      </c>
      <c r="U42">
        <v>1.12626964353E-2</v>
      </c>
      <c r="V42">
        <v>-0.7</v>
      </c>
      <c r="W42">
        <v>12.883333</v>
      </c>
      <c r="X42" t="s">
        <v>1326</v>
      </c>
      <c r="Y42" t="s">
        <v>2717</v>
      </c>
      <c r="AB42" t="e">
        <f>VLOOKUP(Y42,Loc_exl_vigi!$C:$J,8,)</f>
        <v>#N/A</v>
      </c>
      <c r="AC42" t="s">
        <v>4257</v>
      </c>
      <c r="AD42" s="70">
        <v>44031</v>
      </c>
      <c r="AE42">
        <v>4</v>
      </c>
      <c r="AF42">
        <f t="shared" si="0"/>
        <v>0</v>
      </c>
      <c r="AG42">
        <v>2</v>
      </c>
      <c r="AH42" t="s">
        <v>4535</v>
      </c>
      <c r="AI42" s="64">
        <v>44042</v>
      </c>
    </row>
    <row r="43" spans="1:35" x14ac:dyDescent="0.2">
      <c r="A43" s="27" t="s">
        <v>1324</v>
      </c>
      <c r="B43" s="27"/>
      <c r="C43" s="27" t="s">
        <v>24</v>
      </c>
      <c r="D43" s="27" t="s">
        <v>1325</v>
      </c>
      <c r="E43" s="27">
        <v>3852.8006774</v>
      </c>
      <c r="F43" s="27" t="s">
        <v>1326</v>
      </c>
      <c r="G43" s="27" t="s">
        <v>1327</v>
      </c>
      <c r="H43" s="27"/>
      <c r="I43" s="27" t="s">
        <v>45</v>
      </c>
      <c r="J43" s="27" t="s">
        <v>45</v>
      </c>
      <c r="K43" s="27" t="s">
        <v>1088</v>
      </c>
      <c r="L43" s="27" t="s">
        <v>24</v>
      </c>
      <c r="M43" s="27" t="s">
        <v>1089</v>
      </c>
      <c r="N43" s="27" t="s">
        <v>1090</v>
      </c>
      <c r="O43" s="27">
        <v>250865.39913048601</v>
      </c>
      <c r="P43" s="27">
        <v>1.53580393739193E-2</v>
      </c>
      <c r="Q43" s="27">
        <v>4</v>
      </c>
      <c r="R43" s="27">
        <v>-0.70361509690900004</v>
      </c>
      <c r="S43" s="27">
        <v>12.872666257000001</v>
      </c>
      <c r="T43" s="27">
        <v>6902</v>
      </c>
      <c r="U43" s="27">
        <v>1.12626964353E-2</v>
      </c>
      <c r="V43" s="27">
        <v>-0.7</v>
      </c>
      <c r="W43" s="27">
        <v>12.883333</v>
      </c>
      <c r="X43" s="27" t="s">
        <v>1326</v>
      </c>
      <c r="Y43" s="27" t="s">
        <v>2717</v>
      </c>
      <c r="Z43" s="27"/>
      <c r="AA43" s="27" t="s">
        <v>4454</v>
      </c>
      <c r="AB43" t="e">
        <f>VLOOKUP(Y43,Loc_exl_vigi!$C:$J,8,)</f>
        <v>#N/A</v>
      </c>
      <c r="AC43" s="27" t="s">
        <v>4257</v>
      </c>
      <c r="AD43" s="70">
        <v>44031</v>
      </c>
      <c r="AE43">
        <v>4</v>
      </c>
      <c r="AF43">
        <f t="shared" si="0"/>
        <v>0</v>
      </c>
      <c r="AG43">
        <v>2</v>
      </c>
      <c r="AH43" t="s">
        <v>4535</v>
      </c>
      <c r="AI43" s="64">
        <v>44042</v>
      </c>
    </row>
    <row r="44" spans="1:35" x14ac:dyDescent="0.2">
      <c r="A44" s="27" t="s">
        <v>4482</v>
      </c>
      <c r="B44" s="27"/>
      <c r="C44" s="27" t="s">
        <v>24</v>
      </c>
      <c r="D44" s="27" t="s">
        <v>4483</v>
      </c>
      <c r="E44" s="27">
        <v>2068.7451913099999</v>
      </c>
      <c r="F44" s="27" t="s">
        <v>1326</v>
      </c>
      <c r="G44" s="27" t="s">
        <v>1327</v>
      </c>
      <c r="H44" s="27"/>
      <c r="I44" s="27" t="s">
        <v>45</v>
      </c>
      <c r="J44" s="27" t="s">
        <v>45</v>
      </c>
      <c r="K44" s="27" t="s">
        <v>1088</v>
      </c>
      <c r="L44" s="27" t="s">
        <v>24</v>
      </c>
      <c r="M44" s="27" t="s">
        <v>1089</v>
      </c>
      <c r="N44" s="27" t="s">
        <v>1090</v>
      </c>
      <c r="O44" s="27">
        <v>250865.39913048601</v>
      </c>
      <c r="P44" s="27">
        <v>8.2464349347514104E-3</v>
      </c>
      <c r="Q44" s="27">
        <v>4</v>
      </c>
      <c r="R44" s="27">
        <v>-0.69676947947800005</v>
      </c>
      <c r="S44" s="27">
        <v>12.876618576</v>
      </c>
      <c r="T44" s="27">
        <v>6902</v>
      </c>
      <c r="U44" s="27">
        <v>7.4511578078100002E-3</v>
      </c>
      <c r="V44" s="27">
        <v>-0.7</v>
      </c>
      <c r="W44" s="27">
        <v>12.883333</v>
      </c>
      <c r="X44" s="27" t="s">
        <v>1326</v>
      </c>
      <c r="Y44" s="27" t="s">
        <v>2717</v>
      </c>
      <c r="Z44" s="27"/>
      <c r="AA44" s="27" t="s">
        <v>4454</v>
      </c>
      <c r="AB44" t="e">
        <f>VLOOKUP(Y44,Loc_exl_vigi!$C:$J,8,)</f>
        <v>#N/A</v>
      </c>
      <c r="AC44" s="27" t="s">
        <v>4257</v>
      </c>
      <c r="AD44" s="70">
        <v>44031</v>
      </c>
      <c r="AE44">
        <v>4</v>
      </c>
      <c r="AF44">
        <f t="shared" si="0"/>
        <v>0</v>
      </c>
      <c r="AG44">
        <v>2</v>
      </c>
      <c r="AH44" t="s">
        <v>4535</v>
      </c>
      <c r="AI44" s="64">
        <v>44042</v>
      </c>
    </row>
    <row r="45" spans="1:35" x14ac:dyDescent="0.2">
      <c r="A45" t="s">
        <v>540</v>
      </c>
      <c r="B45">
        <v>27551</v>
      </c>
      <c r="C45" t="s">
        <v>22</v>
      </c>
      <c r="D45" t="s">
        <v>541</v>
      </c>
      <c r="E45">
        <v>292.59982522600001</v>
      </c>
      <c r="F45" t="s">
        <v>542</v>
      </c>
      <c r="G45" t="s">
        <v>543</v>
      </c>
      <c r="I45" t="s">
        <v>45</v>
      </c>
      <c r="J45" t="s">
        <v>45</v>
      </c>
      <c r="K45" t="s">
        <v>528</v>
      </c>
      <c r="L45" t="s">
        <v>529</v>
      </c>
      <c r="M45" t="s">
        <v>102</v>
      </c>
      <c r="N45" t="s">
        <v>22</v>
      </c>
      <c r="O45">
        <v>868756.82870459603</v>
      </c>
      <c r="P45">
        <v>3.3680290681835102E-4</v>
      </c>
      <c r="Q45">
        <v>4</v>
      </c>
      <c r="R45">
        <v>-0.14227448692799999</v>
      </c>
      <c r="S45">
        <v>11.9794421791999</v>
      </c>
      <c r="T45">
        <v>3424</v>
      </c>
      <c r="U45">
        <v>4.45048534047E-2</v>
      </c>
      <c r="V45">
        <v>-0.16666700000000001</v>
      </c>
      <c r="W45">
        <v>12.016667</v>
      </c>
      <c r="X45" t="s">
        <v>1361</v>
      </c>
      <c r="Y45" t="s">
        <v>2286</v>
      </c>
      <c r="AB45" t="e">
        <f>VLOOKUP(Y45,Loc_exl_vigi!$C:$J,8,)</f>
        <v>#N/A</v>
      </c>
      <c r="AC45" t="s">
        <v>4257</v>
      </c>
      <c r="AD45" s="64">
        <v>44030</v>
      </c>
      <c r="AE45">
        <v>4</v>
      </c>
      <c r="AF45">
        <f t="shared" si="0"/>
        <v>0</v>
      </c>
      <c r="AG45">
        <v>8</v>
      </c>
      <c r="AH45" t="s">
        <v>4535</v>
      </c>
      <c r="AI45" s="64">
        <v>44030</v>
      </c>
    </row>
    <row r="46" spans="1:35" x14ac:dyDescent="0.2">
      <c r="A46" t="s">
        <v>1437</v>
      </c>
      <c r="B46">
        <v>52930</v>
      </c>
      <c r="C46" t="s">
        <v>36</v>
      </c>
      <c r="D46" t="s">
        <v>1438</v>
      </c>
      <c r="E46">
        <v>1272.25038236</v>
      </c>
      <c r="F46" t="s">
        <v>1361</v>
      </c>
      <c r="G46" t="s">
        <v>1362</v>
      </c>
      <c r="I46" t="s">
        <v>45</v>
      </c>
      <c r="J46" t="s">
        <v>45</v>
      </c>
      <c r="K46" t="s">
        <v>5458</v>
      </c>
      <c r="L46" t="s">
        <v>36</v>
      </c>
      <c r="M46" t="s">
        <v>1151</v>
      </c>
      <c r="N46" t="s">
        <v>1152</v>
      </c>
      <c r="O46">
        <v>298176.08092564199</v>
      </c>
      <c r="P46">
        <v>4.2667754516408302E-3</v>
      </c>
      <c r="Q46">
        <v>4</v>
      </c>
      <c r="R46">
        <v>-1.79891384775</v>
      </c>
      <c r="S46">
        <v>13.0070451011999</v>
      </c>
      <c r="T46">
        <v>7316</v>
      </c>
      <c r="U46">
        <v>8.6948135560099993E-3</v>
      </c>
      <c r="V46">
        <v>-1.790278</v>
      </c>
      <c r="W46">
        <v>13.008056</v>
      </c>
      <c r="X46" t="s">
        <v>2785</v>
      </c>
      <c r="Y46" t="s">
        <v>2786</v>
      </c>
      <c r="AB46" t="e">
        <f>VLOOKUP(Y46,Loc_exl_vigi!$C:$J,8,)</f>
        <v>#N/A</v>
      </c>
      <c r="AC46" t="s">
        <v>4257</v>
      </c>
      <c r="AD46" s="62">
        <v>44051</v>
      </c>
      <c r="AE46">
        <v>4</v>
      </c>
      <c r="AF46">
        <f t="shared" si="0"/>
        <v>0</v>
      </c>
      <c r="AG46">
        <v>3</v>
      </c>
      <c r="AH46" t="s">
        <v>4535</v>
      </c>
      <c r="AI46" s="64">
        <v>44049</v>
      </c>
    </row>
    <row r="47" spans="1:35" x14ac:dyDescent="0.2">
      <c r="A47" t="s">
        <v>1012</v>
      </c>
      <c r="B47">
        <v>42250</v>
      </c>
      <c r="C47" t="s">
        <v>39</v>
      </c>
      <c r="D47" t="s">
        <v>1013</v>
      </c>
      <c r="E47">
        <v>1106.3414380199999</v>
      </c>
      <c r="F47" t="s">
        <v>1014</v>
      </c>
      <c r="G47" t="s">
        <v>1015</v>
      </c>
      <c r="I47" t="s">
        <v>45</v>
      </c>
      <c r="J47" t="s">
        <v>45</v>
      </c>
      <c r="K47" t="s">
        <v>957</v>
      </c>
      <c r="L47" t="s">
        <v>958</v>
      </c>
      <c r="M47" t="s">
        <v>562</v>
      </c>
      <c r="N47" t="s">
        <v>39</v>
      </c>
      <c r="O47">
        <v>599312.42531753401</v>
      </c>
      <c r="P47">
        <v>1.8460178552677699E-3</v>
      </c>
      <c r="Q47">
        <v>4</v>
      </c>
      <c r="R47">
        <v>-1.4292505195</v>
      </c>
      <c r="S47">
        <v>12.477434364</v>
      </c>
      <c r="T47">
        <v>5378</v>
      </c>
      <c r="U47">
        <v>1.05896692684E-2</v>
      </c>
      <c r="V47">
        <v>-1.4205559999999999</v>
      </c>
      <c r="W47">
        <v>12.471389</v>
      </c>
      <c r="X47" t="s">
        <v>2543</v>
      </c>
      <c r="Y47" t="s">
        <v>2544</v>
      </c>
      <c r="AB47" t="e">
        <f>VLOOKUP(Y47,Loc_exl_vigi!$C:$J,8,)</f>
        <v>#N/A</v>
      </c>
      <c r="AC47" t="s">
        <v>4257</v>
      </c>
      <c r="AD47" s="70">
        <v>44042</v>
      </c>
      <c r="AE47">
        <v>4</v>
      </c>
      <c r="AF47">
        <f t="shared" si="0"/>
        <v>0</v>
      </c>
      <c r="AG47">
        <v>8</v>
      </c>
      <c r="AH47" t="s">
        <v>4535</v>
      </c>
      <c r="AI47" s="64">
        <v>44042</v>
      </c>
    </row>
    <row r="48" spans="1:35" x14ac:dyDescent="0.2">
      <c r="A48" t="s">
        <v>1028</v>
      </c>
      <c r="B48">
        <v>42427</v>
      </c>
      <c r="C48" t="s">
        <v>39</v>
      </c>
      <c r="D48" t="s">
        <v>1029</v>
      </c>
      <c r="E48">
        <v>553.17071900899998</v>
      </c>
      <c r="F48" t="s">
        <v>1014</v>
      </c>
      <c r="G48" t="s">
        <v>1015</v>
      </c>
      <c r="I48" t="s">
        <v>45</v>
      </c>
      <c r="J48" t="s">
        <v>45</v>
      </c>
      <c r="K48" t="s">
        <v>957</v>
      </c>
      <c r="L48" t="s">
        <v>958</v>
      </c>
      <c r="M48" t="s">
        <v>562</v>
      </c>
      <c r="N48" t="s">
        <v>39</v>
      </c>
      <c r="O48">
        <v>599312.42531753401</v>
      </c>
      <c r="P48">
        <v>9.2300892763221704E-4</v>
      </c>
      <c r="Q48">
        <v>4</v>
      </c>
      <c r="R48">
        <v>-1.4224049025600001</v>
      </c>
      <c r="S48">
        <v>12.4813866833</v>
      </c>
      <c r="T48">
        <v>5378</v>
      </c>
      <c r="U48">
        <v>1.01672077304E-2</v>
      </c>
      <c r="V48">
        <v>-1.4205559999999999</v>
      </c>
      <c r="W48">
        <v>12.471389</v>
      </c>
      <c r="X48" t="s">
        <v>2543</v>
      </c>
      <c r="Y48" t="s">
        <v>2544</v>
      </c>
      <c r="AB48" t="e">
        <f>VLOOKUP(Y48,Loc_exl_vigi!$C:$J,8,)</f>
        <v>#N/A</v>
      </c>
      <c r="AC48" t="s">
        <v>4257</v>
      </c>
      <c r="AD48" s="70">
        <v>44042</v>
      </c>
      <c r="AE48">
        <v>4</v>
      </c>
      <c r="AF48">
        <f t="shared" si="0"/>
        <v>0</v>
      </c>
      <c r="AG48">
        <v>8</v>
      </c>
      <c r="AH48" t="s">
        <v>4535</v>
      </c>
      <c r="AI48" s="64">
        <v>44042</v>
      </c>
    </row>
    <row r="49" spans="1:35" x14ac:dyDescent="0.2">
      <c r="A49" t="s">
        <v>1604</v>
      </c>
      <c r="B49">
        <v>56443</v>
      </c>
      <c r="C49" t="s">
        <v>37</v>
      </c>
      <c r="D49" t="s">
        <v>1605</v>
      </c>
      <c r="E49">
        <v>1005.21532504</v>
      </c>
      <c r="F49" t="s">
        <v>1516</v>
      </c>
      <c r="G49" t="s">
        <v>1517</v>
      </c>
      <c r="I49" t="s">
        <v>45</v>
      </c>
      <c r="J49" t="s">
        <v>45</v>
      </c>
      <c r="K49" t="s">
        <v>1518</v>
      </c>
      <c r="L49" t="s">
        <v>37</v>
      </c>
      <c r="M49" t="s">
        <v>1151</v>
      </c>
      <c r="N49" t="s">
        <v>1152</v>
      </c>
      <c r="O49">
        <v>480120.49573899602</v>
      </c>
      <c r="P49">
        <v>2.0936730132563599E-3</v>
      </c>
      <c r="Q49">
        <v>8</v>
      </c>
      <c r="R49">
        <v>-1.8673700197600001</v>
      </c>
      <c r="S49">
        <v>13.236279599</v>
      </c>
      <c r="T49">
        <v>8088</v>
      </c>
      <c r="U49">
        <v>5.1866630131799998E-3</v>
      </c>
      <c r="V49">
        <v>-1.8662780000000001</v>
      </c>
      <c r="W49">
        <v>13.241350000000001</v>
      </c>
      <c r="X49" t="s">
        <v>2876</v>
      </c>
      <c r="Y49" t="s">
        <v>2877</v>
      </c>
      <c r="AB49" t="e">
        <f>VLOOKUP(Y49,Loc_exl_vigi!$C:$J,8,)</f>
        <v>#N/A</v>
      </c>
      <c r="AC49" t="s">
        <v>4257</v>
      </c>
      <c r="AD49" s="64">
        <v>44029</v>
      </c>
      <c r="AE49">
        <v>8</v>
      </c>
      <c r="AF49">
        <f t="shared" si="0"/>
        <v>0</v>
      </c>
      <c r="AG49">
        <v>3</v>
      </c>
      <c r="AH49" t="s">
        <v>4535</v>
      </c>
      <c r="AI49" s="64">
        <v>44029</v>
      </c>
    </row>
    <row r="50" spans="1:35" x14ac:dyDescent="0.2">
      <c r="A50" t="s">
        <v>201</v>
      </c>
      <c r="B50">
        <v>16191</v>
      </c>
      <c r="C50" t="s">
        <v>22</v>
      </c>
      <c r="D50" t="s">
        <v>202</v>
      </c>
      <c r="E50">
        <v>918.80250301199999</v>
      </c>
      <c r="F50" t="s">
        <v>5439</v>
      </c>
      <c r="G50" t="s">
        <v>168</v>
      </c>
      <c r="H50" t="s">
        <v>169</v>
      </c>
      <c r="I50" t="s">
        <v>45</v>
      </c>
      <c r="J50" t="s">
        <v>45</v>
      </c>
      <c r="K50" t="s">
        <v>170</v>
      </c>
      <c r="L50" t="s">
        <v>171</v>
      </c>
      <c r="M50" t="s">
        <v>102</v>
      </c>
      <c r="N50" t="s">
        <v>22</v>
      </c>
      <c r="O50">
        <v>868756.82870459603</v>
      </c>
      <c r="P50">
        <v>1.05760607877123E-3</v>
      </c>
      <c r="Q50">
        <v>4</v>
      </c>
      <c r="R50">
        <v>-0.52562904969099999</v>
      </c>
      <c r="S50">
        <v>11.4893546313999</v>
      </c>
      <c r="T50">
        <v>2334</v>
      </c>
      <c r="U50">
        <v>2.7751973991999999E-2</v>
      </c>
      <c r="V50">
        <v>-0.5</v>
      </c>
      <c r="W50">
        <v>11.5</v>
      </c>
      <c r="X50" t="s">
        <v>170</v>
      </c>
      <c r="Y50" t="s">
        <v>2147</v>
      </c>
      <c r="AB50" t="e">
        <f>VLOOKUP(Y50,Loc_exl_vigi!$C:$J,8,)</f>
        <v>#N/A</v>
      </c>
      <c r="AC50" t="s">
        <v>4257</v>
      </c>
      <c r="AD50" s="70">
        <v>44029</v>
      </c>
      <c r="AE50">
        <v>4</v>
      </c>
      <c r="AF50">
        <f t="shared" si="0"/>
        <v>0</v>
      </c>
      <c r="AG50">
        <v>8</v>
      </c>
      <c r="AH50" t="s">
        <v>4535</v>
      </c>
      <c r="AI50" s="64">
        <v>44028</v>
      </c>
    </row>
    <row r="51" spans="1:35" x14ac:dyDescent="0.2">
      <c r="A51" t="s">
        <v>1744</v>
      </c>
      <c r="B51">
        <v>58573</v>
      </c>
      <c r="C51" t="s">
        <v>38</v>
      </c>
      <c r="D51" t="s">
        <v>1745</v>
      </c>
      <c r="E51">
        <v>605.12401371099998</v>
      </c>
      <c r="F51" t="s">
        <v>5444</v>
      </c>
      <c r="G51" t="s">
        <v>1747</v>
      </c>
      <c r="H51" t="s">
        <v>1748</v>
      </c>
      <c r="I51" t="s">
        <v>45</v>
      </c>
      <c r="J51" t="s">
        <v>45</v>
      </c>
      <c r="K51" t="s">
        <v>1426</v>
      </c>
      <c r="L51" t="s">
        <v>38</v>
      </c>
      <c r="M51" t="s">
        <v>1151</v>
      </c>
      <c r="N51" t="s">
        <v>1152</v>
      </c>
      <c r="O51">
        <v>170860.082456648</v>
      </c>
      <c r="P51">
        <v>3.5416347985465701E-3</v>
      </c>
      <c r="Q51">
        <v>4</v>
      </c>
      <c r="R51">
        <v>-2.44924748144</v>
      </c>
      <c r="S51">
        <v>13.4141339506</v>
      </c>
      <c r="T51">
        <v>8604</v>
      </c>
      <c r="U51">
        <v>4.2392111483899996E-3</v>
      </c>
      <c r="V51">
        <v>-2.4512339999999999</v>
      </c>
      <c r="W51">
        <v>13.410389</v>
      </c>
      <c r="X51" t="s">
        <v>2973</v>
      </c>
      <c r="Y51" t="s">
        <v>2974</v>
      </c>
      <c r="AB51" t="e">
        <f>VLOOKUP(Y51,Loc_exl_vigi!$C:$J,8,)</f>
        <v>#N/A</v>
      </c>
      <c r="AC51" t="s">
        <v>4257</v>
      </c>
      <c r="AD51" s="62">
        <v>44040</v>
      </c>
      <c r="AE51">
        <v>4</v>
      </c>
      <c r="AF51">
        <f t="shared" si="0"/>
        <v>0</v>
      </c>
      <c r="AG51">
        <v>3</v>
      </c>
      <c r="AH51" t="s">
        <v>4535</v>
      </c>
      <c r="AI51" s="64">
        <v>44038</v>
      </c>
    </row>
    <row r="52" spans="1:35" hidden="1" x14ac:dyDescent="0.2">
      <c r="A52" t="s">
        <v>1831</v>
      </c>
      <c r="B52">
        <v>59936</v>
      </c>
      <c r="C52" t="s">
        <v>23</v>
      </c>
      <c r="D52" t="s">
        <v>1832</v>
      </c>
      <c r="E52">
        <v>45.609477622299998</v>
      </c>
      <c r="F52" t="s">
        <v>1833</v>
      </c>
      <c r="G52" t="s">
        <v>1834</v>
      </c>
      <c r="I52" t="s">
        <v>45</v>
      </c>
      <c r="J52" t="s">
        <v>45</v>
      </c>
      <c r="K52" t="s">
        <v>1474</v>
      </c>
      <c r="L52" t="s">
        <v>23</v>
      </c>
      <c r="M52" t="s">
        <v>1089</v>
      </c>
      <c r="N52" t="s">
        <v>1090</v>
      </c>
      <c r="O52">
        <v>212290.51806906899</v>
      </c>
      <c r="P52">
        <v>2.1484462912969599E-4</v>
      </c>
      <c r="Q52">
        <v>4</v>
      </c>
      <c r="R52">
        <v>-1.57985409764</v>
      </c>
      <c r="S52">
        <v>13.5761790273</v>
      </c>
      <c r="T52">
        <v>9088</v>
      </c>
      <c r="U52">
        <v>3.2812615673999998E-2</v>
      </c>
      <c r="V52">
        <v>-1.5620510000000001</v>
      </c>
      <c r="W52">
        <v>13.603742</v>
      </c>
      <c r="X52" t="s">
        <v>3024</v>
      </c>
      <c r="Y52" t="s">
        <v>3025</v>
      </c>
      <c r="AB52" t="s">
        <v>4519</v>
      </c>
      <c r="AF52">
        <f t="shared" si="0"/>
        <v>-4</v>
      </c>
      <c r="AG52">
        <v>2</v>
      </c>
      <c r="AH52" t="s">
        <v>4535</v>
      </c>
      <c r="AI52" s="64">
        <v>44032</v>
      </c>
    </row>
    <row r="53" spans="1:35" x14ac:dyDescent="0.2">
      <c r="A53" s="27" t="s">
        <v>5497</v>
      </c>
      <c r="B53" s="27"/>
      <c r="C53" s="27" t="s">
        <v>24</v>
      </c>
      <c r="D53" s="27" t="s">
        <v>5498</v>
      </c>
      <c r="E53" s="27">
        <v>385.98658515099999</v>
      </c>
      <c r="F53" s="27" t="s">
        <v>1086</v>
      </c>
      <c r="G53" s="27" t="s">
        <v>1087</v>
      </c>
      <c r="H53" s="27"/>
      <c r="I53" s="27" t="s">
        <v>45</v>
      </c>
      <c r="J53" s="27" t="s">
        <v>45</v>
      </c>
      <c r="K53" s="27" t="s">
        <v>1088</v>
      </c>
      <c r="L53" s="27" t="s">
        <v>24</v>
      </c>
      <c r="M53" s="27" t="s">
        <v>1089</v>
      </c>
      <c r="N53" s="27" t="s">
        <v>1090</v>
      </c>
      <c r="O53" s="27">
        <v>250865.39913048601</v>
      </c>
      <c r="P53" s="27">
        <v>1.53862025807007E-3</v>
      </c>
      <c r="Q53" s="27">
        <v>4</v>
      </c>
      <c r="R53" s="27">
        <v>-0.580393987592</v>
      </c>
      <c r="S53" s="27">
        <v>12.659241034900001</v>
      </c>
      <c r="T53" s="27">
        <v>6113</v>
      </c>
      <c r="U53" s="27">
        <v>9.4346760191000006E-3</v>
      </c>
      <c r="V53" s="27">
        <v>-0.57583300000000004</v>
      </c>
      <c r="W53" s="27">
        <v>12.6675</v>
      </c>
      <c r="X53" s="27" t="s">
        <v>1086</v>
      </c>
      <c r="Y53" s="27" t="s">
        <v>5499</v>
      </c>
      <c r="Z53" s="27"/>
      <c r="AA53" s="27"/>
      <c r="AB53" s="27"/>
      <c r="AC53" t="s">
        <v>4257</v>
      </c>
      <c r="AD53" s="71">
        <v>44048</v>
      </c>
      <c r="AE53">
        <v>4</v>
      </c>
      <c r="AF53" s="27">
        <f t="shared" si="0"/>
        <v>0</v>
      </c>
      <c r="AG53" s="27">
        <v>2</v>
      </c>
      <c r="AH53" s="27" t="s">
        <v>4535</v>
      </c>
    </row>
    <row r="54" spans="1:35" x14ac:dyDescent="0.2">
      <c r="A54" t="s">
        <v>1001</v>
      </c>
      <c r="B54">
        <v>41888</v>
      </c>
      <c r="C54" t="s">
        <v>13</v>
      </c>
      <c r="D54" t="s">
        <v>1002</v>
      </c>
      <c r="E54">
        <v>253.73444110299999</v>
      </c>
      <c r="F54" t="s">
        <v>838</v>
      </c>
      <c r="G54" t="s">
        <v>839</v>
      </c>
      <c r="I54" t="s">
        <v>45</v>
      </c>
      <c r="J54" t="s">
        <v>45</v>
      </c>
      <c r="K54" t="s">
        <v>792</v>
      </c>
      <c r="L54" t="s">
        <v>793</v>
      </c>
      <c r="M54" t="s">
        <v>794</v>
      </c>
      <c r="N54" t="s">
        <v>13</v>
      </c>
      <c r="O54">
        <v>2907110.4073348101</v>
      </c>
      <c r="P54" s="6">
        <v>8.7280634565103999E-5</v>
      </c>
      <c r="Q54">
        <v>4</v>
      </c>
      <c r="R54">
        <v>-1.4771698398699999</v>
      </c>
      <c r="S54">
        <v>12.4576727688</v>
      </c>
      <c r="T54">
        <v>5370</v>
      </c>
      <c r="U54">
        <v>1.1570003408100001E-2</v>
      </c>
      <c r="V54">
        <v>-1.4816670000000001</v>
      </c>
      <c r="W54">
        <v>12.4683329999999</v>
      </c>
      <c r="X54" t="s">
        <v>2539</v>
      </c>
      <c r="Y54" t="s">
        <v>2540</v>
      </c>
      <c r="AB54" t="e">
        <f>VLOOKUP(Y54,Loc_exl_vigi!$C:$J,8,)</f>
        <v>#N/A</v>
      </c>
      <c r="AC54" t="s">
        <v>4257</v>
      </c>
      <c r="AD54" s="70">
        <v>44049</v>
      </c>
      <c r="AE54">
        <v>4</v>
      </c>
      <c r="AF54">
        <f t="shared" si="0"/>
        <v>0</v>
      </c>
      <c r="AG54">
        <v>8</v>
      </c>
      <c r="AH54" t="s">
        <v>4535</v>
      </c>
      <c r="AI54" s="64">
        <v>44045</v>
      </c>
    </row>
    <row r="55" spans="1:35" x14ac:dyDescent="0.2">
      <c r="A55" t="s">
        <v>1010</v>
      </c>
      <c r="B55">
        <v>42071</v>
      </c>
      <c r="C55" t="s">
        <v>13</v>
      </c>
      <c r="D55" t="s">
        <v>1011</v>
      </c>
      <c r="E55">
        <v>416.84943895599997</v>
      </c>
      <c r="F55" t="s">
        <v>838</v>
      </c>
      <c r="G55" t="s">
        <v>839</v>
      </c>
      <c r="I55" t="s">
        <v>45</v>
      </c>
      <c r="J55" t="s">
        <v>45</v>
      </c>
      <c r="K55" t="s">
        <v>792</v>
      </c>
      <c r="L55" t="s">
        <v>793</v>
      </c>
      <c r="M55" t="s">
        <v>794</v>
      </c>
      <c r="N55" t="s">
        <v>13</v>
      </c>
      <c r="O55">
        <v>2907110.4073348101</v>
      </c>
      <c r="P55">
        <v>1.43389613928754E-4</v>
      </c>
      <c r="Q55">
        <v>4</v>
      </c>
      <c r="R55">
        <v>-1.4908610743299999</v>
      </c>
      <c r="S55">
        <v>12.4655774067</v>
      </c>
      <c r="T55">
        <v>5370</v>
      </c>
      <c r="U55">
        <v>9.5981403073200008E-3</v>
      </c>
      <c r="V55">
        <v>-1.4816670000000001</v>
      </c>
      <c r="W55">
        <v>12.4683329999999</v>
      </c>
      <c r="X55" t="s">
        <v>2539</v>
      </c>
      <c r="Y55" t="s">
        <v>2540</v>
      </c>
      <c r="AB55" t="e">
        <f>VLOOKUP(Y55,Loc_exl_vigi!$C:$J,8,)</f>
        <v>#N/A</v>
      </c>
      <c r="AC55" t="s">
        <v>4257</v>
      </c>
      <c r="AD55" s="70">
        <v>44049</v>
      </c>
      <c r="AE55">
        <v>4</v>
      </c>
      <c r="AF55">
        <f t="shared" si="0"/>
        <v>0</v>
      </c>
      <c r="AG55">
        <v>8</v>
      </c>
      <c r="AH55" t="s">
        <v>4535</v>
      </c>
      <c r="AI55" s="64">
        <v>44045</v>
      </c>
    </row>
    <row r="56" spans="1:35" x14ac:dyDescent="0.2">
      <c r="A56" t="s">
        <v>1246</v>
      </c>
      <c r="B56">
        <v>48849</v>
      </c>
      <c r="C56" t="s">
        <v>36</v>
      </c>
      <c r="D56" t="s">
        <v>1247</v>
      </c>
      <c r="E56">
        <v>142.81472361600001</v>
      </c>
      <c r="F56" t="s">
        <v>5405</v>
      </c>
      <c r="G56" t="s">
        <v>1249</v>
      </c>
      <c r="H56" t="s">
        <v>1250</v>
      </c>
      <c r="I56" t="s">
        <v>45</v>
      </c>
      <c r="J56" t="s">
        <v>45</v>
      </c>
      <c r="K56" t="s">
        <v>5458</v>
      </c>
      <c r="L56" t="s">
        <v>36</v>
      </c>
      <c r="M56" t="s">
        <v>1151</v>
      </c>
      <c r="N56" t="s">
        <v>1152</v>
      </c>
      <c r="O56">
        <v>298176.08092564199</v>
      </c>
      <c r="P56">
        <v>4.7896103259742901E-4</v>
      </c>
      <c r="Q56">
        <v>4</v>
      </c>
      <c r="R56">
        <v>-2.01112798112</v>
      </c>
      <c r="S56">
        <v>12.7896675597</v>
      </c>
      <c r="T56">
        <v>6514</v>
      </c>
      <c r="U56">
        <v>1.28046323868E-2</v>
      </c>
      <c r="V56">
        <v>-2</v>
      </c>
      <c r="W56">
        <v>12.783333000000001</v>
      </c>
      <c r="X56" t="s">
        <v>2666</v>
      </c>
      <c r="Y56" t="s">
        <v>2667</v>
      </c>
      <c r="AB56" t="e">
        <f>VLOOKUP(Y56,Loc_exl_vigi!$C:$J,8,)</f>
        <v>#N/A</v>
      </c>
      <c r="AC56" t="s">
        <v>4257</v>
      </c>
      <c r="AD56" s="70">
        <v>44045</v>
      </c>
      <c r="AE56">
        <v>4</v>
      </c>
      <c r="AF56">
        <f t="shared" si="0"/>
        <v>0</v>
      </c>
      <c r="AG56">
        <v>3</v>
      </c>
      <c r="AH56" t="s">
        <v>4535</v>
      </c>
      <c r="AI56" s="64">
        <v>44047</v>
      </c>
    </row>
    <row r="57" spans="1:35" x14ac:dyDescent="0.2">
      <c r="A57" t="s">
        <v>1405</v>
      </c>
      <c r="B57">
        <v>52205</v>
      </c>
      <c r="C57" t="s">
        <v>36</v>
      </c>
      <c r="D57" t="s">
        <v>1406</v>
      </c>
      <c r="E57">
        <v>672.19436233399995</v>
      </c>
      <c r="F57" t="s">
        <v>1242</v>
      </c>
      <c r="G57" t="s">
        <v>1243</v>
      </c>
      <c r="I57" t="s">
        <v>45</v>
      </c>
      <c r="J57" t="s">
        <v>45</v>
      </c>
      <c r="K57" t="s">
        <v>5458</v>
      </c>
      <c r="L57" t="s">
        <v>36</v>
      </c>
      <c r="M57" t="s">
        <v>1151</v>
      </c>
      <c r="N57" t="s">
        <v>1152</v>
      </c>
      <c r="O57">
        <v>298176.08092564199</v>
      </c>
      <c r="P57">
        <v>2.2543537370511898E-3</v>
      </c>
      <c r="Q57">
        <v>4</v>
      </c>
      <c r="R57">
        <v>-2.3191807548400001</v>
      </c>
      <c r="S57">
        <v>12.9754265487</v>
      </c>
      <c r="T57">
        <v>7211</v>
      </c>
      <c r="U57">
        <v>8.2964411408999999E-3</v>
      </c>
      <c r="V57">
        <v>-2.3166669999999998</v>
      </c>
      <c r="W57">
        <v>12.983333</v>
      </c>
      <c r="X57" t="s">
        <v>2666</v>
      </c>
      <c r="Y57" t="s">
        <v>2768</v>
      </c>
      <c r="AB57" t="e">
        <f>VLOOKUP(Y57,Loc_exl_vigi!$C:$J,8,)</f>
        <v>#N/A</v>
      </c>
      <c r="AC57" t="s">
        <v>4257</v>
      </c>
      <c r="AD57" s="62">
        <v>44049</v>
      </c>
      <c r="AE57">
        <v>4</v>
      </c>
      <c r="AF57">
        <f t="shared" si="0"/>
        <v>0</v>
      </c>
      <c r="AG57">
        <v>3</v>
      </c>
      <c r="AH57" t="s">
        <v>4535</v>
      </c>
      <c r="AI57" s="64">
        <v>44043</v>
      </c>
    </row>
    <row r="58" spans="1:35" hidden="1" x14ac:dyDescent="0.2">
      <c r="A58" t="s">
        <v>609</v>
      </c>
      <c r="B58">
        <v>29547</v>
      </c>
      <c r="C58" t="s">
        <v>29</v>
      </c>
      <c r="D58" t="s">
        <v>610</v>
      </c>
      <c r="E58">
        <v>707.35833728099999</v>
      </c>
      <c r="F58" t="s">
        <v>378</v>
      </c>
      <c r="G58" t="s">
        <v>379</v>
      </c>
      <c r="I58" t="s">
        <v>45</v>
      </c>
      <c r="J58" t="s">
        <v>45</v>
      </c>
      <c r="K58" t="s">
        <v>375</v>
      </c>
      <c r="L58" t="s">
        <v>29</v>
      </c>
      <c r="M58" t="s">
        <v>131</v>
      </c>
      <c r="N58" t="s">
        <v>132</v>
      </c>
      <c r="O58">
        <v>230692.03559079001</v>
      </c>
      <c r="P58">
        <v>3.0662451587004E-3</v>
      </c>
      <c r="Q58">
        <v>4</v>
      </c>
      <c r="R58">
        <v>0.33691871657599998</v>
      </c>
      <c r="S58">
        <v>12.0584885576</v>
      </c>
      <c r="T58">
        <v>3687</v>
      </c>
      <c r="U58">
        <v>8.9299654778799992E-3</v>
      </c>
      <c r="V58">
        <v>0.33333299999999999</v>
      </c>
      <c r="W58">
        <v>12.066667000000001</v>
      </c>
      <c r="X58" t="s">
        <v>2321</v>
      </c>
      <c r="Y58" t="s">
        <v>2322</v>
      </c>
      <c r="AB58" t="e">
        <f>VLOOKUP(Y58,Loc_exl_vigi!$C:$J,8,)</f>
        <v>#N/A</v>
      </c>
      <c r="AF58">
        <f t="shared" si="0"/>
        <v>-4</v>
      </c>
      <c r="AG58">
        <v>4</v>
      </c>
      <c r="AH58" t="s">
        <v>4526</v>
      </c>
      <c r="AI58" s="64">
        <f>VLOOKUP(X58,'[2]TEAM 4_EST'!$D:$E,2,)</f>
        <v>44046</v>
      </c>
    </row>
    <row r="59" spans="1:35" hidden="1" x14ac:dyDescent="0.2">
      <c r="A59" t="s">
        <v>480</v>
      </c>
      <c r="B59">
        <v>25473</v>
      </c>
      <c r="C59" t="s">
        <v>16</v>
      </c>
      <c r="D59" t="s">
        <v>481</v>
      </c>
      <c r="E59">
        <v>830.77274599600003</v>
      </c>
      <c r="F59" t="s">
        <v>342</v>
      </c>
      <c r="G59" t="s">
        <v>343</v>
      </c>
      <c r="I59" t="s">
        <v>45</v>
      </c>
      <c r="J59" t="s">
        <v>45</v>
      </c>
      <c r="K59" t="s">
        <v>344</v>
      </c>
      <c r="L59" t="s">
        <v>16</v>
      </c>
      <c r="M59" t="s">
        <v>153</v>
      </c>
      <c r="N59" t="s">
        <v>154</v>
      </c>
      <c r="O59">
        <v>179061.19592050201</v>
      </c>
      <c r="P59">
        <v>4.6396023534034702E-3</v>
      </c>
      <c r="Q59">
        <v>4</v>
      </c>
      <c r="R59">
        <v>-4.3386378274200004</v>
      </c>
      <c r="S59">
        <v>11.8885388437999</v>
      </c>
      <c r="T59">
        <v>3089</v>
      </c>
      <c r="U59">
        <v>9.7168223299400006E-3</v>
      </c>
      <c r="V59">
        <v>-4.3378540000000001</v>
      </c>
      <c r="W59">
        <v>11.898224000000001</v>
      </c>
      <c r="X59" t="s">
        <v>342</v>
      </c>
      <c r="Y59" t="s">
        <v>2254</v>
      </c>
      <c r="AB59" t="e">
        <f>VLOOKUP(Y59,Loc_exl_vigi!$C:$J,8,)</f>
        <v>#N/A</v>
      </c>
      <c r="AF59">
        <f t="shared" si="0"/>
        <v>-4</v>
      </c>
      <c r="AG59">
        <v>5</v>
      </c>
      <c r="AH59" t="s">
        <v>4526</v>
      </c>
      <c r="AI59" s="69" t="e">
        <f>VLOOKUP(X59,'[1]TEAM 7 - CENTRE-Ouest Centre Su'!$D:$E,2,)</f>
        <v>#N/A</v>
      </c>
    </row>
    <row r="60" spans="1:35" hidden="1" x14ac:dyDescent="0.2">
      <c r="A60" t="s">
        <v>850</v>
      </c>
      <c r="B60">
        <v>37072</v>
      </c>
      <c r="C60" t="s">
        <v>29</v>
      </c>
      <c r="D60" t="s">
        <v>851</v>
      </c>
      <c r="E60">
        <v>14.2626215675</v>
      </c>
      <c r="F60" t="s">
        <v>852</v>
      </c>
      <c r="G60" t="s">
        <v>853</v>
      </c>
      <c r="I60" t="s">
        <v>45</v>
      </c>
      <c r="J60" t="s">
        <v>45</v>
      </c>
      <c r="K60" t="s">
        <v>375</v>
      </c>
      <c r="L60" t="s">
        <v>29</v>
      </c>
      <c r="M60" t="s">
        <v>131</v>
      </c>
      <c r="N60" t="s">
        <v>132</v>
      </c>
      <c r="O60">
        <v>230692.03559079001</v>
      </c>
      <c r="P60" s="6">
        <v>6.1825374816144903E-5</v>
      </c>
      <c r="Q60">
        <v>4</v>
      </c>
      <c r="R60">
        <v>0.514904764194</v>
      </c>
      <c r="S60">
        <v>12.295627693</v>
      </c>
      <c r="T60">
        <v>4640</v>
      </c>
      <c r="U60">
        <v>1.2420344202499999E-2</v>
      </c>
      <c r="V60">
        <v>0.51666699999999999</v>
      </c>
      <c r="W60">
        <v>12.283333000000001</v>
      </c>
      <c r="X60" t="s">
        <v>2450</v>
      </c>
      <c r="Y60" t="s">
        <v>2451</v>
      </c>
      <c r="AB60" t="e">
        <f>VLOOKUP(Y60,Loc_exl_vigi!$C:$J,8,)</f>
        <v>#N/A</v>
      </c>
      <c r="AF60">
        <f t="shared" si="0"/>
        <v>-4</v>
      </c>
      <c r="AG60">
        <v>4</v>
      </c>
      <c r="AH60" t="s">
        <v>4526</v>
      </c>
      <c r="AI60" s="64">
        <f>VLOOKUP(X60,'[2]TEAM 4_EST'!$D:$E,2,)</f>
        <v>44045</v>
      </c>
    </row>
    <row r="61" spans="1:35" hidden="1" x14ac:dyDescent="0.2">
      <c r="A61" t="s">
        <v>494</v>
      </c>
      <c r="B61">
        <v>25829</v>
      </c>
      <c r="C61" t="s">
        <v>16</v>
      </c>
      <c r="D61" t="s">
        <v>495</v>
      </c>
      <c r="E61">
        <v>2104.6242898599999</v>
      </c>
      <c r="F61" t="s">
        <v>342</v>
      </c>
      <c r="G61" t="s">
        <v>343</v>
      </c>
      <c r="I61" t="s">
        <v>45</v>
      </c>
      <c r="J61" t="s">
        <v>45</v>
      </c>
      <c r="K61" t="s">
        <v>344</v>
      </c>
      <c r="L61" t="s">
        <v>16</v>
      </c>
      <c r="M61" t="s">
        <v>153</v>
      </c>
      <c r="N61" t="s">
        <v>154</v>
      </c>
      <c r="O61">
        <v>179061.19592050201</v>
      </c>
      <c r="P61">
        <v>1.1753659295308199E-2</v>
      </c>
      <c r="Q61">
        <v>8</v>
      </c>
      <c r="R61">
        <v>-4.3386378274200004</v>
      </c>
      <c r="S61">
        <v>11.9043481193</v>
      </c>
      <c r="T61">
        <v>3089</v>
      </c>
      <c r="U61">
        <v>6.1740766327700002E-3</v>
      </c>
      <c r="V61">
        <v>-4.3378540000000001</v>
      </c>
      <c r="W61">
        <v>11.898224000000001</v>
      </c>
      <c r="X61" t="s">
        <v>342</v>
      </c>
      <c r="Y61" t="s">
        <v>2254</v>
      </c>
      <c r="AB61" t="e">
        <f>VLOOKUP(Y61,Loc_exl_vigi!$C:$J,8,)</f>
        <v>#N/A</v>
      </c>
      <c r="AF61">
        <f t="shared" si="0"/>
        <v>-8</v>
      </c>
      <c r="AG61">
        <v>5</v>
      </c>
      <c r="AH61" t="s">
        <v>4526</v>
      </c>
      <c r="AI61" s="69" t="e">
        <f>VLOOKUP(X61,'[1]TEAM 7 - CENTRE-Ouest Centre Su'!$D:$E,2,)</f>
        <v>#N/A</v>
      </c>
    </row>
    <row r="62" spans="1:35" hidden="1" x14ac:dyDescent="0.2">
      <c r="A62" t="s">
        <v>581</v>
      </c>
      <c r="B62">
        <v>28554</v>
      </c>
      <c r="C62" t="s">
        <v>16</v>
      </c>
      <c r="D62" t="s">
        <v>582</v>
      </c>
      <c r="E62">
        <v>432.001827918</v>
      </c>
      <c r="F62" t="s">
        <v>342</v>
      </c>
      <c r="G62" t="s">
        <v>343</v>
      </c>
      <c r="I62" t="s">
        <v>45</v>
      </c>
      <c r="J62" t="s">
        <v>45</v>
      </c>
      <c r="K62" t="s">
        <v>344</v>
      </c>
      <c r="L62" t="s">
        <v>16</v>
      </c>
      <c r="M62" t="s">
        <v>153</v>
      </c>
      <c r="N62" t="s">
        <v>154</v>
      </c>
      <c r="O62">
        <v>179061.19592050201</v>
      </c>
      <c r="P62">
        <v>2.4125932237702499E-3</v>
      </c>
      <c r="Q62">
        <v>4</v>
      </c>
      <c r="R62">
        <v>-4.3181009755300002</v>
      </c>
      <c r="S62">
        <v>12.0268700055999</v>
      </c>
      <c r="T62">
        <v>3457</v>
      </c>
      <c r="U62">
        <v>4.91492271759E-3</v>
      </c>
      <c r="V62">
        <v>-4.3132000000000001</v>
      </c>
      <c r="W62">
        <v>12.0265</v>
      </c>
      <c r="X62" t="s">
        <v>2311</v>
      </c>
      <c r="Y62" t="s">
        <v>2312</v>
      </c>
      <c r="AB62" t="e">
        <f>VLOOKUP(Y62,Loc_exl_vigi!$C:$J,8,)</f>
        <v>#N/A</v>
      </c>
      <c r="AF62">
        <f t="shared" si="0"/>
        <v>-4</v>
      </c>
      <c r="AG62">
        <v>5</v>
      </c>
      <c r="AH62" t="s">
        <v>4526</v>
      </c>
      <c r="AI62" s="69" t="e">
        <f>VLOOKUP(X62,'[1]TEAM 7 - CENTRE-Ouest Centre Su'!$D:$E,2,)</f>
        <v>#N/A</v>
      </c>
    </row>
    <row r="63" spans="1:35" hidden="1" x14ac:dyDescent="0.2">
      <c r="A63" t="s">
        <v>723</v>
      </c>
      <c r="B63">
        <v>33078</v>
      </c>
      <c r="C63" t="s">
        <v>29</v>
      </c>
      <c r="D63" t="s">
        <v>724</v>
      </c>
      <c r="E63">
        <v>116.677663881</v>
      </c>
      <c r="F63" t="s">
        <v>378</v>
      </c>
      <c r="G63" t="s">
        <v>379</v>
      </c>
      <c r="I63" t="s">
        <v>45</v>
      </c>
      <c r="J63" t="s">
        <v>45</v>
      </c>
      <c r="K63" t="s">
        <v>375</v>
      </c>
      <c r="L63" t="s">
        <v>29</v>
      </c>
      <c r="M63" t="s">
        <v>131</v>
      </c>
      <c r="N63" t="s">
        <v>132</v>
      </c>
      <c r="O63">
        <v>230692.03559079001</v>
      </c>
      <c r="P63">
        <v>5.0577239730966405E-4</v>
      </c>
      <c r="Q63">
        <v>4</v>
      </c>
      <c r="R63">
        <v>0.33007309939399998</v>
      </c>
      <c r="S63">
        <v>12.173105805700001</v>
      </c>
      <c r="T63">
        <v>4089</v>
      </c>
      <c r="U63">
        <v>2.6713325466400002E-2</v>
      </c>
      <c r="V63">
        <v>0.31666699999999998</v>
      </c>
      <c r="W63">
        <v>12.15</v>
      </c>
      <c r="X63" t="s">
        <v>2390</v>
      </c>
      <c r="Y63" t="s">
        <v>2391</v>
      </c>
      <c r="AB63" t="e">
        <f>VLOOKUP(Y63,Loc_exl_vigi!$C:$J,8,)</f>
        <v>#N/A</v>
      </c>
      <c r="AF63">
        <f t="shared" si="0"/>
        <v>-4</v>
      </c>
      <c r="AG63">
        <v>4</v>
      </c>
      <c r="AH63" t="s">
        <v>4526</v>
      </c>
      <c r="AI63" s="64">
        <f>VLOOKUP(X63,'[2]TEAM 4_EST'!$D:$E,2,)</f>
        <v>44045</v>
      </c>
    </row>
    <row r="64" spans="1:35" hidden="1" x14ac:dyDescent="0.2">
      <c r="A64" t="s">
        <v>617</v>
      </c>
      <c r="B64">
        <v>29590</v>
      </c>
      <c r="C64" t="s">
        <v>16</v>
      </c>
      <c r="D64" t="s">
        <v>618</v>
      </c>
      <c r="E64">
        <v>66.4618196797</v>
      </c>
      <c r="F64" t="s">
        <v>342</v>
      </c>
      <c r="G64" t="s">
        <v>343</v>
      </c>
      <c r="I64" t="s">
        <v>45</v>
      </c>
      <c r="J64" t="s">
        <v>45</v>
      </c>
      <c r="K64" t="s">
        <v>344</v>
      </c>
      <c r="L64" t="s">
        <v>16</v>
      </c>
      <c r="M64" t="s">
        <v>153</v>
      </c>
      <c r="N64" t="s">
        <v>154</v>
      </c>
      <c r="O64">
        <v>179061.19592050201</v>
      </c>
      <c r="P64">
        <v>3.7116818827238998E-4</v>
      </c>
      <c r="Q64">
        <v>4</v>
      </c>
      <c r="R64">
        <v>-4.2838728901699996</v>
      </c>
      <c r="S64">
        <v>12.0624408761</v>
      </c>
      <c r="T64">
        <v>3562</v>
      </c>
      <c r="U64">
        <v>1.4852625121199999E-2</v>
      </c>
      <c r="V64">
        <v>-4.2869000000000002</v>
      </c>
      <c r="W64">
        <v>12.0479</v>
      </c>
      <c r="X64" t="s">
        <v>2332</v>
      </c>
      <c r="Y64" t="s">
        <v>2333</v>
      </c>
      <c r="AB64" t="e">
        <f>VLOOKUP(Y64,Loc_exl_vigi!$C:$J,8,)</f>
        <v>#N/A</v>
      </c>
      <c r="AF64">
        <f t="shared" si="0"/>
        <v>-4</v>
      </c>
      <c r="AG64">
        <v>5</v>
      </c>
      <c r="AH64" t="s">
        <v>4526</v>
      </c>
      <c r="AI64" s="69" t="e">
        <f>VLOOKUP(X64,'[1]TEAM 7 - CENTRE-Ouest Centre Su'!$D:$E,2,)</f>
        <v>#N/A</v>
      </c>
    </row>
    <row r="65" spans="1:35" hidden="1" x14ac:dyDescent="0.2">
      <c r="A65" t="s">
        <v>575</v>
      </c>
      <c r="B65">
        <v>28348</v>
      </c>
      <c r="C65" t="s">
        <v>16</v>
      </c>
      <c r="D65" t="s">
        <v>576</v>
      </c>
      <c r="E65">
        <v>73.186566846199995</v>
      </c>
      <c r="F65" t="s">
        <v>536</v>
      </c>
      <c r="G65" t="s">
        <v>537</v>
      </c>
      <c r="I65" t="s">
        <v>45</v>
      </c>
      <c r="J65" t="s">
        <v>45</v>
      </c>
      <c r="K65" t="s">
        <v>344</v>
      </c>
      <c r="L65" t="s">
        <v>16</v>
      </c>
      <c r="M65" t="s">
        <v>153</v>
      </c>
      <c r="N65" t="s">
        <v>154</v>
      </c>
      <c r="O65">
        <v>179061.19592050201</v>
      </c>
      <c r="P65">
        <v>4.0872376882087198E-4</v>
      </c>
      <c r="Q65">
        <v>4</v>
      </c>
      <c r="R65">
        <v>-4.2359535694000003</v>
      </c>
      <c r="S65">
        <v>12.0189653678</v>
      </c>
      <c r="T65">
        <v>3297</v>
      </c>
      <c r="U65">
        <v>3.7991398934100001E-2</v>
      </c>
      <c r="V65">
        <v>-4.2249379999999999</v>
      </c>
      <c r="W65">
        <v>11.982606000000001</v>
      </c>
      <c r="X65" t="s">
        <v>2305</v>
      </c>
      <c r="Y65" t="s">
        <v>2306</v>
      </c>
      <c r="AB65" t="e">
        <f>VLOOKUP(Y65,Loc_exl_vigi!$C:$J,8,)</f>
        <v>#N/A</v>
      </c>
      <c r="AF65">
        <f t="shared" si="0"/>
        <v>-4</v>
      </c>
      <c r="AG65">
        <v>5</v>
      </c>
      <c r="AH65" t="s">
        <v>4526</v>
      </c>
      <c r="AI65" s="69" t="e">
        <f>VLOOKUP(X65,'[1]TEAM 7 - CENTRE-Ouest Centre Su'!$D:$E,2,)</f>
        <v>#N/A</v>
      </c>
    </row>
    <row r="66" spans="1:35" hidden="1" x14ac:dyDescent="0.2">
      <c r="A66" t="s">
        <v>534</v>
      </c>
      <c r="B66">
        <v>27418</v>
      </c>
      <c r="C66" t="s">
        <v>16</v>
      </c>
      <c r="D66" t="s">
        <v>535</v>
      </c>
      <c r="E66">
        <v>198.64925286799999</v>
      </c>
      <c r="F66" t="s">
        <v>536</v>
      </c>
      <c r="G66" t="s">
        <v>537</v>
      </c>
      <c r="I66" t="s">
        <v>45</v>
      </c>
      <c r="J66" t="s">
        <v>45</v>
      </c>
      <c r="K66" t="s">
        <v>344</v>
      </c>
      <c r="L66" t="s">
        <v>16</v>
      </c>
      <c r="M66" t="s">
        <v>153</v>
      </c>
      <c r="N66" t="s">
        <v>154</v>
      </c>
      <c r="O66">
        <v>179061.19592050201</v>
      </c>
      <c r="P66">
        <v>1.10939308679807E-3</v>
      </c>
      <c r="Q66">
        <v>4</v>
      </c>
      <c r="R66">
        <v>-4.09219560844</v>
      </c>
      <c r="S66">
        <v>11.9754898603</v>
      </c>
      <c r="T66">
        <v>3473</v>
      </c>
      <c r="U66">
        <v>7.0979671725600005E-2</v>
      </c>
      <c r="V66">
        <v>-4.1333330000000004</v>
      </c>
      <c r="W66">
        <v>12.033333000000001</v>
      </c>
      <c r="X66" t="s">
        <v>2282</v>
      </c>
      <c r="Y66" t="s">
        <v>2283</v>
      </c>
      <c r="AB66" t="e">
        <f>VLOOKUP(Y66,Loc_exl_vigi!$C:$J,8,)</f>
        <v>#N/A</v>
      </c>
      <c r="AF66">
        <f t="shared" ref="AF66:AF129" si="1">AE66-Q66</f>
        <v>-4</v>
      </c>
      <c r="AG66">
        <v>5</v>
      </c>
      <c r="AH66" t="s">
        <v>4526</v>
      </c>
      <c r="AI66" s="69" t="e">
        <f>VLOOKUP(X66,'[1]TEAM 7 - CENTRE-Ouest Centre Su'!$D:$E,2,)</f>
        <v>#N/A</v>
      </c>
    </row>
    <row r="67" spans="1:35" hidden="1" x14ac:dyDescent="0.2">
      <c r="A67" t="s">
        <v>595</v>
      </c>
      <c r="B67">
        <v>29181</v>
      </c>
      <c r="C67" t="s">
        <v>16</v>
      </c>
      <c r="D67" t="s">
        <v>596</v>
      </c>
      <c r="E67">
        <v>554.12686326400001</v>
      </c>
      <c r="F67" t="s">
        <v>536</v>
      </c>
      <c r="G67" t="s">
        <v>537</v>
      </c>
      <c r="I67" t="s">
        <v>45</v>
      </c>
      <c r="J67" t="s">
        <v>45</v>
      </c>
      <c r="K67" t="s">
        <v>344</v>
      </c>
      <c r="L67" t="s">
        <v>16</v>
      </c>
      <c r="M67" t="s">
        <v>153</v>
      </c>
      <c r="N67" t="s">
        <v>154</v>
      </c>
      <c r="O67">
        <v>179061.19592050201</v>
      </c>
      <c r="P67">
        <v>3.0946228210718399E-3</v>
      </c>
      <c r="Q67">
        <v>4</v>
      </c>
      <c r="R67">
        <v>-4.1538061632699996</v>
      </c>
      <c r="S67">
        <v>12.0505839201999</v>
      </c>
      <c r="T67">
        <v>3473</v>
      </c>
      <c r="U67">
        <v>2.6772087378299999E-2</v>
      </c>
      <c r="V67">
        <v>-4.1333330000000004</v>
      </c>
      <c r="W67">
        <v>12.033333000000001</v>
      </c>
      <c r="X67" t="s">
        <v>2282</v>
      </c>
      <c r="Y67" t="s">
        <v>2283</v>
      </c>
      <c r="AB67" t="e">
        <f>VLOOKUP(Y67,Loc_exl_vigi!$C:$J,8,)</f>
        <v>#N/A</v>
      </c>
      <c r="AF67">
        <f t="shared" si="1"/>
        <v>-4</v>
      </c>
      <c r="AG67">
        <v>5</v>
      </c>
      <c r="AH67" t="s">
        <v>4526</v>
      </c>
      <c r="AI67" s="69" t="e">
        <f>VLOOKUP(X67,'[1]TEAM 7 - CENTRE-Ouest Centre Su'!$D:$E,2,)</f>
        <v>#N/A</v>
      </c>
    </row>
    <row r="68" spans="1:35" hidden="1" x14ac:dyDescent="0.2">
      <c r="A68" t="s">
        <v>597</v>
      </c>
      <c r="B68">
        <v>29182</v>
      </c>
      <c r="C68" t="s">
        <v>16</v>
      </c>
      <c r="D68" t="s">
        <v>598</v>
      </c>
      <c r="E68">
        <v>2394.2462582500002</v>
      </c>
      <c r="F68" t="s">
        <v>536</v>
      </c>
      <c r="G68" t="s">
        <v>537</v>
      </c>
      <c r="I68" t="s">
        <v>45</v>
      </c>
      <c r="J68" t="s">
        <v>45</v>
      </c>
      <c r="K68" t="s">
        <v>344</v>
      </c>
      <c r="L68" t="s">
        <v>16</v>
      </c>
      <c r="M68" t="s">
        <v>153</v>
      </c>
      <c r="N68" t="s">
        <v>154</v>
      </c>
      <c r="O68">
        <v>179061.19592050201</v>
      </c>
      <c r="P68">
        <v>1.33711061514019E-2</v>
      </c>
      <c r="Q68">
        <v>4</v>
      </c>
      <c r="R68">
        <v>-4.1469605461399999</v>
      </c>
      <c r="S68">
        <v>12.0466316013</v>
      </c>
      <c r="T68">
        <v>3473</v>
      </c>
      <c r="U68">
        <v>1.90410821523E-2</v>
      </c>
      <c r="V68">
        <v>-4.1333330000000004</v>
      </c>
      <c r="W68">
        <v>12.033333000000001</v>
      </c>
      <c r="X68" t="s">
        <v>2282</v>
      </c>
      <c r="Y68" t="s">
        <v>2283</v>
      </c>
      <c r="AB68" t="e">
        <f>VLOOKUP(Y68,Loc_exl_vigi!$C:$J,8,)</f>
        <v>#N/A</v>
      </c>
      <c r="AF68">
        <f t="shared" si="1"/>
        <v>-4</v>
      </c>
      <c r="AG68">
        <v>5</v>
      </c>
      <c r="AH68" t="s">
        <v>4526</v>
      </c>
      <c r="AI68" s="69" t="e">
        <f>VLOOKUP(X68,'[1]TEAM 7 - CENTRE-Ouest Centre Su'!$D:$E,2,)</f>
        <v>#N/A</v>
      </c>
    </row>
    <row r="69" spans="1:35" hidden="1" x14ac:dyDescent="0.2">
      <c r="A69" t="s">
        <v>589</v>
      </c>
      <c r="B69">
        <v>28973</v>
      </c>
      <c r="C69" t="s">
        <v>16</v>
      </c>
      <c r="D69" t="s">
        <v>590</v>
      </c>
      <c r="E69">
        <v>115.007462187</v>
      </c>
      <c r="F69" t="s">
        <v>536</v>
      </c>
      <c r="G69" t="s">
        <v>537</v>
      </c>
      <c r="I69" t="s">
        <v>45</v>
      </c>
      <c r="J69" t="s">
        <v>45</v>
      </c>
      <c r="K69" t="s">
        <v>344</v>
      </c>
      <c r="L69" t="s">
        <v>16</v>
      </c>
      <c r="M69" t="s">
        <v>153</v>
      </c>
      <c r="N69" t="s">
        <v>154</v>
      </c>
      <c r="O69">
        <v>179061.19592050201</v>
      </c>
      <c r="P69">
        <v>6.4228020814772297E-4</v>
      </c>
      <c r="Q69">
        <v>4</v>
      </c>
      <c r="R69">
        <v>-4.2154167181600002</v>
      </c>
      <c r="S69">
        <v>12.0387269634</v>
      </c>
      <c r="T69">
        <v>3702</v>
      </c>
      <c r="U69">
        <v>4.6513922755300002E-2</v>
      </c>
      <c r="V69">
        <v>-4.1843000000000004</v>
      </c>
      <c r="W69">
        <v>12.0733</v>
      </c>
      <c r="X69" t="s">
        <v>2319</v>
      </c>
      <c r="Y69" t="s">
        <v>2320</v>
      </c>
      <c r="AB69" t="e">
        <f>VLOOKUP(Y69,Loc_exl_vigi!$C:$J,8,)</f>
        <v>#N/A</v>
      </c>
      <c r="AF69">
        <f t="shared" si="1"/>
        <v>-4</v>
      </c>
      <c r="AG69">
        <v>5</v>
      </c>
      <c r="AH69" t="s">
        <v>4526</v>
      </c>
      <c r="AI69" s="69" t="e">
        <f>VLOOKUP(X69,'[1]TEAM 7 - CENTRE-Ouest Centre Su'!$D:$E,2,)</f>
        <v>#N/A</v>
      </c>
    </row>
    <row r="70" spans="1:35" hidden="1" x14ac:dyDescent="0.2">
      <c r="A70" t="s">
        <v>665</v>
      </c>
      <c r="B70">
        <v>30505</v>
      </c>
      <c r="C70" t="s">
        <v>16</v>
      </c>
      <c r="D70" t="s">
        <v>666</v>
      </c>
      <c r="E70">
        <v>345.02238656100002</v>
      </c>
      <c r="F70" t="s">
        <v>536</v>
      </c>
      <c r="G70" t="s">
        <v>537</v>
      </c>
      <c r="I70" t="s">
        <v>45</v>
      </c>
      <c r="J70" t="s">
        <v>45</v>
      </c>
      <c r="K70" t="s">
        <v>344</v>
      </c>
      <c r="L70" t="s">
        <v>16</v>
      </c>
      <c r="M70" t="s">
        <v>153</v>
      </c>
      <c r="N70" t="s">
        <v>154</v>
      </c>
      <c r="O70">
        <v>179061.19592050201</v>
      </c>
      <c r="P70">
        <v>1.9268406244431701E-3</v>
      </c>
      <c r="Q70">
        <v>4</v>
      </c>
      <c r="R70">
        <v>-4.3386378274200004</v>
      </c>
      <c r="S70">
        <v>12.0940594277</v>
      </c>
      <c r="T70">
        <v>3864</v>
      </c>
      <c r="U70">
        <v>1.6450472425500001E-2</v>
      </c>
      <c r="V70">
        <v>-4.3342000000000001</v>
      </c>
      <c r="W70">
        <v>12.1099</v>
      </c>
      <c r="X70" t="s">
        <v>2355</v>
      </c>
      <c r="Y70" t="s">
        <v>2356</v>
      </c>
      <c r="AB70" t="e">
        <f>VLOOKUP(Y70,Loc_exl_vigi!$C:$J,8,)</f>
        <v>#N/A</v>
      </c>
      <c r="AF70">
        <f t="shared" si="1"/>
        <v>-4</v>
      </c>
      <c r="AG70">
        <v>5</v>
      </c>
      <c r="AH70" t="s">
        <v>4526</v>
      </c>
      <c r="AI70" s="69" t="e">
        <f>VLOOKUP(X70,'[1]TEAM 7 - CENTRE-Ouest Centre Su'!$D:$E,2,)</f>
        <v>#N/A</v>
      </c>
    </row>
    <row r="71" spans="1:35" hidden="1" x14ac:dyDescent="0.2">
      <c r="A71" t="s">
        <v>707</v>
      </c>
      <c r="B71">
        <v>32296</v>
      </c>
      <c r="C71" t="s">
        <v>16</v>
      </c>
      <c r="D71" t="s">
        <v>708</v>
      </c>
      <c r="E71">
        <v>250.925372044</v>
      </c>
      <c r="F71" t="s">
        <v>536</v>
      </c>
      <c r="G71" t="s">
        <v>537</v>
      </c>
      <c r="I71" t="s">
        <v>45</v>
      </c>
      <c r="J71" t="s">
        <v>45</v>
      </c>
      <c r="K71" t="s">
        <v>344</v>
      </c>
      <c r="L71" t="s">
        <v>16</v>
      </c>
      <c r="M71" t="s">
        <v>153</v>
      </c>
      <c r="N71" t="s">
        <v>154</v>
      </c>
      <c r="O71">
        <v>179061.19592050201</v>
      </c>
      <c r="P71">
        <v>1.40133863595664E-3</v>
      </c>
      <c r="Q71">
        <v>4</v>
      </c>
      <c r="R71">
        <v>-3.8662902411500002</v>
      </c>
      <c r="S71">
        <v>12.1612488498</v>
      </c>
      <c r="T71">
        <v>4117</v>
      </c>
      <c r="U71">
        <v>5.4312336822900003E-3</v>
      </c>
      <c r="V71">
        <v>-3.8666670000000001</v>
      </c>
      <c r="W71">
        <v>12.166667</v>
      </c>
      <c r="X71" t="s">
        <v>2382</v>
      </c>
      <c r="Y71" t="s">
        <v>2383</v>
      </c>
      <c r="AB71" t="e">
        <f>VLOOKUP(Y71,Loc_exl_vigi!$C:$J,8,)</f>
        <v>#N/A</v>
      </c>
      <c r="AF71">
        <f t="shared" si="1"/>
        <v>-4</v>
      </c>
      <c r="AG71">
        <v>5</v>
      </c>
      <c r="AH71" t="s">
        <v>4526</v>
      </c>
      <c r="AI71" s="69" t="e">
        <f>VLOOKUP(X71,'[1]TEAM 7 - CENTRE-Ouest Centre Su'!$D:$E,2,)</f>
        <v>#N/A</v>
      </c>
    </row>
    <row r="72" spans="1:35" hidden="1" x14ac:dyDescent="0.2">
      <c r="A72" t="s">
        <v>717</v>
      </c>
      <c r="B72">
        <v>32555</v>
      </c>
      <c r="C72" t="s">
        <v>16</v>
      </c>
      <c r="D72" t="s">
        <v>718</v>
      </c>
      <c r="E72">
        <v>135.91790985700001</v>
      </c>
      <c r="F72" t="s">
        <v>536</v>
      </c>
      <c r="G72" t="s">
        <v>537</v>
      </c>
      <c r="I72" t="s">
        <v>45</v>
      </c>
      <c r="J72" t="s">
        <v>45</v>
      </c>
      <c r="K72" t="s">
        <v>344</v>
      </c>
      <c r="L72" t="s">
        <v>16</v>
      </c>
      <c r="M72" t="s">
        <v>153</v>
      </c>
      <c r="N72" t="s">
        <v>154</v>
      </c>
      <c r="O72">
        <v>179061.19592050201</v>
      </c>
      <c r="P72">
        <v>7.5905842780891498E-4</v>
      </c>
      <c r="Q72">
        <v>4</v>
      </c>
      <c r="R72">
        <v>-3.8525990063900002</v>
      </c>
      <c r="S72">
        <v>12.169153487100001</v>
      </c>
      <c r="T72">
        <v>4117</v>
      </c>
      <c r="U72">
        <v>1.4286044328399999E-2</v>
      </c>
      <c r="V72">
        <v>-3.8666670000000001</v>
      </c>
      <c r="W72">
        <v>12.166667</v>
      </c>
      <c r="X72" t="s">
        <v>2382</v>
      </c>
      <c r="Y72" t="s">
        <v>2383</v>
      </c>
      <c r="AB72" t="e">
        <f>VLOOKUP(Y72,Loc_exl_vigi!$C:$J,8,)</f>
        <v>#N/A</v>
      </c>
      <c r="AF72">
        <f t="shared" si="1"/>
        <v>-4</v>
      </c>
      <c r="AG72">
        <v>5</v>
      </c>
      <c r="AH72" t="s">
        <v>4526</v>
      </c>
      <c r="AI72" s="69" t="e">
        <f>VLOOKUP(X72,'[1]TEAM 7 - CENTRE-Ouest Centre Su'!$D:$E,2,)</f>
        <v>#N/A</v>
      </c>
    </row>
    <row r="73" spans="1:35" hidden="1" x14ac:dyDescent="0.2">
      <c r="A73" t="s">
        <v>730</v>
      </c>
      <c r="B73">
        <v>33099</v>
      </c>
      <c r="C73" t="s">
        <v>16</v>
      </c>
      <c r="D73" t="s">
        <v>731</v>
      </c>
      <c r="E73">
        <v>1348.7238747399999</v>
      </c>
      <c r="F73" t="s">
        <v>536</v>
      </c>
      <c r="G73" t="s">
        <v>537</v>
      </c>
      <c r="I73" t="s">
        <v>45</v>
      </c>
      <c r="J73" t="s">
        <v>45</v>
      </c>
      <c r="K73" t="s">
        <v>344</v>
      </c>
      <c r="L73" t="s">
        <v>16</v>
      </c>
      <c r="M73" t="s">
        <v>153</v>
      </c>
      <c r="N73" t="s">
        <v>154</v>
      </c>
      <c r="O73">
        <v>179061.19592050201</v>
      </c>
      <c r="P73">
        <v>7.53219516828647E-3</v>
      </c>
      <c r="Q73">
        <v>8</v>
      </c>
      <c r="R73">
        <v>-4.0716587569999998</v>
      </c>
      <c r="S73">
        <v>12.184962763</v>
      </c>
      <c r="T73">
        <v>4154</v>
      </c>
      <c r="U73">
        <v>1.12497797039E-2</v>
      </c>
      <c r="V73">
        <v>-4.0793999999999997</v>
      </c>
      <c r="W73">
        <v>12.1768</v>
      </c>
      <c r="X73" t="s">
        <v>536</v>
      </c>
      <c r="Y73" t="s">
        <v>2393</v>
      </c>
      <c r="AB73" t="e">
        <f>VLOOKUP(Y73,Loc_exl_vigi!$C:$J,8,)</f>
        <v>#N/A</v>
      </c>
      <c r="AF73">
        <f t="shared" si="1"/>
        <v>-8</v>
      </c>
      <c r="AG73">
        <v>5</v>
      </c>
      <c r="AH73" t="s">
        <v>4526</v>
      </c>
      <c r="AI73" s="69" t="e">
        <f>VLOOKUP(X73,'[1]TEAM 7 - CENTRE-Ouest Centre Su'!$D:$E,2,)</f>
        <v>#N/A</v>
      </c>
    </row>
    <row r="74" spans="1:35" hidden="1" x14ac:dyDescent="0.2">
      <c r="A74" t="s">
        <v>457</v>
      </c>
      <c r="B74">
        <v>24881</v>
      </c>
      <c r="C74" t="s">
        <v>33</v>
      </c>
      <c r="D74" t="s">
        <v>458</v>
      </c>
      <c r="E74">
        <v>3310.6328177700002</v>
      </c>
      <c r="F74" t="s">
        <v>459</v>
      </c>
      <c r="G74" t="s">
        <v>460</v>
      </c>
      <c r="I74" t="s">
        <v>45</v>
      </c>
      <c r="J74" t="s">
        <v>45</v>
      </c>
      <c r="K74" t="s">
        <v>251</v>
      </c>
      <c r="L74" t="s">
        <v>33</v>
      </c>
      <c r="M74" t="s">
        <v>131</v>
      </c>
      <c r="N74" t="s">
        <v>132</v>
      </c>
      <c r="O74">
        <v>126169.189393718</v>
      </c>
      <c r="P74">
        <v>2.62396297676049E-2</v>
      </c>
      <c r="Q74">
        <v>4</v>
      </c>
      <c r="R74">
        <v>1.6991965385900001</v>
      </c>
      <c r="S74">
        <v>11.8569202919</v>
      </c>
      <c r="T74">
        <v>3014</v>
      </c>
      <c r="U74">
        <v>3.63582805435E-3</v>
      </c>
      <c r="V74">
        <v>1.6991670000000001</v>
      </c>
      <c r="W74">
        <v>11.860556000000001</v>
      </c>
      <c r="X74" t="s">
        <v>2248</v>
      </c>
      <c r="Y74" t="s">
        <v>2249</v>
      </c>
      <c r="AB74" t="e">
        <f>VLOOKUP(Y74,Loc_exl_vigi!$C:$J,8,)</f>
        <v>#N/A</v>
      </c>
      <c r="AF74">
        <f t="shared" si="1"/>
        <v>-4</v>
      </c>
      <c r="AG74">
        <v>4</v>
      </c>
      <c r="AH74" t="s">
        <v>4526</v>
      </c>
      <c r="AI74" s="64">
        <f>VLOOKUP(X74,'[2]TEAM 4_EST'!$D:$E,2,)</f>
        <v>44032</v>
      </c>
    </row>
    <row r="75" spans="1:35" hidden="1" x14ac:dyDescent="0.2">
      <c r="A75" t="s">
        <v>468</v>
      </c>
      <c r="B75">
        <v>25081</v>
      </c>
      <c r="C75" t="s">
        <v>33</v>
      </c>
      <c r="D75" t="s">
        <v>469</v>
      </c>
      <c r="E75">
        <v>297.84239882999998</v>
      </c>
      <c r="F75" t="s">
        <v>459</v>
      </c>
      <c r="G75" t="s">
        <v>460</v>
      </c>
      <c r="I75" t="s">
        <v>45</v>
      </c>
      <c r="J75" t="s">
        <v>45</v>
      </c>
      <c r="K75" t="s">
        <v>251</v>
      </c>
      <c r="L75" t="s">
        <v>33</v>
      </c>
      <c r="M75" t="s">
        <v>131</v>
      </c>
      <c r="N75" t="s">
        <v>132</v>
      </c>
      <c r="O75">
        <v>126169.189393718</v>
      </c>
      <c r="P75">
        <v>2.36065873341363E-3</v>
      </c>
      <c r="Q75">
        <v>4</v>
      </c>
      <c r="R75">
        <v>1.6923509214100001</v>
      </c>
      <c r="S75">
        <v>11.868777248800001</v>
      </c>
      <c r="T75">
        <v>3014</v>
      </c>
      <c r="U75">
        <v>1.06793192072E-2</v>
      </c>
      <c r="V75">
        <v>1.6991670000000001</v>
      </c>
      <c r="W75">
        <v>11.860556000000001</v>
      </c>
      <c r="X75" t="s">
        <v>2248</v>
      </c>
      <c r="Y75" t="s">
        <v>2249</v>
      </c>
      <c r="AB75" t="e">
        <f>VLOOKUP(Y75,Loc_exl_vigi!$C:$J,8,)</f>
        <v>#N/A</v>
      </c>
      <c r="AF75">
        <f t="shared" si="1"/>
        <v>-4</v>
      </c>
      <c r="AG75">
        <v>4</v>
      </c>
      <c r="AH75" t="s">
        <v>4526</v>
      </c>
      <c r="AI75" s="64">
        <f>VLOOKUP(X75,'[2]TEAM 4_EST'!$D:$E,2,)</f>
        <v>44032</v>
      </c>
    </row>
    <row r="76" spans="1:35" hidden="1" x14ac:dyDescent="0.2">
      <c r="A76" t="s">
        <v>470</v>
      </c>
      <c r="B76">
        <v>25082</v>
      </c>
      <c r="C76" t="s">
        <v>33</v>
      </c>
      <c r="D76" t="s">
        <v>471</v>
      </c>
      <c r="E76">
        <v>4341.6257367999997</v>
      </c>
      <c r="F76" t="s">
        <v>459</v>
      </c>
      <c r="G76" t="s">
        <v>460</v>
      </c>
      <c r="I76" t="s">
        <v>45</v>
      </c>
      <c r="J76" t="s">
        <v>45</v>
      </c>
      <c r="K76" t="s">
        <v>251</v>
      </c>
      <c r="L76" t="s">
        <v>33</v>
      </c>
      <c r="M76" t="s">
        <v>131</v>
      </c>
      <c r="N76" t="s">
        <v>132</v>
      </c>
      <c r="O76">
        <v>126169.189393718</v>
      </c>
      <c r="P76">
        <v>3.44111407679073E-2</v>
      </c>
      <c r="Q76">
        <v>4</v>
      </c>
      <c r="R76">
        <v>1.6991965385900001</v>
      </c>
      <c r="S76">
        <v>11.8648249297999</v>
      </c>
      <c r="T76">
        <v>3014</v>
      </c>
      <c r="U76">
        <v>4.2690320206300002E-3</v>
      </c>
      <c r="V76">
        <v>1.6991670000000001</v>
      </c>
      <c r="W76">
        <v>11.860556000000001</v>
      </c>
      <c r="X76" t="s">
        <v>2248</v>
      </c>
      <c r="Y76" t="s">
        <v>2249</v>
      </c>
      <c r="AB76" t="e">
        <f>VLOOKUP(Y76,Loc_exl_vigi!$C:$J,8,)</f>
        <v>#N/A</v>
      </c>
      <c r="AF76">
        <f t="shared" si="1"/>
        <v>-4</v>
      </c>
      <c r="AG76">
        <v>4</v>
      </c>
      <c r="AH76" t="s">
        <v>4526</v>
      </c>
      <c r="AI76" s="64">
        <f>VLOOKUP(X76,'[2]TEAM 4_EST'!$D:$E,2,)</f>
        <v>44032</v>
      </c>
    </row>
    <row r="77" spans="1:35" hidden="1" x14ac:dyDescent="0.2">
      <c r="A77" t="s">
        <v>472</v>
      </c>
      <c r="B77">
        <v>25083</v>
      </c>
      <c r="C77" t="s">
        <v>33</v>
      </c>
      <c r="D77" t="s">
        <v>473</v>
      </c>
      <c r="E77">
        <v>2455.3786273199999</v>
      </c>
      <c r="F77" t="s">
        <v>459</v>
      </c>
      <c r="G77" t="s">
        <v>460</v>
      </c>
      <c r="I77" t="s">
        <v>45</v>
      </c>
      <c r="J77" t="s">
        <v>45</v>
      </c>
      <c r="K77" t="s">
        <v>251</v>
      </c>
      <c r="L77" t="s">
        <v>33</v>
      </c>
      <c r="M77" t="s">
        <v>131</v>
      </c>
      <c r="N77" t="s">
        <v>132</v>
      </c>
      <c r="O77">
        <v>126169.189393718</v>
      </c>
      <c r="P77">
        <v>1.9461000257819199E-2</v>
      </c>
      <c r="Q77">
        <v>8</v>
      </c>
      <c r="R77">
        <v>1.7060421559700001</v>
      </c>
      <c r="S77">
        <v>11.868777248800001</v>
      </c>
      <c r="T77">
        <v>3014</v>
      </c>
      <c r="U77">
        <v>1.07171218607E-2</v>
      </c>
      <c r="V77">
        <v>1.6991670000000001</v>
      </c>
      <c r="W77">
        <v>11.860556000000001</v>
      </c>
      <c r="X77" t="s">
        <v>2248</v>
      </c>
      <c r="Y77" t="s">
        <v>2249</v>
      </c>
      <c r="AB77" t="e">
        <f>VLOOKUP(Y77,Loc_exl_vigi!$C:$J,8,)</f>
        <v>#N/A</v>
      </c>
      <c r="AF77">
        <f t="shared" si="1"/>
        <v>-8</v>
      </c>
      <c r="AG77">
        <v>4</v>
      </c>
      <c r="AH77" t="s">
        <v>4526</v>
      </c>
      <c r="AI77" s="64">
        <f>VLOOKUP(X77,'[2]TEAM 4_EST'!$D:$E,2,)</f>
        <v>44032</v>
      </c>
    </row>
    <row r="78" spans="1:35" hidden="1" x14ac:dyDescent="0.2">
      <c r="A78" t="s">
        <v>506</v>
      </c>
      <c r="B78">
        <v>26483</v>
      </c>
      <c r="C78" t="s">
        <v>33</v>
      </c>
      <c r="D78" t="s">
        <v>507</v>
      </c>
      <c r="E78">
        <v>14.0158189254</v>
      </c>
      <c r="F78" t="s">
        <v>508</v>
      </c>
      <c r="G78" t="s">
        <v>509</v>
      </c>
      <c r="I78" t="s">
        <v>45</v>
      </c>
      <c r="J78" t="s">
        <v>45</v>
      </c>
      <c r="K78" t="s">
        <v>251</v>
      </c>
      <c r="L78" t="s">
        <v>33</v>
      </c>
      <c r="M78" t="s">
        <v>131</v>
      </c>
      <c r="N78" t="s">
        <v>132</v>
      </c>
      <c r="O78">
        <v>126169.189393718</v>
      </c>
      <c r="P78">
        <v>1.11087492855826E-4</v>
      </c>
      <c r="Q78">
        <v>4</v>
      </c>
      <c r="R78">
        <v>1.73342462435</v>
      </c>
      <c r="S78">
        <v>11.9320143518999</v>
      </c>
      <c r="T78">
        <v>3014</v>
      </c>
      <c r="U78">
        <v>7.9245699438E-2</v>
      </c>
      <c r="V78">
        <v>1.6991670000000001</v>
      </c>
      <c r="W78">
        <v>11.860556000000001</v>
      </c>
      <c r="X78" t="s">
        <v>2248</v>
      </c>
      <c r="Y78" t="s">
        <v>2249</v>
      </c>
      <c r="AB78" t="e">
        <f>VLOOKUP(Y78,Loc_exl_vigi!$C:$J,8,)</f>
        <v>#N/A</v>
      </c>
      <c r="AF78">
        <f t="shared" si="1"/>
        <v>-4</v>
      </c>
      <c r="AG78">
        <v>4</v>
      </c>
      <c r="AH78" t="s">
        <v>4526</v>
      </c>
      <c r="AI78" s="64">
        <f>VLOOKUP(X78,'[2]TEAM 4_EST'!$D:$E,2,)</f>
        <v>44032</v>
      </c>
    </row>
    <row r="79" spans="1:35" hidden="1" x14ac:dyDescent="0.2">
      <c r="A79" s="27" t="s">
        <v>4462</v>
      </c>
      <c r="B79" s="27"/>
      <c r="C79" s="27" t="s">
        <v>33</v>
      </c>
      <c r="D79" s="27" t="s">
        <v>4463</v>
      </c>
      <c r="E79" s="27">
        <v>1809.9653467400001</v>
      </c>
      <c r="F79" s="27" t="s">
        <v>459</v>
      </c>
      <c r="G79" s="27" t="s">
        <v>460</v>
      </c>
      <c r="H79" s="27"/>
      <c r="I79" s="27" t="s">
        <v>45</v>
      </c>
      <c r="J79" s="27" t="s">
        <v>45</v>
      </c>
      <c r="K79" s="27" t="s">
        <v>251</v>
      </c>
      <c r="L79" s="27" t="s">
        <v>33</v>
      </c>
      <c r="M79" s="27" t="s">
        <v>131</v>
      </c>
      <c r="N79" s="27" t="s">
        <v>132</v>
      </c>
      <c r="O79" s="27">
        <v>126169.189393718</v>
      </c>
      <c r="P79" s="27">
        <v>1.4345541533851799E-2</v>
      </c>
      <c r="Q79" s="27">
        <v>4</v>
      </c>
      <c r="R79" s="27">
        <v>1.6923509214100001</v>
      </c>
      <c r="S79" s="27">
        <v>11.8608726109</v>
      </c>
      <c r="T79" s="27">
        <v>3014</v>
      </c>
      <c r="U79" s="27">
        <v>6.8234280112299999E-3</v>
      </c>
      <c r="V79" s="27">
        <v>1.6991670000000001</v>
      </c>
      <c r="W79" s="27">
        <v>11.860556000000001</v>
      </c>
      <c r="X79" s="27" t="s">
        <v>2248</v>
      </c>
      <c r="Y79" s="27" t="s">
        <v>2249</v>
      </c>
      <c r="Z79" s="27"/>
      <c r="AA79" s="27" t="s">
        <v>4454</v>
      </c>
      <c r="AB79" t="e">
        <f>VLOOKUP(Y79,Loc_exl_vigi!$C:$J,8,)</f>
        <v>#N/A</v>
      </c>
      <c r="AF79">
        <f t="shared" si="1"/>
        <v>-4</v>
      </c>
      <c r="AG79">
        <v>4</v>
      </c>
      <c r="AH79" t="s">
        <v>4526</v>
      </c>
      <c r="AI79" s="64">
        <f>VLOOKUP(X79,'[2]TEAM 4_EST'!$D:$E,2,)</f>
        <v>44032</v>
      </c>
    </row>
    <row r="80" spans="1:35" hidden="1" x14ac:dyDescent="0.2">
      <c r="A80" t="s">
        <v>744</v>
      </c>
      <c r="B80">
        <v>33395</v>
      </c>
      <c r="C80" t="s">
        <v>16</v>
      </c>
      <c r="D80" t="s">
        <v>745</v>
      </c>
      <c r="E80">
        <v>1003.70148818</v>
      </c>
      <c r="F80" t="s">
        <v>536</v>
      </c>
      <c r="G80" t="s">
        <v>537</v>
      </c>
      <c r="I80" t="s">
        <v>45</v>
      </c>
      <c r="J80" t="s">
        <v>45</v>
      </c>
      <c r="K80" t="s">
        <v>344</v>
      </c>
      <c r="L80" t="s">
        <v>16</v>
      </c>
      <c r="M80" t="s">
        <v>153</v>
      </c>
      <c r="N80" t="s">
        <v>154</v>
      </c>
      <c r="O80">
        <v>179061.19592050201</v>
      </c>
      <c r="P80">
        <v>5.6053545438488903E-3</v>
      </c>
      <c r="Q80">
        <v>4</v>
      </c>
      <c r="R80">
        <v>-4.0785043741300004</v>
      </c>
      <c r="S80">
        <v>12.1889150823999</v>
      </c>
      <c r="T80">
        <v>4154</v>
      </c>
      <c r="U80">
        <v>1.2148142508899999E-2</v>
      </c>
      <c r="V80">
        <v>-4.0793999999999997</v>
      </c>
      <c r="W80">
        <v>12.1768</v>
      </c>
      <c r="X80" t="s">
        <v>536</v>
      </c>
      <c r="Y80" t="s">
        <v>2393</v>
      </c>
      <c r="AB80" t="e">
        <f>VLOOKUP(Y80,Loc_exl_vigi!$C:$J,8,)</f>
        <v>#N/A</v>
      </c>
      <c r="AF80">
        <f t="shared" si="1"/>
        <v>-4</v>
      </c>
      <c r="AG80">
        <v>5</v>
      </c>
      <c r="AH80" t="s">
        <v>4526</v>
      </c>
      <c r="AI80" s="69" t="e">
        <f>VLOOKUP(X80,'[1]TEAM 7 - CENTRE-Ouest Centre Su'!$D:$E,2,)</f>
        <v>#N/A</v>
      </c>
    </row>
    <row r="81" spans="1:35" hidden="1" x14ac:dyDescent="0.2">
      <c r="A81" t="s">
        <v>746</v>
      </c>
      <c r="B81">
        <v>33397</v>
      </c>
      <c r="C81" t="s">
        <v>16</v>
      </c>
      <c r="D81" t="s">
        <v>747</v>
      </c>
      <c r="E81">
        <v>1160.5298456999999</v>
      </c>
      <c r="F81" t="s">
        <v>536</v>
      </c>
      <c r="G81" t="s">
        <v>537</v>
      </c>
      <c r="I81" t="s">
        <v>45</v>
      </c>
      <c r="J81" t="s">
        <v>45</v>
      </c>
      <c r="K81" t="s">
        <v>344</v>
      </c>
      <c r="L81" t="s">
        <v>16</v>
      </c>
      <c r="M81" t="s">
        <v>153</v>
      </c>
      <c r="N81" t="s">
        <v>154</v>
      </c>
      <c r="O81">
        <v>179061.19592050201</v>
      </c>
      <c r="P81">
        <v>6.4811911912798998E-3</v>
      </c>
      <c r="Q81">
        <v>4</v>
      </c>
      <c r="R81">
        <v>-4.06481313961</v>
      </c>
      <c r="S81">
        <v>12.1889150823999</v>
      </c>
      <c r="T81">
        <v>4154</v>
      </c>
      <c r="U81">
        <v>1.8961848976699999E-2</v>
      </c>
      <c r="V81">
        <v>-4.0793999999999997</v>
      </c>
      <c r="W81">
        <v>12.1768</v>
      </c>
      <c r="X81" t="s">
        <v>536</v>
      </c>
      <c r="Y81" t="s">
        <v>2393</v>
      </c>
      <c r="AB81" t="e">
        <f>VLOOKUP(Y81,Loc_exl_vigi!$C:$J,8,)</f>
        <v>#N/A</v>
      </c>
      <c r="AF81">
        <f t="shared" si="1"/>
        <v>-4</v>
      </c>
      <c r="AG81">
        <v>5</v>
      </c>
      <c r="AH81" t="s">
        <v>4526</v>
      </c>
      <c r="AI81" s="69" t="e">
        <f>VLOOKUP(X81,'[1]TEAM 7 - CENTRE-Ouest Centre Su'!$D:$E,2,)</f>
        <v>#N/A</v>
      </c>
    </row>
    <row r="82" spans="1:35" hidden="1" x14ac:dyDescent="0.2">
      <c r="A82" t="s">
        <v>1181</v>
      </c>
      <c r="B82">
        <v>47382</v>
      </c>
      <c r="C82" t="s">
        <v>28</v>
      </c>
      <c r="D82" t="s">
        <v>1182</v>
      </c>
      <c r="E82">
        <v>4767.6290982399996</v>
      </c>
      <c r="F82" t="s">
        <v>5407</v>
      </c>
      <c r="G82" t="s">
        <v>1128</v>
      </c>
      <c r="H82" t="s">
        <v>1129</v>
      </c>
      <c r="I82" t="s">
        <v>45</v>
      </c>
      <c r="J82" t="s">
        <v>45</v>
      </c>
      <c r="K82" t="s">
        <v>1007</v>
      </c>
      <c r="L82" t="s">
        <v>28</v>
      </c>
      <c r="M82" t="s">
        <v>131</v>
      </c>
      <c r="N82" t="s">
        <v>132</v>
      </c>
      <c r="O82">
        <v>281458.55962247902</v>
      </c>
      <c r="P82">
        <v>1.6939009084089799E-2</v>
      </c>
      <c r="Q82">
        <v>8</v>
      </c>
      <c r="R82">
        <v>-0.135428869497</v>
      </c>
      <c r="S82">
        <v>12.710621181200001</v>
      </c>
      <c r="T82">
        <v>6229</v>
      </c>
      <c r="U82">
        <v>2.9489065567500001E-3</v>
      </c>
      <c r="V82">
        <v>-0.13250000000000001</v>
      </c>
      <c r="W82">
        <v>12.710278000000001</v>
      </c>
      <c r="X82" t="s">
        <v>1129</v>
      </c>
      <c r="Y82" t="s">
        <v>2632</v>
      </c>
      <c r="AB82" t="e">
        <f>VLOOKUP(Y82,Loc_exl_vigi!$C:$J,8,)</f>
        <v>#N/A</v>
      </c>
      <c r="AF82">
        <f t="shared" si="1"/>
        <v>-8</v>
      </c>
      <c r="AG82">
        <v>4</v>
      </c>
      <c r="AH82" t="s">
        <v>4526</v>
      </c>
      <c r="AI82" s="64">
        <f>VLOOKUP(X82,'[2]TEAM 4_EST'!$D:$E,2,)</f>
        <v>44032</v>
      </c>
    </row>
    <row r="83" spans="1:35" hidden="1" x14ac:dyDescent="0.2">
      <c r="A83" t="s">
        <v>603</v>
      </c>
      <c r="B83">
        <v>29344</v>
      </c>
      <c r="C83" t="s">
        <v>29</v>
      </c>
      <c r="D83" t="s">
        <v>604</v>
      </c>
      <c r="E83">
        <v>590.68067340000005</v>
      </c>
      <c r="F83" t="s">
        <v>378</v>
      </c>
      <c r="G83" t="s">
        <v>379</v>
      </c>
      <c r="I83" t="s">
        <v>45</v>
      </c>
      <c r="J83" t="s">
        <v>45</v>
      </c>
      <c r="K83" t="s">
        <v>375</v>
      </c>
      <c r="L83" t="s">
        <v>29</v>
      </c>
      <c r="M83" t="s">
        <v>131</v>
      </c>
      <c r="N83" t="s">
        <v>132</v>
      </c>
      <c r="O83">
        <v>230692.03559079001</v>
      </c>
      <c r="P83">
        <v>2.5604727613907398E-3</v>
      </c>
      <c r="Q83">
        <v>4</v>
      </c>
      <c r="R83">
        <v>0.39168365447699999</v>
      </c>
      <c r="S83">
        <v>12.0505839201999</v>
      </c>
      <c r="T83">
        <v>3688</v>
      </c>
      <c r="U83">
        <v>2.9712505936E-2</v>
      </c>
      <c r="V83">
        <v>0.41666700000000001</v>
      </c>
      <c r="W83">
        <v>12.066667000000001</v>
      </c>
      <c r="X83" t="s">
        <v>2326</v>
      </c>
      <c r="Y83" t="s">
        <v>2327</v>
      </c>
      <c r="AB83" t="e">
        <f>VLOOKUP(Y83,Loc_exl_vigi!$C:$J,8,)</f>
        <v>#N/A</v>
      </c>
      <c r="AF83">
        <f t="shared" si="1"/>
        <v>-4</v>
      </c>
      <c r="AG83">
        <v>4</v>
      </c>
      <c r="AH83" t="s">
        <v>4526</v>
      </c>
      <c r="AI83" s="64">
        <f>VLOOKUP(X83,'[2]TEAM 4_EST'!$D:$E,2,)</f>
        <v>44045</v>
      </c>
    </row>
    <row r="84" spans="1:35" hidden="1" x14ac:dyDescent="0.2">
      <c r="A84" t="s">
        <v>613</v>
      </c>
      <c r="B84">
        <v>29555</v>
      </c>
      <c r="C84" t="s">
        <v>29</v>
      </c>
      <c r="D84" t="s">
        <v>614</v>
      </c>
      <c r="E84">
        <v>1640.7796483300001</v>
      </c>
      <c r="F84" t="s">
        <v>378</v>
      </c>
      <c r="G84" t="s">
        <v>379</v>
      </c>
      <c r="I84" t="s">
        <v>45</v>
      </c>
      <c r="J84" t="s">
        <v>45</v>
      </c>
      <c r="K84" t="s">
        <v>375</v>
      </c>
      <c r="L84" t="s">
        <v>29</v>
      </c>
      <c r="M84" t="s">
        <v>131</v>
      </c>
      <c r="N84" t="s">
        <v>132</v>
      </c>
      <c r="O84">
        <v>230692.03559079001</v>
      </c>
      <c r="P84">
        <v>7.1124243371820496E-3</v>
      </c>
      <c r="Q84">
        <v>4</v>
      </c>
      <c r="R84">
        <v>0.39168365447699999</v>
      </c>
      <c r="S84">
        <v>12.0584885576</v>
      </c>
      <c r="T84">
        <v>3688</v>
      </c>
      <c r="U84">
        <v>2.62879149724E-2</v>
      </c>
      <c r="V84">
        <v>0.41666700000000001</v>
      </c>
      <c r="W84">
        <v>12.066667000000001</v>
      </c>
      <c r="X84" t="s">
        <v>2326</v>
      </c>
      <c r="Y84" t="s">
        <v>2327</v>
      </c>
      <c r="AB84" t="e">
        <f>VLOOKUP(Y84,Loc_exl_vigi!$C:$J,8,)</f>
        <v>#N/A</v>
      </c>
      <c r="AF84">
        <f t="shared" si="1"/>
        <v>-4</v>
      </c>
      <c r="AG84">
        <v>4</v>
      </c>
      <c r="AH84" t="s">
        <v>4526</v>
      </c>
      <c r="AI84" s="64">
        <f>VLOOKUP(X84,'[2]TEAM 4_EST'!$D:$E,2,)</f>
        <v>44045</v>
      </c>
    </row>
    <row r="85" spans="1:35" hidden="1" x14ac:dyDescent="0.2">
      <c r="A85" t="s">
        <v>1864</v>
      </c>
      <c r="B85">
        <v>60628</v>
      </c>
      <c r="C85" t="s">
        <v>23</v>
      </c>
      <c r="D85" t="s">
        <v>1865</v>
      </c>
      <c r="E85">
        <v>198.35872996800001</v>
      </c>
      <c r="F85" t="s">
        <v>1833</v>
      </c>
      <c r="G85" t="s">
        <v>1834</v>
      </c>
      <c r="I85" t="s">
        <v>45</v>
      </c>
      <c r="J85" t="s">
        <v>45</v>
      </c>
      <c r="K85" t="s">
        <v>1474</v>
      </c>
      <c r="L85" t="s">
        <v>23</v>
      </c>
      <c r="M85" t="s">
        <v>1089</v>
      </c>
      <c r="N85" t="s">
        <v>1090</v>
      </c>
      <c r="O85">
        <v>212290.51806906899</v>
      </c>
      <c r="P85">
        <v>9.3437395024616296E-4</v>
      </c>
      <c r="Q85">
        <v>4</v>
      </c>
      <c r="R85">
        <v>-1.53878039445</v>
      </c>
      <c r="S85">
        <v>13.6789393189999</v>
      </c>
      <c r="T85">
        <v>9232</v>
      </c>
      <c r="U85">
        <v>7.3836325870300003E-3</v>
      </c>
      <c r="V85">
        <v>-1.546111</v>
      </c>
      <c r="W85">
        <v>13.678056</v>
      </c>
      <c r="X85" t="s">
        <v>1833</v>
      </c>
      <c r="Y85" t="s">
        <v>3045</v>
      </c>
      <c r="AB85" t="s">
        <v>4519</v>
      </c>
      <c r="AF85">
        <f t="shared" si="1"/>
        <v>-4</v>
      </c>
      <c r="AG85">
        <v>2</v>
      </c>
      <c r="AH85" t="s">
        <v>4535</v>
      </c>
      <c r="AI85" s="64">
        <v>44033</v>
      </c>
    </row>
    <row r="86" spans="1:35" hidden="1" x14ac:dyDescent="0.2">
      <c r="A86" t="s">
        <v>1866</v>
      </c>
      <c r="B86">
        <v>60667</v>
      </c>
      <c r="C86" t="s">
        <v>23</v>
      </c>
      <c r="D86" t="s">
        <v>1867</v>
      </c>
      <c r="E86">
        <v>738.33527265800001</v>
      </c>
      <c r="F86" t="s">
        <v>1833</v>
      </c>
      <c r="G86" t="s">
        <v>1834</v>
      </c>
      <c r="I86" t="s">
        <v>45</v>
      </c>
      <c r="J86" t="s">
        <v>45</v>
      </c>
      <c r="K86" t="s">
        <v>1474</v>
      </c>
      <c r="L86" t="s">
        <v>23</v>
      </c>
      <c r="M86" t="s">
        <v>1089</v>
      </c>
      <c r="N86" t="s">
        <v>1090</v>
      </c>
      <c r="O86">
        <v>212290.51806906899</v>
      </c>
      <c r="P86">
        <v>3.4779474814686899E-3</v>
      </c>
      <c r="Q86">
        <v>8</v>
      </c>
      <c r="R86">
        <v>-1.55247162921</v>
      </c>
      <c r="S86">
        <v>13.686843956900001</v>
      </c>
      <c r="T86">
        <v>9232</v>
      </c>
      <c r="U86">
        <v>1.0848308170199999E-2</v>
      </c>
      <c r="V86">
        <v>-1.546111</v>
      </c>
      <c r="W86">
        <v>13.678056</v>
      </c>
      <c r="X86" t="s">
        <v>1833</v>
      </c>
      <c r="Y86" t="s">
        <v>3045</v>
      </c>
      <c r="AB86" t="s">
        <v>4519</v>
      </c>
      <c r="AF86">
        <f t="shared" si="1"/>
        <v>-8</v>
      </c>
      <c r="AG86">
        <v>2</v>
      </c>
      <c r="AH86" t="s">
        <v>4535</v>
      </c>
      <c r="AI86" s="64">
        <v>44033</v>
      </c>
    </row>
    <row r="87" spans="1:35" hidden="1" x14ac:dyDescent="0.2">
      <c r="A87" t="s">
        <v>768</v>
      </c>
      <c r="B87">
        <v>34355</v>
      </c>
      <c r="C87" t="s">
        <v>16</v>
      </c>
      <c r="D87" t="s">
        <v>769</v>
      </c>
      <c r="E87">
        <v>303.20149121999998</v>
      </c>
      <c r="F87" t="s">
        <v>536</v>
      </c>
      <c r="G87" t="s">
        <v>537</v>
      </c>
      <c r="I87" t="s">
        <v>45</v>
      </c>
      <c r="J87" t="s">
        <v>45</v>
      </c>
      <c r="K87" t="s">
        <v>344</v>
      </c>
      <c r="L87" t="s">
        <v>16</v>
      </c>
      <c r="M87" t="s">
        <v>153</v>
      </c>
      <c r="N87" t="s">
        <v>154</v>
      </c>
      <c r="O87">
        <v>179061.19592050201</v>
      </c>
      <c r="P87">
        <v>1.6932841851152001E-3</v>
      </c>
      <c r="Q87">
        <v>4</v>
      </c>
      <c r="R87">
        <v>-3.9347464131700001</v>
      </c>
      <c r="S87">
        <v>12.216581315000001</v>
      </c>
      <c r="T87">
        <v>4373</v>
      </c>
      <c r="U87">
        <v>1.6811207212199999E-2</v>
      </c>
      <c r="V87">
        <v>-3.9333330000000002</v>
      </c>
      <c r="W87">
        <v>12.233333</v>
      </c>
      <c r="X87" t="s">
        <v>2246</v>
      </c>
      <c r="Y87" t="s">
        <v>2409</v>
      </c>
      <c r="AB87" t="e">
        <f>VLOOKUP(Y87,Loc_exl_vigi!$C:$J,8,)</f>
        <v>#N/A</v>
      </c>
      <c r="AF87">
        <f t="shared" si="1"/>
        <v>-4</v>
      </c>
      <c r="AG87">
        <v>5</v>
      </c>
      <c r="AH87" t="s">
        <v>4526</v>
      </c>
      <c r="AI87" s="69" t="e">
        <f>VLOOKUP(X87,'[1]TEAM 7 - CENTRE-Ouest Centre Su'!$D:$E,2,)</f>
        <v>#N/A</v>
      </c>
    </row>
    <row r="88" spans="1:35" hidden="1" x14ac:dyDescent="0.2">
      <c r="A88" t="s">
        <v>776</v>
      </c>
      <c r="B88">
        <v>34887</v>
      </c>
      <c r="C88" t="s">
        <v>16</v>
      </c>
      <c r="D88" t="s">
        <v>777</v>
      </c>
      <c r="E88">
        <v>899.14924982499997</v>
      </c>
      <c r="F88" t="s">
        <v>536</v>
      </c>
      <c r="G88" t="s">
        <v>537</v>
      </c>
      <c r="I88" t="s">
        <v>45</v>
      </c>
      <c r="J88" t="s">
        <v>45</v>
      </c>
      <c r="K88" t="s">
        <v>344</v>
      </c>
      <c r="L88" t="s">
        <v>16</v>
      </c>
      <c r="M88" t="s">
        <v>153</v>
      </c>
      <c r="N88" t="s">
        <v>154</v>
      </c>
      <c r="O88">
        <v>179061.19592050201</v>
      </c>
      <c r="P88">
        <v>5.0214634455150097E-3</v>
      </c>
      <c r="Q88">
        <v>4</v>
      </c>
      <c r="R88">
        <v>-3.9347464131700001</v>
      </c>
      <c r="S88">
        <v>12.2323905899</v>
      </c>
      <c r="T88">
        <v>4373</v>
      </c>
      <c r="U88">
        <v>1.6987859378699999E-3</v>
      </c>
      <c r="V88">
        <v>-3.9333330000000002</v>
      </c>
      <c r="W88">
        <v>12.233333</v>
      </c>
      <c r="X88" t="s">
        <v>2246</v>
      </c>
      <c r="Y88" t="s">
        <v>2409</v>
      </c>
      <c r="AB88" t="e">
        <f>VLOOKUP(Y88,Loc_exl_vigi!$C:$J,8,)</f>
        <v>#N/A</v>
      </c>
      <c r="AF88">
        <f t="shared" si="1"/>
        <v>-4</v>
      </c>
      <c r="AG88">
        <v>5</v>
      </c>
      <c r="AH88" t="s">
        <v>4526</v>
      </c>
      <c r="AI88" s="69" t="e">
        <f>VLOOKUP(X88,'[1]TEAM 7 - CENTRE-Ouest Centre Su'!$D:$E,2,)</f>
        <v>#N/A</v>
      </c>
    </row>
    <row r="89" spans="1:35" hidden="1" x14ac:dyDescent="0.2">
      <c r="A89" t="s">
        <v>778</v>
      </c>
      <c r="B89">
        <v>34888</v>
      </c>
      <c r="C89" t="s">
        <v>16</v>
      </c>
      <c r="D89" t="s">
        <v>779</v>
      </c>
      <c r="E89">
        <v>2519.7089442800002</v>
      </c>
      <c r="F89" t="s">
        <v>536</v>
      </c>
      <c r="G89" t="s">
        <v>537</v>
      </c>
      <c r="I89" t="s">
        <v>45</v>
      </c>
      <c r="J89" t="s">
        <v>45</v>
      </c>
      <c r="K89" t="s">
        <v>344</v>
      </c>
      <c r="L89" t="s">
        <v>16</v>
      </c>
      <c r="M89" t="s">
        <v>153</v>
      </c>
      <c r="N89" t="s">
        <v>154</v>
      </c>
      <c r="O89">
        <v>179061.19592050201</v>
      </c>
      <c r="P89">
        <v>1.40717754694249E-2</v>
      </c>
      <c r="Q89">
        <v>4</v>
      </c>
      <c r="R89">
        <v>-3.9279007958299998</v>
      </c>
      <c r="S89">
        <v>12.2284382713</v>
      </c>
      <c r="T89">
        <v>4373</v>
      </c>
      <c r="U89">
        <v>7.3121276689299998E-3</v>
      </c>
      <c r="V89">
        <v>-3.9333330000000002</v>
      </c>
      <c r="W89">
        <v>12.233333</v>
      </c>
      <c r="X89" t="s">
        <v>2246</v>
      </c>
      <c r="Y89" t="s">
        <v>2409</v>
      </c>
      <c r="AB89" t="e">
        <f>VLOOKUP(Y89,Loc_exl_vigi!$C:$J,8,)</f>
        <v>#N/A</v>
      </c>
      <c r="AF89">
        <f t="shared" si="1"/>
        <v>-4</v>
      </c>
      <c r="AG89">
        <v>5</v>
      </c>
      <c r="AH89" t="s">
        <v>4526</v>
      </c>
      <c r="AI89" s="69" t="e">
        <f>VLOOKUP(X89,'[1]TEAM 7 - CENTRE-Ouest Centre Su'!$D:$E,2,)</f>
        <v>#N/A</v>
      </c>
    </row>
    <row r="90" spans="1:35" hidden="1" x14ac:dyDescent="0.2">
      <c r="A90" t="s">
        <v>932</v>
      </c>
      <c r="B90">
        <v>40220</v>
      </c>
      <c r="C90" t="s">
        <v>16</v>
      </c>
      <c r="D90" t="s">
        <v>933</v>
      </c>
      <c r="E90">
        <v>591.34398634800004</v>
      </c>
      <c r="F90" t="s">
        <v>934</v>
      </c>
      <c r="G90" t="s">
        <v>935</v>
      </c>
      <c r="I90" t="s">
        <v>45</v>
      </c>
      <c r="J90" t="s">
        <v>45</v>
      </c>
      <c r="K90" t="s">
        <v>344</v>
      </c>
      <c r="L90" t="s">
        <v>16</v>
      </c>
      <c r="M90" t="s">
        <v>153</v>
      </c>
      <c r="N90" t="s">
        <v>154</v>
      </c>
      <c r="O90">
        <v>179061.19592050201</v>
      </c>
      <c r="P90">
        <v>3.3024686521726399E-3</v>
      </c>
      <c r="Q90">
        <v>4</v>
      </c>
      <c r="R90">
        <v>-3.8046796862700001</v>
      </c>
      <c r="S90">
        <v>12.402340304000001</v>
      </c>
      <c r="T90">
        <v>5133</v>
      </c>
      <c r="U90">
        <v>1.8680201012500001E-2</v>
      </c>
      <c r="V90">
        <v>-3.8166669999999998</v>
      </c>
      <c r="W90">
        <v>12.416667</v>
      </c>
      <c r="X90" t="s">
        <v>934</v>
      </c>
      <c r="Y90" t="s">
        <v>2504</v>
      </c>
      <c r="AB90" t="e">
        <f>VLOOKUP(Y90,Loc_exl_vigi!$C:$J,8,)</f>
        <v>#N/A</v>
      </c>
      <c r="AF90">
        <f t="shared" si="1"/>
        <v>-4</v>
      </c>
      <c r="AG90">
        <v>5</v>
      </c>
      <c r="AH90" t="s">
        <v>4526</v>
      </c>
      <c r="AI90" s="69" t="e">
        <f>VLOOKUP(X90,'[1]TEAM 7 - CENTRE-Ouest Centre Su'!$D:$E,2,)</f>
        <v>#N/A</v>
      </c>
    </row>
    <row r="91" spans="1:35" hidden="1" x14ac:dyDescent="0.2">
      <c r="A91" t="s">
        <v>940</v>
      </c>
      <c r="B91">
        <v>40443</v>
      </c>
      <c r="C91" t="s">
        <v>16</v>
      </c>
      <c r="D91" t="s">
        <v>941</v>
      </c>
      <c r="E91">
        <v>659.57598477299996</v>
      </c>
      <c r="F91" t="s">
        <v>934</v>
      </c>
      <c r="G91" t="s">
        <v>935</v>
      </c>
      <c r="I91" t="s">
        <v>45</v>
      </c>
      <c r="J91" t="s">
        <v>45</v>
      </c>
      <c r="K91" t="s">
        <v>344</v>
      </c>
      <c r="L91" t="s">
        <v>16</v>
      </c>
      <c r="M91" t="s">
        <v>153</v>
      </c>
      <c r="N91" t="s">
        <v>154</v>
      </c>
      <c r="O91">
        <v>179061.19592050201</v>
      </c>
      <c r="P91">
        <v>3.6835227274246199E-3</v>
      </c>
      <c r="Q91">
        <v>4</v>
      </c>
      <c r="R91">
        <v>-3.81837092038</v>
      </c>
      <c r="S91">
        <v>12.4102449424</v>
      </c>
      <c r="T91">
        <v>5133</v>
      </c>
      <c r="U91">
        <v>6.6442583577599997E-3</v>
      </c>
      <c r="V91">
        <v>-3.8166669999999998</v>
      </c>
      <c r="W91">
        <v>12.416667</v>
      </c>
      <c r="X91" t="s">
        <v>934</v>
      </c>
      <c r="Y91" t="s">
        <v>2504</v>
      </c>
      <c r="AB91" t="e">
        <f>VLOOKUP(Y91,Loc_exl_vigi!$C:$J,8,)</f>
        <v>#N/A</v>
      </c>
      <c r="AF91">
        <f t="shared" si="1"/>
        <v>-4</v>
      </c>
      <c r="AG91">
        <v>5</v>
      </c>
      <c r="AH91" t="s">
        <v>4526</v>
      </c>
      <c r="AI91" s="69" t="e">
        <f>VLOOKUP(X91,'[1]TEAM 7 - CENTRE-Ouest Centre Su'!$D:$E,2,)</f>
        <v>#N/A</v>
      </c>
    </row>
    <row r="92" spans="1:35" hidden="1" x14ac:dyDescent="0.2">
      <c r="A92" t="s">
        <v>1142</v>
      </c>
      <c r="B92">
        <v>46460</v>
      </c>
      <c r="C92" t="s">
        <v>28</v>
      </c>
      <c r="D92" t="s">
        <v>1143</v>
      </c>
      <c r="E92">
        <v>472.82272048700003</v>
      </c>
      <c r="F92" t="s">
        <v>5407</v>
      </c>
      <c r="G92" t="s">
        <v>1128</v>
      </c>
      <c r="H92" t="s">
        <v>1129</v>
      </c>
      <c r="I92" t="s">
        <v>45</v>
      </c>
      <c r="J92" t="s">
        <v>45</v>
      </c>
      <c r="K92" t="s">
        <v>1007</v>
      </c>
      <c r="L92" t="s">
        <v>28</v>
      </c>
      <c r="M92" t="s">
        <v>131</v>
      </c>
      <c r="N92" t="s">
        <v>132</v>
      </c>
      <c r="O92">
        <v>281458.55962247902</v>
      </c>
      <c r="P92">
        <v>1.6799017273491301E-3</v>
      </c>
      <c r="Q92">
        <v>4</v>
      </c>
      <c r="R92">
        <v>-0.11489201780199999</v>
      </c>
      <c r="S92">
        <v>12.6671456728</v>
      </c>
      <c r="T92">
        <v>6165</v>
      </c>
      <c r="U92">
        <v>1.6284352076899999E-2</v>
      </c>
      <c r="V92">
        <v>-0.11666700000000001</v>
      </c>
      <c r="W92">
        <v>12.6833329999999</v>
      </c>
      <c r="X92" t="s">
        <v>2609</v>
      </c>
      <c r="Y92" t="s">
        <v>2610</v>
      </c>
      <c r="AB92" t="e">
        <f>VLOOKUP(Y92,Loc_exl_vigi!$C:$J,8,)</f>
        <v>#N/A</v>
      </c>
      <c r="AF92">
        <f t="shared" si="1"/>
        <v>-4</v>
      </c>
      <c r="AG92">
        <v>4</v>
      </c>
      <c r="AH92" t="s">
        <v>4526</v>
      </c>
      <c r="AI92" s="64">
        <f>VLOOKUP(X92,'[2]TEAM 4_EST'!$D:$E,2,)</f>
        <v>44032</v>
      </c>
    </row>
    <row r="93" spans="1:35" hidden="1" x14ac:dyDescent="0.2">
      <c r="A93" t="s">
        <v>967</v>
      </c>
      <c r="B93">
        <v>41129</v>
      </c>
      <c r="C93" t="s">
        <v>16</v>
      </c>
      <c r="D93" t="s">
        <v>968</v>
      </c>
      <c r="E93">
        <v>128.882663691</v>
      </c>
      <c r="F93" t="s">
        <v>934</v>
      </c>
      <c r="G93" t="s">
        <v>935</v>
      </c>
      <c r="I93" t="s">
        <v>45</v>
      </c>
      <c r="J93" t="s">
        <v>45</v>
      </c>
      <c r="K93" t="s">
        <v>344</v>
      </c>
      <c r="L93" t="s">
        <v>16</v>
      </c>
      <c r="M93" t="s">
        <v>153</v>
      </c>
      <c r="N93" t="s">
        <v>154</v>
      </c>
      <c r="O93">
        <v>179061.19592050201</v>
      </c>
      <c r="P93">
        <v>7.1976880880556904E-4</v>
      </c>
      <c r="Q93">
        <v>4</v>
      </c>
      <c r="R93">
        <v>-3.7019954285000001</v>
      </c>
      <c r="S93">
        <v>12.437911175</v>
      </c>
      <c r="T93">
        <v>5203</v>
      </c>
      <c r="U93">
        <v>4.99413864993E-3</v>
      </c>
      <c r="V93">
        <v>-3.7</v>
      </c>
      <c r="W93">
        <v>12.4333329999999</v>
      </c>
      <c r="X93" t="s">
        <v>2518</v>
      </c>
      <c r="Y93" t="s">
        <v>2519</v>
      </c>
      <c r="AB93" t="e">
        <f>VLOOKUP(Y93,Loc_exl_vigi!$C:$J,8,)</f>
        <v>#N/A</v>
      </c>
      <c r="AF93">
        <f t="shared" si="1"/>
        <v>-4</v>
      </c>
      <c r="AG93">
        <v>5</v>
      </c>
      <c r="AH93" t="s">
        <v>4526</v>
      </c>
      <c r="AI93" s="69" t="e">
        <f>VLOOKUP(X93,'[1]TEAM 7 - CENTRE-Ouest Centre Su'!$D:$E,2,)</f>
        <v>#N/A</v>
      </c>
    </row>
    <row r="94" spans="1:35" hidden="1" x14ac:dyDescent="0.2">
      <c r="A94" t="s">
        <v>563</v>
      </c>
      <c r="B94">
        <v>28112</v>
      </c>
      <c r="C94" t="s">
        <v>29</v>
      </c>
      <c r="D94" t="s">
        <v>564</v>
      </c>
      <c r="E94">
        <v>13.6530882278</v>
      </c>
      <c r="F94" t="s">
        <v>565</v>
      </c>
      <c r="G94" t="s">
        <v>566</v>
      </c>
      <c r="I94" t="s">
        <v>45</v>
      </c>
      <c r="J94" t="s">
        <v>45</v>
      </c>
      <c r="K94" t="s">
        <v>375</v>
      </c>
      <c r="L94" t="s">
        <v>29</v>
      </c>
      <c r="M94" t="s">
        <v>131</v>
      </c>
      <c r="N94" t="s">
        <v>132</v>
      </c>
      <c r="O94">
        <v>230692.03559079001</v>
      </c>
      <c r="P94" s="6">
        <v>5.9183179830353502E-5</v>
      </c>
      <c r="Q94">
        <v>4</v>
      </c>
      <c r="R94">
        <v>0.19316075561400001</v>
      </c>
      <c r="S94">
        <v>11.9992037734</v>
      </c>
      <c r="T94">
        <v>3428</v>
      </c>
      <c r="U94">
        <v>1.8754720627399999E-2</v>
      </c>
      <c r="V94">
        <v>0.2</v>
      </c>
      <c r="W94">
        <v>12.016667</v>
      </c>
      <c r="X94" t="s">
        <v>2298</v>
      </c>
      <c r="Y94" t="s">
        <v>2299</v>
      </c>
      <c r="AB94" t="e">
        <f>VLOOKUP(Y94,Loc_exl_vigi!$C:$J,8,)</f>
        <v>#N/A</v>
      </c>
      <c r="AF94">
        <f t="shared" si="1"/>
        <v>-4</v>
      </c>
      <c r="AG94">
        <v>4</v>
      </c>
      <c r="AH94" t="s">
        <v>4526</v>
      </c>
      <c r="AI94" s="64">
        <f>VLOOKUP(X94,'[2]TEAM 4_EST'!$D:$E,2,)</f>
        <v>44046</v>
      </c>
    </row>
    <row r="95" spans="1:35" hidden="1" x14ac:dyDescent="0.2">
      <c r="A95" t="s">
        <v>772</v>
      </c>
      <c r="B95">
        <v>34866</v>
      </c>
      <c r="C95" t="s">
        <v>29</v>
      </c>
      <c r="D95" t="s">
        <v>773</v>
      </c>
      <c r="E95">
        <v>122.87779405000001</v>
      </c>
      <c r="F95" t="s">
        <v>565</v>
      </c>
      <c r="G95" t="s">
        <v>566</v>
      </c>
      <c r="I95" t="s">
        <v>45</v>
      </c>
      <c r="J95" t="s">
        <v>45</v>
      </c>
      <c r="K95" t="s">
        <v>375</v>
      </c>
      <c r="L95" t="s">
        <v>29</v>
      </c>
      <c r="M95" t="s">
        <v>131</v>
      </c>
      <c r="N95" t="s">
        <v>132</v>
      </c>
      <c r="O95">
        <v>230692.03559079001</v>
      </c>
      <c r="P95">
        <v>5.3264861847231398E-4</v>
      </c>
      <c r="Q95">
        <v>4</v>
      </c>
      <c r="R95">
        <v>0.18631513843299999</v>
      </c>
      <c r="S95">
        <v>12.2244859525</v>
      </c>
      <c r="T95">
        <v>4347</v>
      </c>
      <c r="U95">
        <v>1.5761074003899998E-2</v>
      </c>
      <c r="V95">
        <v>0.2</v>
      </c>
      <c r="W95">
        <v>12.2166669999999</v>
      </c>
      <c r="X95" t="s">
        <v>2412</v>
      </c>
      <c r="Y95" t="s">
        <v>2413</v>
      </c>
      <c r="AB95" t="e">
        <f>VLOOKUP(Y95,Loc_exl_vigi!$C:$J,8,)</f>
        <v>#N/A</v>
      </c>
      <c r="AF95">
        <f t="shared" si="1"/>
        <v>-4</v>
      </c>
      <c r="AG95">
        <v>4</v>
      </c>
      <c r="AH95" t="s">
        <v>4526</v>
      </c>
      <c r="AI95" s="64">
        <f>VLOOKUP(X95,'[2]TEAM 4_EST'!$D:$E,2,)</f>
        <v>44041</v>
      </c>
    </row>
    <row r="96" spans="1:35" hidden="1" x14ac:dyDescent="0.2">
      <c r="A96" t="s">
        <v>774</v>
      </c>
      <c r="B96">
        <v>34867</v>
      </c>
      <c r="C96" t="s">
        <v>29</v>
      </c>
      <c r="D96" t="s">
        <v>775</v>
      </c>
      <c r="E96">
        <v>354.98029392199999</v>
      </c>
      <c r="F96" t="s">
        <v>565</v>
      </c>
      <c r="G96" t="s">
        <v>566</v>
      </c>
      <c r="I96" t="s">
        <v>45</v>
      </c>
      <c r="J96" t="s">
        <v>45</v>
      </c>
      <c r="K96" t="s">
        <v>375</v>
      </c>
      <c r="L96" t="s">
        <v>29</v>
      </c>
      <c r="M96" t="s">
        <v>131</v>
      </c>
      <c r="N96" t="s">
        <v>132</v>
      </c>
      <c r="O96">
        <v>230692.03559079001</v>
      </c>
      <c r="P96">
        <v>1.5387626755857199E-3</v>
      </c>
      <c r="Q96">
        <v>4</v>
      </c>
      <c r="R96">
        <v>0.19316075561400001</v>
      </c>
      <c r="S96">
        <v>12.220533633900001</v>
      </c>
      <c r="T96">
        <v>4347</v>
      </c>
      <c r="U96">
        <v>7.8565973320800005E-3</v>
      </c>
      <c r="V96">
        <v>0.2</v>
      </c>
      <c r="W96">
        <v>12.2166669999999</v>
      </c>
      <c r="X96" t="s">
        <v>2412</v>
      </c>
      <c r="Y96" t="s">
        <v>2413</v>
      </c>
      <c r="AB96" t="e">
        <f>VLOOKUP(Y96,Loc_exl_vigi!$C:$J,8,)</f>
        <v>#N/A</v>
      </c>
      <c r="AF96">
        <f t="shared" si="1"/>
        <v>-4</v>
      </c>
      <c r="AG96">
        <v>4</v>
      </c>
      <c r="AH96" t="s">
        <v>4526</v>
      </c>
      <c r="AI96" s="64">
        <f>VLOOKUP(X96,'[2]TEAM 4_EST'!$D:$E,2,)</f>
        <v>44041</v>
      </c>
    </row>
    <row r="97" spans="1:35" hidden="1" x14ac:dyDescent="0.2">
      <c r="A97" t="s">
        <v>760</v>
      </c>
      <c r="B97">
        <v>33701</v>
      </c>
      <c r="C97" t="s">
        <v>33</v>
      </c>
      <c r="D97" t="s">
        <v>761</v>
      </c>
      <c r="E97">
        <v>402.83117422200002</v>
      </c>
      <c r="F97" t="s">
        <v>629</v>
      </c>
      <c r="G97" t="s">
        <v>630</v>
      </c>
      <c r="I97" t="s">
        <v>45</v>
      </c>
      <c r="J97" t="s">
        <v>45</v>
      </c>
      <c r="K97" t="s">
        <v>251</v>
      </c>
      <c r="L97" t="s">
        <v>33</v>
      </c>
      <c r="M97" t="s">
        <v>131</v>
      </c>
      <c r="N97" t="s">
        <v>132</v>
      </c>
      <c r="O97">
        <v>126169.189393718</v>
      </c>
      <c r="P97">
        <v>3.1927856250620799E-3</v>
      </c>
      <c r="Q97">
        <v>4</v>
      </c>
      <c r="R97">
        <v>1.8771825855599999</v>
      </c>
      <c r="S97">
        <v>12.1889150823999</v>
      </c>
      <c r="T97">
        <v>4296</v>
      </c>
      <c r="U97">
        <v>3.2108715411200001E-2</v>
      </c>
      <c r="V97">
        <v>1.858393</v>
      </c>
      <c r="W97">
        <v>12.214952</v>
      </c>
      <c r="X97" t="s">
        <v>2405</v>
      </c>
      <c r="Y97" t="s">
        <v>2406</v>
      </c>
      <c r="AB97" t="e">
        <f>VLOOKUP(Y97,Loc_exl_vigi!$C:$J,8,)</f>
        <v>#N/A</v>
      </c>
      <c r="AF97">
        <f t="shared" si="1"/>
        <v>-4</v>
      </c>
      <c r="AG97">
        <v>4</v>
      </c>
      <c r="AH97" t="s">
        <v>4526</v>
      </c>
      <c r="AI97" s="64" t="e">
        <f>VLOOKUP(X97,'[2]TEAM 4_EST'!$D:$E,2,)</f>
        <v>#N/A</v>
      </c>
    </row>
    <row r="98" spans="1:35" hidden="1" x14ac:dyDescent="0.2">
      <c r="A98" t="s">
        <v>766</v>
      </c>
      <c r="B98">
        <v>34342</v>
      </c>
      <c r="C98" t="s">
        <v>33</v>
      </c>
      <c r="D98" t="s">
        <v>767</v>
      </c>
      <c r="E98">
        <v>88.426355317000002</v>
      </c>
      <c r="F98" t="s">
        <v>629</v>
      </c>
      <c r="G98" t="s">
        <v>630</v>
      </c>
      <c r="I98" t="s">
        <v>45</v>
      </c>
      <c r="J98" t="s">
        <v>45</v>
      </c>
      <c r="K98" t="s">
        <v>251</v>
      </c>
      <c r="L98" t="s">
        <v>33</v>
      </c>
      <c r="M98" t="s">
        <v>131</v>
      </c>
      <c r="N98" t="s">
        <v>132</v>
      </c>
      <c r="O98">
        <v>126169.189393718</v>
      </c>
      <c r="P98">
        <v>7.0085538111099596E-4</v>
      </c>
      <c r="Q98">
        <v>4</v>
      </c>
      <c r="R98">
        <v>1.86349135144</v>
      </c>
      <c r="S98">
        <v>12.2047243581</v>
      </c>
      <c r="T98">
        <v>4296</v>
      </c>
      <c r="U98">
        <v>1.14279414339E-2</v>
      </c>
      <c r="V98">
        <v>1.858393</v>
      </c>
      <c r="W98">
        <v>12.214952</v>
      </c>
      <c r="X98" t="s">
        <v>2405</v>
      </c>
      <c r="Y98" t="s">
        <v>2406</v>
      </c>
      <c r="AB98" t="e">
        <f>VLOOKUP(Y98,Loc_exl_vigi!$C:$J,8,)</f>
        <v>#N/A</v>
      </c>
      <c r="AF98">
        <f t="shared" si="1"/>
        <v>-4</v>
      </c>
      <c r="AG98">
        <v>4</v>
      </c>
      <c r="AH98" t="s">
        <v>4526</v>
      </c>
      <c r="AI98" s="64" t="e">
        <f>VLOOKUP(X98,'[2]TEAM 4_EST'!$D:$E,2,)</f>
        <v>#N/A</v>
      </c>
    </row>
    <row r="99" spans="1:35" hidden="1" x14ac:dyDescent="0.2">
      <c r="A99" t="s">
        <v>770</v>
      </c>
      <c r="B99">
        <v>34597</v>
      </c>
      <c r="C99" t="s">
        <v>29</v>
      </c>
      <c r="D99" t="s">
        <v>771</v>
      </c>
      <c r="E99">
        <v>253.35351908000001</v>
      </c>
      <c r="F99" t="s">
        <v>705</v>
      </c>
      <c r="G99" t="s">
        <v>706</v>
      </c>
      <c r="I99" t="s">
        <v>45</v>
      </c>
      <c r="J99" t="s">
        <v>45</v>
      </c>
      <c r="K99" t="s">
        <v>375</v>
      </c>
      <c r="L99" t="s">
        <v>29</v>
      </c>
      <c r="M99" t="s">
        <v>131</v>
      </c>
      <c r="N99" t="s">
        <v>132</v>
      </c>
      <c r="O99">
        <v>230692.03559079001</v>
      </c>
      <c r="P99">
        <v>1.09823262182058E-3</v>
      </c>
      <c r="Q99">
        <v>4</v>
      </c>
      <c r="R99">
        <v>-2.5898994542900001E-2</v>
      </c>
      <c r="S99">
        <v>12.2126289959999</v>
      </c>
      <c r="T99">
        <v>4343</v>
      </c>
      <c r="U99">
        <v>8.4599003059299994E-3</v>
      </c>
      <c r="V99">
        <v>-3.3333000000000002E-2</v>
      </c>
      <c r="W99">
        <v>12.2166669999999</v>
      </c>
      <c r="X99" t="s">
        <v>2410</v>
      </c>
      <c r="Y99" t="s">
        <v>2411</v>
      </c>
      <c r="AB99" t="e">
        <f>VLOOKUP(Y99,Loc_exl_vigi!$C:$J,8,)</f>
        <v>#N/A</v>
      </c>
      <c r="AF99">
        <f t="shared" si="1"/>
        <v>-4</v>
      </c>
      <c r="AG99">
        <v>4</v>
      </c>
      <c r="AH99" t="s">
        <v>4526</v>
      </c>
      <c r="AI99" s="64">
        <f>VLOOKUP(X99,'[2]TEAM 4_EST'!$D:$E,2,)</f>
        <v>44041</v>
      </c>
    </row>
    <row r="100" spans="1:35" hidden="1" x14ac:dyDescent="0.2">
      <c r="A100" t="s">
        <v>573</v>
      </c>
      <c r="B100">
        <v>28296</v>
      </c>
      <c r="C100" t="s">
        <v>29</v>
      </c>
      <c r="D100" t="s">
        <v>574</v>
      </c>
      <c r="E100">
        <v>178.11666397900001</v>
      </c>
      <c r="F100" t="s">
        <v>373</v>
      </c>
      <c r="G100" t="s">
        <v>374</v>
      </c>
      <c r="I100" t="s">
        <v>45</v>
      </c>
      <c r="J100" t="s">
        <v>45</v>
      </c>
      <c r="K100" t="s">
        <v>375</v>
      </c>
      <c r="L100" t="s">
        <v>29</v>
      </c>
      <c r="M100" t="s">
        <v>131</v>
      </c>
      <c r="N100" t="s">
        <v>132</v>
      </c>
      <c r="O100">
        <v>230692.03559079001</v>
      </c>
      <c r="P100">
        <v>7.7209715334494798E-4</v>
      </c>
      <c r="Q100">
        <v>4</v>
      </c>
      <c r="R100">
        <v>-8.7509549376199994E-2</v>
      </c>
      <c r="S100">
        <v>12.011060729900001</v>
      </c>
      <c r="T100">
        <v>3425</v>
      </c>
      <c r="U100">
        <v>1.36909320928E-2</v>
      </c>
      <c r="V100">
        <v>-0.1</v>
      </c>
      <c r="W100">
        <v>12.016667</v>
      </c>
      <c r="X100" t="s">
        <v>2303</v>
      </c>
      <c r="Y100" t="s">
        <v>2304</v>
      </c>
      <c r="AB100" t="e">
        <f>VLOOKUP(Y100,Loc_exl_vigi!$C:$J,8,)</f>
        <v>#N/A</v>
      </c>
      <c r="AF100">
        <f t="shared" si="1"/>
        <v>-4</v>
      </c>
      <c r="AG100">
        <v>4</v>
      </c>
      <c r="AH100" t="s">
        <v>4526</v>
      </c>
      <c r="AI100" s="64">
        <f>VLOOKUP(X100,'[2]TEAM 4_EST'!$D:$E,2,)</f>
        <v>44043</v>
      </c>
    </row>
    <row r="101" spans="1:35" hidden="1" x14ac:dyDescent="0.2">
      <c r="A101" t="s">
        <v>627</v>
      </c>
      <c r="B101">
        <v>29807</v>
      </c>
      <c r="C101" t="s">
        <v>33</v>
      </c>
      <c r="D101" t="s">
        <v>628</v>
      </c>
      <c r="E101">
        <v>1856.9534616599999</v>
      </c>
      <c r="F101" t="s">
        <v>629</v>
      </c>
      <c r="G101" t="s">
        <v>630</v>
      </c>
      <c r="I101" t="s">
        <v>45</v>
      </c>
      <c r="J101" t="s">
        <v>45</v>
      </c>
      <c r="K101" t="s">
        <v>251</v>
      </c>
      <c r="L101" t="s">
        <v>33</v>
      </c>
      <c r="M101" t="s">
        <v>131</v>
      </c>
      <c r="N101" t="s">
        <v>132</v>
      </c>
      <c r="O101">
        <v>126169.189393718</v>
      </c>
      <c r="P101">
        <v>1.4717963003354701E-2</v>
      </c>
      <c r="Q101">
        <v>8</v>
      </c>
      <c r="R101">
        <v>1.7881895622499999</v>
      </c>
      <c r="S101">
        <v>12.0663931951</v>
      </c>
      <c r="T101">
        <v>3701</v>
      </c>
      <c r="U101">
        <v>6.6626719381999997E-3</v>
      </c>
      <c r="V101">
        <v>1.7883849999999999</v>
      </c>
      <c r="W101">
        <v>12.073053</v>
      </c>
      <c r="X101" t="s">
        <v>629</v>
      </c>
      <c r="Y101" t="s">
        <v>2339</v>
      </c>
      <c r="AB101" t="e">
        <f>VLOOKUP(Y101,Loc_exl_vigi!$C:$J,8,)</f>
        <v>#N/A</v>
      </c>
      <c r="AF101">
        <f t="shared" si="1"/>
        <v>-8</v>
      </c>
      <c r="AG101">
        <v>4</v>
      </c>
      <c r="AH101" t="s">
        <v>4526</v>
      </c>
      <c r="AI101" s="64">
        <f>VLOOKUP(X101,'[2]TEAM 4_EST'!$D:$E,2,)</f>
        <v>44037</v>
      </c>
    </row>
    <row r="102" spans="1:35" x14ac:dyDescent="0.2">
      <c r="A102" t="s">
        <v>1588</v>
      </c>
      <c r="B102">
        <v>56198</v>
      </c>
      <c r="C102" t="s">
        <v>23</v>
      </c>
      <c r="D102" t="s">
        <v>1589</v>
      </c>
      <c r="E102">
        <v>139.29505659700001</v>
      </c>
      <c r="F102" t="s">
        <v>5399</v>
      </c>
      <c r="G102" t="s">
        <v>1566</v>
      </c>
      <c r="H102" t="s">
        <v>1567</v>
      </c>
      <c r="I102" t="s">
        <v>45</v>
      </c>
      <c r="J102" t="s">
        <v>45</v>
      </c>
      <c r="K102" t="s">
        <v>1474</v>
      </c>
      <c r="L102" t="s">
        <v>23</v>
      </c>
      <c r="M102" t="s">
        <v>1089</v>
      </c>
      <c r="N102" t="s">
        <v>1090</v>
      </c>
      <c r="O102">
        <v>212290.51806906899</v>
      </c>
      <c r="P102">
        <v>6.5615298254479999E-4</v>
      </c>
      <c r="Q102">
        <v>4</v>
      </c>
      <c r="R102">
        <v>-1.5319347775200001</v>
      </c>
      <c r="S102">
        <v>13.2165180042999</v>
      </c>
      <c r="T102">
        <v>7991</v>
      </c>
      <c r="U102">
        <v>5.7456093044100003E-3</v>
      </c>
      <c r="V102">
        <v>-1.5291060000000001</v>
      </c>
      <c r="W102">
        <v>13.211517000000001</v>
      </c>
      <c r="X102" t="s">
        <v>1286</v>
      </c>
      <c r="Y102" t="s">
        <v>2864</v>
      </c>
      <c r="AB102" t="e">
        <f>VLOOKUP(Y102,Loc_exl_vigi!$C:$J,8,)</f>
        <v>#N/A</v>
      </c>
      <c r="AC102" t="s">
        <v>4257</v>
      </c>
      <c r="AD102" s="70">
        <v>44035</v>
      </c>
      <c r="AE102">
        <v>4</v>
      </c>
      <c r="AF102">
        <f t="shared" si="1"/>
        <v>0</v>
      </c>
      <c r="AG102">
        <v>2</v>
      </c>
      <c r="AH102" t="s">
        <v>4535</v>
      </c>
      <c r="AI102" s="64"/>
    </row>
    <row r="103" spans="1:35" hidden="1" x14ac:dyDescent="0.2">
      <c r="A103" t="s">
        <v>635</v>
      </c>
      <c r="B103">
        <v>30014</v>
      </c>
      <c r="C103" t="s">
        <v>33</v>
      </c>
      <c r="D103" t="s">
        <v>636</v>
      </c>
      <c r="E103">
        <v>1640.8001486600001</v>
      </c>
      <c r="F103" t="s">
        <v>629</v>
      </c>
      <c r="G103" t="s">
        <v>630</v>
      </c>
      <c r="I103" t="s">
        <v>45</v>
      </c>
      <c r="J103" t="s">
        <v>45</v>
      </c>
      <c r="K103" t="s">
        <v>251</v>
      </c>
      <c r="L103" t="s">
        <v>33</v>
      </c>
      <c r="M103" t="s">
        <v>131</v>
      </c>
      <c r="N103" t="s">
        <v>132</v>
      </c>
      <c r="O103">
        <v>126169.189393718</v>
      </c>
      <c r="P103">
        <v>1.3004760960616001E-2</v>
      </c>
      <c r="Q103">
        <v>4</v>
      </c>
      <c r="R103">
        <v>1.7813439451199999</v>
      </c>
      <c r="S103">
        <v>12.070345514</v>
      </c>
      <c r="T103">
        <v>3701</v>
      </c>
      <c r="U103">
        <v>7.5436684789900003E-3</v>
      </c>
      <c r="V103">
        <v>1.7883849999999999</v>
      </c>
      <c r="W103">
        <v>12.073053</v>
      </c>
      <c r="X103" t="s">
        <v>629</v>
      </c>
      <c r="Y103" t="s">
        <v>2339</v>
      </c>
      <c r="AB103" t="e">
        <f>VLOOKUP(Y103,Loc_exl_vigi!$C:$J,8,)</f>
        <v>#N/A</v>
      </c>
      <c r="AF103">
        <f t="shared" si="1"/>
        <v>-4</v>
      </c>
      <c r="AG103">
        <v>4</v>
      </c>
      <c r="AH103" t="s">
        <v>4526</v>
      </c>
      <c r="AI103" s="64">
        <f>VLOOKUP(X103,'[2]TEAM 4_EST'!$D:$E,2,)</f>
        <v>44037</v>
      </c>
    </row>
    <row r="104" spans="1:35" hidden="1" x14ac:dyDescent="0.2">
      <c r="A104" t="s">
        <v>637</v>
      </c>
      <c r="B104">
        <v>30015</v>
      </c>
      <c r="C104" t="s">
        <v>33</v>
      </c>
      <c r="D104" t="s">
        <v>638</v>
      </c>
      <c r="E104">
        <v>2780.5176171899998</v>
      </c>
      <c r="F104" t="s">
        <v>629</v>
      </c>
      <c r="G104" t="s">
        <v>630</v>
      </c>
      <c r="I104" t="s">
        <v>45</v>
      </c>
      <c r="J104" t="s">
        <v>45</v>
      </c>
      <c r="K104" t="s">
        <v>251</v>
      </c>
      <c r="L104" t="s">
        <v>33</v>
      </c>
      <c r="M104" t="s">
        <v>131</v>
      </c>
      <c r="N104" t="s">
        <v>132</v>
      </c>
      <c r="O104">
        <v>126169.189393718</v>
      </c>
      <c r="P104">
        <v>2.2038008094933802E-2</v>
      </c>
      <c r="Q104">
        <v>4</v>
      </c>
      <c r="R104">
        <v>1.7881895622499999</v>
      </c>
      <c r="S104">
        <v>12.0742978329999</v>
      </c>
      <c r="T104">
        <v>3701</v>
      </c>
      <c r="U104">
        <v>1.2600813701100001E-3</v>
      </c>
      <c r="V104">
        <v>1.7883849999999999</v>
      </c>
      <c r="W104">
        <v>12.073053</v>
      </c>
      <c r="X104" t="s">
        <v>629</v>
      </c>
      <c r="Y104" t="s">
        <v>2339</v>
      </c>
      <c r="AB104" t="e">
        <f>VLOOKUP(Y104,Loc_exl_vigi!$C:$J,8,)</f>
        <v>#N/A</v>
      </c>
      <c r="AF104">
        <f t="shared" si="1"/>
        <v>-4</v>
      </c>
      <c r="AG104">
        <v>4</v>
      </c>
      <c r="AH104" t="s">
        <v>4526</v>
      </c>
      <c r="AI104" s="64">
        <f>VLOOKUP(X104,'[2]TEAM 4_EST'!$D:$E,2,)</f>
        <v>44037</v>
      </c>
    </row>
    <row r="105" spans="1:35" hidden="1" x14ac:dyDescent="0.2">
      <c r="A105" t="s">
        <v>639</v>
      </c>
      <c r="B105">
        <v>30016</v>
      </c>
      <c r="C105" t="s">
        <v>33</v>
      </c>
      <c r="D105" t="s">
        <v>640</v>
      </c>
      <c r="E105">
        <v>3144.04818905</v>
      </c>
      <c r="F105" t="s">
        <v>629</v>
      </c>
      <c r="G105" t="s">
        <v>630</v>
      </c>
      <c r="I105" t="s">
        <v>45</v>
      </c>
      <c r="J105" t="s">
        <v>45</v>
      </c>
      <c r="K105" t="s">
        <v>251</v>
      </c>
      <c r="L105" t="s">
        <v>33</v>
      </c>
      <c r="M105" t="s">
        <v>131</v>
      </c>
      <c r="N105" t="s">
        <v>132</v>
      </c>
      <c r="O105">
        <v>126169.189393718</v>
      </c>
      <c r="P105">
        <v>2.4919302439510901E-2</v>
      </c>
      <c r="Q105">
        <v>4</v>
      </c>
      <c r="R105">
        <v>1.7950351794299999</v>
      </c>
      <c r="S105">
        <v>12.070345514</v>
      </c>
      <c r="T105">
        <v>3701</v>
      </c>
      <c r="U105">
        <v>7.18020659214E-3</v>
      </c>
      <c r="V105">
        <v>1.7883849999999999</v>
      </c>
      <c r="W105">
        <v>12.073053</v>
      </c>
      <c r="X105" t="s">
        <v>629</v>
      </c>
      <c r="Y105" t="s">
        <v>2339</v>
      </c>
      <c r="AB105" t="e">
        <f>VLOOKUP(Y105,Loc_exl_vigi!$C:$J,8,)</f>
        <v>#N/A</v>
      </c>
      <c r="AF105">
        <f t="shared" si="1"/>
        <v>-4</v>
      </c>
      <c r="AG105">
        <v>4</v>
      </c>
      <c r="AH105" t="s">
        <v>4526</v>
      </c>
      <c r="AI105" s="64">
        <f>VLOOKUP(X105,'[2]TEAM 4_EST'!$D:$E,2,)</f>
        <v>44037</v>
      </c>
    </row>
    <row r="106" spans="1:35" hidden="1" x14ac:dyDescent="0.2">
      <c r="A106" t="s">
        <v>653</v>
      </c>
      <c r="B106">
        <v>30257</v>
      </c>
      <c r="C106" t="s">
        <v>33</v>
      </c>
      <c r="D106" t="s">
        <v>654</v>
      </c>
      <c r="E106">
        <v>972.68990848700003</v>
      </c>
      <c r="F106" t="s">
        <v>629</v>
      </c>
      <c r="G106" t="s">
        <v>630</v>
      </c>
      <c r="I106" t="s">
        <v>45</v>
      </c>
      <c r="J106" t="s">
        <v>45</v>
      </c>
      <c r="K106" t="s">
        <v>251</v>
      </c>
      <c r="L106" t="s">
        <v>33</v>
      </c>
      <c r="M106" t="s">
        <v>131</v>
      </c>
      <c r="N106" t="s">
        <v>132</v>
      </c>
      <c r="O106">
        <v>126169.189393718</v>
      </c>
      <c r="P106">
        <v>7.70940919222096E-3</v>
      </c>
      <c r="Q106">
        <v>4</v>
      </c>
      <c r="R106">
        <v>1.7950351794299999</v>
      </c>
      <c r="S106">
        <v>12.078250151900001</v>
      </c>
      <c r="T106">
        <v>3701</v>
      </c>
      <c r="U106">
        <v>8.4400992032900007E-3</v>
      </c>
      <c r="V106">
        <v>1.7883849999999999</v>
      </c>
      <c r="W106">
        <v>12.073053</v>
      </c>
      <c r="X106" t="s">
        <v>629</v>
      </c>
      <c r="Y106" t="s">
        <v>2339</v>
      </c>
      <c r="AB106" t="e">
        <f>VLOOKUP(Y106,Loc_exl_vigi!$C:$J,8,)</f>
        <v>#N/A</v>
      </c>
      <c r="AF106">
        <f t="shared" si="1"/>
        <v>-4</v>
      </c>
      <c r="AG106">
        <v>4</v>
      </c>
      <c r="AH106" t="s">
        <v>4526</v>
      </c>
      <c r="AI106" s="64">
        <f>VLOOKUP(X106,'[2]TEAM 4_EST'!$D:$E,2,)</f>
        <v>44037</v>
      </c>
    </row>
    <row r="107" spans="1:35" hidden="1" x14ac:dyDescent="0.2">
      <c r="A107" t="s">
        <v>678</v>
      </c>
      <c r="B107">
        <v>31356</v>
      </c>
      <c r="C107" t="s">
        <v>29</v>
      </c>
      <c r="D107" t="s">
        <v>679</v>
      </c>
      <c r="E107">
        <v>1652.0236755599999</v>
      </c>
      <c r="F107" t="s">
        <v>565</v>
      </c>
      <c r="G107" t="s">
        <v>566</v>
      </c>
      <c r="I107" t="s">
        <v>45</v>
      </c>
      <c r="J107" t="s">
        <v>45</v>
      </c>
      <c r="K107" t="s">
        <v>375</v>
      </c>
      <c r="L107" t="s">
        <v>29</v>
      </c>
      <c r="M107" t="s">
        <v>131</v>
      </c>
      <c r="N107" t="s">
        <v>132</v>
      </c>
      <c r="O107">
        <v>230692.03559079001</v>
      </c>
      <c r="P107">
        <v>7.1611647594563002E-3</v>
      </c>
      <c r="Q107">
        <v>4</v>
      </c>
      <c r="R107">
        <v>0.17946952150100001</v>
      </c>
      <c r="S107">
        <v>12.1177733414</v>
      </c>
      <c r="T107">
        <v>3878</v>
      </c>
      <c r="U107">
        <v>4.1166954550100002E-3</v>
      </c>
      <c r="V107">
        <v>0.18083299999999999</v>
      </c>
      <c r="W107">
        <v>12.113889</v>
      </c>
      <c r="X107" t="s">
        <v>565</v>
      </c>
      <c r="Y107" t="s">
        <v>2365</v>
      </c>
      <c r="AB107" t="e">
        <f>VLOOKUP(Y107,Loc_exl_vigi!$C:$J,8,)</f>
        <v>#N/A</v>
      </c>
      <c r="AF107">
        <f t="shared" si="1"/>
        <v>-4</v>
      </c>
      <c r="AG107">
        <v>4</v>
      </c>
      <c r="AH107" t="s">
        <v>4526</v>
      </c>
      <c r="AI107" s="64">
        <f>VLOOKUP(X107,'[2]TEAM 4_EST'!$D:$E,2,)</f>
        <v>44044</v>
      </c>
    </row>
    <row r="108" spans="1:35" hidden="1" x14ac:dyDescent="0.2">
      <c r="A108" t="s">
        <v>1003</v>
      </c>
      <c r="B108">
        <v>41949</v>
      </c>
      <c r="C108" t="s">
        <v>28</v>
      </c>
      <c r="D108" t="s">
        <v>1004</v>
      </c>
      <c r="E108">
        <v>669.62417180299997</v>
      </c>
      <c r="F108" t="s">
        <v>1005</v>
      </c>
      <c r="G108" t="s">
        <v>1006</v>
      </c>
      <c r="I108" t="s">
        <v>45</v>
      </c>
      <c r="J108" t="s">
        <v>45</v>
      </c>
      <c r="K108" t="s">
        <v>1007</v>
      </c>
      <c r="L108" t="s">
        <v>28</v>
      </c>
      <c r="M108" t="s">
        <v>131</v>
      </c>
      <c r="N108" t="s">
        <v>132</v>
      </c>
      <c r="O108">
        <v>281458.55962247902</v>
      </c>
      <c r="P108">
        <v>2.3791217176026501E-3</v>
      </c>
      <c r="Q108">
        <v>4</v>
      </c>
      <c r="R108">
        <v>-8.7509549376199994E-2</v>
      </c>
      <c r="S108">
        <v>12.4616250877</v>
      </c>
      <c r="T108">
        <v>5301</v>
      </c>
      <c r="U108">
        <v>1.23525798669E-2</v>
      </c>
      <c r="V108">
        <v>-8.3332999999900001E-2</v>
      </c>
      <c r="W108">
        <v>12.4499999999999</v>
      </c>
      <c r="X108" t="s">
        <v>2541</v>
      </c>
      <c r="Y108" t="s">
        <v>2542</v>
      </c>
      <c r="AB108" t="e">
        <f>VLOOKUP(Y108,Loc_exl_vigi!$C:$J,8,)</f>
        <v>#N/A</v>
      </c>
      <c r="AF108">
        <f t="shared" si="1"/>
        <v>-4</v>
      </c>
      <c r="AG108">
        <v>4</v>
      </c>
      <c r="AH108" t="s">
        <v>4526</v>
      </c>
      <c r="AI108" s="64" t="e">
        <f>VLOOKUP(X108,'[2]TEAM 4_EST'!$D:$E,2,)</f>
        <v>#N/A</v>
      </c>
    </row>
    <row r="109" spans="1:35" hidden="1" x14ac:dyDescent="0.2">
      <c r="A109" t="s">
        <v>397</v>
      </c>
      <c r="B109">
        <v>23277</v>
      </c>
      <c r="C109" t="s">
        <v>33</v>
      </c>
      <c r="D109" t="s">
        <v>398</v>
      </c>
      <c r="E109">
        <v>461.29376438600002</v>
      </c>
      <c r="F109" t="s">
        <v>249</v>
      </c>
      <c r="G109" t="s">
        <v>250</v>
      </c>
      <c r="I109" t="s">
        <v>45</v>
      </c>
      <c r="J109" t="s">
        <v>45</v>
      </c>
      <c r="K109" t="s">
        <v>251</v>
      </c>
      <c r="L109" t="s">
        <v>33</v>
      </c>
      <c r="M109" t="s">
        <v>131</v>
      </c>
      <c r="N109" t="s">
        <v>132</v>
      </c>
      <c r="O109">
        <v>126169.189393718</v>
      </c>
      <c r="P109">
        <v>3.6561522397239601E-3</v>
      </c>
      <c r="Q109">
        <v>4</v>
      </c>
      <c r="R109">
        <v>1.87033696838</v>
      </c>
      <c r="S109">
        <v>11.8055401457</v>
      </c>
      <c r="T109">
        <v>2966</v>
      </c>
      <c r="U109">
        <v>5.4026980135399999E-2</v>
      </c>
      <c r="V109">
        <v>1.9166669999999999</v>
      </c>
      <c r="W109">
        <v>11.833333</v>
      </c>
      <c r="X109" t="s">
        <v>2224</v>
      </c>
      <c r="Y109" t="s">
        <v>2225</v>
      </c>
      <c r="AB109" t="e">
        <f>VLOOKUP(Y109,Loc_exl_vigi!$C:$J,8,)</f>
        <v>#N/A</v>
      </c>
      <c r="AF109">
        <f t="shared" si="1"/>
        <v>-4</v>
      </c>
      <c r="AG109">
        <v>4</v>
      </c>
      <c r="AH109" t="s">
        <v>4526</v>
      </c>
      <c r="AI109" s="64" t="e">
        <f>VLOOKUP(X109,'[2]TEAM 4_EST'!$D:$E,2,)</f>
        <v>#N/A</v>
      </c>
    </row>
    <row r="110" spans="1:35" hidden="1" x14ac:dyDescent="0.2">
      <c r="A110" t="s">
        <v>425</v>
      </c>
      <c r="B110">
        <v>24425</v>
      </c>
      <c r="C110" t="s">
        <v>33</v>
      </c>
      <c r="D110" t="s">
        <v>426</v>
      </c>
      <c r="E110">
        <v>1758.6824767200001</v>
      </c>
      <c r="F110" t="s">
        <v>249</v>
      </c>
      <c r="G110" t="s">
        <v>250</v>
      </c>
      <c r="I110" t="s">
        <v>45</v>
      </c>
      <c r="J110" t="s">
        <v>45</v>
      </c>
      <c r="K110" t="s">
        <v>251</v>
      </c>
      <c r="L110" t="s">
        <v>33</v>
      </c>
      <c r="M110" t="s">
        <v>131</v>
      </c>
      <c r="N110" t="s">
        <v>132</v>
      </c>
      <c r="O110">
        <v>126169.189393718</v>
      </c>
      <c r="P110">
        <v>1.39390804139347E-2</v>
      </c>
      <c r="Q110">
        <v>4</v>
      </c>
      <c r="R110">
        <v>1.9182562891499999</v>
      </c>
      <c r="S110">
        <v>11.8411110161999</v>
      </c>
      <c r="T110">
        <v>2966</v>
      </c>
      <c r="U110">
        <v>7.93872630738E-3</v>
      </c>
      <c r="V110">
        <v>1.9166669999999999</v>
      </c>
      <c r="W110">
        <v>11.833333</v>
      </c>
      <c r="X110" t="s">
        <v>2224</v>
      </c>
      <c r="Y110" t="s">
        <v>2225</v>
      </c>
      <c r="AB110" t="e">
        <f>VLOOKUP(Y110,Loc_exl_vigi!$C:$J,8,)</f>
        <v>#N/A</v>
      </c>
      <c r="AF110">
        <f t="shared" si="1"/>
        <v>-4</v>
      </c>
      <c r="AG110">
        <v>4</v>
      </c>
      <c r="AH110" t="s">
        <v>4526</v>
      </c>
      <c r="AI110" s="64" t="e">
        <f>VLOOKUP(X110,'[2]TEAM 4_EST'!$D:$E,2,)</f>
        <v>#N/A</v>
      </c>
    </row>
    <row r="111" spans="1:35" hidden="1" x14ac:dyDescent="0.2">
      <c r="A111" t="s">
        <v>474</v>
      </c>
      <c r="B111">
        <v>25107</v>
      </c>
      <c r="C111" t="s">
        <v>33</v>
      </c>
      <c r="D111" t="s">
        <v>475</v>
      </c>
      <c r="E111">
        <v>172.98516164500001</v>
      </c>
      <c r="F111" t="s">
        <v>249</v>
      </c>
      <c r="G111" t="s">
        <v>250</v>
      </c>
      <c r="I111" t="s">
        <v>45</v>
      </c>
      <c r="J111" t="s">
        <v>45</v>
      </c>
      <c r="K111" t="s">
        <v>251</v>
      </c>
      <c r="L111" t="s">
        <v>33</v>
      </c>
      <c r="M111" t="s">
        <v>131</v>
      </c>
      <c r="N111" t="s">
        <v>132</v>
      </c>
      <c r="O111">
        <v>126169.189393718</v>
      </c>
      <c r="P111">
        <v>1.3710570898984699E-3</v>
      </c>
      <c r="Q111">
        <v>4</v>
      </c>
      <c r="R111">
        <v>1.9730212264</v>
      </c>
      <c r="S111">
        <v>11.8648249297999</v>
      </c>
      <c r="T111">
        <v>2966</v>
      </c>
      <c r="U111">
        <v>6.4556490588999996E-2</v>
      </c>
      <c r="V111">
        <v>1.9166669999999999</v>
      </c>
      <c r="W111">
        <v>11.833333</v>
      </c>
      <c r="X111" t="s">
        <v>2224</v>
      </c>
      <c r="Y111" t="s">
        <v>2225</v>
      </c>
      <c r="AB111" t="e">
        <f>VLOOKUP(Y111,Loc_exl_vigi!$C:$J,8,)</f>
        <v>#N/A</v>
      </c>
      <c r="AF111">
        <f t="shared" si="1"/>
        <v>-4</v>
      </c>
      <c r="AG111">
        <v>4</v>
      </c>
      <c r="AH111" t="s">
        <v>4526</v>
      </c>
      <c r="AI111" s="64" t="e">
        <f>VLOOKUP(X111,'[2]TEAM 4_EST'!$D:$E,2,)</f>
        <v>#N/A</v>
      </c>
    </row>
    <row r="112" spans="1:35" hidden="1" x14ac:dyDescent="0.2">
      <c r="A112" t="s">
        <v>484</v>
      </c>
      <c r="B112">
        <v>25610</v>
      </c>
      <c r="C112" t="s">
        <v>29</v>
      </c>
      <c r="D112" t="s">
        <v>485</v>
      </c>
      <c r="E112">
        <v>215.61490902700001</v>
      </c>
      <c r="F112" t="s">
        <v>373</v>
      </c>
      <c r="G112" t="s">
        <v>374</v>
      </c>
      <c r="I112" t="s">
        <v>45</v>
      </c>
      <c r="J112" t="s">
        <v>45</v>
      </c>
      <c r="K112" t="s">
        <v>375</v>
      </c>
      <c r="L112" t="s">
        <v>29</v>
      </c>
      <c r="M112" t="s">
        <v>131</v>
      </c>
      <c r="N112" t="s">
        <v>132</v>
      </c>
      <c r="O112">
        <v>230692.03559079001</v>
      </c>
      <c r="P112">
        <v>9.3464392246928702E-4</v>
      </c>
      <c r="Q112">
        <v>4</v>
      </c>
      <c r="R112">
        <v>-1.2207760429799999E-2</v>
      </c>
      <c r="S112">
        <v>11.8885388437999</v>
      </c>
      <c r="T112">
        <v>3081</v>
      </c>
      <c r="U112">
        <v>6.8546062714899998E-3</v>
      </c>
      <c r="V112">
        <v>-1.6666999999900001E-2</v>
      </c>
      <c r="W112">
        <v>11.883333</v>
      </c>
      <c r="X112" t="s">
        <v>2257</v>
      </c>
      <c r="Y112" t="s">
        <v>2258</v>
      </c>
      <c r="AB112" t="e">
        <f>VLOOKUP(Y112,Loc_exl_vigi!$C:$J,8,)</f>
        <v>#N/A</v>
      </c>
      <c r="AF112">
        <f t="shared" si="1"/>
        <v>-4</v>
      </c>
      <c r="AG112">
        <v>4</v>
      </c>
      <c r="AH112" t="s">
        <v>4526</v>
      </c>
      <c r="AI112" s="64">
        <f>VLOOKUP(X112,'[2]TEAM 4_EST'!$D:$E,2,)</f>
        <v>44042</v>
      </c>
    </row>
    <row r="113" spans="1:35" hidden="1" x14ac:dyDescent="0.2">
      <c r="A113" t="s">
        <v>486</v>
      </c>
      <c r="B113">
        <v>25612</v>
      </c>
      <c r="C113" t="s">
        <v>29</v>
      </c>
      <c r="D113" t="s">
        <v>487</v>
      </c>
      <c r="E113">
        <v>234.36403155100001</v>
      </c>
      <c r="F113" t="s">
        <v>373</v>
      </c>
      <c r="G113" t="s">
        <v>374</v>
      </c>
      <c r="I113" t="s">
        <v>45</v>
      </c>
      <c r="J113" t="s">
        <v>45</v>
      </c>
      <c r="K113" t="s">
        <v>375</v>
      </c>
      <c r="L113" t="s">
        <v>29</v>
      </c>
      <c r="M113" t="s">
        <v>131</v>
      </c>
      <c r="N113" t="s">
        <v>132</v>
      </c>
      <c r="O113">
        <v>230692.03559079001</v>
      </c>
      <c r="P113">
        <v>1.01591730703146E-3</v>
      </c>
      <c r="Q113">
        <v>4</v>
      </c>
      <c r="R113">
        <v>1.4834740331399999E-3</v>
      </c>
      <c r="S113">
        <v>11.8885388437999</v>
      </c>
      <c r="T113">
        <v>3081</v>
      </c>
      <c r="U113">
        <v>1.88822805089E-2</v>
      </c>
      <c r="V113">
        <v>-1.6666999999900001E-2</v>
      </c>
      <c r="W113">
        <v>11.883333</v>
      </c>
      <c r="X113" t="s">
        <v>2257</v>
      </c>
      <c r="Y113" t="s">
        <v>2258</v>
      </c>
      <c r="AB113" t="e">
        <f>VLOOKUP(Y113,Loc_exl_vigi!$C:$J,8,)</f>
        <v>#N/A</v>
      </c>
      <c r="AF113">
        <f t="shared" si="1"/>
        <v>-4</v>
      </c>
      <c r="AG113">
        <v>4</v>
      </c>
      <c r="AH113" t="s">
        <v>4526</v>
      </c>
      <c r="AI113" s="64">
        <f>VLOOKUP(X113,'[2]TEAM 4_EST'!$D:$E,2,)</f>
        <v>44042</v>
      </c>
    </row>
    <row r="114" spans="1:35" x14ac:dyDescent="0.2">
      <c r="A114" t="s">
        <v>1352</v>
      </c>
      <c r="B114">
        <v>51204</v>
      </c>
      <c r="C114" t="s">
        <v>25</v>
      </c>
      <c r="D114" t="s">
        <v>1353</v>
      </c>
      <c r="E114">
        <v>1373.0158160999999</v>
      </c>
      <c r="F114" t="s">
        <v>1286</v>
      </c>
      <c r="G114" t="s">
        <v>1287</v>
      </c>
      <c r="I114" t="s">
        <v>45</v>
      </c>
      <c r="J114" t="s">
        <v>45</v>
      </c>
      <c r="K114" t="s">
        <v>1109</v>
      </c>
      <c r="L114" t="s">
        <v>25</v>
      </c>
      <c r="M114" t="s">
        <v>1089</v>
      </c>
      <c r="N114" t="s">
        <v>1090</v>
      </c>
      <c r="O114">
        <v>438084.305604161</v>
      </c>
      <c r="P114">
        <v>3.13413605220684E-3</v>
      </c>
      <c r="Q114">
        <v>4</v>
      </c>
      <c r="R114">
        <v>-1.08696965967</v>
      </c>
      <c r="S114">
        <v>12.920094084400001</v>
      </c>
      <c r="T114">
        <v>6971</v>
      </c>
      <c r="U114">
        <v>1.11870525644E-2</v>
      </c>
      <c r="V114">
        <v>-1.082778</v>
      </c>
      <c r="W114">
        <v>12.909722</v>
      </c>
      <c r="X114" t="s">
        <v>1286</v>
      </c>
      <c r="Y114" t="s">
        <v>2733</v>
      </c>
      <c r="AB114" t="e">
        <f>VLOOKUP(Y114,Loc_exl_vigi!$C:$J,8,)</f>
        <v>#N/A</v>
      </c>
      <c r="AC114" t="s">
        <v>4257</v>
      </c>
      <c r="AD114" s="62">
        <v>44040</v>
      </c>
      <c r="AE114">
        <v>4</v>
      </c>
      <c r="AF114">
        <f t="shared" si="1"/>
        <v>0</v>
      </c>
      <c r="AG114">
        <v>2</v>
      </c>
      <c r="AH114" t="s">
        <v>4535</v>
      </c>
      <c r="AI114" s="64"/>
    </row>
    <row r="115" spans="1:35" x14ac:dyDescent="0.2">
      <c r="A115" t="s">
        <v>871</v>
      </c>
      <c r="B115">
        <v>37561</v>
      </c>
      <c r="C115" t="s">
        <v>22</v>
      </c>
      <c r="D115" t="s">
        <v>872</v>
      </c>
      <c r="E115">
        <v>163.47673904199999</v>
      </c>
      <c r="F115" t="s">
        <v>873</v>
      </c>
      <c r="G115" t="s">
        <v>874</v>
      </c>
      <c r="I115" t="s">
        <v>45</v>
      </c>
      <c r="J115" t="s">
        <v>45</v>
      </c>
      <c r="K115" t="s">
        <v>528</v>
      </c>
      <c r="L115" t="s">
        <v>529</v>
      </c>
      <c r="M115" t="s">
        <v>102</v>
      </c>
      <c r="N115" t="s">
        <v>22</v>
      </c>
      <c r="O115">
        <v>868756.82870459603</v>
      </c>
      <c r="P115">
        <v>1.8817318453284601E-4</v>
      </c>
      <c r="Q115">
        <v>4</v>
      </c>
      <c r="R115">
        <v>-0.39556232279300002</v>
      </c>
      <c r="S115">
        <v>12.3074846497999</v>
      </c>
      <c r="T115">
        <v>4707</v>
      </c>
      <c r="U115">
        <v>1.4337932855000001E-2</v>
      </c>
      <c r="V115">
        <v>-0.38333299999999998</v>
      </c>
      <c r="W115">
        <v>12.3</v>
      </c>
      <c r="X115" t="s">
        <v>2465</v>
      </c>
      <c r="Y115" t="s">
        <v>2466</v>
      </c>
      <c r="AB115" t="e">
        <f>VLOOKUP(Y115,Loc_exl_vigi!$C:$J,8,)</f>
        <v>#N/A</v>
      </c>
      <c r="AC115" t="s">
        <v>4257</v>
      </c>
      <c r="AD115" s="64">
        <v>44031</v>
      </c>
      <c r="AE115">
        <v>4</v>
      </c>
      <c r="AF115">
        <f t="shared" si="1"/>
        <v>0</v>
      </c>
      <c r="AG115">
        <v>8</v>
      </c>
      <c r="AH115" t="s">
        <v>4535</v>
      </c>
      <c r="AI115" s="64">
        <v>44031</v>
      </c>
    </row>
    <row r="116" spans="1:35" x14ac:dyDescent="0.2">
      <c r="A116" t="s">
        <v>698</v>
      </c>
      <c r="B116">
        <v>32245</v>
      </c>
      <c r="C116" t="s">
        <v>22</v>
      </c>
      <c r="D116" t="s">
        <v>699</v>
      </c>
      <c r="E116">
        <v>236.472777888</v>
      </c>
      <c r="F116" t="s">
        <v>5443</v>
      </c>
      <c r="G116" t="s">
        <v>701</v>
      </c>
      <c r="H116" t="s">
        <v>702</v>
      </c>
      <c r="I116" t="s">
        <v>45</v>
      </c>
      <c r="J116" t="s">
        <v>45</v>
      </c>
      <c r="K116" t="s">
        <v>528</v>
      </c>
      <c r="L116" t="s">
        <v>529</v>
      </c>
      <c r="M116" t="s">
        <v>102</v>
      </c>
      <c r="N116" t="s">
        <v>22</v>
      </c>
      <c r="O116">
        <v>868756.82870459603</v>
      </c>
      <c r="P116">
        <v>2.7219674145250198E-4</v>
      </c>
      <c r="Q116">
        <v>4</v>
      </c>
      <c r="R116">
        <v>-0.23126751058700001</v>
      </c>
      <c r="S116">
        <v>12.149391892900001</v>
      </c>
      <c r="T116">
        <v>4082</v>
      </c>
      <c r="U116">
        <v>2.1531467050700001E-3</v>
      </c>
      <c r="V116">
        <v>-0.23333300000000001</v>
      </c>
      <c r="W116">
        <v>12.15</v>
      </c>
      <c r="X116" t="s">
        <v>2379</v>
      </c>
      <c r="Y116" t="s">
        <v>2380</v>
      </c>
      <c r="AB116" t="e">
        <f>VLOOKUP(Y116,Loc_exl_vigi!$C:$J,8,)</f>
        <v>#N/A</v>
      </c>
      <c r="AC116" t="s">
        <v>4257</v>
      </c>
      <c r="AD116" s="70">
        <v>44029</v>
      </c>
      <c r="AE116">
        <v>4</v>
      </c>
      <c r="AF116">
        <f t="shared" si="1"/>
        <v>0</v>
      </c>
      <c r="AG116">
        <v>8</v>
      </c>
      <c r="AH116" t="s">
        <v>4535</v>
      </c>
      <c r="AI116" s="64">
        <v>44030</v>
      </c>
    </row>
    <row r="117" spans="1:35" x14ac:dyDescent="0.2">
      <c r="A117" t="s">
        <v>1643</v>
      </c>
      <c r="B117">
        <v>56909</v>
      </c>
      <c r="C117" t="s">
        <v>37</v>
      </c>
      <c r="D117" t="s">
        <v>1644</v>
      </c>
      <c r="E117">
        <v>302.77105933600001</v>
      </c>
      <c r="F117" t="s">
        <v>1535</v>
      </c>
      <c r="G117" t="s">
        <v>1536</v>
      </c>
      <c r="I117" t="s">
        <v>45</v>
      </c>
      <c r="J117" t="s">
        <v>45</v>
      </c>
      <c r="K117" t="s">
        <v>1518</v>
      </c>
      <c r="L117" t="s">
        <v>37</v>
      </c>
      <c r="M117" t="s">
        <v>1151</v>
      </c>
      <c r="N117" t="s">
        <v>1152</v>
      </c>
      <c r="O117">
        <v>480120.49573899602</v>
      </c>
      <c r="P117">
        <v>6.3061473530718096E-4</v>
      </c>
      <c r="Q117">
        <v>4</v>
      </c>
      <c r="R117">
        <v>-1.9495174265399999</v>
      </c>
      <c r="S117">
        <v>13.267898149700001</v>
      </c>
      <c r="T117">
        <v>8160</v>
      </c>
      <c r="U117">
        <v>9.0590957305000004E-3</v>
      </c>
      <c r="V117">
        <v>-1.946307</v>
      </c>
      <c r="W117">
        <v>13.259427000000001</v>
      </c>
      <c r="X117" t="s">
        <v>2899</v>
      </c>
      <c r="Y117" t="s">
        <v>2900</v>
      </c>
      <c r="AB117" t="e">
        <f>VLOOKUP(Y117,Loc_exl_vigi!$C:$J,8,)</f>
        <v>#N/A</v>
      </c>
      <c r="AC117" t="s">
        <v>4257</v>
      </c>
      <c r="AD117" s="64">
        <v>44029</v>
      </c>
      <c r="AE117">
        <v>4</v>
      </c>
      <c r="AF117">
        <f t="shared" si="1"/>
        <v>0</v>
      </c>
      <c r="AG117">
        <v>3</v>
      </c>
      <c r="AH117" t="s">
        <v>4535</v>
      </c>
      <c r="AI117" s="64">
        <v>44029</v>
      </c>
    </row>
    <row r="118" spans="1:35" x14ac:dyDescent="0.2">
      <c r="A118" t="s">
        <v>532</v>
      </c>
      <c r="B118">
        <v>27349</v>
      </c>
      <c r="C118" t="s">
        <v>22</v>
      </c>
      <c r="D118" t="s">
        <v>533</v>
      </c>
      <c r="E118">
        <v>177.639705682</v>
      </c>
      <c r="F118" t="s">
        <v>526</v>
      </c>
      <c r="G118" t="s">
        <v>527</v>
      </c>
      <c r="I118" t="s">
        <v>45</v>
      </c>
      <c r="J118" t="s">
        <v>45</v>
      </c>
      <c r="K118" t="s">
        <v>528</v>
      </c>
      <c r="L118" t="s">
        <v>529</v>
      </c>
      <c r="M118" t="s">
        <v>102</v>
      </c>
      <c r="N118" t="s">
        <v>22</v>
      </c>
      <c r="O118">
        <v>868756.82870459603</v>
      </c>
      <c r="P118">
        <v>2.04475751801432E-4</v>
      </c>
      <c r="Q118">
        <v>4</v>
      </c>
      <c r="R118">
        <v>-0.37502547154799998</v>
      </c>
      <c r="S118">
        <v>11.9715375413</v>
      </c>
      <c r="T118">
        <v>3253</v>
      </c>
      <c r="U118">
        <v>7.1761201593399998E-3</v>
      </c>
      <c r="V118">
        <v>-0.37611099999999997</v>
      </c>
      <c r="W118">
        <v>11.964444</v>
      </c>
      <c r="X118" t="s">
        <v>526</v>
      </c>
      <c r="Y118" t="s">
        <v>2281</v>
      </c>
      <c r="AB118" t="e">
        <f>VLOOKUP(Y118,Loc_exl_vigi!$C:$J,8,)</f>
        <v>#N/A</v>
      </c>
      <c r="AC118" t="s">
        <v>4257</v>
      </c>
      <c r="AD118" s="64">
        <v>44030</v>
      </c>
      <c r="AE118">
        <v>4</v>
      </c>
      <c r="AF118">
        <f t="shared" si="1"/>
        <v>0</v>
      </c>
      <c r="AG118">
        <v>8</v>
      </c>
      <c r="AH118" t="s">
        <v>4535</v>
      </c>
      <c r="AI118" s="64">
        <v>44030</v>
      </c>
    </row>
    <row r="119" spans="1:35" x14ac:dyDescent="0.2">
      <c r="A119" s="27" t="s">
        <v>5471</v>
      </c>
      <c r="B119" s="27"/>
      <c r="C119" s="27" t="s">
        <v>22</v>
      </c>
      <c r="D119" s="27" t="s">
        <v>5472</v>
      </c>
      <c r="E119" s="27">
        <v>1268.85504059</v>
      </c>
      <c r="F119" s="27" t="s">
        <v>526</v>
      </c>
      <c r="G119" s="27" t="s">
        <v>527</v>
      </c>
      <c r="H119" s="27"/>
      <c r="I119" s="27" t="s">
        <v>45</v>
      </c>
      <c r="J119" s="27" t="s">
        <v>45</v>
      </c>
      <c r="K119" s="27" t="s">
        <v>528</v>
      </c>
      <c r="L119" s="27" t="s">
        <v>529</v>
      </c>
      <c r="M119" s="27" t="s">
        <v>102</v>
      </c>
      <c r="N119" s="27" t="s">
        <v>22</v>
      </c>
      <c r="O119" s="27">
        <v>868756.82870459603</v>
      </c>
      <c r="P119" s="27">
        <v>1.46054108430088E-3</v>
      </c>
      <c r="Q119" s="27">
        <v>4</v>
      </c>
      <c r="R119" s="27">
        <v>-0.36817985436700001</v>
      </c>
      <c r="S119" s="27">
        <v>11.959680583999999</v>
      </c>
      <c r="T119" s="27">
        <v>3253</v>
      </c>
      <c r="U119" s="27">
        <v>9.2516594794600001E-3</v>
      </c>
      <c r="V119" s="27">
        <v>-0.37611099999999997</v>
      </c>
      <c r="W119" s="27">
        <v>11.964444</v>
      </c>
      <c r="X119" s="27" t="s">
        <v>526</v>
      </c>
      <c r="Y119" s="27" t="s">
        <v>2281</v>
      </c>
      <c r="Z119" s="27"/>
      <c r="AA119" s="27" t="s">
        <v>5473</v>
      </c>
      <c r="AC119" s="27" t="s">
        <v>4257</v>
      </c>
      <c r="AD119" s="64">
        <v>44030</v>
      </c>
      <c r="AE119">
        <v>4</v>
      </c>
      <c r="AF119">
        <f t="shared" si="1"/>
        <v>0</v>
      </c>
      <c r="AG119">
        <v>8</v>
      </c>
      <c r="AH119" t="s">
        <v>4535</v>
      </c>
    </row>
    <row r="120" spans="1:35" x14ac:dyDescent="0.2">
      <c r="A120" t="s">
        <v>165</v>
      </c>
      <c r="B120">
        <v>14693</v>
      </c>
      <c r="C120" t="s">
        <v>22</v>
      </c>
      <c r="D120" t="s">
        <v>166</v>
      </c>
      <c r="E120">
        <v>48.358026474299997</v>
      </c>
      <c r="F120" t="s">
        <v>5439</v>
      </c>
      <c r="G120" t="s">
        <v>168</v>
      </c>
      <c r="H120" t="s">
        <v>169</v>
      </c>
      <c r="I120" t="s">
        <v>45</v>
      </c>
      <c r="J120" t="s">
        <v>45</v>
      </c>
      <c r="K120" t="s">
        <v>170</v>
      </c>
      <c r="L120" t="s">
        <v>171</v>
      </c>
      <c r="M120" t="s">
        <v>102</v>
      </c>
      <c r="N120" t="s">
        <v>22</v>
      </c>
      <c r="O120">
        <v>868756.82870459603</v>
      </c>
      <c r="P120" s="6">
        <v>5.5663477830046803E-5</v>
      </c>
      <c r="Q120">
        <v>4</v>
      </c>
      <c r="R120">
        <v>-0.484555346502</v>
      </c>
      <c r="S120">
        <v>11.4182128909</v>
      </c>
      <c r="T120">
        <v>2203</v>
      </c>
      <c r="U120">
        <v>3.9061251480899999E-2</v>
      </c>
      <c r="V120">
        <v>-0.45</v>
      </c>
      <c r="W120">
        <v>11.4</v>
      </c>
      <c r="X120" t="s">
        <v>2134</v>
      </c>
      <c r="Y120" t="s">
        <v>2135</v>
      </c>
      <c r="AB120" t="e">
        <f>VLOOKUP(Y120,Loc_exl_vigi!$C:$J,8,)</f>
        <v>#N/A</v>
      </c>
      <c r="AC120" t="s">
        <v>4257</v>
      </c>
      <c r="AD120" s="70">
        <v>44029</v>
      </c>
      <c r="AE120">
        <v>4</v>
      </c>
      <c r="AF120">
        <f t="shared" si="1"/>
        <v>0</v>
      </c>
      <c r="AG120">
        <v>8</v>
      </c>
      <c r="AH120" t="s">
        <v>4535</v>
      </c>
      <c r="AI120" s="64">
        <v>44028</v>
      </c>
    </row>
    <row r="121" spans="1:35" x14ac:dyDescent="0.2">
      <c r="A121" t="s">
        <v>822</v>
      </c>
      <c r="B121">
        <v>36331</v>
      </c>
      <c r="C121" t="s">
        <v>39</v>
      </c>
      <c r="D121" t="s">
        <v>823</v>
      </c>
      <c r="E121">
        <v>460.99484073799999</v>
      </c>
      <c r="F121" t="s">
        <v>5447</v>
      </c>
      <c r="G121" t="s">
        <v>756</v>
      </c>
      <c r="H121" t="s">
        <v>757</v>
      </c>
      <c r="I121" t="s">
        <v>45</v>
      </c>
      <c r="J121" t="s">
        <v>45</v>
      </c>
      <c r="K121" t="s">
        <v>560</v>
      </c>
      <c r="L121" t="s">
        <v>561</v>
      </c>
      <c r="M121" t="s">
        <v>562</v>
      </c>
      <c r="N121" t="s">
        <v>39</v>
      </c>
      <c r="O121">
        <v>599312.42531753401</v>
      </c>
      <c r="P121">
        <v>7.6920621242543296E-4</v>
      </c>
      <c r="Q121">
        <v>4</v>
      </c>
      <c r="R121">
        <v>-0.55985713594800002</v>
      </c>
      <c r="S121">
        <v>12.267961461300001</v>
      </c>
      <c r="T121">
        <v>4626</v>
      </c>
      <c r="U121">
        <v>1.6812449312099999E-2</v>
      </c>
      <c r="V121">
        <v>-0.56666700000000003</v>
      </c>
      <c r="W121">
        <v>12.283333000000001</v>
      </c>
      <c r="X121" t="s">
        <v>2433</v>
      </c>
      <c r="Y121" t="s">
        <v>2434</v>
      </c>
      <c r="AB121" t="e">
        <f>VLOOKUP(Y121,Loc_exl_vigi!$C:$J,8,)</f>
        <v>#N/A</v>
      </c>
      <c r="AC121" t="s">
        <v>4257</v>
      </c>
      <c r="AD121" s="70">
        <v>44036</v>
      </c>
      <c r="AE121">
        <v>4</v>
      </c>
      <c r="AF121">
        <f t="shared" si="1"/>
        <v>0</v>
      </c>
      <c r="AG121">
        <v>8</v>
      </c>
      <c r="AH121" t="s">
        <v>4535</v>
      </c>
      <c r="AI121" s="64">
        <v>44036</v>
      </c>
    </row>
    <row r="122" spans="1:35" x14ac:dyDescent="0.2">
      <c r="A122" t="s">
        <v>1872</v>
      </c>
      <c r="B122">
        <v>60797</v>
      </c>
      <c r="C122" t="s">
        <v>37</v>
      </c>
      <c r="D122" t="s">
        <v>1873</v>
      </c>
      <c r="E122">
        <v>1122.71547837</v>
      </c>
      <c r="F122" t="s">
        <v>1874</v>
      </c>
      <c r="G122" t="s">
        <v>1875</v>
      </c>
      <c r="I122" t="s">
        <v>45</v>
      </c>
      <c r="J122" t="s">
        <v>45</v>
      </c>
      <c r="K122" t="s">
        <v>1518</v>
      </c>
      <c r="L122" t="s">
        <v>37</v>
      </c>
      <c r="M122" t="s">
        <v>1151</v>
      </c>
      <c r="N122" t="s">
        <v>1152</v>
      </c>
      <c r="O122">
        <v>480120.49573899602</v>
      </c>
      <c r="P122">
        <v>2.33840356396768E-3</v>
      </c>
      <c r="Q122">
        <v>4</v>
      </c>
      <c r="R122">
        <v>-2.5245492708800001</v>
      </c>
      <c r="S122">
        <v>13.718462508</v>
      </c>
      <c r="T122">
        <v>9305</v>
      </c>
      <c r="U122">
        <v>2.6280639291099998E-3</v>
      </c>
      <c r="V122">
        <v>-2.5253199999999998</v>
      </c>
      <c r="W122">
        <v>13.7159499999999</v>
      </c>
      <c r="X122" t="s">
        <v>3054</v>
      </c>
      <c r="Y122" t="s">
        <v>3055</v>
      </c>
      <c r="AB122" t="e">
        <f>VLOOKUP(Y122,Loc_exl_vigi!$C:$J,8,)</f>
        <v>#N/A</v>
      </c>
      <c r="AC122" t="s">
        <v>4257</v>
      </c>
      <c r="AD122" s="70">
        <v>44033</v>
      </c>
      <c r="AE122">
        <v>4</v>
      </c>
      <c r="AF122">
        <f t="shared" si="1"/>
        <v>0</v>
      </c>
      <c r="AG122">
        <v>3</v>
      </c>
      <c r="AH122" t="s">
        <v>4535</v>
      </c>
      <c r="AI122" s="64">
        <v>44036</v>
      </c>
    </row>
    <row r="123" spans="1:35" hidden="1" x14ac:dyDescent="0.2">
      <c r="A123" t="s">
        <v>742</v>
      </c>
      <c r="B123">
        <v>33375</v>
      </c>
      <c r="C123" t="s">
        <v>33</v>
      </c>
      <c r="D123" t="s">
        <v>743</v>
      </c>
      <c r="E123">
        <v>19.650301181500001</v>
      </c>
      <c r="F123" t="s">
        <v>629</v>
      </c>
      <c r="G123" t="s">
        <v>630</v>
      </c>
      <c r="I123" t="s">
        <v>45</v>
      </c>
      <c r="J123" t="s">
        <v>45</v>
      </c>
      <c r="K123" t="s">
        <v>251</v>
      </c>
      <c r="L123" t="s">
        <v>33</v>
      </c>
      <c r="M123" t="s">
        <v>131</v>
      </c>
      <c r="N123" t="s">
        <v>132</v>
      </c>
      <c r="O123">
        <v>126169.189393718</v>
      </c>
      <c r="P123">
        <v>1.55745640246448E-4</v>
      </c>
      <c r="Q123">
        <v>4</v>
      </c>
      <c r="R123">
        <v>1.74027024153</v>
      </c>
      <c r="S123">
        <v>12.181010444</v>
      </c>
      <c r="T123">
        <v>4353</v>
      </c>
      <c r="U123">
        <v>4.0203934925800003E-2</v>
      </c>
      <c r="V123">
        <v>1.727077</v>
      </c>
      <c r="W123">
        <v>12.218988</v>
      </c>
      <c r="X123" t="s">
        <v>2397</v>
      </c>
      <c r="Y123" t="s">
        <v>2398</v>
      </c>
      <c r="AB123" t="e">
        <f>VLOOKUP(Y123,Loc_exl_vigi!$C:$J,8,)</f>
        <v>#N/A</v>
      </c>
      <c r="AF123">
        <f t="shared" si="1"/>
        <v>-4</v>
      </c>
      <c r="AG123">
        <v>4</v>
      </c>
      <c r="AH123" t="s">
        <v>4526</v>
      </c>
      <c r="AI123" s="64">
        <f>VLOOKUP(X123,'[2]TEAM 4_EST'!$D:$E,2,)</f>
        <v>44033</v>
      </c>
    </row>
    <row r="124" spans="1:35" hidden="1" x14ac:dyDescent="0.2">
      <c r="A124" t="s">
        <v>1623</v>
      </c>
      <c r="B124">
        <v>56760</v>
      </c>
      <c r="C124" t="s">
        <v>28</v>
      </c>
      <c r="D124" t="s">
        <v>1624</v>
      </c>
      <c r="E124">
        <v>4519.1747967499996</v>
      </c>
      <c r="F124" t="s">
        <v>1539</v>
      </c>
      <c r="G124" t="s">
        <v>1540</v>
      </c>
      <c r="I124" t="s">
        <v>45</v>
      </c>
      <c r="J124" t="s">
        <v>45</v>
      </c>
      <c r="K124" t="s">
        <v>1007</v>
      </c>
      <c r="L124" t="s">
        <v>28</v>
      </c>
      <c r="M124" t="s">
        <v>131</v>
      </c>
      <c r="N124" t="s">
        <v>132</v>
      </c>
      <c r="O124">
        <v>281458.55962247902</v>
      </c>
      <c r="P124">
        <v>1.60562706027189E-2</v>
      </c>
      <c r="Q124">
        <v>4</v>
      </c>
      <c r="R124">
        <v>-0.210730658943</v>
      </c>
      <c r="S124">
        <v>13.2520888739</v>
      </c>
      <c r="T124">
        <v>8103</v>
      </c>
      <c r="U124">
        <v>6.0251642400900004E-3</v>
      </c>
      <c r="V124">
        <v>-0.21321999999999999</v>
      </c>
      <c r="W124">
        <v>13.2466019999999</v>
      </c>
      <c r="X124" t="s">
        <v>2888</v>
      </c>
      <c r="Y124" t="s">
        <v>2889</v>
      </c>
      <c r="AB124" t="e">
        <f>VLOOKUP(Y124,Loc_exl_vigi!$C:$J,8,)</f>
        <v>#N/A</v>
      </c>
      <c r="AF124">
        <f t="shared" si="1"/>
        <v>-4</v>
      </c>
      <c r="AG124">
        <v>4</v>
      </c>
      <c r="AH124" t="s">
        <v>4526</v>
      </c>
      <c r="AI124" s="64" t="e">
        <f>VLOOKUP(X124,'[2]TEAM 4_EST'!$D:$E,2,)</f>
        <v>#N/A</v>
      </c>
    </row>
    <row r="125" spans="1:35" hidden="1" x14ac:dyDescent="0.2">
      <c r="A125" t="s">
        <v>376</v>
      </c>
      <c r="B125">
        <v>23011</v>
      </c>
      <c r="C125" t="s">
        <v>29</v>
      </c>
      <c r="D125" t="s">
        <v>377</v>
      </c>
      <c r="E125">
        <v>452.12594754100002</v>
      </c>
      <c r="F125" t="s">
        <v>378</v>
      </c>
      <c r="G125" t="s">
        <v>379</v>
      </c>
      <c r="I125" t="s">
        <v>45</v>
      </c>
      <c r="J125" t="s">
        <v>45</v>
      </c>
      <c r="K125" t="s">
        <v>375</v>
      </c>
      <c r="L125" t="s">
        <v>29</v>
      </c>
      <c r="M125" t="s">
        <v>131</v>
      </c>
      <c r="N125" t="s">
        <v>132</v>
      </c>
      <c r="O125">
        <v>230692.03559079001</v>
      </c>
      <c r="P125">
        <v>1.9598680395841602E-3</v>
      </c>
      <c r="Q125">
        <v>4</v>
      </c>
      <c r="R125">
        <v>0.43960297484700001</v>
      </c>
      <c r="S125">
        <v>11.7936831887999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AB125" t="e">
        <f>VLOOKUP(Y125,Loc_exl_vigi!$C:$J,8,)</f>
        <v>#N/A</v>
      </c>
      <c r="AF125">
        <f t="shared" si="1"/>
        <v>-4</v>
      </c>
      <c r="AG125">
        <v>4</v>
      </c>
      <c r="AH125" t="s">
        <v>4526</v>
      </c>
      <c r="AI125" s="64" t="e">
        <f>VLOOKUP(X125,'[2]TEAM 4_EST'!$D:$E,2,)</f>
        <v>#N/A</v>
      </c>
    </row>
    <row r="126" spans="1:35" hidden="1" x14ac:dyDescent="0.2">
      <c r="A126" t="s">
        <v>466</v>
      </c>
      <c r="B126">
        <v>25076</v>
      </c>
      <c r="C126" t="s">
        <v>29</v>
      </c>
      <c r="D126" t="s">
        <v>467</v>
      </c>
      <c r="E126">
        <v>21.8770619778</v>
      </c>
      <c r="F126" t="s">
        <v>378</v>
      </c>
      <c r="G126" t="s">
        <v>379</v>
      </c>
      <c r="I126" t="s">
        <v>45</v>
      </c>
      <c r="J126" t="s">
        <v>45</v>
      </c>
      <c r="K126" t="s">
        <v>375</v>
      </c>
      <c r="L126" t="s">
        <v>29</v>
      </c>
      <c r="M126" t="s">
        <v>131</v>
      </c>
      <c r="N126" t="s">
        <v>132</v>
      </c>
      <c r="O126">
        <v>230692.03559079001</v>
      </c>
      <c r="P126" s="6">
        <v>9.4832324496049703E-5</v>
      </c>
      <c r="Q126">
        <v>4</v>
      </c>
      <c r="R126">
        <v>0.48067667773700001</v>
      </c>
      <c r="S126">
        <v>11.8648249297999</v>
      </c>
      <c r="T126" t="s">
        <v>45</v>
      </c>
      <c r="U126" t="s">
        <v>45</v>
      </c>
      <c r="V126" t="s">
        <v>45</v>
      </c>
      <c r="W126" t="s">
        <v>45</v>
      </c>
      <c r="X126" t="s">
        <v>45</v>
      </c>
      <c r="Y126" t="s">
        <v>45</v>
      </c>
      <c r="AB126" t="e">
        <f>VLOOKUP(Y126,Loc_exl_vigi!$C:$J,8,)</f>
        <v>#N/A</v>
      </c>
      <c r="AF126">
        <f t="shared" si="1"/>
        <v>-4</v>
      </c>
      <c r="AG126">
        <v>4</v>
      </c>
      <c r="AH126" t="s">
        <v>4526</v>
      </c>
      <c r="AI126" s="64" t="e">
        <f>VLOOKUP(X126,'[2]TEAM 4_EST'!$D:$E,2,)</f>
        <v>#N/A</v>
      </c>
    </row>
    <row r="127" spans="1:35" hidden="1" x14ac:dyDescent="0.2">
      <c r="A127" t="s">
        <v>649</v>
      </c>
      <c r="B127">
        <v>30228</v>
      </c>
      <c r="C127" t="s">
        <v>29</v>
      </c>
      <c r="D127" t="s">
        <v>650</v>
      </c>
      <c r="E127">
        <v>1568.72371888</v>
      </c>
      <c r="F127" t="s">
        <v>378</v>
      </c>
      <c r="G127" t="s">
        <v>379</v>
      </c>
      <c r="I127" t="s">
        <v>45</v>
      </c>
      <c r="J127" t="s">
        <v>45</v>
      </c>
      <c r="K127" t="s">
        <v>375</v>
      </c>
      <c r="L127" t="s">
        <v>29</v>
      </c>
      <c r="M127" t="s">
        <v>131</v>
      </c>
      <c r="N127" t="s">
        <v>132</v>
      </c>
      <c r="O127">
        <v>230692.03559079001</v>
      </c>
      <c r="P127">
        <v>6.8000774923268796E-3</v>
      </c>
      <c r="Q127">
        <v>4</v>
      </c>
      <c r="R127">
        <v>0.31638186528099999</v>
      </c>
      <c r="S127">
        <v>12.078250151900001</v>
      </c>
      <c r="T127">
        <v>3686</v>
      </c>
      <c r="U127">
        <v>1.1586660877000001E-2</v>
      </c>
      <c r="V127">
        <v>0.31666699999999998</v>
      </c>
      <c r="W127">
        <v>12.066667000000001</v>
      </c>
      <c r="X127" t="s">
        <v>2348</v>
      </c>
      <c r="Y127" t="s">
        <v>2349</v>
      </c>
      <c r="AB127" t="e">
        <f>VLOOKUP(Y127,Loc_exl_vigi!$C:$J,8,)</f>
        <v>#N/A</v>
      </c>
      <c r="AF127">
        <f t="shared" si="1"/>
        <v>-4</v>
      </c>
      <c r="AG127">
        <v>4</v>
      </c>
      <c r="AH127" t="s">
        <v>4526</v>
      </c>
      <c r="AI127" s="64" t="e">
        <f>VLOOKUP(X127,'[2]TEAM 4_EST'!$D:$E,2,)</f>
        <v>#N/A</v>
      </c>
    </row>
    <row r="128" spans="1:35" hidden="1" x14ac:dyDescent="0.2">
      <c r="A128" t="s">
        <v>371</v>
      </c>
      <c r="B128">
        <v>23003</v>
      </c>
      <c r="C128" t="s">
        <v>29</v>
      </c>
      <c r="D128" t="s">
        <v>372</v>
      </c>
      <c r="E128">
        <v>168.74210271699999</v>
      </c>
      <c r="F128" t="s">
        <v>373</v>
      </c>
      <c r="G128" t="s">
        <v>374</v>
      </c>
      <c r="I128" t="s">
        <v>45</v>
      </c>
      <c r="J128" t="s">
        <v>45</v>
      </c>
      <c r="K128" t="s">
        <v>375</v>
      </c>
      <c r="L128" t="s">
        <v>29</v>
      </c>
      <c r="M128" t="s">
        <v>131</v>
      </c>
      <c r="N128" t="s">
        <v>132</v>
      </c>
      <c r="O128">
        <v>230692.03559079001</v>
      </c>
      <c r="P128">
        <v>7.3146046106386305E-4</v>
      </c>
      <c r="Q128">
        <v>4</v>
      </c>
      <c r="R128">
        <v>4.2557177471800003E-2</v>
      </c>
      <c r="S128">
        <v>11.7936831887999</v>
      </c>
      <c r="T128">
        <v>3007</v>
      </c>
      <c r="U128">
        <v>5.7067229393100001E-2</v>
      </c>
      <c r="V128">
        <v>3.3333000000000002E-2</v>
      </c>
      <c r="W128">
        <v>11.85</v>
      </c>
      <c r="X128" t="s">
        <v>2219</v>
      </c>
      <c r="Y128" t="s">
        <v>2220</v>
      </c>
      <c r="AB128" t="e">
        <f>VLOOKUP(Y128,Loc_exl_vigi!$C:$J,8,)</f>
        <v>#N/A</v>
      </c>
      <c r="AF128">
        <f t="shared" si="1"/>
        <v>-4</v>
      </c>
      <c r="AG128">
        <v>4</v>
      </c>
      <c r="AH128" t="s">
        <v>4526</v>
      </c>
      <c r="AI128" s="64">
        <f>VLOOKUP(X128,'[2]TEAM 4_EST'!$D:$E,2,)</f>
        <v>44042</v>
      </c>
    </row>
    <row r="129" spans="1:35" hidden="1" x14ac:dyDescent="0.2">
      <c r="A129" t="s">
        <v>380</v>
      </c>
      <c r="B129">
        <v>23017</v>
      </c>
      <c r="C129" t="s">
        <v>33</v>
      </c>
      <c r="D129" t="s">
        <v>381</v>
      </c>
      <c r="E129">
        <v>81.130753162100007</v>
      </c>
      <c r="F129" t="s">
        <v>318</v>
      </c>
      <c r="G129" t="s">
        <v>319</v>
      </c>
      <c r="I129" t="s">
        <v>45</v>
      </c>
      <c r="J129" t="s">
        <v>45</v>
      </c>
      <c r="K129" t="s">
        <v>251</v>
      </c>
      <c r="L129" t="s">
        <v>33</v>
      </c>
      <c r="M129" t="s">
        <v>131</v>
      </c>
      <c r="N129" t="s">
        <v>132</v>
      </c>
      <c r="O129">
        <v>126169.189393718</v>
      </c>
      <c r="P129">
        <v>6.4303142115724196E-4</v>
      </c>
      <c r="Q129">
        <v>4</v>
      </c>
      <c r="R129">
        <v>1.72657900742</v>
      </c>
      <c r="S129">
        <v>11.7936831887999</v>
      </c>
      <c r="T129">
        <v>2850</v>
      </c>
      <c r="U129">
        <v>1.52403808454E-2</v>
      </c>
      <c r="V129">
        <v>1.7416670000000001</v>
      </c>
      <c r="W129">
        <v>11.795833</v>
      </c>
      <c r="X129" t="s">
        <v>318</v>
      </c>
      <c r="Y129" t="s">
        <v>2221</v>
      </c>
      <c r="AB129" t="e">
        <f>VLOOKUP(Y129,Loc_exl_vigi!$C:$J,8,)</f>
        <v>#N/A</v>
      </c>
      <c r="AF129">
        <f t="shared" si="1"/>
        <v>-4</v>
      </c>
      <c r="AG129">
        <v>4</v>
      </c>
      <c r="AH129" t="s">
        <v>4526</v>
      </c>
      <c r="AI129" s="64">
        <f>VLOOKUP(X129,'[2]TEAM 4_EST'!$D:$E,2,)</f>
        <v>44035</v>
      </c>
    </row>
    <row r="130" spans="1:35" hidden="1" x14ac:dyDescent="0.2">
      <c r="A130" t="s">
        <v>382</v>
      </c>
      <c r="B130">
        <v>23019</v>
      </c>
      <c r="C130" t="s">
        <v>33</v>
      </c>
      <c r="D130" t="s">
        <v>383</v>
      </c>
      <c r="E130">
        <v>2129.6822705099999</v>
      </c>
      <c r="F130" t="s">
        <v>318</v>
      </c>
      <c r="G130" t="s">
        <v>319</v>
      </c>
      <c r="I130" t="s">
        <v>45</v>
      </c>
      <c r="J130" t="s">
        <v>45</v>
      </c>
      <c r="K130" t="s">
        <v>251</v>
      </c>
      <c r="L130" t="s">
        <v>33</v>
      </c>
      <c r="M130" t="s">
        <v>131</v>
      </c>
      <c r="N130" t="s">
        <v>132</v>
      </c>
      <c r="O130">
        <v>126169.189393718</v>
      </c>
      <c r="P130">
        <v>1.68795748054162E-2</v>
      </c>
      <c r="Q130">
        <v>8</v>
      </c>
      <c r="R130">
        <v>1.74027024153</v>
      </c>
      <c r="S130">
        <v>11.7936831887999</v>
      </c>
      <c r="T130">
        <v>2850</v>
      </c>
      <c r="U130">
        <v>2.5637126014700002E-3</v>
      </c>
      <c r="V130">
        <v>1.7416670000000001</v>
      </c>
      <c r="W130">
        <v>11.795833</v>
      </c>
      <c r="X130" t="s">
        <v>318</v>
      </c>
      <c r="Y130" t="s">
        <v>2221</v>
      </c>
      <c r="AB130" t="e">
        <f>VLOOKUP(Y130,Loc_exl_vigi!$C:$J,8,)</f>
        <v>#N/A</v>
      </c>
      <c r="AF130">
        <f t="shared" ref="AF130:AF192" si="2">AE130-Q130</f>
        <v>-8</v>
      </c>
      <c r="AG130">
        <v>4</v>
      </c>
      <c r="AH130" t="s">
        <v>4526</v>
      </c>
      <c r="AI130" s="64">
        <f>VLOOKUP(X130,'[2]TEAM 4_EST'!$D:$E,2,)</f>
        <v>44035</v>
      </c>
    </row>
    <row r="131" spans="1:35" hidden="1" x14ac:dyDescent="0.2">
      <c r="A131" t="s">
        <v>408</v>
      </c>
      <c r="B131">
        <v>23725</v>
      </c>
      <c r="C131" t="s">
        <v>33</v>
      </c>
      <c r="D131" t="s">
        <v>409</v>
      </c>
      <c r="E131">
        <v>486.78451897299999</v>
      </c>
      <c r="F131" t="s">
        <v>318</v>
      </c>
      <c r="G131" t="s">
        <v>319</v>
      </c>
      <c r="I131" t="s">
        <v>45</v>
      </c>
      <c r="J131" t="s">
        <v>45</v>
      </c>
      <c r="K131" t="s">
        <v>251</v>
      </c>
      <c r="L131" t="s">
        <v>33</v>
      </c>
      <c r="M131" t="s">
        <v>131</v>
      </c>
      <c r="N131" t="s">
        <v>132</v>
      </c>
      <c r="O131">
        <v>126169.189393718</v>
      </c>
      <c r="P131">
        <v>3.8581885269466198E-3</v>
      </c>
      <c r="Q131">
        <v>4</v>
      </c>
      <c r="R131">
        <v>1.7813439451199999</v>
      </c>
      <c r="S131">
        <v>11.8173971033999</v>
      </c>
      <c r="T131">
        <v>2850</v>
      </c>
      <c r="U131">
        <v>4.5158283060599998E-2</v>
      </c>
      <c r="V131">
        <v>1.7416670000000001</v>
      </c>
      <c r="W131">
        <v>11.795833</v>
      </c>
      <c r="X131" t="s">
        <v>318</v>
      </c>
      <c r="Y131" t="s">
        <v>2221</v>
      </c>
      <c r="AB131" t="e">
        <f>VLOOKUP(Y131,Loc_exl_vigi!$C:$J,8,)</f>
        <v>#N/A</v>
      </c>
      <c r="AF131">
        <f t="shared" si="2"/>
        <v>-4</v>
      </c>
      <c r="AG131">
        <v>4</v>
      </c>
      <c r="AH131" t="s">
        <v>4526</v>
      </c>
      <c r="AI131" s="64">
        <f>VLOOKUP(X131,'[2]TEAM 4_EST'!$D:$E,2,)</f>
        <v>44035</v>
      </c>
    </row>
    <row r="132" spans="1:35" hidden="1" x14ac:dyDescent="0.2">
      <c r="A132" t="s">
        <v>410</v>
      </c>
      <c r="B132">
        <v>23728</v>
      </c>
      <c r="C132" t="s">
        <v>33</v>
      </c>
      <c r="D132" t="s">
        <v>411</v>
      </c>
      <c r="E132">
        <v>324.52301264800002</v>
      </c>
      <c r="F132" t="s">
        <v>318</v>
      </c>
      <c r="G132" t="s">
        <v>319</v>
      </c>
      <c r="I132" t="s">
        <v>45</v>
      </c>
      <c r="J132" t="s">
        <v>45</v>
      </c>
      <c r="K132" t="s">
        <v>251</v>
      </c>
      <c r="L132" t="s">
        <v>33</v>
      </c>
      <c r="M132" t="s">
        <v>131</v>
      </c>
      <c r="N132" t="s">
        <v>132</v>
      </c>
      <c r="O132">
        <v>126169.189393718</v>
      </c>
      <c r="P132">
        <v>2.5721256846257998E-3</v>
      </c>
      <c r="Q132">
        <v>4</v>
      </c>
      <c r="R132">
        <v>1.8018807963600001</v>
      </c>
      <c r="S132">
        <v>11.821349422300001</v>
      </c>
      <c r="T132">
        <v>2850</v>
      </c>
      <c r="U132">
        <v>6.5397164167999997E-2</v>
      </c>
      <c r="V132">
        <v>1.7416670000000001</v>
      </c>
      <c r="W132">
        <v>11.795833</v>
      </c>
      <c r="X132" t="s">
        <v>318</v>
      </c>
      <c r="Y132" t="s">
        <v>2221</v>
      </c>
      <c r="AB132" t="e">
        <f>VLOOKUP(Y132,Loc_exl_vigi!$C:$J,8,)</f>
        <v>#N/A</v>
      </c>
      <c r="AF132">
        <f t="shared" si="2"/>
        <v>-4</v>
      </c>
      <c r="AG132">
        <v>4</v>
      </c>
      <c r="AH132" t="s">
        <v>4526</v>
      </c>
      <c r="AI132" s="64">
        <f>VLOOKUP(X132,'[2]TEAM 4_EST'!$D:$E,2,)</f>
        <v>44035</v>
      </c>
    </row>
    <row r="133" spans="1:35" hidden="1" x14ac:dyDescent="0.2">
      <c r="A133" t="s">
        <v>605</v>
      </c>
      <c r="B133">
        <v>29358</v>
      </c>
      <c r="C133" t="s">
        <v>29</v>
      </c>
      <c r="D133" t="s">
        <v>606</v>
      </c>
      <c r="E133">
        <v>43.754123955499999</v>
      </c>
      <c r="F133" t="s">
        <v>378</v>
      </c>
      <c r="G133" t="s">
        <v>379</v>
      </c>
      <c r="I133" t="s">
        <v>45</v>
      </c>
      <c r="J133" t="s">
        <v>45</v>
      </c>
      <c r="K133" t="s">
        <v>375</v>
      </c>
      <c r="L133" t="s">
        <v>29</v>
      </c>
      <c r="M133" t="s">
        <v>131</v>
      </c>
      <c r="N133" t="s">
        <v>132</v>
      </c>
      <c r="O133">
        <v>230692.03559079001</v>
      </c>
      <c r="P133">
        <v>1.89664648991666E-4</v>
      </c>
      <c r="Q133">
        <v>4</v>
      </c>
      <c r="R133">
        <v>0.69289081071199998</v>
      </c>
      <c r="S133">
        <v>12.0505839201999</v>
      </c>
      <c r="T133">
        <v>3595</v>
      </c>
      <c r="U133">
        <v>7.1331294073100002E-3</v>
      </c>
      <c r="V133">
        <v>0.7</v>
      </c>
      <c r="W133">
        <v>12.05</v>
      </c>
      <c r="X133" t="s">
        <v>2328</v>
      </c>
      <c r="Y133" t="s">
        <v>2329</v>
      </c>
      <c r="AB133" t="e">
        <f>VLOOKUP(Y133,Loc_exl_vigi!$C:$J,8,)</f>
        <v>#N/A</v>
      </c>
      <c r="AF133">
        <f t="shared" si="2"/>
        <v>-4</v>
      </c>
      <c r="AG133">
        <v>4</v>
      </c>
      <c r="AH133" t="s">
        <v>4526</v>
      </c>
      <c r="AI133" s="64" t="e">
        <f>VLOOKUP(X133,'[2]TEAM 4_EST'!$D:$E,2,)</f>
        <v>#N/A</v>
      </c>
    </row>
    <row r="134" spans="1:35" hidden="1" x14ac:dyDescent="0.2">
      <c r="A134" t="s">
        <v>1800</v>
      </c>
      <c r="B134">
        <v>59404</v>
      </c>
      <c r="C134" t="s">
        <v>28</v>
      </c>
      <c r="D134" t="s">
        <v>1801</v>
      </c>
      <c r="E134">
        <v>20.5199999879</v>
      </c>
      <c r="F134" t="s">
        <v>1802</v>
      </c>
      <c r="G134" t="s">
        <v>1803</v>
      </c>
      <c r="I134" t="s">
        <v>45</v>
      </c>
      <c r="J134" t="s">
        <v>45</v>
      </c>
      <c r="K134" t="s">
        <v>1007</v>
      </c>
      <c r="L134" t="s">
        <v>28</v>
      </c>
      <c r="M134" t="s">
        <v>131</v>
      </c>
      <c r="N134" t="s">
        <v>132</v>
      </c>
      <c r="O134">
        <v>281458.55962247902</v>
      </c>
      <c r="P134" s="6">
        <v>7.2905936900350603E-5</v>
      </c>
      <c r="Q134">
        <v>4</v>
      </c>
      <c r="R134">
        <v>8.3630880410899999E-2</v>
      </c>
      <c r="S134">
        <v>13.501084967000001</v>
      </c>
      <c r="T134">
        <v>8883</v>
      </c>
      <c r="U134">
        <v>2.0035127434199999E-2</v>
      </c>
      <c r="V134">
        <v>0.101342</v>
      </c>
      <c r="W134">
        <v>13.510451</v>
      </c>
      <c r="X134" t="s">
        <v>3004</v>
      </c>
      <c r="Y134" t="s">
        <v>3005</v>
      </c>
      <c r="AB134" t="e">
        <f>VLOOKUP(Y134,Loc_exl_vigi!$C:$J,8,)</f>
        <v>#N/A</v>
      </c>
      <c r="AF134">
        <f t="shared" si="2"/>
        <v>-4</v>
      </c>
      <c r="AG134">
        <v>4</v>
      </c>
      <c r="AH134" t="s">
        <v>4526</v>
      </c>
      <c r="AI134" s="64" t="e">
        <f>VLOOKUP(X134,'[2]TEAM 4_EST'!$D:$E,2,)</f>
        <v>#N/A</v>
      </c>
    </row>
    <row r="135" spans="1:35" hidden="1" x14ac:dyDescent="0.2">
      <c r="A135" t="s">
        <v>423</v>
      </c>
      <c r="B135">
        <v>24419</v>
      </c>
      <c r="C135" t="s">
        <v>33</v>
      </c>
      <c r="D135" t="s">
        <v>424</v>
      </c>
      <c r="E135">
        <v>446.21914239199998</v>
      </c>
      <c r="F135" t="s">
        <v>318</v>
      </c>
      <c r="G135" t="s">
        <v>319</v>
      </c>
      <c r="I135" t="s">
        <v>45</v>
      </c>
      <c r="J135" t="s">
        <v>45</v>
      </c>
      <c r="K135" t="s">
        <v>251</v>
      </c>
      <c r="L135" t="s">
        <v>33</v>
      </c>
      <c r="M135" t="s">
        <v>131</v>
      </c>
      <c r="N135" t="s">
        <v>132</v>
      </c>
      <c r="O135">
        <v>126169.189393718</v>
      </c>
      <c r="P135">
        <v>3.5366728163683998E-3</v>
      </c>
      <c r="Q135">
        <v>4</v>
      </c>
      <c r="R135">
        <v>1.8087264135400001</v>
      </c>
      <c r="S135">
        <v>11.8411110161999</v>
      </c>
      <c r="T135">
        <v>3046</v>
      </c>
      <c r="U135">
        <v>6.7503112206399998E-2</v>
      </c>
      <c r="V135">
        <v>1.8669439999999999</v>
      </c>
      <c r="W135">
        <v>11.875278</v>
      </c>
      <c r="X135" t="s">
        <v>249</v>
      </c>
      <c r="Y135" t="s">
        <v>2234</v>
      </c>
      <c r="AB135" t="e">
        <f>VLOOKUP(Y135,Loc_exl_vigi!$C:$J,8,)</f>
        <v>#N/A</v>
      </c>
      <c r="AF135">
        <f t="shared" si="2"/>
        <v>-4</v>
      </c>
      <c r="AG135">
        <v>4</v>
      </c>
      <c r="AH135" t="s">
        <v>4526</v>
      </c>
      <c r="AI135" s="64">
        <f>VLOOKUP(X135,'[2]TEAM 4_EST'!$D:$E,2,)</f>
        <v>44034</v>
      </c>
    </row>
    <row r="136" spans="1:35" x14ac:dyDescent="0.2">
      <c r="A136" t="s">
        <v>1498</v>
      </c>
      <c r="B136">
        <v>54274</v>
      </c>
      <c r="C136" t="s">
        <v>25</v>
      </c>
      <c r="D136" t="s">
        <v>1499</v>
      </c>
      <c r="E136">
        <v>2122.7406018299998</v>
      </c>
      <c r="F136" t="s">
        <v>1477</v>
      </c>
      <c r="G136" t="s">
        <v>1478</v>
      </c>
      <c r="I136" t="s">
        <v>45</v>
      </c>
      <c r="J136" t="s">
        <v>45</v>
      </c>
      <c r="K136" t="s">
        <v>1109</v>
      </c>
      <c r="L136" t="s">
        <v>25</v>
      </c>
      <c r="M136" t="s">
        <v>1089</v>
      </c>
      <c r="N136" t="s">
        <v>1090</v>
      </c>
      <c r="O136">
        <v>438084.305604161</v>
      </c>
      <c r="P136">
        <v>4.8455070740380298E-3</v>
      </c>
      <c r="Q136">
        <v>4</v>
      </c>
      <c r="R136">
        <v>-1.0595871912499999</v>
      </c>
      <c r="S136">
        <v>13.093996117</v>
      </c>
      <c r="T136">
        <v>7612</v>
      </c>
      <c r="U136">
        <v>7.1582189491999999E-3</v>
      </c>
      <c r="V136">
        <v>-1.066424</v>
      </c>
      <c r="W136">
        <v>13.096117</v>
      </c>
      <c r="X136" t="s">
        <v>2821</v>
      </c>
      <c r="Y136" t="s">
        <v>2822</v>
      </c>
      <c r="AB136" t="e">
        <f>VLOOKUP(Y136,Loc_exl_vigi!$C:$J,8,)</f>
        <v>#N/A</v>
      </c>
      <c r="AC136" t="s">
        <v>4257</v>
      </c>
      <c r="AD136" s="64">
        <v>44028</v>
      </c>
      <c r="AE136">
        <v>4</v>
      </c>
      <c r="AF136">
        <f t="shared" si="2"/>
        <v>0</v>
      </c>
      <c r="AG136">
        <v>2</v>
      </c>
      <c r="AH136" t="s">
        <v>4535</v>
      </c>
      <c r="AI136" s="64">
        <v>44028</v>
      </c>
    </row>
    <row r="137" spans="1:35" x14ac:dyDescent="0.2">
      <c r="A137" s="27" t="s">
        <v>4476</v>
      </c>
      <c r="B137" s="27"/>
      <c r="C137" s="27" t="s">
        <v>25</v>
      </c>
      <c r="D137" s="27" t="s">
        <v>4477</v>
      </c>
      <c r="E137" s="27">
        <v>1650.2368798299999</v>
      </c>
      <c r="F137" s="27" t="s">
        <v>1477</v>
      </c>
      <c r="G137" s="27" t="s">
        <v>1478</v>
      </c>
      <c r="H137" s="27"/>
      <c r="I137" s="27" t="s">
        <v>45</v>
      </c>
      <c r="J137" s="27" t="s">
        <v>45</v>
      </c>
      <c r="K137" s="27" t="s">
        <v>1109</v>
      </c>
      <c r="L137" s="27" t="s">
        <v>25</v>
      </c>
      <c r="M137" s="27" t="s">
        <v>1089</v>
      </c>
      <c r="N137" s="27" t="s">
        <v>1090</v>
      </c>
      <c r="O137" s="27">
        <v>438084.305604161</v>
      </c>
      <c r="P137" s="27">
        <v>3.76693905424017E-3</v>
      </c>
      <c r="Q137" s="27">
        <v>4</v>
      </c>
      <c r="R137" s="27">
        <v>-1.0664328083800001</v>
      </c>
      <c r="S137" s="27">
        <v>13.082139160200001</v>
      </c>
      <c r="T137" s="27">
        <v>7612</v>
      </c>
      <c r="U137" s="27">
        <v>1.39778425813E-2</v>
      </c>
      <c r="V137" s="27">
        <v>-1.066424</v>
      </c>
      <c r="W137" s="27">
        <v>13.096117</v>
      </c>
      <c r="X137" s="27" t="s">
        <v>2821</v>
      </c>
      <c r="Y137" s="27" t="s">
        <v>2822</v>
      </c>
      <c r="Z137" s="27"/>
      <c r="AA137" s="27" t="s">
        <v>4454</v>
      </c>
      <c r="AB137" t="e">
        <f>VLOOKUP(Y137,Loc_exl_vigi!$C:$J,8,)</f>
        <v>#N/A</v>
      </c>
      <c r="AC137" s="27" t="s">
        <v>4257</v>
      </c>
      <c r="AD137" s="64">
        <v>44028</v>
      </c>
      <c r="AE137">
        <v>4</v>
      </c>
      <c r="AF137">
        <f t="shared" si="2"/>
        <v>0</v>
      </c>
      <c r="AG137">
        <v>2</v>
      </c>
      <c r="AH137" t="s">
        <v>4535</v>
      </c>
      <c r="AI137" s="64">
        <v>44028</v>
      </c>
    </row>
    <row r="138" spans="1:35" x14ac:dyDescent="0.2">
      <c r="A138" t="s">
        <v>753</v>
      </c>
      <c r="B138">
        <v>33641</v>
      </c>
      <c r="C138" t="s">
        <v>39</v>
      </c>
      <c r="D138" t="s">
        <v>754</v>
      </c>
      <c r="E138">
        <v>266.89174990100003</v>
      </c>
      <c r="F138" t="s">
        <v>5447</v>
      </c>
      <c r="G138" t="s">
        <v>756</v>
      </c>
      <c r="H138" t="s">
        <v>757</v>
      </c>
      <c r="I138" t="s">
        <v>45</v>
      </c>
      <c r="J138" t="s">
        <v>45</v>
      </c>
      <c r="K138" t="s">
        <v>560</v>
      </c>
      <c r="L138" t="s">
        <v>561</v>
      </c>
      <c r="M138" t="s">
        <v>562</v>
      </c>
      <c r="N138" t="s">
        <v>39</v>
      </c>
      <c r="O138">
        <v>599312.42531753401</v>
      </c>
      <c r="P138">
        <v>4.4532991245691699E-4</v>
      </c>
      <c r="Q138">
        <v>4</v>
      </c>
      <c r="R138">
        <v>-0.49824658126499999</v>
      </c>
      <c r="S138">
        <v>12.1928674012999</v>
      </c>
      <c r="T138">
        <v>4260</v>
      </c>
      <c r="U138">
        <v>1.65314509411E-2</v>
      </c>
      <c r="V138">
        <v>-0.48333300000000001</v>
      </c>
      <c r="W138">
        <v>12.1999999999999</v>
      </c>
      <c r="X138" t="s">
        <v>2401</v>
      </c>
      <c r="Y138" t="s">
        <v>2402</v>
      </c>
      <c r="AB138" t="e">
        <f>VLOOKUP(Y138,Loc_exl_vigi!$C:$J,8,)</f>
        <v>#N/A</v>
      </c>
      <c r="AC138" t="s">
        <v>4257</v>
      </c>
      <c r="AD138" s="70">
        <v>44035</v>
      </c>
      <c r="AE138">
        <v>4</v>
      </c>
      <c r="AF138">
        <f t="shared" si="2"/>
        <v>0</v>
      </c>
      <c r="AG138">
        <v>8</v>
      </c>
      <c r="AH138" t="s">
        <v>4535</v>
      </c>
      <c r="AI138" s="64">
        <v>44035</v>
      </c>
    </row>
    <row r="139" spans="1:35" x14ac:dyDescent="0.2">
      <c r="A139" t="s">
        <v>1862</v>
      </c>
      <c r="B139">
        <v>60545</v>
      </c>
      <c r="C139" t="s">
        <v>37</v>
      </c>
      <c r="D139" t="s">
        <v>1863</v>
      </c>
      <c r="E139">
        <v>45.265003829800001</v>
      </c>
      <c r="F139" t="s">
        <v>1852</v>
      </c>
      <c r="G139" t="s">
        <v>1853</v>
      </c>
      <c r="I139" t="s">
        <v>45</v>
      </c>
      <c r="J139" t="s">
        <v>45</v>
      </c>
      <c r="K139" t="s">
        <v>1518</v>
      </c>
      <c r="L139" t="s">
        <v>37</v>
      </c>
      <c r="M139" t="s">
        <v>1151</v>
      </c>
      <c r="N139" t="s">
        <v>1152</v>
      </c>
      <c r="O139">
        <v>480120.49573899602</v>
      </c>
      <c r="P139" s="6">
        <v>9.4278424336225399E-5</v>
      </c>
      <c r="Q139">
        <v>4</v>
      </c>
      <c r="R139">
        <v>-2.2644158175400002</v>
      </c>
      <c r="S139">
        <v>13.663130043200001</v>
      </c>
      <c r="T139">
        <v>9203</v>
      </c>
      <c r="U139">
        <v>1.48573744289E-2</v>
      </c>
      <c r="V139">
        <v>-2.2792599999999998</v>
      </c>
      <c r="W139">
        <v>13.6637559999999</v>
      </c>
      <c r="X139" t="s">
        <v>3043</v>
      </c>
      <c r="Y139" t="s">
        <v>3044</v>
      </c>
      <c r="AB139" t="e">
        <f>VLOOKUP(Y139,Loc_exl_vigi!$C:$J,8,)</f>
        <v>#N/A</v>
      </c>
      <c r="AC139" t="s">
        <v>4257</v>
      </c>
      <c r="AD139" s="70">
        <v>44033</v>
      </c>
      <c r="AE139">
        <v>4</v>
      </c>
      <c r="AF139">
        <f t="shared" si="2"/>
        <v>0</v>
      </c>
      <c r="AG139">
        <v>3</v>
      </c>
      <c r="AH139" t="s">
        <v>4535</v>
      </c>
      <c r="AI139" s="64">
        <v>44036</v>
      </c>
    </row>
    <row r="140" spans="1:35" x14ac:dyDescent="0.2">
      <c r="A140" t="s">
        <v>1363</v>
      </c>
      <c r="B140">
        <v>51356</v>
      </c>
      <c r="C140" t="s">
        <v>25</v>
      </c>
      <c r="D140" t="s">
        <v>1364</v>
      </c>
      <c r="E140">
        <v>386.16069827899997</v>
      </c>
      <c r="F140" t="s">
        <v>1286</v>
      </c>
      <c r="G140" t="s">
        <v>1287</v>
      </c>
      <c r="I140" t="s">
        <v>45</v>
      </c>
      <c r="J140" t="s">
        <v>45</v>
      </c>
      <c r="K140" t="s">
        <v>1109</v>
      </c>
      <c r="L140" t="s">
        <v>25</v>
      </c>
      <c r="M140" t="s">
        <v>1089</v>
      </c>
      <c r="N140" t="s">
        <v>1090</v>
      </c>
      <c r="O140">
        <v>438084.305604161</v>
      </c>
      <c r="P140">
        <v>8.8147576468517103E-4</v>
      </c>
      <c r="Q140">
        <v>4</v>
      </c>
      <c r="R140">
        <v>-0.950057315643</v>
      </c>
      <c r="S140">
        <v>12.9279987223</v>
      </c>
      <c r="T140">
        <v>7064</v>
      </c>
      <c r="U140">
        <v>5.3345856498899996E-3</v>
      </c>
      <c r="V140">
        <v>-0.95</v>
      </c>
      <c r="W140">
        <v>12.9333329999999</v>
      </c>
      <c r="X140" t="s">
        <v>2740</v>
      </c>
      <c r="Y140" t="s">
        <v>2741</v>
      </c>
      <c r="AB140" t="e">
        <f>VLOOKUP(Y140,Loc_exl_vigi!$C:$J,8,)</f>
        <v>#N/A</v>
      </c>
      <c r="AC140" t="s">
        <v>4257</v>
      </c>
      <c r="AD140" s="70">
        <v>44041</v>
      </c>
      <c r="AE140">
        <v>4</v>
      </c>
      <c r="AF140">
        <f t="shared" si="2"/>
        <v>0</v>
      </c>
      <c r="AG140">
        <v>2</v>
      </c>
      <c r="AH140" t="s">
        <v>4535</v>
      </c>
      <c r="AI140" s="64"/>
    </row>
    <row r="141" spans="1:35" x14ac:dyDescent="0.2">
      <c r="A141" t="s">
        <v>694</v>
      </c>
      <c r="B141">
        <v>32217</v>
      </c>
      <c r="C141" t="s">
        <v>39</v>
      </c>
      <c r="D141" t="s">
        <v>695</v>
      </c>
      <c r="E141">
        <v>180.00985069500001</v>
      </c>
      <c r="F141" t="s">
        <v>682</v>
      </c>
      <c r="G141" t="s">
        <v>683</v>
      </c>
      <c r="I141" t="s">
        <v>45</v>
      </c>
      <c r="J141" t="s">
        <v>45</v>
      </c>
      <c r="K141" t="s">
        <v>560</v>
      </c>
      <c r="L141" t="s">
        <v>561</v>
      </c>
      <c r="M141" t="s">
        <v>562</v>
      </c>
      <c r="N141" t="s">
        <v>39</v>
      </c>
      <c r="O141">
        <v>599312.42531753401</v>
      </c>
      <c r="P141">
        <v>3.0036061841972602E-4</v>
      </c>
      <c r="Q141">
        <v>4</v>
      </c>
      <c r="R141">
        <v>-0.60777645576899997</v>
      </c>
      <c r="S141">
        <v>12.1533442119</v>
      </c>
      <c r="T141">
        <v>4066</v>
      </c>
      <c r="U141">
        <v>8.4650468001200001E-3</v>
      </c>
      <c r="V141">
        <v>-0.6</v>
      </c>
      <c r="W141">
        <v>12.15</v>
      </c>
      <c r="X141" t="s">
        <v>2376</v>
      </c>
      <c r="Y141" t="s">
        <v>2377</v>
      </c>
      <c r="AB141" t="e">
        <f>VLOOKUP(Y141,Loc_exl_vigi!$C:$J,8,)</f>
        <v>#N/A</v>
      </c>
      <c r="AC141" t="s">
        <v>4257</v>
      </c>
      <c r="AD141" s="70">
        <v>44035</v>
      </c>
      <c r="AE141">
        <v>4</v>
      </c>
      <c r="AF141">
        <f t="shared" si="2"/>
        <v>0</v>
      </c>
      <c r="AG141">
        <v>8</v>
      </c>
      <c r="AH141" t="s">
        <v>4535</v>
      </c>
      <c r="AI141" s="64">
        <v>44035</v>
      </c>
    </row>
    <row r="142" spans="1:35" x14ac:dyDescent="0.2">
      <c r="A142" t="s">
        <v>1443</v>
      </c>
      <c r="B142">
        <v>53081</v>
      </c>
      <c r="C142" t="s">
        <v>36</v>
      </c>
      <c r="D142" t="s">
        <v>1444</v>
      </c>
      <c r="E142">
        <v>40.0708781847</v>
      </c>
      <c r="F142" t="s">
        <v>1361</v>
      </c>
      <c r="G142" t="s">
        <v>1362</v>
      </c>
      <c r="I142" t="s">
        <v>45</v>
      </c>
      <c r="J142" t="s">
        <v>45</v>
      </c>
      <c r="K142" t="s">
        <v>5458</v>
      </c>
      <c r="L142" t="s">
        <v>36</v>
      </c>
      <c r="M142" t="s">
        <v>1151</v>
      </c>
      <c r="N142" t="s">
        <v>1152</v>
      </c>
      <c r="O142">
        <v>298176.08092564199</v>
      </c>
      <c r="P142">
        <v>1.3438662839858299E-4</v>
      </c>
      <c r="Q142">
        <v>4</v>
      </c>
      <c r="R142">
        <v>-1.66884712155</v>
      </c>
      <c r="S142">
        <v>13.010997420100001</v>
      </c>
      <c r="T142">
        <v>7331</v>
      </c>
      <c r="U142">
        <v>2.5177352162199999E-3</v>
      </c>
      <c r="V142">
        <v>-1.6674929999999999</v>
      </c>
      <c r="W142">
        <v>13.013120000000001</v>
      </c>
      <c r="X142" t="s">
        <v>2791</v>
      </c>
      <c r="Y142" t="s">
        <v>2792</v>
      </c>
      <c r="AB142" t="e">
        <f>VLOOKUP(Y142,Loc_exl_vigi!$C:$J,8,)</f>
        <v>#N/A</v>
      </c>
      <c r="AC142" t="s">
        <v>4257</v>
      </c>
      <c r="AD142" s="62">
        <v>44052</v>
      </c>
      <c r="AE142">
        <v>4</v>
      </c>
      <c r="AF142">
        <f t="shared" si="2"/>
        <v>0</v>
      </c>
      <c r="AG142">
        <v>3</v>
      </c>
      <c r="AH142" t="s">
        <v>4535</v>
      </c>
      <c r="AI142" s="64">
        <v>44048</v>
      </c>
    </row>
    <row r="143" spans="1:35" x14ac:dyDescent="0.2">
      <c r="A143" t="s">
        <v>367</v>
      </c>
      <c r="B143">
        <v>22970</v>
      </c>
      <c r="C143" t="s">
        <v>22</v>
      </c>
      <c r="D143" t="s">
        <v>368</v>
      </c>
      <c r="E143">
        <v>481.46655424099998</v>
      </c>
      <c r="F143" t="s">
        <v>284</v>
      </c>
      <c r="G143" t="s">
        <v>285</v>
      </c>
      <c r="I143" t="s">
        <v>45</v>
      </c>
      <c r="J143" t="s">
        <v>45</v>
      </c>
      <c r="K143" t="s">
        <v>170</v>
      </c>
      <c r="L143" t="s">
        <v>171</v>
      </c>
      <c r="M143" t="s">
        <v>102</v>
      </c>
      <c r="N143" t="s">
        <v>22</v>
      </c>
      <c r="O143">
        <v>868756.82870459603</v>
      </c>
      <c r="P143">
        <v>5.5420174936514203E-4</v>
      </c>
      <c r="Q143">
        <v>4</v>
      </c>
      <c r="R143">
        <v>-0.53932028415400002</v>
      </c>
      <c r="S143">
        <v>11.797635507800001</v>
      </c>
      <c r="T143">
        <v>2875</v>
      </c>
      <c r="U143">
        <v>1.14818175422E-2</v>
      </c>
      <c r="V143">
        <v>-0.55055600000000005</v>
      </c>
      <c r="W143">
        <v>11.8</v>
      </c>
      <c r="X143" t="s">
        <v>284</v>
      </c>
      <c r="Y143" t="s">
        <v>2218</v>
      </c>
      <c r="AB143" t="e">
        <f>VLOOKUP(Y143,Loc_exl_vigi!$C:$J,8,)</f>
        <v>#N/A</v>
      </c>
      <c r="AC143" t="s">
        <v>4257</v>
      </c>
      <c r="AD143" s="64">
        <v>44028</v>
      </c>
      <c r="AE143">
        <v>4</v>
      </c>
      <c r="AF143">
        <f t="shared" si="2"/>
        <v>0</v>
      </c>
      <c r="AG143">
        <v>8</v>
      </c>
      <c r="AH143" t="s">
        <v>4535</v>
      </c>
      <c r="AI143" s="64">
        <v>44029</v>
      </c>
    </row>
    <row r="144" spans="1:35" x14ac:dyDescent="0.2">
      <c r="A144" t="s">
        <v>395</v>
      </c>
      <c r="B144">
        <v>23211</v>
      </c>
      <c r="C144" t="s">
        <v>22</v>
      </c>
      <c r="D144" t="s">
        <v>396</v>
      </c>
      <c r="E144">
        <v>3314.2813966399999</v>
      </c>
      <c r="F144" t="s">
        <v>284</v>
      </c>
      <c r="G144" t="s">
        <v>285</v>
      </c>
      <c r="I144" t="s">
        <v>45</v>
      </c>
      <c r="J144" t="s">
        <v>45</v>
      </c>
      <c r="K144" t="s">
        <v>170</v>
      </c>
      <c r="L144" t="s">
        <v>171</v>
      </c>
      <c r="M144" t="s">
        <v>102</v>
      </c>
      <c r="N144" t="s">
        <v>22</v>
      </c>
      <c r="O144">
        <v>868756.82870459603</v>
      </c>
      <c r="P144">
        <v>3.8149701816812499E-3</v>
      </c>
      <c r="Q144">
        <v>4</v>
      </c>
      <c r="R144">
        <v>-0.55301151851700003</v>
      </c>
      <c r="S144">
        <v>11.8055401457</v>
      </c>
      <c r="T144">
        <v>2875</v>
      </c>
      <c r="U144">
        <v>6.0599327663899997E-3</v>
      </c>
      <c r="V144">
        <v>-0.55055600000000005</v>
      </c>
      <c r="W144">
        <v>11.8</v>
      </c>
      <c r="X144" t="s">
        <v>284</v>
      </c>
      <c r="Y144" t="s">
        <v>2218</v>
      </c>
      <c r="AB144" t="e">
        <f>VLOOKUP(Y144,Loc_exl_vigi!$C:$J,8,)</f>
        <v>#N/A</v>
      </c>
      <c r="AC144" t="s">
        <v>4257</v>
      </c>
      <c r="AD144" s="64">
        <v>44028</v>
      </c>
      <c r="AE144">
        <v>4</v>
      </c>
      <c r="AF144">
        <f t="shared" si="2"/>
        <v>0</v>
      </c>
      <c r="AG144">
        <v>8</v>
      </c>
      <c r="AH144" t="s">
        <v>4535</v>
      </c>
      <c r="AI144" s="64">
        <v>44029</v>
      </c>
    </row>
    <row r="145" spans="1:35" x14ac:dyDescent="0.2">
      <c r="A145" t="s">
        <v>406</v>
      </c>
      <c r="B145">
        <v>23435</v>
      </c>
      <c r="C145" t="s">
        <v>22</v>
      </c>
      <c r="D145" t="s">
        <v>407</v>
      </c>
      <c r="E145">
        <v>2877.6024288399999</v>
      </c>
      <c r="F145" t="s">
        <v>284</v>
      </c>
      <c r="G145" t="s">
        <v>285</v>
      </c>
      <c r="I145" t="s">
        <v>45</v>
      </c>
      <c r="J145" t="s">
        <v>45</v>
      </c>
      <c r="K145" t="s">
        <v>170</v>
      </c>
      <c r="L145" t="s">
        <v>171</v>
      </c>
      <c r="M145" t="s">
        <v>102</v>
      </c>
      <c r="N145" t="s">
        <v>22</v>
      </c>
      <c r="O145">
        <v>868756.82870459603</v>
      </c>
      <c r="P145">
        <v>3.31232208341982E-3</v>
      </c>
      <c r="Q145">
        <v>4</v>
      </c>
      <c r="R145">
        <v>-0.546165901585</v>
      </c>
      <c r="S145">
        <v>11.809492465</v>
      </c>
      <c r="T145">
        <v>2875</v>
      </c>
      <c r="U145">
        <v>1.04584824888E-2</v>
      </c>
      <c r="V145">
        <v>-0.55055600000000005</v>
      </c>
      <c r="W145">
        <v>11.8</v>
      </c>
      <c r="X145" t="s">
        <v>284</v>
      </c>
      <c r="Y145" t="s">
        <v>2218</v>
      </c>
      <c r="AB145" t="e">
        <f>VLOOKUP(Y145,Loc_exl_vigi!$C:$J,8,)</f>
        <v>#N/A</v>
      </c>
      <c r="AC145" t="s">
        <v>4257</v>
      </c>
      <c r="AD145" s="64">
        <v>44028</v>
      </c>
      <c r="AE145">
        <v>4</v>
      </c>
      <c r="AF145">
        <f t="shared" si="2"/>
        <v>0</v>
      </c>
      <c r="AG145">
        <v>8</v>
      </c>
      <c r="AH145" t="s">
        <v>4535</v>
      </c>
      <c r="AI145" s="64">
        <v>44029</v>
      </c>
    </row>
    <row r="146" spans="1:35" x14ac:dyDescent="0.2">
      <c r="A146" t="s">
        <v>1469</v>
      </c>
      <c r="B146">
        <v>53884</v>
      </c>
      <c r="C146" t="s">
        <v>23</v>
      </c>
      <c r="D146" t="s">
        <v>1470</v>
      </c>
      <c r="E146">
        <v>252.067274295</v>
      </c>
      <c r="F146" t="s">
        <v>5397</v>
      </c>
      <c r="G146" t="s">
        <v>1472</v>
      </c>
      <c r="H146" t="s">
        <v>1473</v>
      </c>
      <c r="I146" t="s">
        <v>45</v>
      </c>
      <c r="J146" t="s">
        <v>45</v>
      </c>
      <c r="K146" t="s">
        <v>1474</v>
      </c>
      <c r="L146" t="s">
        <v>23</v>
      </c>
      <c r="M146" t="s">
        <v>1089</v>
      </c>
      <c r="N146" t="s">
        <v>1090</v>
      </c>
      <c r="O146">
        <v>212290.51806906899</v>
      </c>
      <c r="P146">
        <v>1.1873694434764599E-3</v>
      </c>
      <c r="Q146">
        <v>4</v>
      </c>
      <c r="R146">
        <v>-1.5935453320999999</v>
      </c>
      <c r="S146">
        <v>13.0702822043</v>
      </c>
      <c r="T146">
        <v>7499</v>
      </c>
      <c r="U146">
        <v>8.7784665254399992E-3</v>
      </c>
      <c r="V146">
        <v>-1.586832</v>
      </c>
      <c r="W146">
        <v>13.064626000000001</v>
      </c>
      <c r="X146" t="s">
        <v>2808</v>
      </c>
      <c r="Y146" t="s">
        <v>2809</v>
      </c>
      <c r="AB146" t="e">
        <f>VLOOKUP(Y146,Loc_exl_vigi!$C:$J,8,)</f>
        <v>#N/A</v>
      </c>
      <c r="AC146" t="s">
        <v>4257</v>
      </c>
      <c r="AD146" s="70">
        <v>44032</v>
      </c>
      <c r="AE146">
        <v>4</v>
      </c>
      <c r="AF146">
        <f t="shared" si="2"/>
        <v>0</v>
      </c>
      <c r="AG146">
        <v>2</v>
      </c>
      <c r="AH146" t="s">
        <v>4535</v>
      </c>
      <c r="AI146" s="64"/>
    </row>
    <row r="147" spans="1:35" hidden="1" x14ac:dyDescent="0.2">
      <c r="A147" t="s">
        <v>478</v>
      </c>
      <c r="B147">
        <v>25287</v>
      </c>
      <c r="C147" t="s">
        <v>33</v>
      </c>
      <c r="D147" t="s">
        <v>479</v>
      </c>
      <c r="E147">
        <v>2883.08602741</v>
      </c>
      <c r="F147" t="s">
        <v>249</v>
      </c>
      <c r="G147" t="s">
        <v>250</v>
      </c>
      <c r="I147" t="s">
        <v>45</v>
      </c>
      <c r="J147" t="s">
        <v>45</v>
      </c>
      <c r="K147" t="s">
        <v>251</v>
      </c>
      <c r="L147" t="s">
        <v>33</v>
      </c>
      <c r="M147" t="s">
        <v>131</v>
      </c>
      <c r="N147" t="s">
        <v>132</v>
      </c>
      <c r="O147">
        <v>126169.189393718</v>
      </c>
      <c r="P147">
        <v>2.28509514982549E-2</v>
      </c>
      <c r="Q147">
        <v>4</v>
      </c>
      <c r="R147">
        <v>1.87033696838</v>
      </c>
      <c r="S147">
        <v>11.8766818867</v>
      </c>
      <c r="T147">
        <v>3046</v>
      </c>
      <c r="U147">
        <v>3.6719384739600002E-3</v>
      </c>
      <c r="V147">
        <v>1.8669439999999999</v>
      </c>
      <c r="W147">
        <v>11.875278</v>
      </c>
      <c r="X147" t="s">
        <v>249</v>
      </c>
      <c r="Y147" t="s">
        <v>2234</v>
      </c>
      <c r="AB147" t="e">
        <f>VLOOKUP(Y147,Loc_exl_vigi!$C:$J,8,)</f>
        <v>#N/A</v>
      </c>
      <c r="AD147" s="64">
        <v>44029</v>
      </c>
      <c r="AF147">
        <f t="shared" si="2"/>
        <v>-4</v>
      </c>
      <c r="AG147">
        <v>4</v>
      </c>
      <c r="AH147" t="s">
        <v>4526</v>
      </c>
      <c r="AI147" s="64">
        <f>VLOOKUP(X147,'[2]TEAM 4_EST'!$D:$E,2,)</f>
        <v>44034</v>
      </c>
    </row>
    <row r="148" spans="1:35" x14ac:dyDescent="0.2">
      <c r="A148" t="s">
        <v>1076</v>
      </c>
      <c r="B148">
        <v>44104</v>
      </c>
      <c r="C148" t="s">
        <v>39</v>
      </c>
      <c r="D148" t="s">
        <v>1077</v>
      </c>
      <c r="E148">
        <v>138.01769760400001</v>
      </c>
      <c r="F148" t="s">
        <v>5451</v>
      </c>
      <c r="G148" t="s">
        <v>1058</v>
      </c>
      <c r="H148" t="s">
        <v>1059</v>
      </c>
      <c r="I148" t="s">
        <v>45</v>
      </c>
      <c r="J148" t="s">
        <v>45</v>
      </c>
      <c r="K148" t="s">
        <v>957</v>
      </c>
      <c r="L148" t="s">
        <v>958</v>
      </c>
      <c r="M148" t="s">
        <v>562</v>
      </c>
      <c r="N148" t="s">
        <v>39</v>
      </c>
      <c r="O148">
        <v>599312.42531753401</v>
      </c>
      <c r="P148">
        <v>2.3029340252852899E-4</v>
      </c>
      <c r="Q148">
        <v>4</v>
      </c>
      <c r="R148">
        <v>-1.1554258316899999</v>
      </c>
      <c r="S148">
        <v>12.5643853807999</v>
      </c>
      <c r="T148">
        <v>5674</v>
      </c>
      <c r="U148">
        <v>1.1470381480499999E-2</v>
      </c>
      <c r="V148">
        <v>-1.1666669999999999</v>
      </c>
      <c r="W148">
        <v>12.566667000000001</v>
      </c>
      <c r="X148" t="s">
        <v>2571</v>
      </c>
      <c r="Y148" t="s">
        <v>2572</v>
      </c>
      <c r="AB148" t="e">
        <f>VLOOKUP(Y148,Loc_exl_vigi!$C:$J,8,)</f>
        <v>#N/A</v>
      </c>
      <c r="AC148" t="s">
        <v>4257</v>
      </c>
      <c r="AD148" s="70">
        <v>44040</v>
      </c>
      <c r="AE148">
        <v>4</v>
      </c>
      <c r="AF148">
        <f t="shared" si="2"/>
        <v>0</v>
      </c>
      <c r="AG148">
        <v>8</v>
      </c>
      <c r="AH148" t="s">
        <v>4535</v>
      </c>
      <c r="AI148" s="64">
        <v>44040</v>
      </c>
    </row>
    <row r="149" spans="1:35" hidden="1" x14ac:dyDescent="0.2">
      <c r="A149" t="s">
        <v>496</v>
      </c>
      <c r="B149">
        <v>25979</v>
      </c>
      <c r="C149" t="s">
        <v>33</v>
      </c>
      <c r="D149" t="s">
        <v>497</v>
      </c>
      <c r="E149">
        <v>230.64688219300001</v>
      </c>
      <c r="F149" t="s">
        <v>249</v>
      </c>
      <c r="G149" t="s">
        <v>250</v>
      </c>
      <c r="I149" t="s">
        <v>45</v>
      </c>
      <c r="J149" t="s">
        <v>45</v>
      </c>
      <c r="K149" t="s">
        <v>251</v>
      </c>
      <c r="L149" t="s">
        <v>33</v>
      </c>
      <c r="M149" t="s">
        <v>131</v>
      </c>
      <c r="N149" t="s">
        <v>132</v>
      </c>
      <c r="O149">
        <v>126169.189393718</v>
      </c>
      <c r="P149">
        <v>1.82807611986198E-3</v>
      </c>
      <c r="Q149">
        <v>4</v>
      </c>
      <c r="R149">
        <v>1.85664573426</v>
      </c>
      <c r="S149">
        <v>11.9083004382</v>
      </c>
      <c r="T149">
        <v>3046</v>
      </c>
      <c r="U149">
        <v>3.4590977188100003E-2</v>
      </c>
      <c r="V149">
        <v>1.8669439999999999</v>
      </c>
      <c r="W149">
        <v>11.875278</v>
      </c>
      <c r="X149" t="s">
        <v>249</v>
      </c>
      <c r="Y149" t="s">
        <v>2234</v>
      </c>
      <c r="AB149" t="e">
        <f>VLOOKUP(Y149,Loc_exl_vigi!$C:$J,8,)</f>
        <v>#N/A</v>
      </c>
      <c r="AF149">
        <f t="shared" si="2"/>
        <v>-4</v>
      </c>
      <c r="AG149">
        <v>4</v>
      </c>
      <c r="AH149" t="s">
        <v>4526</v>
      </c>
      <c r="AI149" s="64">
        <f>VLOOKUP(X149,'[2]TEAM 4_EST'!$D:$E,2,)</f>
        <v>44034</v>
      </c>
    </row>
    <row r="150" spans="1:35" hidden="1" x14ac:dyDescent="0.2">
      <c r="A150" t="s">
        <v>593</v>
      </c>
      <c r="B150">
        <v>29162</v>
      </c>
      <c r="C150" t="s">
        <v>29</v>
      </c>
      <c r="D150" t="s">
        <v>594</v>
      </c>
      <c r="E150">
        <v>306.27886768899998</v>
      </c>
      <c r="F150" t="s">
        <v>378</v>
      </c>
      <c r="G150" t="s">
        <v>379</v>
      </c>
      <c r="I150" t="s">
        <v>45</v>
      </c>
      <c r="J150" t="s">
        <v>45</v>
      </c>
      <c r="K150" t="s">
        <v>375</v>
      </c>
      <c r="L150" t="s">
        <v>29</v>
      </c>
      <c r="M150" t="s">
        <v>131</v>
      </c>
      <c r="N150" t="s">
        <v>132</v>
      </c>
      <c r="O150">
        <v>230692.03559079001</v>
      </c>
      <c r="P150">
        <v>1.32765254294383E-3</v>
      </c>
      <c r="Q150">
        <v>4</v>
      </c>
      <c r="R150">
        <v>0.77503821749000001</v>
      </c>
      <c r="S150">
        <v>12.0426792823</v>
      </c>
      <c r="T150">
        <v>3597</v>
      </c>
      <c r="U150">
        <v>1.1063287223900001E-2</v>
      </c>
      <c r="V150">
        <v>0.78333299999999995</v>
      </c>
      <c r="W150">
        <v>12.05</v>
      </c>
      <c r="X150" t="s">
        <v>2323</v>
      </c>
      <c r="Y150" t="s">
        <v>2324</v>
      </c>
      <c r="AB150" t="str">
        <f>VLOOKUP(Y150,Loc_exl_vigi!$C:$J,8,)</f>
        <v>AU CHOIX CT</v>
      </c>
      <c r="AF150">
        <f t="shared" si="2"/>
        <v>-4</v>
      </c>
      <c r="AG150">
        <v>4</v>
      </c>
      <c r="AH150" t="s">
        <v>4526</v>
      </c>
      <c r="AI150" s="64" t="e">
        <f>VLOOKUP(X150,'[2]TEAM 4_EST'!$D:$E,2,)</f>
        <v>#N/A</v>
      </c>
    </row>
    <row r="151" spans="1:35" hidden="1" x14ac:dyDescent="0.2">
      <c r="A151" t="s">
        <v>615</v>
      </c>
      <c r="B151">
        <v>29574</v>
      </c>
      <c r="C151" t="s">
        <v>29</v>
      </c>
      <c r="D151" t="s">
        <v>616</v>
      </c>
      <c r="E151">
        <v>1502.2249224699999</v>
      </c>
      <c r="F151" t="s">
        <v>378</v>
      </c>
      <c r="G151" t="s">
        <v>379</v>
      </c>
      <c r="I151" t="s">
        <v>45</v>
      </c>
      <c r="J151" t="s">
        <v>45</v>
      </c>
      <c r="K151" t="s">
        <v>375</v>
      </c>
      <c r="L151" t="s">
        <v>29</v>
      </c>
      <c r="M151" t="s">
        <v>131</v>
      </c>
      <c r="N151" t="s">
        <v>132</v>
      </c>
      <c r="O151">
        <v>230692.03559079001</v>
      </c>
      <c r="P151">
        <v>6.5118196153711397E-3</v>
      </c>
      <c r="Q151">
        <v>4</v>
      </c>
      <c r="R151">
        <v>0.78188383442099996</v>
      </c>
      <c r="S151">
        <v>12.054536238800001</v>
      </c>
      <c r="T151">
        <v>3597</v>
      </c>
      <c r="U151">
        <v>4.76209438474E-3</v>
      </c>
      <c r="V151">
        <v>0.78333299999999995</v>
      </c>
      <c r="W151">
        <v>12.05</v>
      </c>
      <c r="X151" t="s">
        <v>2323</v>
      </c>
      <c r="Y151" t="s">
        <v>2324</v>
      </c>
      <c r="AB151" t="str">
        <f>VLOOKUP(Y151,Loc_exl_vigi!$C:$J,8,)</f>
        <v>AU CHOIX CT</v>
      </c>
      <c r="AF151">
        <f t="shared" si="2"/>
        <v>-4</v>
      </c>
      <c r="AG151">
        <v>4</v>
      </c>
      <c r="AH151" t="s">
        <v>4526</v>
      </c>
      <c r="AI151" s="64" t="e">
        <f>VLOOKUP(X151,'[2]TEAM 4_EST'!$D:$E,2,)</f>
        <v>#N/A</v>
      </c>
    </row>
    <row r="152" spans="1:35" hidden="1" x14ac:dyDescent="0.2">
      <c r="A152" t="s">
        <v>688</v>
      </c>
      <c r="B152">
        <v>31823</v>
      </c>
      <c r="C152" t="s">
        <v>33</v>
      </c>
      <c r="D152" t="s">
        <v>689</v>
      </c>
      <c r="E152">
        <v>225.97846358800001</v>
      </c>
      <c r="F152" t="s">
        <v>629</v>
      </c>
      <c r="G152" t="s">
        <v>630</v>
      </c>
      <c r="I152" t="s">
        <v>45</v>
      </c>
      <c r="J152" t="s">
        <v>45</v>
      </c>
      <c r="K152" t="s">
        <v>251</v>
      </c>
      <c r="L152" t="s">
        <v>33</v>
      </c>
      <c r="M152" t="s">
        <v>131</v>
      </c>
      <c r="N152" t="s">
        <v>132</v>
      </c>
      <c r="O152">
        <v>126169.189393718</v>
      </c>
      <c r="P152">
        <v>1.7910748628400901E-3</v>
      </c>
      <c r="Q152">
        <v>4</v>
      </c>
      <c r="R152">
        <v>1.76080709342</v>
      </c>
      <c r="S152">
        <v>12.1375349361</v>
      </c>
      <c r="T152">
        <v>3945</v>
      </c>
      <c r="U152">
        <v>1.30899361491E-2</v>
      </c>
      <c r="V152">
        <v>1.767474</v>
      </c>
      <c r="W152">
        <v>12.12627</v>
      </c>
      <c r="X152" t="s">
        <v>251</v>
      </c>
      <c r="Y152" t="s">
        <v>2371</v>
      </c>
      <c r="AB152" t="e">
        <f>VLOOKUP(Y152,Loc_exl_vigi!$C:$J,8,)</f>
        <v>#N/A</v>
      </c>
      <c r="AF152">
        <f t="shared" si="2"/>
        <v>-4</v>
      </c>
      <c r="AG152">
        <v>4</v>
      </c>
      <c r="AH152" t="s">
        <v>4526</v>
      </c>
      <c r="AI152" s="64" t="e">
        <f>VLOOKUP(X152,'[2]TEAM 4_EST'!$D:$E,2,)</f>
        <v>#N/A</v>
      </c>
    </row>
    <row r="153" spans="1:35" hidden="1" x14ac:dyDescent="0.2">
      <c r="A153" t="s">
        <v>703</v>
      </c>
      <c r="B153">
        <v>32263</v>
      </c>
      <c r="C153" t="s">
        <v>29</v>
      </c>
      <c r="D153" t="s">
        <v>704</v>
      </c>
      <c r="E153">
        <v>84.451173026700005</v>
      </c>
      <c r="F153" t="s">
        <v>705</v>
      </c>
      <c r="G153" t="s">
        <v>706</v>
      </c>
      <c r="I153" t="s">
        <v>45</v>
      </c>
      <c r="J153" t="s">
        <v>45</v>
      </c>
      <c r="K153" t="s">
        <v>375</v>
      </c>
      <c r="L153" t="s">
        <v>29</v>
      </c>
      <c r="M153" t="s">
        <v>131</v>
      </c>
      <c r="N153" t="s">
        <v>132</v>
      </c>
      <c r="O153">
        <v>230692.03559079001</v>
      </c>
      <c r="P153">
        <v>3.6607754060700499E-4</v>
      </c>
      <c r="Q153">
        <v>4</v>
      </c>
      <c r="R153">
        <v>5.6248411584999998E-2</v>
      </c>
      <c r="S153">
        <v>12.149391892900001</v>
      </c>
      <c r="T153">
        <v>4147</v>
      </c>
      <c r="U153">
        <v>1.9814674701500001E-2</v>
      </c>
      <c r="V153">
        <v>5.7500000000099999E-2</v>
      </c>
      <c r="W153">
        <v>12.169167</v>
      </c>
      <c r="X153" t="s">
        <v>705</v>
      </c>
      <c r="Y153" t="s">
        <v>2381</v>
      </c>
      <c r="AB153" t="e">
        <f>VLOOKUP(Y153,Loc_exl_vigi!$C:$J,8,)</f>
        <v>#N/A</v>
      </c>
      <c r="AF153">
        <f t="shared" si="2"/>
        <v>-4</v>
      </c>
      <c r="AG153">
        <v>4</v>
      </c>
      <c r="AH153" t="s">
        <v>4526</v>
      </c>
      <c r="AI153" s="64">
        <f>VLOOKUP(X153,'[2]TEAM 4_EST'!$D:$E,2,)</f>
        <v>44041</v>
      </c>
    </row>
    <row r="154" spans="1:35" hidden="1" x14ac:dyDescent="0.2">
      <c r="A154" t="s">
        <v>715</v>
      </c>
      <c r="B154">
        <v>32520</v>
      </c>
      <c r="C154" t="s">
        <v>29</v>
      </c>
      <c r="D154" t="s">
        <v>716</v>
      </c>
      <c r="E154">
        <v>443.36865839000001</v>
      </c>
      <c r="F154" t="s">
        <v>705</v>
      </c>
      <c r="G154" t="s">
        <v>706</v>
      </c>
      <c r="I154" t="s">
        <v>45</v>
      </c>
      <c r="J154" t="s">
        <v>45</v>
      </c>
      <c r="K154" t="s">
        <v>375</v>
      </c>
      <c r="L154" t="s">
        <v>29</v>
      </c>
      <c r="M154" t="s">
        <v>131</v>
      </c>
      <c r="N154" t="s">
        <v>132</v>
      </c>
      <c r="O154">
        <v>230692.03559079001</v>
      </c>
      <c r="P154">
        <v>1.9219070881860199E-3</v>
      </c>
      <c r="Q154">
        <v>4</v>
      </c>
      <c r="R154">
        <v>6.3094028716499995E-2</v>
      </c>
      <c r="S154">
        <v>12.1612488498</v>
      </c>
      <c r="T154">
        <v>4147</v>
      </c>
      <c r="U154">
        <v>9.6948574300699999E-3</v>
      </c>
      <c r="V154">
        <v>5.7500000000099999E-2</v>
      </c>
      <c r="W154">
        <v>12.169167</v>
      </c>
      <c r="X154" t="s">
        <v>705</v>
      </c>
      <c r="Y154" t="s">
        <v>2381</v>
      </c>
      <c r="AB154" t="e">
        <f>VLOOKUP(Y154,Loc_exl_vigi!$C:$J,8,)</f>
        <v>#N/A</v>
      </c>
      <c r="AF154">
        <f t="shared" si="2"/>
        <v>-4</v>
      </c>
      <c r="AG154">
        <v>4</v>
      </c>
      <c r="AH154" t="s">
        <v>4526</v>
      </c>
      <c r="AI154" s="64">
        <f>VLOOKUP(X154,'[2]TEAM 4_EST'!$D:$E,2,)</f>
        <v>44041</v>
      </c>
    </row>
    <row r="155" spans="1:35" x14ac:dyDescent="0.2">
      <c r="A155" t="s">
        <v>1606</v>
      </c>
      <c r="B155">
        <v>56454</v>
      </c>
      <c r="C155" t="s">
        <v>23</v>
      </c>
      <c r="D155" t="s">
        <v>1607</v>
      </c>
      <c r="E155">
        <v>128.47814346000001</v>
      </c>
      <c r="F155" t="s">
        <v>5400</v>
      </c>
      <c r="G155" t="s">
        <v>1609</v>
      </c>
      <c r="H155" t="s">
        <v>1610</v>
      </c>
      <c r="I155" t="s">
        <v>45</v>
      </c>
      <c r="J155" t="s">
        <v>45</v>
      </c>
      <c r="K155" t="s">
        <v>1474</v>
      </c>
      <c r="L155" t="s">
        <v>23</v>
      </c>
      <c r="M155" t="s">
        <v>1089</v>
      </c>
      <c r="N155" t="s">
        <v>1090</v>
      </c>
      <c r="O155">
        <v>212290.51806906899</v>
      </c>
      <c r="P155">
        <v>6.0519963222379898E-4</v>
      </c>
      <c r="Q155">
        <v>4</v>
      </c>
      <c r="R155">
        <v>-1.68938397324</v>
      </c>
      <c r="S155">
        <v>13.236279599</v>
      </c>
      <c r="T155">
        <v>8137</v>
      </c>
      <c r="U155">
        <v>2.46750457096E-2</v>
      </c>
      <c r="V155">
        <v>-1.6714770000000001</v>
      </c>
      <c r="W155">
        <v>13.253256</v>
      </c>
      <c r="X155" t="s">
        <v>2878</v>
      </c>
      <c r="Y155" t="s">
        <v>2879</v>
      </c>
      <c r="AB155" t="e">
        <f>VLOOKUP(Y155,Loc_exl_vigi!$C:$J,8,)</f>
        <v>#N/A</v>
      </c>
      <c r="AC155" t="s">
        <v>4257</v>
      </c>
      <c r="AD155" s="70">
        <v>44034</v>
      </c>
      <c r="AE155">
        <v>4</v>
      </c>
      <c r="AF155">
        <f t="shared" si="2"/>
        <v>0</v>
      </c>
      <c r="AG155">
        <v>2</v>
      </c>
      <c r="AH155" t="s">
        <v>4535</v>
      </c>
      <c r="AI155" s="64"/>
    </row>
    <row r="156" spans="1:35" x14ac:dyDescent="0.2">
      <c r="A156" t="s">
        <v>738</v>
      </c>
      <c r="B156">
        <v>33323</v>
      </c>
      <c r="C156" t="s">
        <v>22</v>
      </c>
      <c r="D156" t="s">
        <v>739</v>
      </c>
      <c r="E156">
        <v>549.06240721100005</v>
      </c>
      <c r="F156" t="s">
        <v>740</v>
      </c>
      <c r="G156" t="s">
        <v>741</v>
      </c>
      <c r="I156" t="s">
        <v>45</v>
      </c>
      <c r="J156" t="s">
        <v>45</v>
      </c>
      <c r="K156" t="s">
        <v>528</v>
      </c>
      <c r="L156" t="s">
        <v>529</v>
      </c>
      <c r="M156" t="s">
        <v>102</v>
      </c>
      <c r="N156" t="s">
        <v>22</v>
      </c>
      <c r="O156">
        <v>868756.82870459603</v>
      </c>
      <c r="P156">
        <v>6.3200931384874105E-4</v>
      </c>
      <c r="Q156">
        <v>4</v>
      </c>
      <c r="R156">
        <v>-0.402407940124</v>
      </c>
      <c r="S156">
        <v>12.184962763</v>
      </c>
      <c r="T156">
        <v>4190</v>
      </c>
      <c r="U156">
        <v>1.43518959041E-2</v>
      </c>
      <c r="V156">
        <v>-0.41666700000000001</v>
      </c>
      <c r="W156">
        <v>12.1833329999999</v>
      </c>
      <c r="X156" t="s">
        <v>2395</v>
      </c>
      <c r="Y156" t="s">
        <v>2396</v>
      </c>
      <c r="AB156" t="e">
        <f>VLOOKUP(Y156,Loc_exl_vigi!$C:$J,8,)</f>
        <v>#N/A</v>
      </c>
      <c r="AC156" t="s">
        <v>4257</v>
      </c>
      <c r="AD156" s="64">
        <v>44031</v>
      </c>
      <c r="AE156">
        <v>4</v>
      </c>
      <c r="AF156">
        <f t="shared" si="2"/>
        <v>0</v>
      </c>
      <c r="AG156">
        <v>8</v>
      </c>
      <c r="AH156" t="s">
        <v>4535</v>
      </c>
      <c r="AI156" s="64">
        <v>44031</v>
      </c>
    </row>
    <row r="157" spans="1:35" x14ac:dyDescent="0.2">
      <c r="A157" t="s">
        <v>1385</v>
      </c>
      <c r="B157">
        <v>51896</v>
      </c>
      <c r="C157" t="s">
        <v>36</v>
      </c>
      <c r="D157" t="s">
        <v>1386</v>
      </c>
      <c r="E157">
        <v>348.10065192299999</v>
      </c>
      <c r="F157" t="s">
        <v>1242</v>
      </c>
      <c r="G157" t="s">
        <v>1243</v>
      </c>
      <c r="I157" t="s">
        <v>45</v>
      </c>
      <c r="J157" t="s">
        <v>45</v>
      </c>
      <c r="K157" t="s">
        <v>5458</v>
      </c>
      <c r="L157" t="s">
        <v>36</v>
      </c>
      <c r="M157" t="s">
        <v>1151</v>
      </c>
      <c r="N157" t="s">
        <v>1152</v>
      </c>
      <c r="O157">
        <v>298176.08092564199</v>
      </c>
      <c r="P157">
        <v>1.16743318525877E-3</v>
      </c>
      <c r="Q157">
        <v>4</v>
      </c>
      <c r="R157">
        <v>-2.3260263721699999</v>
      </c>
      <c r="S157">
        <v>12.9556649549</v>
      </c>
      <c r="T157">
        <v>7153</v>
      </c>
      <c r="U157">
        <v>1.44444745271E-2</v>
      </c>
      <c r="V157">
        <v>-2.3166669999999998</v>
      </c>
      <c r="W157">
        <v>12.9666669999999</v>
      </c>
      <c r="X157" t="s">
        <v>2752</v>
      </c>
      <c r="Y157" t="s">
        <v>2753</v>
      </c>
      <c r="AB157" t="e">
        <f>VLOOKUP(Y157,Loc_exl_vigi!$C:$J,8,)</f>
        <v>#N/A</v>
      </c>
      <c r="AC157" t="s">
        <v>4257</v>
      </c>
      <c r="AD157" s="62">
        <v>44048</v>
      </c>
      <c r="AE157">
        <v>4</v>
      </c>
      <c r="AF157">
        <f t="shared" si="2"/>
        <v>0</v>
      </c>
      <c r="AG157">
        <v>3</v>
      </c>
      <c r="AH157" t="s">
        <v>4535</v>
      </c>
      <c r="AI157" s="64">
        <v>44046</v>
      </c>
    </row>
    <row r="158" spans="1:35" x14ac:dyDescent="0.2">
      <c r="A158" t="s">
        <v>524</v>
      </c>
      <c r="B158">
        <v>26964</v>
      </c>
      <c r="C158" t="s">
        <v>22</v>
      </c>
      <c r="D158" t="s">
        <v>525</v>
      </c>
      <c r="E158">
        <v>241.08245771099999</v>
      </c>
      <c r="F158" t="s">
        <v>526</v>
      </c>
      <c r="G158" t="s">
        <v>527</v>
      </c>
      <c r="I158" t="s">
        <v>45</v>
      </c>
      <c r="J158" t="s">
        <v>45</v>
      </c>
      <c r="K158" t="s">
        <v>528</v>
      </c>
      <c r="L158" t="s">
        <v>529</v>
      </c>
      <c r="M158" t="s">
        <v>102</v>
      </c>
      <c r="N158" t="s">
        <v>22</v>
      </c>
      <c r="O158">
        <v>868756.82870459603</v>
      </c>
      <c r="P158">
        <v>2.7750280601590002E-4</v>
      </c>
      <c r="Q158">
        <v>4</v>
      </c>
      <c r="R158">
        <v>-0.34079738554099998</v>
      </c>
      <c r="S158">
        <v>11.9517759457</v>
      </c>
      <c r="T158">
        <v>3242</v>
      </c>
      <c r="U158">
        <v>9.3724114305799994E-3</v>
      </c>
      <c r="V158">
        <v>-0.35</v>
      </c>
      <c r="W158">
        <v>11.9499999999999</v>
      </c>
      <c r="X158" t="s">
        <v>2277</v>
      </c>
      <c r="Y158" t="s">
        <v>2278</v>
      </c>
      <c r="AB158" t="e">
        <f>VLOOKUP(Y158,Loc_exl_vigi!$C:$J,8,)</f>
        <v>#N/A</v>
      </c>
      <c r="AC158" t="s">
        <v>4257</v>
      </c>
      <c r="AD158" s="64">
        <v>44030</v>
      </c>
      <c r="AE158">
        <v>4</v>
      </c>
      <c r="AF158">
        <f t="shared" si="2"/>
        <v>0</v>
      </c>
      <c r="AG158">
        <v>8</v>
      </c>
      <c r="AH158" t="s">
        <v>4535</v>
      </c>
      <c r="AI158" s="64">
        <v>44030</v>
      </c>
    </row>
    <row r="159" spans="1:35" x14ac:dyDescent="0.2">
      <c r="A159" s="27" t="s">
        <v>5481</v>
      </c>
      <c r="B159" s="27"/>
      <c r="C159" s="27" t="s">
        <v>25</v>
      </c>
      <c r="D159" s="27" t="s">
        <v>5482</v>
      </c>
      <c r="E159" s="27">
        <v>418.34075646899998</v>
      </c>
      <c r="F159" s="27" t="s">
        <v>1286</v>
      </c>
      <c r="G159" s="27" t="s">
        <v>1287</v>
      </c>
      <c r="H159" s="27"/>
      <c r="I159" s="27" t="s">
        <v>45</v>
      </c>
      <c r="J159" s="27" t="s">
        <v>45</v>
      </c>
      <c r="K159" s="27" t="s">
        <v>1109</v>
      </c>
      <c r="L159" s="27" t="s">
        <v>25</v>
      </c>
      <c r="M159" s="27" t="s">
        <v>1089</v>
      </c>
      <c r="N159" s="27" t="s">
        <v>1090</v>
      </c>
      <c r="O159" s="27">
        <v>438084.305604161</v>
      </c>
      <c r="P159" s="27">
        <v>9.54932078409126E-4</v>
      </c>
      <c r="Q159" s="27">
        <v>4</v>
      </c>
      <c r="R159" s="27">
        <v>-1.0595871912499999</v>
      </c>
      <c r="S159" s="27">
        <v>13.030759013899999</v>
      </c>
      <c r="T159" s="27">
        <v>7375</v>
      </c>
      <c r="U159" s="27">
        <v>6.6906730068400002E-3</v>
      </c>
      <c r="V159" s="27">
        <v>-1.0642860000000001</v>
      </c>
      <c r="W159" s="27">
        <v>13.025995999999999</v>
      </c>
      <c r="X159" s="27" t="s">
        <v>5483</v>
      </c>
      <c r="Y159" s="27" t="s">
        <v>5484</v>
      </c>
      <c r="Z159" s="27"/>
      <c r="AA159" s="27"/>
      <c r="AB159" s="27"/>
      <c r="AC159" t="s">
        <v>4257</v>
      </c>
      <c r="AD159" s="71">
        <v>44048</v>
      </c>
      <c r="AE159">
        <v>4</v>
      </c>
      <c r="AF159" s="27">
        <f t="shared" si="2"/>
        <v>0</v>
      </c>
      <c r="AG159" s="27">
        <v>2</v>
      </c>
      <c r="AH159" s="27" t="s">
        <v>4535</v>
      </c>
    </row>
    <row r="160" spans="1:35" x14ac:dyDescent="0.2">
      <c r="A160" t="s">
        <v>229</v>
      </c>
      <c r="B160">
        <v>17845</v>
      </c>
      <c r="C160" t="s">
        <v>22</v>
      </c>
      <c r="D160" t="s">
        <v>230</v>
      </c>
      <c r="E160">
        <v>187.39178771300001</v>
      </c>
      <c r="F160" t="s">
        <v>231</v>
      </c>
      <c r="G160" t="s">
        <v>232</v>
      </c>
      <c r="I160" t="s">
        <v>45</v>
      </c>
      <c r="J160" t="s">
        <v>45</v>
      </c>
      <c r="K160" t="s">
        <v>5467</v>
      </c>
      <c r="L160" t="s">
        <v>101</v>
      </c>
      <c r="M160" t="s">
        <v>102</v>
      </c>
      <c r="N160" t="s">
        <v>22</v>
      </c>
      <c r="O160">
        <v>868756.82870459603</v>
      </c>
      <c r="P160">
        <v>2.1570108173126E-4</v>
      </c>
      <c r="Q160">
        <v>4</v>
      </c>
      <c r="R160">
        <v>-6.0127080550299999E-2</v>
      </c>
      <c r="S160">
        <v>11.5763056478</v>
      </c>
      <c r="T160">
        <v>2461</v>
      </c>
      <c r="U160">
        <v>9.5996992415000003E-3</v>
      </c>
      <c r="V160">
        <v>-6.6666999999900001E-2</v>
      </c>
      <c r="W160">
        <v>11.583333</v>
      </c>
      <c r="X160" t="s">
        <v>2153</v>
      </c>
      <c r="Y160" t="s">
        <v>2154</v>
      </c>
      <c r="AB160" t="e">
        <f>VLOOKUP(Y160,Loc_exl_vigi!$C:$J,8,)</f>
        <v>#N/A</v>
      </c>
      <c r="AC160" t="s">
        <v>4257</v>
      </c>
      <c r="AD160" s="64">
        <v>44027</v>
      </c>
      <c r="AE160">
        <v>4</v>
      </c>
      <c r="AF160">
        <f t="shared" si="2"/>
        <v>0</v>
      </c>
      <c r="AG160">
        <v>8</v>
      </c>
      <c r="AH160" t="s">
        <v>4535</v>
      </c>
      <c r="AI160" s="64">
        <v>44027</v>
      </c>
    </row>
    <row r="161" spans="1:35" x14ac:dyDescent="0.2">
      <c r="A161" t="s">
        <v>1755</v>
      </c>
      <c r="B161">
        <v>58668</v>
      </c>
      <c r="C161" t="s">
        <v>37</v>
      </c>
      <c r="D161" t="s">
        <v>1756</v>
      </c>
      <c r="E161">
        <v>1123.46275556</v>
      </c>
      <c r="F161" t="s">
        <v>5408</v>
      </c>
      <c r="G161" t="s">
        <v>1758</v>
      </c>
      <c r="H161" t="s">
        <v>1759</v>
      </c>
      <c r="I161" t="s">
        <v>45</v>
      </c>
      <c r="J161" t="s">
        <v>45</v>
      </c>
      <c r="K161" t="s">
        <v>1518</v>
      </c>
      <c r="L161" t="s">
        <v>37</v>
      </c>
      <c r="M161" t="s">
        <v>1151</v>
      </c>
      <c r="N161" t="s">
        <v>1152</v>
      </c>
      <c r="O161">
        <v>480120.49573899602</v>
      </c>
      <c r="P161">
        <v>2.3399600007301901E-3</v>
      </c>
      <c r="Q161">
        <v>4</v>
      </c>
      <c r="R161">
        <v>-2.0453560671800002</v>
      </c>
      <c r="S161">
        <v>13.4259909069999</v>
      </c>
      <c r="T161">
        <v>8635</v>
      </c>
      <c r="U161">
        <v>6.0639273426200003E-3</v>
      </c>
      <c r="V161">
        <v>-2.044457</v>
      </c>
      <c r="W161">
        <v>13.419994000000001</v>
      </c>
      <c r="X161" t="s">
        <v>2977</v>
      </c>
      <c r="Y161" t="s">
        <v>2978</v>
      </c>
      <c r="AB161" t="e">
        <f>VLOOKUP(Y161,Loc_exl_vigi!$C:$J,8,)</f>
        <v>#N/A</v>
      </c>
      <c r="AC161" t="s">
        <v>4257</v>
      </c>
      <c r="AD161" s="64">
        <v>44029</v>
      </c>
      <c r="AE161">
        <v>4</v>
      </c>
      <c r="AF161">
        <f t="shared" si="2"/>
        <v>0</v>
      </c>
      <c r="AG161">
        <v>3</v>
      </c>
      <c r="AH161" t="s">
        <v>4535</v>
      </c>
      <c r="AI161" s="64">
        <v>44028</v>
      </c>
    </row>
    <row r="162" spans="1:35" x14ac:dyDescent="0.2">
      <c r="A162" t="s">
        <v>1555</v>
      </c>
      <c r="B162">
        <v>55920</v>
      </c>
      <c r="C162" t="s">
        <v>38</v>
      </c>
      <c r="D162" t="s">
        <v>1556</v>
      </c>
      <c r="E162">
        <v>4061.9589148599998</v>
      </c>
      <c r="F162" t="s">
        <v>1506</v>
      </c>
      <c r="G162" t="s">
        <v>1507</v>
      </c>
      <c r="I162" t="s">
        <v>45</v>
      </c>
      <c r="J162" t="s">
        <v>45</v>
      </c>
      <c r="K162" t="s">
        <v>1426</v>
      </c>
      <c r="L162" t="s">
        <v>38</v>
      </c>
      <c r="M162" t="s">
        <v>1151</v>
      </c>
      <c r="N162" t="s">
        <v>1152</v>
      </c>
      <c r="O162">
        <v>170860.082456648</v>
      </c>
      <c r="P162">
        <v>2.3773598001690301E-2</v>
      </c>
      <c r="Q162">
        <v>4</v>
      </c>
      <c r="R162">
        <v>-2.36025445773</v>
      </c>
      <c r="S162">
        <v>13.204661047</v>
      </c>
      <c r="T162">
        <v>7984</v>
      </c>
      <c r="U162">
        <v>3.3656542751099999E-3</v>
      </c>
      <c r="V162">
        <v>-2.3589319999999998</v>
      </c>
      <c r="W162">
        <v>13.207756</v>
      </c>
      <c r="X162" t="s">
        <v>2851</v>
      </c>
      <c r="Y162" t="s">
        <v>2852</v>
      </c>
      <c r="AB162" t="e">
        <f>VLOOKUP(Y162,Loc_exl_vigi!$C:$J,8,)</f>
        <v>#N/A</v>
      </c>
      <c r="AC162" t="s">
        <v>4257</v>
      </c>
      <c r="AD162" s="64">
        <v>44044</v>
      </c>
      <c r="AE162">
        <v>4</v>
      </c>
      <c r="AF162">
        <f t="shared" si="2"/>
        <v>0</v>
      </c>
      <c r="AG162">
        <v>3</v>
      </c>
      <c r="AH162" t="s">
        <v>4535</v>
      </c>
      <c r="AI162" s="64">
        <v>44031</v>
      </c>
    </row>
    <row r="163" spans="1:35" x14ac:dyDescent="0.2">
      <c r="A163" t="s">
        <v>1557</v>
      </c>
      <c r="B163">
        <v>55921</v>
      </c>
      <c r="C163" t="s">
        <v>38</v>
      </c>
      <c r="D163" t="s">
        <v>1558</v>
      </c>
      <c r="E163">
        <v>3360.3478295599998</v>
      </c>
      <c r="F163" t="s">
        <v>1506</v>
      </c>
      <c r="G163" t="s">
        <v>1507</v>
      </c>
      <c r="I163" t="s">
        <v>45</v>
      </c>
      <c r="J163" t="s">
        <v>45</v>
      </c>
      <c r="K163" t="s">
        <v>1426</v>
      </c>
      <c r="L163" t="s">
        <v>38</v>
      </c>
      <c r="M163" t="s">
        <v>1151</v>
      </c>
      <c r="N163" t="s">
        <v>1152</v>
      </c>
      <c r="O163">
        <v>170860.082456648</v>
      </c>
      <c r="P163">
        <v>1.9667249255908702E-2</v>
      </c>
      <c r="Q163">
        <v>8</v>
      </c>
      <c r="R163">
        <v>-2.3534088406000002</v>
      </c>
      <c r="S163">
        <v>13.2007087276</v>
      </c>
      <c r="T163">
        <v>7984</v>
      </c>
      <c r="U163">
        <v>8.9537331725500005E-3</v>
      </c>
      <c r="V163">
        <v>-2.3589319999999998</v>
      </c>
      <c r="W163">
        <v>13.207756</v>
      </c>
      <c r="X163" t="s">
        <v>2851</v>
      </c>
      <c r="Y163" t="s">
        <v>2852</v>
      </c>
      <c r="AB163" t="e">
        <f>VLOOKUP(Y163,Loc_exl_vigi!$C:$J,8,)</f>
        <v>#N/A</v>
      </c>
      <c r="AC163" t="s">
        <v>4257</v>
      </c>
      <c r="AD163" s="64">
        <v>44044</v>
      </c>
      <c r="AE163">
        <v>8</v>
      </c>
      <c r="AF163">
        <f t="shared" si="2"/>
        <v>0</v>
      </c>
      <c r="AG163">
        <v>3</v>
      </c>
      <c r="AH163" t="s">
        <v>4535</v>
      </c>
      <c r="AI163" s="64">
        <v>44031</v>
      </c>
    </row>
    <row r="164" spans="1:35" x14ac:dyDescent="0.2">
      <c r="A164" t="s">
        <v>1575</v>
      </c>
      <c r="B164">
        <v>56033</v>
      </c>
      <c r="C164" t="s">
        <v>38</v>
      </c>
      <c r="D164" t="s">
        <v>1576</v>
      </c>
      <c r="E164">
        <v>1458.61251943</v>
      </c>
      <c r="F164" t="s">
        <v>1506</v>
      </c>
      <c r="G164" t="s">
        <v>1507</v>
      </c>
      <c r="I164" t="s">
        <v>45</v>
      </c>
      <c r="J164" t="s">
        <v>45</v>
      </c>
      <c r="K164" t="s">
        <v>1426</v>
      </c>
      <c r="L164" t="s">
        <v>38</v>
      </c>
      <c r="M164" t="s">
        <v>1151</v>
      </c>
      <c r="N164" t="s">
        <v>1152</v>
      </c>
      <c r="O164">
        <v>170860.082456648</v>
      </c>
      <c r="P164">
        <v>8.53688291880636E-3</v>
      </c>
      <c r="Q164">
        <v>4</v>
      </c>
      <c r="R164">
        <v>-2.3397176064799998</v>
      </c>
      <c r="S164">
        <v>13.208613366</v>
      </c>
      <c r="T164">
        <v>7984</v>
      </c>
      <c r="U164">
        <v>1.92335122828E-2</v>
      </c>
      <c r="V164">
        <v>-2.3589319999999998</v>
      </c>
      <c r="W164">
        <v>13.207756</v>
      </c>
      <c r="X164" t="s">
        <v>2851</v>
      </c>
      <c r="Y164" t="s">
        <v>2852</v>
      </c>
      <c r="AB164" t="e">
        <f>VLOOKUP(Y164,Loc_exl_vigi!$C:$J,8,)</f>
        <v>#N/A</v>
      </c>
      <c r="AC164" t="s">
        <v>4257</v>
      </c>
      <c r="AD164" s="64">
        <v>44044</v>
      </c>
      <c r="AE164">
        <v>4</v>
      </c>
      <c r="AF164">
        <f t="shared" si="2"/>
        <v>0</v>
      </c>
      <c r="AG164">
        <v>3</v>
      </c>
      <c r="AH164" t="s">
        <v>4535</v>
      </c>
      <c r="AI164" s="64">
        <v>44031</v>
      </c>
    </row>
    <row r="165" spans="1:35" x14ac:dyDescent="0.2">
      <c r="A165" t="s">
        <v>1586</v>
      </c>
      <c r="B165">
        <v>56151</v>
      </c>
      <c r="C165" t="s">
        <v>38</v>
      </c>
      <c r="D165" t="s">
        <v>1587</v>
      </c>
      <c r="E165">
        <v>147.70759690400001</v>
      </c>
      <c r="F165" t="s">
        <v>1506</v>
      </c>
      <c r="G165" t="s">
        <v>1507</v>
      </c>
      <c r="I165" t="s">
        <v>45</v>
      </c>
      <c r="J165" t="s">
        <v>45</v>
      </c>
      <c r="K165" t="s">
        <v>1426</v>
      </c>
      <c r="L165" t="s">
        <v>38</v>
      </c>
      <c r="M165" t="s">
        <v>1151</v>
      </c>
      <c r="N165" t="s">
        <v>1152</v>
      </c>
      <c r="O165">
        <v>170860.082456648</v>
      </c>
      <c r="P165">
        <v>8.6449447278873898E-4</v>
      </c>
      <c r="Q165">
        <v>4</v>
      </c>
      <c r="R165">
        <v>-2.3671000750600002</v>
      </c>
      <c r="S165">
        <v>13.2165180042999</v>
      </c>
      <c r="T165">
        <v>7984</v>
      </c>
      <c r="U165">
        <v>1.1978738228900001E-2</v>
      </c>
      <c r="V165">
        <v>-2.3589319999999998</v>
      </c>
      <c r="W165">
        <v>13.207756</v>
      </c>
      <c r="X165" t="s">
        <v>2851</v>
      </c>
      <c r="Y165" t="s">
        <v>2852</v>
      </c>
      <c r="AB165" t="e">
        <f>VLOOKUP(Y165,Loc_exl_vigi!$C:$J,8,)</f>
        <v>#N/A</v>
      </c>
      <c r="AC165" t="s">
        <v>4257</v>
      </c>
      <c r="AD165" s="64">
        <v>44044</v>
      </c>
      <c r="AE165">
        <v>4</v>
      </c>
      <c r="AF165">
        <f t="shared" si="2"/>
        <v>0</v>
      </c>
      <c r="AG165">
        <v>3</v>
      </c>
      <c r="AH165" t="s">
        <v>4535</v>
      </c>
      <c r="AI165" s="64">
        <v>44031</v>
      </c>
    </row>
    <row r="166" spans="1:35" x14ac:dyDescent="0.2">
      <c r="A166" t="s">
        <v>1815</v>
      </c>
      <c r="B166">
        <v>59606</v>
      </c>
      <c r="C166" t="s">
        <v>37</v>
      </c>
      <c r="D166" t="s">
        <v>1816</v>
      </c>
      <c r="E166">
        <v>481.47262003499998</v>
      </c>
      <c r="F166" t="s">
        <v>1751</v>
      </c>
      <c r="G166" t="s">
        <v>1752</v>
      </c>
      <c r="I166" t="s">
        <v>45</v>
      </c>
      <c r="J166" t="s">
        <v>45</v>
      </c>
      <c r="K166" t="s">
        <v>1518</v>
      </c>
      <c r="L166" t="s">
        <v>37</v>
      </c>
      <c r="M166" t="s">
        <v>1151</v>
      </c>
      <c r="N166" t="s">
        <v>1152</v>
      </c>
      <c r="O166">
        <v>480120.49573899602</v>
      </c>
      <c r="P166">
        <v>1.0028162186534501E-3</v>
      </c>
      <c r="Q166">
        <v>4</v>
      </c>
      <c r="R166">
        <v>-2.3671000750600002</v>
      </c>
      <c r="S166">
        <v>13.5327035185</v>
      </c>
      <c r="T166">
        <v>8963</v>
      </c>
      <c r="U166">
        <v>1.46996425164E-2</v>
      </c>
      <c r="V166">
        <v>-2.3664550000000002</v>
      </c>
      <c r="W166">
        <v>13.547389000000001</v>
      </c>
      <c r="X166" t="s">
        <v>3014</v>
      </c>
      <c r="Y166" t="s">
        <v>3015</v>
      </c>
      <c r="AB166" t="e">
        <f>VLOOKUP(Y166,Loc_exl_vigi!$C:$J,8,)</f>
        <v>#N/A</v>
      </c>
      <c r="AC166" t="s">
        <v>4257</v>
      </c>
      <c r="AD166" s="62">
        <v>44040</v>
      </c>
      <c r="AE166">
        <v>4</v>
      </c>
      <c r="AF166">
        <f t="shared" si="2"/>
        <v>0</v>
      </c>
      <c r="AG166">
        <v>3</v>
      </c>
      <c r="AH166" t="s">
        <v>4535</v>
      </c>
      <c r="AI166" s="64">
        <v>44038</v>
      </c>
    </row>
    <row r="167" spans="1:35" hidden="1" x14ac:dyDescent="0.2">
      <c r="A167" t="s">
        <v>1819</v>
      </c>
      <c r="B167">
        <v>59683</v>
      </c>
      <c r="C167" t="s">
        <v>23</v>
      </c>
      <c r="D167" t="s">
        <v>1820</v>
      </c>
      <c r="E167">
        <v>81.656625587099995</v>
      </c>
      <c r="F167" t="s">
        <v>1667</v>
      </c>
      <c r="G167" t="s">
        <v>1668</v>
      </c>
      <c r="I167" t="s">
        <v>45</v>
      </c>
      <c r="J167" t="s">
        <v>45</v>
      </c>
      <c r="K167" t="s">
        <v>1474</v>
      </c>
      <c r="L167" t="s">
        <v>23</v>
      </c>
      <c r="M167" t="s">
        <v>1089</v>
      </c>
      <c r="N167" t="s">
        <v>1090</v>
      </c>
      <c r="O167">
        <v>212290.51806906899</v>
      </c>
      <c r="P167">
        <v>3.84645656008683E-4</v>
      </c>
      <c r="Q167">
        <v>4</v>
      </c>
      <c r="R167">
        <v>-1.57985409764</v>
      </c>
      <c r="S167">
        <v>13.544560474900001</v>
      </c>
      <c r="T167">
        <v>8924</v>
      </c>
      <c r="U167">
        <v>1.87340013088E-2</v>
      </c>
      <c r="V167">
        <v>-1.5666709999999999</v>
      </c>
      <c r="W167">
        <v>13.53125</v>
      </c>
      <c r="X167" t="s">
        <v>3018</v>
      </c>
      <c r="Y167" t="s">
        <v>3019</v>
      </c>
      <c r="AB167" t="s">
        <v>4519</v>
      </c>
      <c r="AF167">
        <f t="shared" si="2"/>
        <v>-4</v>
      </c>
      <c r="AG167">
        <v>2</v>
      </c>
      <c r="AH167" t="s">
        <v>4535</v>
      </c>
      <c r="AI167" s="64">
        <v>44032</v>
      </c>
    </row>
    <row r="168" spans="1:35" x14ac:dyDescent="0.2">
      <c r="A168" t="s">
        <v>1305</v>
      </c>
      <c r="B168">
        <v>49897</v>
      </c>
      <c r="C168" t="s">
        <v>25</v>
      </c>
      <c r="D168" t="s">
        <v>1306</v>
      </c>
      <c r="E168">
        <v>128.72023275999999</v>
      </c>
      <c r="F168" t="s">
        <v>1286</v>
      </c>
      <c r="G168" t="s">
        <v>1287</v>
      </c>
      <c r="I168" t="s">
        <v>45</v>
      </c>
      <c r="J168" t="s">
        <v>45</v>
      </c>
      <c r="K168" t="s">
        <v>1109</v>
      </c>
      <c r="L168" t="s">
        <v>25</v>
      </c>
      <c r="M168" t="s">
        <v>1089</v>
      </c>
      <c r="N168" t="s">
        <v>1090</v>
      </c>
      <c r="O168">
        <v>438084.305604161</v>
      </c>
      <c r="P168">
        <v>2.9382525489581799E-4</v>
      </c>
      <c r="Q168">
        <v>4</v>
      </c>
      <c r="R168">
        <v>-1.01166787048</v>
      </c>
      <c r="S168">
        <v>12.837095387</v>
      </c>
      <c r="T168">
        <v>6673</v>
      </c>
      <c r="U168">
        <v>2.1031174317099999E-2</v>
      </c>
      <c r="V168">
        <v>-1.016667</v>
      </c>
      <c r="W168">
        <v>12.816667000000001</v>
      </c>
      <c r="X168" t="s">
        <v>2700</v>
      </c>
      <c r="Y168" t="s">
        <v>2701</v>
      </c>
      <c r="AB168" t="e">
        <f>VLOOKUP(Y168,Loc_exl_vigi!$C:$J,8,)</f>
        <v>#N/A</v>
      </c>
      <c r="AC168" t="s">
        <v>4257</v>
      </c>
      <c r="AD168" s="70">
        <v>44030</v>
      </c>
      <c r="AE168">
        <v>4</v>
      </c>
      <c r="AF168">
        <f t="shared" si="2"/>
        <v>0</v>
      </c>
      <c r="AG168">
        <v>2</v>
      </c>
      <c r="AH168" t="s">
        <v>4535</v>
      </c>
      <c r="AI168" s="64"/>
    </row>
    <row r="169" spans="1:35" x14ac:dyDescent="0.2">
      <c r="A169" t="s">
        <v>1227</v>
      </c>
      <c r="B169">
        <v>48546</v>
      </c>
      <c r="C169" t="s">
        <v>39</v>
      </c>
      <c r="D169" t="s">
        <v>1228</v>
      </c>
      <c r="E169">
        <v>207.31783716699999</v>
      </c>
      <c r="F169" t="s">
        <v>5449</v>
      </c>
      <c r="G169" t="s">
        <v>1230</v>
      </c>
      <c r="H169" t="s">
        <v>1231</v>
      </c>
      <c r="I169" t="s">
        <v>45</v>
      </c>
      <c r="J169" t="s">
        <v>45</v>
      </c>
      <c r="K169" t="s">
        <v>5468</v>
      </c>
      <c r="L169" t="s">
        <v>974</v>
      </c>
      <c r="M169" t="s">
        <v>562</v>
      </c>
      <c r="N169" t="s">
        <v>39</v>
      </c>
      <c r="O169">
        <v>599312.42531753401</v>
      </c>
      <c r="P169">
        <v>3.4592614537760799E-4</v>
      </c>
      <c r="Q169">
        <v>4</v>
      </c>
      <c r="R169">
        <v>-1.65515588678</v>
      </c>
      <c r="S169">
        <v>12.7738582842999</v>
      </c>
      <c r="T169">
        <v>6457</v>
      </c>
      <c r="U169">
        <v>1.3572777821900001E-2</v>
      </c>
      <c r="V169">
        <v>-1.6666669999999999</v>
      </c>
      <c r="W169">
        <v>12.766667</v>
      </c>
      <c r="X169" t="s">
        <v>2659</v>
      </c>
      <c r="Y169" t="s">
        <v>2660</v>
      </c>
      <c r="AB169" t="e">
        <f>VLOOKUP(Y169,Loc_exl_vigi!$C:$J,8,)</f>
        <v>#N/A</v>
      </c>
      <c r="AC169" t="s">
        <v>4257</v>
      </c>
      <c r="AD169" s="70">
        <v>44046</v>
      </c>
      <c r="AE169">
        <v>4</v>
      </c>
      <c r="AF169">
        <f t="shared" si="2"/>
        <v>0</v>
      </c>
      <c r="AG169">
        <v>8</v>
      </c>
      <c r="AH169" t="s">
        <v>4535</v>
      </c>
      <c r="AI169" s="64">
        <v>44044</v>
      </c>
    </row>
    <row r="170" spans="1:35" x14ac:dyDescent="0.2">
      <c r="A170" t="s">
        <v>1788</v>
      </c>
      <c r="B170">
        <v>58982</v>
      </c>
      <c r="C170" t="s">
        <v>37</v>
      </c>
      <c r="D170" t="s">
        <v>1789</v>
      </c>
      <c r="E170">
        <v>307.63062106299998</v>
      </c>
      <c r="F170" t="s">
        <v>1790</v>
      </c>
      <c r="G170" t="s">
        <v>1791</v>
      </c>
      <c r="I170" t="s">
        <v>45</v>
      </c>
      <c r="J170" t="s">
        <v>45</v>
      </c>
      <c r="K170" t="s">
        <v>1518</v>
      </c>
      <c r="L170" t="s">
        <v>37</v>
      </c>
      <c r="M170" t="s">
        <v>1151</v>
      </c>
      <c r="N170" t="s">
        <v>1152</v>
      </c>
      <c r="O170">
        <v>480120.49573899602</v>
      </c>
      <c r="P170">
        <v>6.4073628139848105E-4</v>
      </c>
      <c r="Q170">
        <v>4</v>
      </c>
      <c r="R170">
        <v>-2.4697843333299998</v>
      </c>
      <c r="S170">
        <v>13.457609459</v>
      </c>
      <c r="T170">
        <v>8747</v>
      </c>
      <c r="U170">
        <v>3.59973557119E-3</v>
      </c>
      <c r="V170">
        <v>-2.4669240000000001</v>
      </c>
      <c r="W170">
        <v>13.459795</v>
      </c>
      <c r="X170" t="s">
        <v>2994</v>
      </c>
      <c r="Y170" t="s">
        <v>2995</v>
      </c>
      <c r="AB170" t="e">
        <f>VLOOKUP(Y170,Loc_exl_vigi!$C:$J,8,)</f>
        <v>#N/A</v>
      </c>
      <c r="AC170" t="s">
        <v>4257</v>
      </c>
      <c r="AD170" s="62">
        <v>44040</v>
      </c>
      <c r="AE170">
        <v>4</v>
      </c>
      <c r="AF170">
        <f t="shared" si="2"/>
        <v>0</v>
      </c>
      <c r="AG170">
        <v>3</v>
      </c>
      <c r="AH170" t="s">
        <v>4535</v>
      </c>
      <c r="AI170" s="64">
        <v>44038</v>
      </c>
    </row>
    <row r="171" spans="1:35" hidden="1" x14ac:dyDescent="0.2">
      <c r="A171" t="s">
        <v>721</v>
      </c>
      <c r="B171">
        <v>32792</v>
      </c>
      <c r="C171" t="s">
        <v>29</v>
      </c>
      <c r="D171" t="s">
        <v>722</v>
      </c>
      <c r="E171">
        <v>1520.12111448</v>
      </c>
      <c r="F171" t="s">
        <v>705</v>
      </c>
      <c r="G171" t="s">
        <v>706</v>
      </c>
      <c r="I171" t="s">
        <v>45</v>
      </c>
      <c r="J171" t="s">
        <v>45</v>
      </c>
      <c r="K171" t="s">
        <v>375</v>
      </c>
      <c r="L171" t="s">
        <v>29</v>
      </c>
      <c r="M171" t="s">
        <v>131</v>
      </c>
      <c r="N171" t="s">
        <v>132</v>
      </c>
      <c r="O171">
        <v>230692.03559079001</v>
      </c>
      <c r="P171">
        <v>6.5893957309235002E-3</v>
      </c>
      <c r="Q171">
        <v>4</v>
      </c>
      <c r="R171">
        <v>6.3094028716499995E-2</v>
      </c>
      <c r="S171">
        <v>12.169153487100001</v>
      </c>
      <c r="T171">
        <v>4147</v>
      </c>
      <c r="U171">
        <v>5.5940450371499998E-3</v>
      </c>
      <c r="V171">
        <v>5.7500000000099999E-2</v>
      </c>
      <c r="W171">
        <v>12.169167</v>
      </c>
      <c r="X171" t="s">
        <v>705</v>
      </c>
      <c r="Y171" t="s">
        <v>2381</v>
      </c>
      <c r="AB171" t="e">
        <f>VLOOKUP(Y171,Loc_exl_vigi!$C:$J,8,)</f>
        <v>#N/A</v>
      </c>
      <c r="AF171">
        <f t="shared" si="2"/>
        <v>-4</v>
      </c>
      <c r="AG171">
        <v>4</v>
      </c>
      <c r="AH171" t="s">
        <v>4526</v>
      </c>
      <c r="AI171" s="64">
        <f>VLOOKUP(X171,'[2]TEAM 4_EST'!$D:$E,2,)</f>
        <v>44041</v>
      </c>
    </row>
    <row r="172" spans="1:35" x14ac:dyDescent="0.2">
      <c r="A172" t="s">
        <v>883</v>
      </c>
      <c r="B172">
        <v>38200</v>
      </c>
      <c r="C172" t="s">
        <v>13</v>
      </c>
      <c r="D172" t="s">
        <v>884</v>
      </c>
      <c r="E172">
        <v>4621.5916058100001</v>
      </c>
      <c r="F172" t="s">
        <v>838</v>
      </c>
      <c r="G172" t="s">
        <v>839</v>
      </c>
      <c r="I172" t="s">
        <v>45</v>
      </c>
      <c r="J172" t="s">
        <v>45</v>
      </c>
      <c r="K172" t="s">
        <v>792</v>
      </c>
      <c r="L172" t="s">
        <v>793</v>
      </c>
      <c r="M172" t="s">
        <v>794</v>
      </c>
      <c r="N172" t="s">
        <v>13</v>
      </c>
      <c r="O172">
        <v>2907110.4073348101</v>
      </c>
      <c r="P172">
        <v>1.5897544152948099E-3</v>
      </c>
      <c r="Q172">
        <v>4</v>
      </c>
      <c r="R172">
        <v>-1.5045523084400001</v>
      </c>
      <c r="S172">
        <v>12.3311985643999</v>
      </c>
      <c r="T172">
        <v>4847</v>
      </c>
      <c r="U172">
        <v>5.0278551734600002E-3</v>
      </c>
      <c r="V172">
        <v>-1.5</v>
      </c>
      <c r="W172">
        <v>12.333333</v>
      </c>
      <c r="X172" t="s">
        <v>792</v>
      </c>
      <c r="Y172" t="s">
        <v>2471</v>
      </c>
      <c r="AB172" t="e">
        <f>VLOOKUP(Y172,Loc_exl_vigi!$C:$J,8,)</f>
        <v>#N/A</v>
      </c>
      <c r="AC172" t="s">
        <v>4257</v>
      </c>
      <c r="AD172" s="62">
        <v>44052</v>
      </c>
      <c r="AE172">
        <v>4</v>
      </c>
      <c r="AF172">
        <f t="shared" si="2"/>
        <v>0</v>
      </c>
      <c r="AG172">
        <v>8</v>
      </c>
      <c r="AH172" t="s">
        <v>4535</v>
      </c>
      <c r="AI172" s="64">
        <v>44047</v>
      </c>
    </row>
    <row r="173" spans="1:35" hidden="1" x14ac:dyDescent="0.2">
      <c r="A173" t="s">
        <v>826</v>
      </c>
      <c r="B173">
        <v>3636</v>
      </c>
      <c r="C173" t="s">
        <v>21</v>
      </c>
      <c r="D173" t="s">
        <v>827</v>
      </c>
      <c r="E173">
        <v>256.60833999699997</v>
      </c>
      <c r="F173" t="s">
        <v>828</v>
      </c>
      <c r="G173" t="s">
        <v>829</v>
      </c>
      <c r="I173" t="s">
        <v>45</v>
      </c>
      <c r="J173" t="s">
        <v>45</v>
      </c>
      <c r="K173" t="s">
        <v>5459</v>
      </c>
      <c r="L173" t="s">
        <v>146</v>
      </c>
      <c r="M173" t="s">
        <v>147</v>
      </c>
      <c r="N173" t="s">
        <v>21</v>
      </c>
      <c r="O173">
        <v>501490.93706592498</v>
      </c>
      <c r="P173">
        <v>5.1169088218889797E-4</v>
      </c>
      <c r="Q173">
        <v>4</v>
      </c>
      <c r="R173">
        <v>-4.8589047344700003</v>
      </c>
      <c r="S173">
        <v>10.576368959</v>
      </c>
      <c r="T173">
        <v>969</v>
      </c>
      <c r="U173">
        <v>1.24250059915E-2</v>
      </c>
      <c r="V173">
        <v>-4.8666669999999996</v>
      </c>
      <c r="W173">
        <v>10.566667000000001</v>
      </c>
      <c r="X173" t="s">
        <v>2435</v>
      </c>
      <c r="Y173" t="s">
        <v>2436</v>
      </c>
      <c r="AB173" t="e">
        <f>VLOOKUP(Y173,Loc_exl_vigi!$C:$J,8,)</f>
        <v>#N/A</v>
      </c>
      <c r="AF173">
        <f t="shared" si="2"/>
        <v>-4</v>
      </c>
      <c r="AG173">
        <v>6</v>
      </c>
      <c r="AH173" t="s">
        <v>4534</v>
      </c>
      <c r="AI173" s="64"/>
    </row>
    <row r="174" spans="1:35" hidden="1" x14ac:dyDescent="0.2">
      <c r="A174" t="s">
        <v>897</v>
      </c>
      <c r="B174">
        <v>3926</v>
      </c>
      <c r="C174" t="s">
        <v>21</v>
      </c>
      <c r="D174" t="s">
        <v>898</v>
      </c>
      <c r="E174">
        <v>14.6633337141</v>
      </c>
      <c r="F174" t="s">
        <v>828</v>
      </c>
      <c r="G174" t="s">
        <v>829</v>
      </c>
      <c r="I174" t="s">
        <v>45</v>
      </c>
      <c r="J174" t="s">
        <v>45</v>
      </c>
      <c r="K174" t="s">
        <v>5459</v>
      </c>
      <c r="L174" t="s">
        <v>146</v>
      </c>
      <c r="M174" t="s">
        <v>147</v>
      </c>
      <c r="N174" t="s">
        <v>21</v>
      </c>
      <c r="O174">
        <v>501490.93706592498</v>
      </c>
      <c r="P174" s="6">
        <v>2.9239478982194201E-5</v>
      </c>
      <c r="Q174">
        <v>4</v>
      </c>
      <c r="R174">
        <v>-4.7562204764400002</v>
      </c>
      <c r="S174">
        <v>10.611939829000001</v>
      </c>
      <c r="T174">
        <v>1017</v>
      </c>
      <c r="U174">
        <v>1.58647209242E-2</v>
      </c>
      <c r="V174">
        <v>-4.766667</v>
      </c>
      <c r="W174">
        <v>10.6</v>
      </c>
      <c r="X174" t="s">
        <v>2480</v>
      </c>
      <c r="Y174" t="s">
        <v>2481</v>
      </c>
      <c r="AB174" t="e">
        <f>VLOOKUP(Y174,Loc_exl_vigi!$C:$J,8,)</f>
        <v>#N/A</v>
      </c>
      <c r="AF174">
        <f t="shared" si="2"/>
        <v>-4</v>
      </c>
      <c r="AG174">
        <v>6</v>
      </c>
      <c r="AH174" t="s">
        <v>4534</v>
      </c>
      <c r="AI174" s="64"/>
    </row>
    <row r="175" spans="1:35" hidden="1" x14ac:dyDescent="0.2">
      <c r="A175" t="s">
        <v>959</v>
      </c>
      <c r="B175">
        <v>4103</v>
      </c>
      <c r="C175" t="s">
        <v>21</v>
      </c>
      <c r="D175" t="s">
        <v>960</v>
      </c>
      <c r="E175">
        <v>1642.2933759800001</v>
      </c>
      <c r="F175" t="s">
        <v>828</v>
      </c>
      <c r="G175" t="s">
        <v>829</v>
      </c>
      <c r="I175" t="s">
        <v>45</v>
      </c>
      <c r="J175" t="s">
        <v>45</v>
      </c>
      <c r="K175" t="s">
        <v>5459</v>
      </c>
      <c r="L175" t="s">
        <v>146</v>
      </c>
      <c r="M175" t="s">
        <v>147</v>
      </c>
      <c r="N175" t="s">
        <v>21</v>
      </c>
      <c r="O175">
        <v>501490.93706592498</v>
      </c>
      <c r="P175">
        <v>3.2748216460073499E-3</v>
      </c>
      <c r="Q175">
        <v>4</v>
      </c>
      <c r="R175">
        <v>-4.7699117110099998</v>
      </c>
      <c r="S175">
        <v>10.6277491046999</v>
      </c>
      <c r="T175">
        <v>1067</v>
      </c>
      <c r="U175">
        <v>6.4581758895499997E-3</v>
      </c>
      <c r="V175">
        <v>-4.766667</v>
      </c>
      <c r="W175">
        <v>10.633333</v>
      </c>
      <c r="X175" t="s">
        <v>828</v>
      </c>
      <c r="Y175" t="s">
        <v>2513</v>
      </c>
      <c r="AB175" t="e">
        <f>VLOOKUP(Y175,Loc_exl_vigi!$C:$J,8,)</f>
        <v>#N/A</v>
      </c>
      <c r="AF175">
        <f t="shared" si="2"/>
        <v>-4</v>
      </c>
      <c r="AG175">
        <v>6</v>
      </c>
      <c r="AH175" t="s">
        <v>4534</v>
      </c>
      <c r="AI175" s="64"/>
    </row>
    <row r="176" spans="1:35" hidden="1" x14ac:dyDescent="0.2">
      <c r="A176" t="s">
        <v>1032</v>
      </c>
      <c r="B176">
        <v>4256</v>
      </c>
      <c r="C176" t="s">
        <v>21</v>
      </c>
      <c r="D176" t="s">
        <v>1033</v>
      </c>
      <c r="E176">
        <v>3335.9084199600002</v>
      </c>
      <c r="F176" t="s">
        <v>828</v>
      </c>
      <c r="G176" t="s">
        <v>829</v>
      </c>
      <c r="I176" t="s">
        <v>45</v>
      </c>
      <c r="J176" t="s">
        <v>45</v>
      </c>
      <c r="K176" t="s">
        <v>5459</v>
      </c>
      <c r="L176" t="s">
        <v>146</v>
      </c>
      <c r="M176" t="s">
        <v>147</v>
      </c>
      <c r="N176" t="s">
        <v>21</v>
      </c>
      <c r="O176">
        <v>501490.93706592498</v>
      </c>
      <c r="P176">
        <v>6.6519814684536799E-3</v>
      </c>
      <c r="Q176">
        <v>4</v>
      </c>
      <c r="R176">
        <v>-4.73568362455</v>
      </c>
      <c r="S176">
        <v>10.6396060607</v>
      </c>
      <c r="T176">
        <v>1092</v>
      </c>
      <c r="U176">
        <v>1.0656425786599999E-2</v>
      </c>
      <c r="V176">
        <v>-4.733333</v>
      </c>
      <c r="W176">
        <v>10.65</v>
      </c>
      <c r="X176" t="s">
        <v>2547</v>
      </c>
      <c r="Y176" t="s">
        <v>2548</v>
      </c>
      <c r="AB176" t="e">
        <f>VLOOKUP(Y176,Loc_exl_vigi!$C:$J,8,)</f>
        <v>#N/A</v>
      </c>
      <c r="AF176">
        <f t="shared" si="2"/>
        <v>-4</v>
      </c>
      <c r="AG176">
        <v>6</v>
      </c>
      <c r="AH176" t="s">
        <v>4534</v>
      </c>
      <c r="AI176" s="64"/>
    </row>
    <row r="177" spans="1:35" hidden="1" x14ac:dyDescent="0.2">
      <c r="A177" t="s">
        <v>1062</v>
      </c>
      <c r="B177">
        <v>4339</v>
      </c>
      <c r="C177" t="s">
        <v>21</v>
      </c>
      <c r="D177" t="s">
        <v>1063</v>
      </c>
      <c r="E177">
        <v>3379.8984211000002</v>
      </c>
      <c r="F177" t="s">
        <v>828</v>
      </c>
      <c r="G177" t="s">
        <v>829</v>
      </c>
      <c r="I177" t="s">
        <v>45</v>
      </c>
      <c r="J177" t="s">
        <v>45</v>
      </c>
      <c r="K177" t="s">
        <v>5459</v>
      </c>
      <c r="L177" t="s">
        <v>146</v>
      </c>
      <c r="M177" t="s">
        <v>147</v>
      </c>
      <c r="N177" t="s">
        <v>21</v>
      </c>
      <c r="O177">
        <v>501490.93706592498</v>
      </c>
      <c r="P177">
        <v>6.7396999053956699E-3</v>
      </c>
      <c r="Q177">
        <v>4</v>
      </c>
      <c r="R177">
        <v>-4.73568362455</v>
      </c>
      <c r="S177">
        <v>10.647510699</v>
      </c>
      <c r="T177">
        <v>1092</v>
      </c>
      <c r="U177">
        <v>3.4237487412399998E-3</v>
      </c>
      <c r="V177">
        <v>-4.733333</v>
      </c>
      <c r="W177">
        <v>10.65</v>
      </c>
      <c r="X177" t="s">
        <v>2547</v>
      </c>
      <c r="Y177" t="s">
        <v>2548</v>
      </c>
      <c r="AB177" t="e">
        <f>VLOOKUP(Y177,Loc_exl_vigi!$C:$J,8,)</f>
        <v>#N/A</v>
      </c>
      <c r="AF177">
        <f t="shared" si="2"/>
        <v>-4</v>
      </c>
      <c r="AG177">
        <v>6</v>
      </c>
      <c r="AH177" t="s">
        <v>4534</v>
      </c>
      <c r="AI177" s="64"/>
    </row>
    <row r="178" spans="1:35" hidden="1" x14ac:dyDescent="0.2">
      <c r="A178" s="27" t="s">
        <v>4492</v>
      </c>
      <c r="B178" s="27"/>
      <c r="C178" s="27" t="s">
        <v>21</v>
      </c>
      <c r="D178" s="27" t="s">
        <v>4493</v>
      </c>
      <c r="E178" s="27">
        <v>2096.8567211200002</v>
      </c>
      <c r="F178" s="27" t="s">
        <v>828</v>
      </c>
      <c r="G178" s="27" t="s">
        <v>829</v>
      </c>
      <c r="H178" s="27"/>
      <c r="I178" s="27" t="s">
        <v>45</v>
      </c>
      <c r="J178" s="27" t="s">
        <v>45</v>
      </c>
      <c r="K178" s="27" t="s">
        <v>5459</v>
      </c>
      <c r="L178" s="27" t="s">
        <v>146</v>
      </c>
      <c r="M178" s="27" t="s">
        <v>147</v>
      </c>
      <c r="N178" s="27" t="s">
        <v>21</v>
      </c>
      <c r="O178" s="27">
        <v>501490.93706592498</v>
      </c>
      <c r="P178" s="27">
        <v>4.1812454944611596E-3</v>
      </c>
      <c r="Q178" s="27">
        <v>4</v>
      </c>
      <c r="R178" s="27">
        <v>-4.7425292418799998</v>
      </c>
      <c r="S178" s="27">
        <v>10.651463017999999</v>
      </c>
      <c r="T178" s="27">
        <v>1092</v>
      </c>
      <c r="U178" s="27">
        <v>9.3118895189900006E-3</v>
      </c>
      <c r="V178" s="27">
        <v>-4.733333</v>
      </c>
      <c r="W178" s="27">
        <v>10.65</v>
      </c>
      <c r="X178" s="27" t="s">
        <v>2547</v>
      </c>
      <c r="Y178" s="27" t="s">
        <v>2548</v>
      </c>
      <c r="Z178" s="27"/>
      <c r="AA178" s="27" t="s">
        <v>4454</v>
      </c>
      <c r="AB178" t="e">
        <f>VLOOKUP(Y178,Loc_exl_vigi!$C:$J,8,)</f>
        <v>#N/A</v>
      </c>
      <c r="AF178">
        <f t="shared" si="2"/>
        <v>-4</v>
      </c>
      <c r="AG178">
        <v>6</v>
      </c>
      <c r="AH178" t="s">
        <v>4534</v>
      </c>
      <c r="AI178" s="64"/>
    </row>
    <row r="179" spans="1:35" hidden="1" x14ac:dyDescent="0.2">
      <c r="A179" t="s">
        <v>1411</v>
      </c>
      <c r="B179">
        <v>5223</v>
      </c>
      <c r="C179" t="s">
        <v>21</v>
      </c>
      <c r="D179" t="s">
        <v>1412</v>
      </c>
      <c r="E179">
        <v>1007.62334035</v>
      </c>
      <c r="F179" t="s">
        <v>5409</v>
      </c>
      <c r="G179" t="s">
        <v>1414</v>
      </c>
      <c r="H179" t="s">
        <v>1415</v>
      </c>
      <c r="I179" t="s">
        <v>45</v>
      </c>
      <c r="J179" t="s">
        <v>45</v>
      </c>
      <c r="K179" t="s">
        <v>5459</v>
      </c>
      <c r="L179" t="s">
        <v>146</v>
      </c>
      <c r="M179" t="s">
        <v>147</v>
      </c>
      <c r="N179" t="s">
        <v>21</v>
      </c>
      <c r="O179">
        <v>501490.93706592498</v>
      </c>
      <c r="P179">
        <v>2.0092553341946799E-3</v>
      </c>
      <c r="Q179">
        <v>4</v>
      </c>
      <c r="R179">
        <v>-4.7288380073700003</v>
      </c>
      <c r="S179">
        <v>10.7621279479</v>
      </c>
      <c r="T179">
        <v>1220</v>
      </c>
      <c r="U179">
        <v>1.7181983056300001E-2</v>
      </c>
      <c r="V179">
        <v>-4.7166670000000002</v>
      </c>
      <c r="W179">
        <v>10.75</v>
      </c>
      <c r="X179" t="s">
        <v>2771</v>
      </c>
      <c r="Y179" t="s">
        <v>2772</v>
      </c>
      <c r="AB179" t="e">
        <f>VLOOKUP(Y179,Loc_exl_vigi!$C:$J,8,)</f>
        <v>#N/A</v>
      </c>
      <c r="AF179">
        <f t="shared" si="2"/>
        <v>-4</v>
      </c>
      <c r="AG179">
        <v>6</v>
      </c>
      <c r="AH179" t="s">
        <v>4534</v>
      </c>
      <c r="AI179" s="64"/>
    </row>
    <row r="180" spans="1:35" hidden="1" x14ac:dyDescent="0.2">
      <c r="A180" t="s">
        <v>2002</v>
      </c>
      <c r="B180">
        <v>6</v>
      </c>
      <c r="C180" t="s">
        <v>21</v>
      </c>
      <c r="D180" t="s">
        <v>2003</v>
      </c>
      <c r="E180">
        <v>1475.46033934</v>
      </c>
      <c r="F180" t="s">
        <v>2004</v>
      </c>
      <c r="G180" t="s">
        <v>2005</v>
      </c>
      <c r="I180" t="s">
        <v>45</v>
      </c>
      <c r="J180" t="s">
        <v>45</v>
      </c>
      <c r="K180" t="s">
        <v>5459</v>
      </c>
      <c r="L180" t="s">
        <v>146</v>
      </c>
      <c r="M180" t="s">
        <v>147</v>
      </c>
      <c r="N180" t="s">
        <v>21</v>
      </c>
      <c r="O180">
        <v>501490.93706592498</v>
      </c>
      <c r="P180">
        <v>2.9421475649639502E-3</v>
      </c>
      <c r="Q180">
        <v>4</v>
      </c>
      <c r="R180">
        <v>-4.4070939994399998</v>
      </c>
      <c r="S180">
        <v>9.8570469132799996</v>
      </c>
      <c r="T180">
        <v>75</v>
      </c>
      <c r="U180">
        <v>1.19528614335E-2</v>
      </c>
      <c r="V180">
        <v>-4.4000000000000004</v>
      </c>
      <c r="W180">
        <v>9.8666669999999996</v>
      </c>
      <c r="X180" t="s">
        <v>3146</v>
      </c>
      <c r="Y180" t="s">
        <v>3147</v>
      </c>
      <c r="AB180" t="str">
        <f>VLOOKUP(Y180,Loc_exl_vigi!$C:$J,8,)</f>
        <v>AU CHOIX CT</v>
      </c>
      <c r="AF180">
        <f t="shared" si="2"/>
        <v>-4</v>
      </c>
      <c r="AG180">
        <v>6</v>
      </c>
      <c r="AH180" t="s">
        <v>4534</v>
      </c>
      <c r="AI180" s="64"/>
    </row>
    <row r="181" spans="1:35" hidden="1" x14ac:dyDescent="0.2">
      <c r="A181" s="27" t="s">
        <v>4498</v>
      </c>
      <c r="B181" s="27"/>
      <c r="C181" s="27" t="s">
        <v>21</v>
      </c>
      <c r="D181" s="27" t="s">
        <v>4499</v>
      </c>
      <c r="E181" s="27">
        <v>537.48912361700002</v>
      </c>
      <c r="F181" s="27" t="s">
        <v>2004</v>
      </c>
      <c r="G181" s="27" t="s">
        <v>2005</v>
      </c>
      <c r="H181" s="27"/>
      <c r="I181" s="27" t="s">
        <v>45</v>
      </c>
      <c r="J181" s="27" t="s">
        <v>45</v>
      </c>
      <c r="K181" s="27" t="s">
        <v>5459</v>
      </c>
      <c r="L181" s="27" t="s">
        <v>146</v>
      </c>
      <c r="M181" s="27" t="s">
        <v>147</v>
      </c>
      <c r="N181" s="27" t="s">
        <v>21</v>
      </c>
      <c r="O181" s="27">
        <v>501490.93706592498</v>
      </c>
      <c r="P181" s="27">
        <v>1.0717823272374399E-3</v>
      </c>
      <c r="Q181" s="27">
        <v>4</v>
      </c>
      <c r="R181" s="27">
        <v>-4.2701816554100001</v>
      </c>
      <c r="S181" s="27">
        <v>9.9123793776099998</v>
      </c>
      <c r="T181" s="27">
        <v>109</v>
      </c>
      <c r="U181" s="27">
        <v>1.38326270225E-2</v>
      </c>
      <c r="V181" s="27">
        <v>-4.2833329999999998</v>
      </c>
      <c r="W181" s="27">
        <v>9.9166670000000003</v>
      </c>
      <c r="X181" s="27" t="s">
        <v>4500</v>
      </c>
      <c r="Y181" s="27" t="s">
        <v>4501</v>
      </c>
      <c r="Z181" s="27"/>
      <c r="AA181" s="27" t="s">
        <v>4454</v>
      </c>
      <c r="AB181" t="e">
        <f>VLOOKUP(Y181,Loc_exl_vigi!$C:$J,8,)</f>
        <v>#N/A</v>
      </c>
      <c r="AF181">
        <f t="shared" si="2"/>
        <v>-4</v>
      </c>
      <c r="AG181">
        <v>6</v>
      </c>
      <c r="AH181" t="s">
        <v>4534</v>
      </c>
      <c r="AI181" s="64"/>
    </row>
    <row r="182" spans="1:35" hidden="1" x14ac:dyDescent="0.2">
      <c r="A182" t="s">
        <v>1714</v>
      </c>
      <c r="B182">
        <v>5779</v>
      </c>
      <c r="C182" t="s">
        <v>21</v>
      </c>
      <c r="D182" t="s">
        <v>1715</v>
      </c>
      <c r="E182">
        <v>1202.4874011500001</v>
      </c>
      <c r="F182" t="s">
        <v>1716</v>
      </c>
      <c r="G182" t="s">
        <v>1717</v>
      </c>
      <c r="I182" t="s">
        <v>45</v>
      </c>
      <c r="J182" t="s">
        <v>45</v>
      </c>
      <c r="K182" t="s">
        <v>5459</v>
      </c>
      <c r="L182" t="s">
        <v>146</v>
      </c>
      <c r="M182" t="s">
        <v>147</v>
      </c>
      <c r="N182" t="s">
        <v>21</v>
      </c>
      <c r="O182">
        <v>501490.93706592498</v>
      </c>
      <c r="P182">
        <v>2.3978247905842502E-3</v>
      </c>
      <c r="Q182">
        <v>4</v>
      </c>
      <c r="R182">
        <v>-4.9410521403400001</v>
      </c>
      <c r="S182">
        <v>10.82931737</v>
      </c>
      <c r="T182">
        <v>1292</v>
      </c>
      <c r="U182">
        <v>9.8076233978700005E-3</v>
      </c>
      <c r="V182">
        <v>-4.95</v>
      </c>
      <c r="W182">
        <v>10.833333</v>
      </c>
      <c r="X182" t="s">
        <v>2948</v>
      </c>
      <c r="Y182" t="s">
        <v>2949</v>
      </c>
      <c r="AB182" t="e">
        <f>VLOOKUP(Y182,Loc_exl_vigi!$C:$J,8,)</f>
        <v>#N/A</v>
      </c>
      <c r="AF182">
        <f t="shared" si="2"/>
        <v>-4</v>
      </c>
      <c r="AG182">
        <v>6</v>
      </c>
      <c r="AH182" t="s">
        <v>4534</v>
      </c>
      <c r="AI182" s="64"/>
    </row>
    <row r="183" spans="1:35" hidden="1" x14ac:dyDescent="0.2">
      <c r="A183" t="s">
        <v>1821</v>
      </c>
      <c r="B183">
        <v>5970</v>
      </c>
      <c r="C183" t="s">
        <v>21</v>
      </c>
      <c r="D183" t="s">
        <v>1822</v>
      </c>
      <c r="E183">
        <v>178.65527102799999</v>
      </c>
      <c r="F183" t="s">
        <v>1716</v>
      </c>
      <c r="G183" t="s">
        <v>1717</v>
      </c>
      <c r="I183" t="s">
        <v>45</v>
      </c>
      <c r="J183" t="s">
        <v>45</v>
      </c>
      <c r="K183" t="s">
        <v>5459</v>
      </c>
      <c r="L183" t="s">
        <v>146</v>
      </c>
      <c r="M183" t="s">
        <v>147</v>
      </c>
      <c r="N183" t="s">
        <v>21</v>
      </c>
      <c r="O183">
        <v>501490.93706592498</v>
      </c>
      <c r="P183">
        <v>3.56248254601089E-4</v>
      </c>
      <c r="Q183">
        <v>4</v>
      </c>
      <c r="R183">
        <v>-4.8246766484599997</v>
      </c>
      <c r="S183">
        <v>10.8569836026</v>
      </c>
      <c r="T183">
        <v>1314</v>
      </c>
      <c r="U183">
        <v>1.0626625704400001E-2</v>
      </c>
      <c r="V183">
        <v>-4.8166669999999998</v>
      </c>
      <c r="W183">
        <v>10.85</v>
      </c>
      <c r="X183" t="s">
        <v>3020</v>
      </c>
      <c r="Y183" t="s">
        <v>3021</v>
      </c>
      <c r="AB183" t="e">
        <f>VLOOKUP(Y183,Loc_exl_vigi!$C:$J,8,)</f>
        <v>#N/A</v>
      </c>
      <c r="AF183">
        <f t="shared" si="2"/>
        <v>-4</v>
      </c>
      <c r="AG183">
        <v>6</v>
      </c>
      <c r="AH183" t="s">
        <v>4534</v>
      </c>
      <c r="AI183" s="64"/>
    </row>
    <row r="184" spans="1:35" hidden="1" x14ac:dyDescent="0.2">
      <c r="A184" t="s">
        <v>1823</v>
      </c>
      <c r="B184">
        <v>5971</v>
      </c>
      <c r="C184" t="s">
        <v>21</v>
      </c>
      <c r="D184" t="s">
        <v>1824</v>
      </c>
      <c r="E184">
        <v>535.96581308299994</v>
      </c>
      <c r="F184" t="s">
        <v>1716</v>
      </c>
      <c r="G184" t="s">
        <v>1717</v>
      </c>
      <c r="I184" t="s">
        <v>45</v>
      </c>
      <c r="J184" t="s">
        <v>45</v>
      </c>
      <c r="K184" t="s">
        <v>5459</v>
      </c>
      <c r="L184" t="s">
        <v>146</v>
      </c>
      <c r="M184" t="s">
        <v>147</v>
      </c>
      <c r="N184" t="s">
        <v>21</v>
      </c>
      <c r="O184">
        <v>501490.93706592498</v>
      </c>
      <c r="P184">
        <v>1.06874476380127E-3</v>
      </c>
      <c r="Q184">
        <v>8</v>
      </c>
      <c r="R184">
        <v>-4.8178310310299999</v>
      </c>
      <c r="S184">
        <v>10.8530312837</v>
      </c>
      <c r="T184">
        <v>1314</v>
      </c>
      <c r="U184">
        <v>3.24709853579E-3</v>
      </c>
      <c r="V184">
        <v>-4.8166669999999998</v>
      </c>
      <c r="W184">
        <v>10.85</v>
      </c>
      <c r="X184" t="s">
        <v>3020</v>
      </c>
      <c r="Y184" t="s">
        <v>3021</v>
      </c>
      <c r="AB184" t="e">
        <f>VLOOKUP(Y184,Loc_exl_vigi!$C:$J,8,)</f>
        <v>#N/A</v>
      </c>
      <c r="AF184">
        <f t="shared" si="2"/>
        <v>-8</v>
      </c>
      <c r="AG184">
        <v>6</v>
      </c>
      <c r="AH184" t="s">
        <v>4534</v>
      </c>
      <c r="AI184" s="64"/>
    </row>
    <row r="185" spans="1:35" hidden="1" x14ac:dyDescent="0.2">
      <c r="A185" t="s">
        <v>203</v>
      </c>
      <c r="B185">
        <v>162</v>
      </c>
      <c r="C185" t="s">
        <v>21</v>
      </c>
      <c r="D185" t="s">
        <v>204</v>
      </c>
      <c r="E185">
        <v>1535.5183511299999</v>
      </c>
      <c r="F185" t="s">
        <v>143</v>
      </c>
      <c r="G185" t="s">
        <v>144</v>
      </c>
      <c r="I185" t="s">
        <v>45</v>
      </c>
      <c r="J185" t="s">
        <v>45</v>
      </c>
      <c r="K185" t="s">
        <v>5459</v>
      </c>
      <c r="L185" t="s">
        <v>146</v>
      </c>
      <c r="M185" t="s">
        <v>147</v>
      </c>
      <c r="N185" t="s">
        <v>21</v>
      </c>
      <c r="O185">
        <v>501490.93706592498</v>
      </c>
      <c r="P185">
        <v>3.0619064825256098E-3</v>
      </c>
      <c r="Q185">
        <v>4</v>
      </c>
      <c r="R185">
        <v>-4.6809186872500002</v>
      </c>
      <c r="S185">
        <v>9.9598072049400006</v>
      </c>
      <c r="T185">
        <v>134</v>
      </c>
      <c r="U185">
        <v>1.01000086521E-2</v>
      </c>
      <c r="V185">
        <v>-4.6833330000000002</v>
      </c>
      <c r="W185">
        <v>9.9499999999999904</v>
      </c>
      <c r="X185" t="s">
        <v>2148</v>
      </c>
      <c r="Y185" t="s">
        <v>2149</v>
      </c>
      <c r="AB185" t="str">
        <f>VLOOKUP(Y185,Loc_exl_vigi!$C:$J,8,)</f>
        <v>AU CHOIX CT</v>
      </c>
      <c r="AF185">
        <f t="shared" si="2"/>
        <v>-4</v>
      </c>
      <c r="AG185">
        <v>6</v>
      </c>
      <c r="AH185" t="s">
        <v>4534</v>
      </c>
      <c r="AI185" s="64"/>
    </row>
    <row r="186" spans="1:35" hidden="1" x14ac:dyDescent="0.2">
      <c r="A186" t="s">
        <v>205</v>
      </c>
      <c r="B186">
        <v>163</v>
      </c>
      <c r="C186" t="s">
        <v>21</v>
      </c>
      <c r="D186" t="s">
        <v>206</v>
      </c>
      <c r="E186">
        <v>212.143982722</v>
      </c>
      <c r="F186" t="s">
        <v>143</v>
      </c>
      <c r="G186" t="s">
        <v>144</v>
      </c>
      <c r="I186" t="s">
        <v>45</v>
      </c>
      <c r="J186" t="s">
        <v>45</v>
      </c>
      <c r="K186" t="s">
        <v>5459</v>
      </c>
      <c r="L186" t="s">
        <v>146</v>
      </c>
      <c r="M186" t="s">
        <v>147</v>
      </c>
      <c r="N186" t="s">
        <v>21</v>
      </c>
      <c r="O186">
        <v>501490.93706592498</v>
      </c>
      <c r="P186">
        <v>4.2302655350701199E-4</v>
      </c>
      <c r="Q186">
        <v>4</v>
      </c>
      <c r="R186">
        <v>-4.6740730698700004</v>
      </c>
      <c r="S186">
        <v>9.9637595238800003</v>
      </c>
      <c r="T186">
        <v>134</v>
      </c>
      <c r="U186">
        <v>1.6585258622199998E-2</v>
      </c>
      <c r="V186">
        <v>-4.6833330000000002</v>
      </c>
      <c r="W186">
        <v>9.9499999999999904</v>
      </c>
      <c r="X186" t="s">
        <v>2148</v>
      </c>
      <c r="Y186" t="s">
        <v>2149</v>
      </c>
      <c r="AB186" t="str">
        <f>VLOOKUP(Y186,Loc_exl_vigi!$C:$J,8,)</f>
        <v>AU CHOIX CT</v>
      </c>
      <c r="AF186">
        <f t="shared" si="2"/>
        <v>-4</v>
      </c>
      <c r="AG186">
        <v>6</v>
      </c>
      <c r="AH186" t="s">
        <v>4534</v>
      </c>
      <c r="AI186" s="64"/>
    </row>
    <row r="187" spans="1:35" hidden="1" x14ac:dyDescent="0.2">
      <c r="A187" t="s">
        <v>141</v>
      </c>
      <c r="B187">
        <v>1351</v>
      </c>
      <c r="C187" t="s">
        <v>21</v>
      </c>
      <c r="D187" t="s">
        <v>142</v>
      </c>
      <c r="E187">
        <v>1293.06808516</v>
      </c>
      <c r="F187" t="s">
        <v>143</v>
      </c>
      <c r="G187" t="s">
        <v>144</v>
      </c>
      <c r="I187" t="s">
        <v>45</v>
      </c>
      <c r="J187" t="s">
        <v>45</v>
      </c>
      <c r="K187" t="s">
        <v>5459</v>
      </c>
      <c r="L187" t="s">
        <v>146</v>
      </c>
      <c r="M187" t="s">
        <v>147</v>
      </c>
      <c r="N187" t="s">
        <v>21</v>
      </c>
      <c r="O187">
        <v>501490.93706592498</v>
      </c>
      <c r="P187">
        <v>2.5784475642278998E-3</v>
      </c>
      <c r="Q187">
        <v>4</v>
      </c>
      <c r="R187">
        <v>-4.9068240545900004</v>
      </c>
      <c r="S187">
        <v>10.287849677300001</v>
      </c>
      <c r="T187">
        <v>531</v>
      </c>
      <c r="U187">
        <v>1.08297713935E-2</v>
      </c>
      <c r="V187">
        <v>-4.9166670000000003</v>
      </c>
      <c r="W187">
        <v>10.283333000000001</v>
      </c>
      <c r="X187" t="s">
        <v>143</v>
      </c>
      <c r="Y187" t="s">
        <v>2128</v>
      </c>
      <c r="AB187" t="e">
        <f>VLOOKUP(Y187,Loc_exl_vigi!$C:$J,8,)</f>
        <v>#N/A</v>
      </c>
      <c r="AF187">
        <f t="shared" si="2"/>
        <v>-4</v>
      </c>
      <c r="AG187">
        <v>6</v>
      </c>
      <c r="AH187" t="s">
        <v>4534</v>
      </c>
      <c r="AI187" s="64"/>
    </row>
    <row r="188" spans="1:35" hidden="1" x14ac:dyDescent="0.2">
      <c r="A188" t="s">
        <v>441</v>
      </c>
      <c r="B188">
        <v>2465</v>
      </c>
      <c r="C188" t="s">
        <v>21</v>
      </c>
      <c r="D188" t="s">
        <v>442</v>
      </c>
      <c r="E188">
        <v>60.695705623499997</v>
      </c>
      <c r="F188" t="s">
        <v>5410</v>
      </c>
      <c r="G188" t="s">
        <v>444</v>
      </c>
      <c r="H188" t="s">
        <v>445</v>
      </c>
      <c r="I188" t="s">
        <v>45</v>
      </c>
      <c r="J188" t="s">
        <v>45</v>
      </c>
      <c r="K188" t="s">
        <v>5459</v>
      </c>
      <c r="L188" t="s">
        <v>146</v>
      </c>
      <c r="M188" t="s">
        <v>147</v>
      </c>
      <c r="N188" t="s">
        <v>21</v>
      </c>
      <c r="O188">
        <v>501490.93706592498</v>
      </c>
      <c r="P188">
        <v>1.21030513489661E-4</v>
      </c>
      <c r="Q188">
        <v>4</v>
      </c>
      <c r="R188">
        <v>-3.81837092038</v>
      </c>
      <c r="S188">
        <v>10.4419901152999</v>
      </c>
      <c r="T188">
        <v>774</v>
      </c>
      <c r="U188">
        <v>8.8232074183100008E-3</v>
      </c>
      <c r="V188">
        <v>-3.8166669999999998</v>
      </c>
      <c r="W188">
        <v>10.4333329999999</v>
      </c>
      <c r="X188" t="s">
        <v>2240</v>
      </c>
      <c r="Y188" t="s">
        <v>2241</v>
      </c>
      <c r="AB188" t="str">
        <f>VLOOKUP(Y188,Loc_exl_vigi!$C:$J,8,)</f>
        <v>AU CHOIX CT</v>
      </c>
      <c r="AF188">
        <f t="shared" si="2"/>
        <v>-4</v>
      </c>
      <c r="AG188">
        <v>6</v>
      </c>
      <c r="AH188" t="s">
        <v>4534</v>
      </c>
      <c r="AI188" s="64"/>
    </row>
    <row r="189" spans="1:35" hidden="1" x14ac:dyDescent="0.2">
      <c r="A189" t="s">
        <v>758</v>
      </c>
      <c r="B189">
        <v>3364</v>
      </c>
      <c r="C189" t="s">
        <v>21</v>
      </c>
      <c r="D189" t="s">
        <v>759</v>
      </c>
      <c r="E189">
        <v>171.97116593300001</v>
      </c>
      <c r="F189" t="s">
        <v>5410</v>
      </c>
      <c r="G189" t="s">
        <v>444</v>
      </c>
      <c r="H189" t="s">
        <v>445</v>
      </c>
      <c r="I189" t="s">
        <v>45</v>
      </c>
      <c r="J189" t="s">
        <v>45</v>
      </c>
      <c r="K189" t="s">
        <v>5459</v>
      </c>
      <c r="L189" t="s">
        <v>146</v>
      </c>
      <c r="M189" t="s">
        <v>147</v>
      </c>
      <c r="N189" t="s">
        <v>21</v>
      </c>
      <c r="O189">
        <v>501490.93706592498</v>
      </c>
      <c r="P189">
        <v>3.42919788220207E-4</v>
      </c>
      <c r="Q189">
        <v>4</v>
      </c>
      <c r="R189">
        <v>-3.74306913144</v>
      </c>
      <c r="S189">
        <v>10.5487027259</v>
      </c>
      <c r="T189">
        <v>947</v>
      </c>
      <c r="U189">
        <v>9.8221777394200006E-3</v>
      </c>
      <c r="V189">
        <v>-3.733333</v>
      </c>
      <c r="W189">
        <v>10.55</v>
      </c>
      <c r="X189" t="s">
        <v>2403</v>
      </c>
      <c r="Y189" t="s">
        <v>2404</v>
      </c>
      <c r="AB189" t="str">
        <f>VLOOKUP(Y189,Loc_exl_vigi!$C:$J,8,)</f>
        <v>AU CHOIX CT</v>
      </c>
      <c r="AF189">
        <f t="shared" si="2"/>
        <v>-4</v>
      </c>
      <c r="AG189">
        <v>6</v>
      </c>
      <c r="AH189" t="s">
        <v>4534</v>
      </c>
      <c r="AI189" s="64"/>
    </row>
    <row r="190" spans="1:35" hidden="1" x14ac:dyDescent="0.2">
      <c r="A190" t="s">
        <v>782</v>
      </c>
      <c r="B190">
        <v>3532</v>
      </c>
      <c r="C190" t="s">
        <v>21</v>
      </c>
      <c r="D190" t="s">
        <v>783</v>
      </c>
      <c r="E190">
        <v>131.50736218399999</v>
      </c>
      <c r="F190" t="s">
        <v>5410</v>
      </c>
      <c r="G190" t="s">
        <v>444</v>
      </c>
      <c r="H190" t="s">
        <v>445</v>
      </c>
      <c r="I190" t="s">
        <v>45</v>
      </c>
      <c r="J190" t="s">
        <v>45</v>
      </c>
      <c r="K190" t="s">
        <v>5459</v>
      </c>
      <c r="L190" t="s">
        <v>146</v>
      </c>
      <c r="M190" t="s">
        <v>147</v>
      </c>
      <c r="N190" t="s">
        <v>21</v>
      </c>
      <c r="O190">
        <v>501490.93706592498</v>
      </c>
      <c r="P190">
        <v>2.6223277922709999E-4</v>
      </c>
      <c r="Q190">
        <v>4</v>
      </c>
      <c r="R190">
        <v>-3.72937789732</v>
      </c>
      <c r="S190">
        <v>10.564512001600001</v>
      </c>
      <c r="T190">
        <v>947</v>
      </c>
      <c r="U190">
        <v>1.50413107285E-2</v>
      </c>
      <c r="V190">
        <v>-3.733333</v>
      </c>
      <c r="W190">
        <v>10.55</v>
      </c>
      <c r="X190" t="s">
        <v>2403</v>
      </c>
      <c r="Y190" t="s">
        <v>2404</v>
      </c>
      <c r="AB190" t="str">
        <f>VLOOKUP(Y190,Loc_exl_vigi!$C:$J,8,)</f>
        <v>AU CHOIX CT</v>
      </c>
      <c r="AF190">
        <f t="shared" si="2"/>
        <v>-4</v>
      </c>
      <c r="AG190">
        <v>6</v>
      </c>
      <c r="AH190" t="s">
        <v>4534</v>
      </c>
      <c r="AI190" s="64"/>
    </row>
    <row r="191" spans="1:35" hidden="1" x14ac:dyDescent="0.2">
      <c r="A191" t="s">
        <v>256</v>
      </c>
      <c r="B191">
        <v>1911</v>
      </c>
      <c r="C191" t="s">
        <v>21</v>
      </c>
      <c r="D191" t="s">
        <v>257</v>
      </c>
      <c r="E191">
        <v>855.25954313700004</v>
      </c>
      <c r="F191" t="s">
        <v>5411</v>
      </c>
      <c r="G191" t="s">
        <v>259</v>
      </c>
      <c r="H191" t="s">
        <v>260</v>
      </c>
      <c r="I191" t="s">
        <v>45</v>
      </c>
      <c r="J191" t="s">
        <v>45</v>
      </c>
      <c r="K191" t="s">
        <v>5459</v>
      </c>
      <c r="L191" t="s">
        <v>146</v>
      </c>
      <c r="M191" t="s">
        <v>147</v>
      </c>
      <c r="N191" t="s">
        <v>21</v>
      </c>
      <c r="O191">
        <v>501490.93706592498</v>
      </c>
      <c r="P191">
        <v>1.7054336976474E-3</v>
      </c>
      <c r="Q191">
        <v>4</v>
      </c>
      <c r="R191">
        <v>-4.5440063434700004</v>
      </c>
      <c r="S191">
        <v>10.3629437364</v>
      </c>
      <c r="T191">
        <v>672</v>
      </c>
      <c r="U191">
        <v>7.0559627779900004E-3</v>
      </c>
      <c r="V191">
        <v>-4.55</v>
      </c>
      <c r="W191">
        <v>10.366667</v>
      </c>
      <c r="X191" t="s">
        <v>2165</v>
      </c>
      <c r="Y191" t="s">
        <v>2166</v>
      </c>
      <c r="AB191" t="e">
        <f>VLOOKUP(Y191,Loc_exl_vigi!$C:$J,8,)</f>
        <v>#N/A</v>
      </c>
      <c r="AF191">
        <f t="shared" si="2"/>
        <v>-4</v>
      </c>
      <c r="AG191">
        <v>6</v>
      </c>
      <c r="AH191" t="s">
        <v>4534</v>
      </c>
      <c r="AI191" s="64"/>
    </row>
    <row r="192" spans="1:35" hidden="1" x14ac:dyDescent="0.2">
      <c r="A192" t="s">
        <v>401</v>
      </c>
      <c r="B192">
        <v>2340</v>
      </c>
      <c r="C192" t="s">
        <v>21</v>
      </c>
      <c r="D192" t="s">
        <v>402</v>
      </c>
      <c r="E192">
        <v>895.03905677199998</v>
      </c>
      <c r="F192" t="s">
        <v>5412</v>
      </c>
      <c r="G192" t="s">
        <v>404</v>
      </c>
      <c r="H192" t="s">
        <v>405</v>
      </c>
      <c r="I192" t="s">
        <v>45</v>
      </c>
      <c r="J192" t="s">
        <v>45</v>
      </c>
      <c r="K192" t="s">
        <v>5459</v>
      </c>
      <c r="L192" t="s">
        <v>146</v>
      </c>
      <c r="M192" t="s">
        <v>147</v>
      </c>
      <c r="N192" t="s">
        <v>21</v>
      </c>
      <c r="O192">
        <v>501490.93706592498</v>
      </c>
      <c r="P192">
        <v>1.7847561952138301E-3</v>
      </c>
      <c r="Q192">
        <v>4</v>
      </c>
      <c r="R192">
        <v>-4.0100482023100001</v>
      </c>
      <c r="S192">
        <v>10.426180839000001</v>
      </c>
      <c r="T192">
        <v>750</v>
      </c>
      <c r="U192">
        <v>1.1589720223499999E-2</v>
      </c>
      <c r="V192">
        <v>-4.016667</v>
      </c>
      <c r="W192">
        <v>10.416667</v>
      </c>
      <c r="X192" t="s">
        <v>2226</v>
      </c>
      <c r="Y192" t="s">
        <v>2227</v>
      </c>
      <c r="AB192" t="str">
        <f>VLOOKUP(Y192,Loc_exl_vigi!$C:$J,8,)</f>
        <v>AU CHOIX CT</v>
      </c>
      <c r="AF192">
        <f t="shared" si="2"/>
        <v>-4</v>
      </c>
      <c r="AG192">
        <v>6</v>
      </c>
      <c r="AH192" t="s">
        <v>4534</v>
      </c>
      <c r="AI192" s="64"/>
    </row>
    <row r="193" spans="1:35" hidden="1" x14ac:dyDescent="0.2">
      <c r="A193" t="s">
        <v>522</v>
      </c>
      <c r="B193">
        <v>2678</v>
      </c>
      <c r="C193" t="s">
        <v>21</v>
      </c>
      <c r="D193" t="s">
        <v>523</v>
      </c>
      <c r="E193">
        <v>1511.6215181</v>
      </c>
      <c r="F193" t="s">
        <v>5412</v>
      </c>
      <c r="G193" t="s">
        <v>404</v>
      </c>
      <c r="H193" t="s">
        <v>405</v>
      </c>
      <c r="I193" t="s">
        <v>45</v>
      </c>
      <c r="J193" t="s">
        <v>45</v>
      </c>
      <c r="K193" t="s">
        <v>5459</v>
      </c>
      <c r="L193" t="s">
        <v>146</v>
      </c>
      <c r="M193" t="s">
        <v>147</v>
      </c>
      <c r="N193" t="s">
        <v>21</v>
      </c>
      <c r="O193">
        <v>501490.93706592498</v>
      </c>
      <c r="P193">
        <v>3.01425490746463E-3</v>
      </c>
      <c r="Q193">
        <v>4</v>
      </c>
      <c r="R193">
        <v>-4.0032025851800004</v>
      </c>
      <c r="S193">
        <v>10.469656347000001</v>
      </c>
      <c r="T193">
        <v>798</v>
      </c>
      <c r="U193">
        <v>2.7949461375800001E-2</v>
      </c>
      <c r="V193">
        <v>-3.983333</v>
      </c>
      <c r="W193">
        <v>10.4499999999999</v>
      </c>
      <c r="X193" t="s">
        <v>2275</v>
      </c>
      <c r="Y193" t="s">
        <v>2276</v>
      </c>
      <c r="AB193" t="str">
        <f>VLOOKUP(Y193,Loc_exl_vigi!$C:$J,8,)</f>
        <v>AU CHOIX CT</v>
      </c>
      <c r="AF193">
        <f t="shared" ref="AF193:AF256" si="3">AE193-Q193</f>
        <v>-4</v>
      </c>
      <c r="AG193">
        <v>6</v>
      </c>
      <c r="AH193" t="s">
        <v>4534</v>
      </c>
      <c r="AI193" s="64"/>
    </row>
    <row r="194" spans="1:35" hidden="1" x14ac:dyDescent="0.2">
      <c r="A194" t="s">
        <v>830</v>
      </c>
      <c r="B194">
        <v>3648</v>
      </c>
      <c r="C194" t="s">
        <v>21</v>
      </c>
      <c r="D194" t="s">
        <v>831</v>
      </c>
      <c r="E194">
        <v>39.779513634300002</v>
      </c>
      <c r="F194" t="s">
        <v>5411</v>
      </c>
      <c r="G194" t="s">
        <v>259</v>
      </c>
      <c r="H194" t="s">
        <v>260</v>
      </c>
      <c r="I194" t="s">
        <v>45</v>
      </c>
      <c r="J194" t="s">
        <v>45</v>
      </c>
      <c r="K194" t="s">
        <v>5459</v>
      </c>
      <c r="L194" t="s">
        <v>146</v>
      </c>
      <c r="M194" t="s">
        <v>147</v>
      </c>
      <c r="N194" t="s">
        <v>21</v>
      </c>
      <c r="O194">
        <v>501490.93706592498</v>
      </c>
      <c r="P194" s="6">
        <v>7.9322497565037102E-5</v>
      </c>
      <c r="Q194">
        <v>4</v>
      </c>
      <c r="R194">
        <v>-4.4070939994399998</v>
      </c>
      <c r="S194">
        <v>10.576368959</v>
      </c>
      <c r="T194">
        <v>1021</v>
      </c>
      <c r="U194">
        <v>2.5496439758700001E-2</v>
      </c>
      <c r="V194">
        <v>-4.4166670000000003</v>
      </c>
      <c r="W194">
        <v>10.6</v>
      </c>
      <c r="X194" t="s">
        <v>2437</v>
      </c>
      <c r="Y194" t="s">
        <v>2438</v>
      </c>
      <c r="AB194" t="e">
        <f>VLOOKUP(Y194,Loc_exl_vigi!$C:$J,8,)</f>
        <v>#N/A</v>
      </c>
      <c r="AF194">
        <f t="shared" si="3"/>
        <v>-4</v>
      </c>
      <c r="AG194">
        <v>6</v>
      </c>
      <c r="AH194" t="s">
        <v>4534</v>
      </c>
      <c r="AI194" s="64"/>
    </row>
    <row r="195" spans="1:35" hidden="1" x14ac:dyDescent="0.2">
      <c r="A195" t="s">
        <v>881</v>
      </c>
      <c r="B195">
        <v>3801</v>
      </c>
      <c r="C195" t="s">
        <v>21</v>
      </c>
      <c r="D195" t="s">
        <v>882</v>
      </c>
      <c r="E195">
        <v>1412.17273402</v>
      </c>
      <c r="F195" t="s">
        <v>5412</v>
      </c>
      <c r="G195" t="s">
        <v>404</v>
      </c>
      <c r="H195" t="s">
        <v>405</v>
      </c>
      <c r="I195" t="s">
        <v>45</v>
      </c>
      <c r="J195" t="s">
        <v>45</v>
      </c>
      <c r="K195" t="s">
        <v>5459</v>
      </c>
      <c r="L195" t="s">
        <v>146</v>
      </c>
      <c r="M195" t="s">
        <v>147</v>
      </c>
      <c r="N195" t="s">
        <v>21</v>
      </c>
      <c r="O195">
        <v>501490.93706592498</v>
      </c>
      <c r="P195">
        <v>2.8159486635635001E-3</v>
      </c>
      <c r="Q195">
        <v>4</v>
      </c>
      <c r="R195">
        <v>-3.9552832644100002</v>
      </c>
      <c r="S195">
        <v>10.5921782342</v>
      </c>
      <c r="T195">
        <v>1024</v>
      </c>
      <c r="U195">
        <v>2.3302234385400002E-2</v>
      </c>
      <c r="V195">
        <v>-3.9333330000000002</v>
      </c>
      <c r="W195">
        <v>10.6</v>
      </c>
      <c r="X195" t="s">
        <v>2458</v>
      </c>
      <c r="Y195" t="s">
        <v>2459</v>
      </c>
      <c r="AB195" t="str">
        <f>VLOOKUP(Y195,Loc_exl_vigi!$C:$J,8,)</f>
        <v>EXCLURE</v>
      </c>
      <c r="AF195">
        <f t="shared" si="3"/>
        <v>-4</v>
      </c>
      <c r="AG195">
        <v>6</v>
      </c>
      <c r="AH195" t="s">
        <v>4534</v>
      </c>
      <c r="AI195" s="64"/>
    </row>
    <row r="196" spans="1:35" hidden="1" x14ac:dyDescent="0.2">
      <c r="A196" t="s">
        <v>1080</v>
      </c>
      <c r="B196">
        <v>4450</v>
      </c>
      <c r="C196" t="s">
        <v>21</v>
      </c>
      <c r="D196" t="s">
        <v>1081</v>
      </c>
      <c r="E196">
        <v>159.11805453700001</v>
      </c>
      <c r="F196" t="s">
        <v>5412</v>
      </c>
      <c r="G196" t="s">
        <v>404</v>
      </c>
      <c r="H196" t="s">
        <v>405</v>
      </c>
      <c r="I196" t="s">
        <v>45</v>
      </c>
      <c r="J196" t="s">
        <v>45</v>
      </c>
      <c r="K196" t="s">
        <v>5459</v>
      </c>
      <c r="L196" t="s">
        <v>146</v>
      </c>
      <c r="M196" t="s">
        <v>147</v>
      </c>
      <c r="N196" t="s">
        <v>21</v>
      </c>
      <c r="O196">
        <v>501490.93706592498</v>
      </c>
      <c r="P196">
        <v>3.1728999025975002E-4</v>
      </c>
      <c r="Q196">
        <v>4</v>
      </c>
      <c r="R196">
        <v>-4.4139396166199996</v>
      </c>
      <c r="S196">
        <v>10.659367656300001</v>
      </c>
      <c r="T196">
        <v>1159</v>
      </c>
      <c r="U196">
        <v>5.0869955141599997E-2</v>
      </c>
      <c r="V196">
        <v>-4.3833330000000004</v>
      </c>
      <c r="W196">
        <v>10.6999999999999</v>
      </c>
      <c r="X196" t="s">
        <v>2575</v>
      </c>
      <c r="Y196" t="s">
        <v>2576</v>
      </c>
      <c r="AB196" t="e">
        <f>VLOOKUP(Y196,Loc_exl_vigi!$C:$J,8,)</f>
        <v>#N/A</v>
      </c>
      <c r="AF196">
        <f t="shared" si="3"/>
        <v>-4</v>
      </c>
      <c r="AG196">
        <v>6</v>
      </c>
      <c r="AH196" t="s">
        <v>4534</v>
      </c>
      <c r="AI196" s="64"/>
    </row>
    <row r="197" spans="1:35" hidden="1" x14ac:dyDescent="0.2">
      <c r="A197" t="s">
        <v>510</v>
      </c>
      <c r="B197">
        <v>2649</v>
      </c>
      <c r="C197" t="s">
        <v>21</v>
      </c>
      <c r="D197" t="s">
        <v>511</v>
      </c>
      <c r="E197">
        <v>151.832873638</v>
      </c>
      <c r="F197" t="s">
        <v>5413</v>
      </c>
      <c r="G197" t="s">
        <v>513</v>
      </c>
      <c r="H197" t="s">
        <v>514</v>
      </c>
      <c r="I197" t="s">
        <v>45</v>
      </c>
      <c r="J197" t="s">
        <v>45</v>
      </c>
      <c r="K197" t="s">
        <v>5459</v>
      </c>
      <c r="L197" t="s">
        <v>146</v>
      </c>
      <c r="M197" t="s">
        <v>147</v>
      </c>
      <c r="N197" t="s">
        <v>21</v>
      </c>
      <c r="O197">
        <v>501490.93706592498</v>
      </c>
      <c r="P197">
        <v>3.0276294627841E-4</v>
      </c>
      <c r="Q197">
        <v>4</v>
      </c>
      <c r="R197">
        <v>-5.0163539295400001</v>
      </c>
      <c r="S197">
        <v>10.469656347000001</v>
      </c>
      <c r="T197">
        <v>824</v>
      </c>
      <c r="U197">
        <v>3.0056959888100001E-3</v>
      </c>
      <c r="V197">
        <v>-5.016667</v>
      </c>
      <c r="W197">
        <v>10.4666669999999</v>
      </c>
      <c r="X197" t="s">
        <v>514</v>
      </c>
      <c r="Y197" t="s">
        <v>2268</v>
      </c>
      <c r="AB197" t="str">
        <f>VLOOKUP(Y197,Loc_exl_vigi!$C:$J,8,)</f>
        <v>AU CHOIX CT</v>
      </c>
      <c r="AF197">
        <f t="shared" si="3"/>
        <v>-4</v>
      </c>
      <c r="AG197">
        <v>6</v>
      </c>
      <c r="AH197" t="s">
        <v>4534</v>
      </c>
      <c r="AI197" s="64"/>
    </row>
    <row r="198" spans="1:35" hidden="1" x14ac:dyDescent="0.2">
      <c r="A198" t="s">
        <v>645</v>
      </c>
      <c r="B198">
        <v>3006</v>
      </c>
      <c r="C198" t="s">
        <v>21</v>
      </c>
      <c r="D198" t="s">
        <v>646</v>
      </c>
      <c r="E198">
        <v>115.62356037399999</v>
      </c>
      <c r="F198" t="s">
        <v>5411</v>
      </c>
      <c r="G198" t="s">
        <v>259</v>
      </c>
      <c r="H198" t="s">
        <v>260</v>
      </c>
      <c r="I198" t="s">
        <v>45</v>
      </c>
      <c r="J198" t="s">
        <v>45</v>
      </c>
      <c r="K198" t="s">
        <v>5459</v>
      </c>
      <c r="L198" t="s">
        <v>146</v>
      </c>
      <c r="M198" t="s">
        <v>147</v>
      </c>
      <c r="N198" t="s">
        <v>21</v>
      </c>
      <c r="O198">
        <v>501490.93706592498</v>
      </c>
      <c r="P198">
        <v>2.30559620978356E-4</v>
      </c>
      <c r="Q198">
        <v>4</v>
      </c>
      <c r="R198">
        <v>-4.5987712805200003</v>
      </c>
      <c r="S198">
        <v>10.5131318562999</v>
      </c>
      <c r="T198">
        <v>898</v>
      </c>
      <c r="U198">
        <v>3.2298329199100001E-2</v>
      </c>
      <c r="V198">
        <v>-4.5666669999999998</v>
      </c>
      <c r="W198">
        <v>10.516667</v>
      </c>
      <c r="X198" t="s">
        <v>2344</v>
      </c>
      <c r="Y198" t="s">
        <v>2345</v>
      </c>
      <c r="AB198" t="e">
        <f>VLOOKUP(Y198,Loc_exl_vigi!$C:$J,8,)</f>
        <v>#N/A</v>
      </c>
      <c r="AF198">
        <f t="shared" si="3"/>
        <v>-4</v>
      </c>
      <c r="AG198">
        <v>6</v>
      </c>
      <c r="AH198" t="s">
        <v>4534</v>
      </c>
      <c r="AI198" s="64"/>
    </row>
    <row r="199" spans="1:35" hidden="1" x14ac:dyDescent="0.2">
      <c r="A199" t="s">
        <v>965</v>
      </c>
      <c r="B199">
        <v>4111</v>
      </c>
      <c r="C199" t="s">
        <v>21</v>
      </c>
      <c r="D199" t="s">
        <v>966</v>
      </c>
      <c r="E199">
        <v>99.105908891799999</v>
      </c>
      <c r="F199" t="s">
        <v>5411</v>
      </c>
      <c r="G199" t="s">
        <v>259</v>
      </c>
      <c r="H199" t="s">
        <v>260</v>
      </c>
      <c r="I199" t="s">
        <v>45</v>
      </c>
      <c r="J199" t="s">
        <v>45</v>
      </c>
      <c r="K199" t="s">
        <v>5459</v>
      </c>
      <c r="L199" t="s">
        <v>146</v>
      </c>
      <c r="M199" t="s">
        <v>147</v>
      </c>
      <c r="N199" t="s">
        <v>21</v>
      </c>
      <c r="O199">
        <v>501490.93706592498</v>
      </c>
      <c r="P199">
        <v>1.97622532266763E-4</v>
      </c>
      <c r="Q199">
        <v>4</v>
      </c>
      <c r="R199">
        <v>-4.6124625152299998</v>
      </c>
      <c r="S199">
        <v>10.6237967858</v>
      </c>
      <c r="T199">
        <v>1069</v>
      </c>
      <c r="U199">
        <v>2.2945947699200001E-2</v>
      </c>
      <c r="V199">
        <v>-4.6333330000000004</v>
      </c>
      <c r="W199">
        <v>10.633333</v>
      </c>
      <c r="X199" t="s">
        <v>2516</v>
      </c>
      <c r="Y199" t="s">
        <v>2517</v>
      </c>
      <c r="AB199" t="e">
        <f>VLOOKUP(Y199,Loc_exl_vigi!$C:$J,8,)</f>
        <v>#N/A</v>
      </c>
      <c r="AF199">
        <f t="shared" si="3"/>
        <v>-4</v>
      </c>
      <c r="AG199">
        <v>6</v>
      </c>
      <c r="AH199" t="s">
        <v>4534</v>
      </c>
      <c r="AI199" s="64"/>
    </row>
    <row r="200" spans="1:35" hidden="1" x14ac:dyDescent="0.2">
      <c r="A200" s="27" t="s">
        <v>4494</v>
      </c>
      <c r="B200" s="27"/>
      <c r="C200" s="27" t="s">
        <v>21</v>
      </c>
      <c r="D200" s="27" t="s">
        <v>4495</v>
      </c>
      <c r="E200" s="27">
        <v>2527.2006767399998</v>
      </c>
      <c r="F200" s="27" t="s">
        <v>5411</v>
      </c>
      <c r="G200" s="27" t="s">
        <v>259</v>
      </c>
      <c r="H200" s="27" t="s">
        <v>260</v>
      </c>
      <c r="I200" s="27" t="s">
        <v>45</v>
      </c>
      <c r="J200" s="27" t="s">
        <v>45</v>
      </c>
      <c r="K200" s="27" t="s">
        <v>5459</v>
      </c>
      <c r="L200" s="27" t="s">
        <v>146</v>
      </c>
      <c r="M200" s="27" t="s">
        <v>147</v>
      </c>
      <c r="N200" s="27" t="s">
        <v>21</v>
      </c>
      <c r="O200" s="27">
        <v>501490.93706592498</v>
      </c>
      <c r="P200" s="27">
        <v>5.0393745728006699E-3</v>
      </c>
      <c r="Q200" s="27">
        <v>4</v>
      </c>
      <c r="R200" s="27">
        <v>-4.5508519604000002</v>
      </c>
      <c r="S200" s="27">
        <v>10.627749104699999</v>
      </c>
      <c r="T200" s="27">
        <v>1070</v>
      </c>
      <c r="U200" s="27">
        <v>5.6485150992200001E-3</v>
      </c>
      <c r="V200" s="27">
        <v>-4.55</v>
      </c>
      <c r="W200" s="27">
        <v>10.633333</v>
      </c>
      <c r="X200" s="27" t="s">
        <v>4496</v>
      </c>
      <c r="Y200" s="27" t="s">
        <v>4497</v>
      </c>
      <c r="Z200" s="27"/>
      <c r="AA200" s="27" t="s">
        <v>4454</v>
      </c>
      <c r="AB200" t="e">
        <f>VLOOKUP(Y200,Loc_exl_vigi!$C:$J,8,)</f>
        <v>#N/A</v>
      </c>
      <c r="AF200">
        <f t="shared" si="3"/>
        <v>-4</v>
      </c>
      <c r="AG200">
        <v>6</v>
      </c>
      <c r="AH200" t="s">
        <v>4534</v>
      </c>
      <c r="AI200" s="64"/>
    </row>
    <row r="201" spans="1:35" hidden="1" x14ac:dyDescent="0.2">
      <c r="A201" t="s">
        <v>991</v>
      </c>
      <c r="B201">
        <v>4168</v>
      </c>
      <c r="C201" t="s">
        <v>21</v>
      </c>
      <c r="D201" t="s">
        <v>992</v>
      </c>
      <c r="E201">
        <v>144.461521981</v>
      </c>
      <c r="F201" t="s">
        <v>993</v>
      </c>
      <c r="G201" t="s">
        <v>994</v>
      </c>
      <c r="I201" t="s">
        <v>45</v>
      </c>
      <c r="J201" t="s">
        <v>45</v>
      </c>
      <c r="K201" t="s">
        <v>5460</v>
      </c>
      <c r="L201" t="s">
        <v>996</v>
      </c>
      <c r="M201" t="s">
        <v>147</v>
      </c>
      <c r="N201" t="s">
        <v>21</v>
      </c>
      <c r="O201">
        <v>501490.93706592498</v>
      </c>
      <c r="P201">
        <v>2.8806407315394702E-4</v>
      </c>
      <c r="Q201">
        <v>4</v>
      </c>
      <c r="R201">
        <v>-5.1806487423999998</v>
      </c>
      <c r="S201">
        <v>10.635653742100001</v>
      </c>
      <c r="T201">
        <v>1061</v>
      </c>
      <c r="U201">
        <v>1.4173036528299999E-2</v>
      </c>
      <c r="V201">
        <v>-5.1666670000000003</v>
      </c>
      <c r="W201">
        <v>10.633333</v>
      </c>
      <c r="X201" t="s">
        <v>2535</v>
      </c>
      <c r="Y201" t="s">
        <v>2536</v>
      </c>
      <c r="AB201" t="e">
        <f>VLOOKUP(Y201,Loc_exl_vigi!$C:$J,8,)</f>
        <v>#N/A</v>
      </c>
      <c r="AF201">
        <f t="shared" si="3"/>
        <v>-4</v>
      </c>
      <c r="AG201">
        <v>6</v>
      </c>
      <c r="AH201" t="s">
        <v>4534</v>
      </c>
      <c r="AI201" s="64"/>
    </row>
    <row r="202" spans="1:35" hidden="1" x14ac:dyDescent="0.2">
      <c r="A202" t="s">
        <v>1074</v>
      </c>
      <c r="B202">
        <v>4402</v>
      </c>
      <c r="C202" t="s">
        <v>21</v>
      </c>
      <c r="D202" t="s">
        <v>1075</v>
      </c>
      <c r="E202">
        <v>2407.6920330200001</v>
      </c>
      <c r="F202" t="s">
        <v>993</v>
      </c>
      <c r="G202" t="s">
        <v>994</v>
      </c>
      <c r="I202" t="s">
        <v>45</v>
      </c>
      <c r="J202" t="s">
        <v>45</v>
      </c>
      <c r="K202" t="s">
        <v>5460</v>
      </c>
      <c r="L202" t="s">
        <v>996</v>
      </c>
      <c r="M202" t="s">
        <v>147</v>
      </c>
      <c r="N202" t="s">
        <v>21</v>
      </c>
      <c r="O202">
        <v>501490.93706592498</v>
      </c>
      <c r="P202">
        <v>4.8010678859057602E-3</v>
      </c>
      <c r="Q202">
        <v>4</v>
      </c>
      <c r="R202">
        <v>-5.1669575078300003</v>
      </c>
      <c r="S202">
        <v>10.659367656300001</v>
      </c>
      <c r="T202">
        <v>1114</v>
      </c>
      <c r="U202">
        <v>7.3051224058400003E-3</v>
      </c>
      <c r="V202">
        <v>-5.1666670000000003</v>
      </c>
      <c r="W202">
        <v>10.666667</v>
      </c>
      <c r="X202" t="s">
        <v>993</v>
      </c>
      <c r="Y202" t="s">
        <v>2570</v>
      </c>
      <c r="AB202" t="e">
        <f>VLOOKUP(Y202,Loc_exl_vigi!$C:$J,8,)</f>
        <v>#N/A</v>
      </c>
      <c r="AF202">
        <f t="shared" si="3"/>
        <v>-4</v>
      </c>
      <c r="AG202">
        <v>6</v>
      </c>
      <c r="AH202" t="s">
        <v>4534</v>
      </c>
      <c r="AI202" s="64"/>
    </row>
    <row r="203" spans="1:35" hidden="1" x14ac:dyDescent="0.2">
      <c r="A203" t="s">
        <v>762</v>
      </c>
      <c r="B203">
        <v>34008</v>
      </c>
      <c r="C203" t="s">
        <v>29</v>
      </c>
      <c r="D203" t="s">
        <v>763</v>
      </c>
      <c r="E203">
        <v>42.225586513300001</v>
      </c>
      <c r="F203" t="s">
        <v>705</v>
      </c>
      <c r="G203" t="s">
        <v>706</v>
      </c>
      <c r="I203" t="s">
        <v>45</v>
      </c>
      <c r="J203" t="s">
        <v>45</v>
      </c>
      <c r="K203" t="s">
        <v>375</v>
      </c>
      <c r="L203" t="s">
        <v>29</v>
      </c>
      <c r="M203" t="s">
        <v>131</v>
      </c>
      <c r="N203" t="s">
        <v>132</v>
      </c>
      <c r="O203">
        <v>230692.03559079001</v>
      </c>
      <c r="P203">
        <v>1.8303877030328601E-4</v>
      </c>
      <c r="Q203">
        <v>4</v>
      </c>
      <c r="R203">
        <v>6.9939646047899998E-2</v>
      </c>
      <c r="S203">
        <v>12.196819720300001</v>
      </c>
      <c r="T203">
        <v>4147</v>
      </c>
      <c r="U203">
        <v>3.0321901840600001E-2</v>
      </c>
      <c r="V203">
        <v>5.7500000000099999E-2</v>
      </c>
      <c r="W203">
        <v>12.169167</v>
      </c>
      <c r="X203" t="s">
        <v>705</v>
      </c>
      <c r="Y203" t="s">
        <v>2381</v>
      </c>
      <c r="AB203" t="e">
        <f>VLOOKUP(Y203,Loc_exl_vigi!$C:$J,8,)</f>
        <v>#N/A</v>
      </c>
      <c r="AF203">
        <f t="shared" si="3"/>
        <v>-4</v>
      </c>
      <c r="AG203">
        <v>4</v>
      </c>
      <c r="AH203" t="s">
        <v>4526</v>
      </c>
      <c r="AI203" s="64">
        <f>VLOOKUP(X203,'[2]TEAM 4_EST'!$D:$E,2,)</f>
        <v>44041</v>
      </c>
    </row>
    <row r="204" spans="1:35" hidden="1" x14ac:dyDescent="0.2">
      <c r="A204" t="s">
        <v>669</v>
      </c>
      <c r="B204">
        <v>30887</v>
      </c>
      <c r="C204" t="s">
        <v>29</v>
      </c>
      <c r="D204" t="s">
        <v>670</v>
      </c>
      <c r="E204">
        <v>191.14323518899999</v>
      </c>
      <c r="F204" t="s">
        <v>565</v>
      </c>
      <c r="G204" t="s">
        <v>566</v>
      </c>
      <c r="I204" t="s">
        <v>45</v>
      </c>
      <c r="J204" t="s">
        <v>45</v>
      </c>
      <c r="K204" t="s">
        <v>375</v>
      </c>
      <c r="L204" t="s">
        <v>29</v>
      </c>
      <c r="M204" t="s">
        <v>131</v>
      </c>
      <c r="N204" t="s">
        <v>132</v>
      </c>
      <c r="O204">
        <v>230692.03559079001</v>
      </c>
      <c r="P204">
        <v>8.2856451762408103E-4</v>
      </c>
      <c r="Q204">
        <v>4</v>
      </c>
      <c r="R204">
        <v>6.9939646047899998E-2</v>
      </c>
      <c r="S204">
        <v>12.101964066000001</v>
      </c>
      <c r="T204">
        <v>3835</v>
      </c>
      <c r="U204">
        <v>3.8167744710700001E-3</v>
      </c>
      <c r="V204">
        <v>6.6667000000099993E-2</v>
      </c>
      <c r="W204">
        <v>12.1</v>
      </c>
      <c r="X204" t="s">
        <v>2359</v>
      </c>
      <c r="Y204" t="s">
        <v>2360</v>
      </c>
      <c r="AB204" t="e">
        <f>VLOOKUP(Y204,Loc_exl_vigi!$C:$J,8,)</f>
        <v>#N/A</v>
      </c>
      <c r="AF204">
        <f t="shared" si="3"/>
        <v>-4</v>
      </c>
      <c r="AG204">
        <v>4</v>
      </c>
      <c r="AH204" t="s">
        <v>4526</v>
      </c>
      <c r="AI204" s="64">
        <f>VLOOKUP(X204,'[2]TEAM 4_EST'!$D:$E,2,)</f>
        <v>44043</v>
      </c>
    </row>
    <row r="205" spans="1:35" hidden="1" x14ac:dyDescent="0.2">
      <c r="A205" t="s">
        <v>316</v>
      </c>
      <c r="B205">
        <v>21689</v>
      </c>
      <c r="C205" t="s">
        <v>33</v>
      </c>
      <c r="D205" t="s">
        <v>317</v>
      </c>
      <c r="E205">
        <v>547.63258384400001</v>
      </c>
      <c r="F205" t="s">
        <v>318</v>
      </c>
      <c r="G205" t="s">
        <v>319</v>
      </c>
      <c r="I205" t="s">
        <v>45</v>
      </c>
      <c r="J205" t="s">
        <v>45</v>
      </c>
      <c r="K205" t="s">
        <v>251</v>
      </c>
      <c r="L205" t="s">
        <v>33</v>
      </c>
      <c r="M205" t="s">
        <v>131</v>
      </c>
      <c r="N205" t="s">
        <v>132</v>
      </c>
      <c r="O205">
        <v>126169.189393718</v>
      </c>
      <c r="P205">
        <v>4.3404620928099904E-3</v>
      </c>
      <c r="Q205">
        <v>4</v>
      </c>
      <c r="R205">
        <v>1.64443160129</v>
      </c>
      <c r="S205">
        <v>11.7462553619999</v>
      </c>
      <c r="T205">
        <v>2812</v>
      </c>
      <c r="U205">
        <v>5.9198664693699998E-2</v>
      </c>
      <c r="V205">
        <v>1.7</v>
      </c>
      <c r="W205">
        <v>11.766667</v>
      </c>
      <c r="X205" t="s">
        <v>2193</v>
      </c>
      <c r="Y205" t="s">
        <v>2194</v>
      </c>
      <c r="AB205" t="e">
        <f>VLOOKUP(Y205,Loc_exl_vigi!$C:$J,8,)</f>
        <v>#N/A</v>
      </c>
      <c r="AF205">
        <f t="shared" si="3"/>
        <v>-4</v>
      </c>
      <c r="AG205">
        <v>4</v>
      </c>
      <c r="AH205" t="s">
        <v>4526</v>
      </c>
      <c r="AI205" s="64">
        <f>VLOOKUP(X205,'[2]TEAM 4_EST'!$D:$E,2,)</f>
        <v>44034</v>
      </c>
    </row>
    <row r="206" spans="1:35" hidden="1" x14ac:dyDescent="0.2">
      <c r="A206" t="s">
        <v>330</v>
      </c>
      <c r="B206">
        <v>21907</v>
      </c>
      <c r="C206" t="s">
        <v>33</v>
      </c>
      <c r="D206" t="s">
        <v>331</v>
      </c>
      <c r="E206">
        <v>243.392259486</v>
      </c>
      <c r="F206" t="s">
        <v>318</v>
      </c>
      <c r="G206" t="s">
        <v>319</v>
      </c>
      <c r="I206" t="s">
        <v>45</v>
      </c>
      <c r="J206" t="s">
        <v>45</v>
      </c>
      <c r="K206" t="s">
        <v>251</v>
      </c>
      <c r="L206" t="s">
        <v>33</v>
      </c>
      <c r="M206" t="s">
        <v>131</v>
      </c>
      <c r="N206" t="s">
        <v>132</v>
      </c>
      <c r="O206">
        <v>126169.189393718</v>
      </c>
      <c r="P206">
        <v>1.92909426346935E-3</v>
      </c>
      <c r="Q206">
        <v>4</v>
      </c>
      <c r="R206">
        <v>1.6923509214100001</v>
      </c>
      <c r="S206">
        <v>11.7581123192</v>
      </c>
      <c r="T206">
        <v>2812</v>
      </c>
      <c r="U206">
        <v>1.14756684518E-2</v>
      </c>
      <c r="V206">
        <v>1.7</v>
      </c>
      <c r="W206">
        <v>11.766667</v>
      </c>
      <c r="X206" t="s">
        <v>2193</v>
      </c>
      <c r="Y206" t="s">
        <v>2194</v>
      </c>
      <c r="AB206" t="e">
        <f>VLOOKUP(Y206,Loc_exl_vigi!$C:$J,8,)</f>
        <v>#N/A</v>
      </c>
      <c r="AF206">
        <f t="shared" si="3"/>
        <v>-4</v>
      </c>
      <c r="AG206">
        <v>4</v>
      </c>
      <c r="AH206" t="s">
        <v>4526</v>
      </c>
      <c r="AI206" s="64">
        <f>VLOOKUP(X206,'[2]TEAM 4_EST'!$D:$E,2,)</f>
        <v>44034</v>
      </c>
    </row>
    <row r="207" spans="1:35" hidden="1" x14ac:dyDescent="0.2">
      <c r="A207" t="s">
        <v>336</v>
      </c>
      <c r="B207">
        <v>22131</v>
      </c>
      <c r="C207" t="s">
        <v>33</v>
      </c>
      <c r="D207" t="s">
        <v>337</v>
      </c>
      <c r="E207">
        <v>1582.0496866599999</v>
      </c>
      <c r="F207" t="s">
        <v>318</v>
      </c>
      <c r="G207" t="s">
        <v>319</v>
      </c>
      <c r="I207" t="s">
        <v>45</v>
      </c>
      <c r="J207" t="s">
        <v>45</v>
      </c>
      <c r="K207" t="s">
        <v>251</v>
      </c>
      <c r="L207" t="s">
        <v>33</v>
      </c>
      <c r="M207" t="s">
        <v>131</v>
      </c>
      <c r="N207" t="s">
        <v>132</v>
      </c>
      <c r="O207">
        <v>126169.189393718</v>
      </c>
      <c r="P207">
        <v>1.2539112712558699E-2</v>
      </c>
      <c r="Q207">
        <v>4</v>
      </c>
      <c r="R207">
        <v>1.6991965385900001</v>
      </c>
      <c r="S207">
        <v>11.7620646382</v>
      </c>
      <c r="T207">
        <v>2812</v>
      </c>
      <c r="U207">
        <v>4.6719679610999999E-3</v>
      </c>
      <c r="V207">
        <v>1.7</v>
      </c>
      <c r="W207">
        <v>11.766667</v>
      </c>
      <c r="X207" t="s">
        <v>2193</v>
      </c>
      <c r="Y207" t="s">
        <v>2194</v>
      </c>
      <c r="AB207" t="e">
        <f>VLOOKUP(Y207,Loc_exl_vigi!$C:$J,8,)</f>
        <v>#N/A</v>
      </c>
      <c r="AF207">
        <f t="shared" si="3"/>
        <v>-4</v>
      </c>
      <c r="AG207">
        <v>4</v>
      </c>
      <c r="AH207" t="s">
        <v>4526</v>
      </c>
      <c r="AI207" s="64">
        <f>VLOOKUP(X207,'[2]TEAM 4_EST'!$D:$E,2,)</f>
        <v>44034</v>
      </c>
    </row>
    <row r="208" spans="1:35" hidden="1" x14ac:dyDescent="0.2">
      <c r="A208" t="s">
        <v>338</v>
      </c>
      <c r="B208">
        <v>22133</v>
      </c>
      <c r="C208" t="s">
        <v>33</v>
      </c>
      <c r="D208" t="s">
        <v>339</v>
      </c>
      <c r="E208">
        <v>81.130753162100007</v>
      </c>
      <c r="F208" t="s">
        <v>318</v>
      </c>
      <c r="G208" t="s">
        <v>319</v>
      </c>
      <c r="I208" t="s">
        <v>45</v>
      </c>
      <c r="J208" t="s">
        <v>45</v>
      </c>
      <c r="K208" t="s">
        <v>251</v>
      </c>
      <c r="L208" t="s">
        <v>33</v>
      </c>
      <c r="M208" t="s">
        <v>131</v>
      </c>
      <c r="N208" t="s">
        <v>132</v>
      </c>
      <c r="O208">
        <v>126169.189393718</v>
      </c>
      <c r="P208">
        <v>6.4303142115724196E-4</v>
      </c>
      <c r="Q208">
        <v>4</v>
      </c>
      <c r="R208">
        <v>1.7128877731000001</v>
      </c>
      <c r="S208">
        <v>11.7620646382</v>
      </c>
      <c r="T208">
        <v>2812</v>
      </c>
      <c r="U208">
        <v>1.3684897877800001E-2</v>
      </c>
      <c r="V208">
        <v>1.7</v>
      </c>
      <c r="W208">
        <v>11.766667</v>
      </c>
      <c r="X208" t="s">
        <v>2193</v>
      </c>
      <c r="Y208" t="s">
        <v>2194</v>
      </c>
      <c r="AB208" t="e">
        <f>VLOOKUP(Y208,Loc_exl_vigi!$C:$J,8,)</f>
        <v>#N/A</v>
      </c>
      <c r="AF208">
        <f t="shared" si="3"/>
        <v>-4</v>
      </c>
      <c r="AG208">
        <v>4</v>
      </c>
      <c r="AH208" t="s">
        <v>4526</v>
      </c>
      <c r="AI208" s="64">
        <f>VLOOKUP(X208,'[2]TEAM 4_EST'!$D:$E,2,)</f>
        <v>44034</v>
      </c>
    </row>
    <row r="209" spans="1:35" hidden="1" x14ac:dyDescent="0.2">
      <c r="A209" t="s">
        <v>795</v>
      </c>
      <c r="B209">
        <v>35666</v>
      </c>
      <c r="C209" t="s">
        <v>16</v>
      </c>
      <c r="D209" t="s">
        <v>796</v>
      </c>
      <c r="E209">
        <v>324.11193888999998</v>
      </c>
      <c r="F209" t="s">
        <v>536</v>
      </c>
      <c r="G209" t="s">
        <v>537</v>
      </c>
      <c r="I209" t="s">
        <v>45</v>
      </c>
      <c r="J209" t="s">
        <v>45</v>
      </c>
      <c r="K209" t="s">
        <v>344</v>
      </c>
      <c r="L209" t="s">
        <v>16</v>
      </c>
      <c r="M209" t="s">
        <v>153</v>
      </c>
      <c r="N209" t="s">
        <v>154</v>
      </c>
      <c r="O209">
        <v>179061.19592050201</v>
      </c>
      <c r="P209">
        <v>1.81006240477639E-3</v>
      </c>
      <c r="Q209">
        <v>4</v>
      </c>
      <c r="R209">
        <v>-4.1058868425500004</v>
      </c>
      <c r="S209">
        <v>12.252152185</v>
      </c>
      <c r="T209">
        <v>4529</v>
      </c>
      <c r="U209">
        <v>6.6821895475300003E-3</v>
      </c>
      <c r="V209">
        <v>-4.1009000000000002</v>
      </c>
      <c r="W209">
        <v>12.256600000000001</v>
      </c>
      <c r="X209" t="s">
        <v>2422</v>
      </c>
      <c r="Y209" t="s">
        <v>2423</v>
      </c>
      <c r="AB209" t="e">
        <f>VLOOKUP(Y209,Loc_exl_vigi!$C:$J,8,)</f>
        <v>#N/A</v>
      </c>
      <c r="AF209">
        <f t="shared" si="3"/>
        <v>-4</v>
      </c>
      <c r="AG209">
        <v>5</v>
      </c>
      <c r="AH209" t="s">
        <v>4526</v>
      </c>
      <c r="AI209" s="69" t="e">
        <f>VLOOKUP(X209,'[1]TEAM 7 - CENTRE-Ouest Centre Su'!$D:$E,2,)</f>
        <v>#N/A</v>
      </c>
    </row>
    <row r="210" spans="1:35" hidden="1" x14ac:dyDescent="0.2">
      <c r="A210" t="s">
        <v>840</v>
      </c>
      <c r="B210">
        <v>36614</v>
      </c>
      <c r="C210" t="s">
        <v>16</v>
      </c>
      <c r="D210" t="s">
        <v>841</v>
      </c>
      <c r="E210">
        <v>1035.06715968</v>
      </c>
      <c r="F210" t="s">
        <v>536</v>
      </c>
      <c r="G210" t="s">
        <v>537</v>
      </c>
      <c r="I210" t="s">
        <v>45</v>
      </c>
      <c r="J210" t="s">
        <v>45</v>
      </c>
      <c r="K210" t="s">
        <v>344</v>
      </c>
      <c r="L210" t="s">
        <v>16</v>
      </c>
      <c r="M210" t="s">
        <v>153</v>
      </c>
      <c r="N210" t="s">
        <v>154</v>
      </c>
      <c r="O210">
        <v>179061.19592050201</v>
      </c>
      <c r="P210">
        <v>5.7805218733127496E-3</v>
      </c>
      <c r="Q210">
        <v>4</v>
      </c>
      <c r="R210">
        <v>-4.1332693113800003</v>
      </c>
      <c r="S210">
        <v>12.2837707364999</v>
      </c>
      <c r="T210">
        <v>4604</v>
      </c>
      <c r="U210">
        <v>1.1052017753499999E-2</v>
      </c>
      <c r="V210">
        <v>-4.1233000000000004</v>
      </c>
      <c r="W210">
        <v>12.279</v>
      </c>
      <c r="X210" t="s">
        <v>2443</v>
      </c>
      <c r="Y210" t="s">
        <v>2444</v>
      </c>
      <c r="AB210" t="e">
        <f>VLOOKUP(Y210,Loc_exl_vigi!$C:$J,8,)</f>
        <v>#N/A</v>
      </c>
      <c r="AF210">
        <f t="shared" si="3"/>
        <v>-4</v>
      </c>
      <c r="AG210">
        <v>5</v>
      </c>
      <c r="AH210" t="s">
        <v>4526</v>
      </c>
      <c r="AI210" s="69" t="e">
        <f>VLOOKUP(X210,'[1]TEAM 7 - CENTRE-Ouest Centre Su'!$D:$E,2,)</f>
        <v>#N/A</v>
      </c>
    </row>
    <row r="211" spans="1:35" hidden="1" x14ac:dyDescent="0.2">
      <c r="A211" t="s">
        <v>920</v>
      </c>
      <c r="B211">
        <v>39991</v>
      </c>
      <c r="C211" t="s">
        <v>16</v>
      </c>
      <c r="D211" t="s">
        <v>921</v>
      </c>
      <c r="E211">
        <v>10.4552238352</v>
      </c>
      <c r="F211" t="s">
        <v>536</v>
      </c>
      <c r="G211" t="s">
        <v>537</v>
      </c>
      <c r="I211" t="s">
        <v>45</v>
      </c>
      <c r="J211" t="s">
        <v>45</v>
      </c>
      <c r="K211" t="s">
        <v>344</v>
      </c>
      <c r="L211" t="s">
        <v>16</v>
      </c>
      <c r="M211" t="s">
        <v>153</v>
      </c>
      <c r="N211" t="s">
        <v>154</v>
      </c>
      <c r="O211">
        <v>179061.19592050201</v>
      </c>
      <c r="P211" s="6">
        <v>5.8389109831712701E-5</v>
      </c>
      <c r="Q211">
        <v>4</v>
      </c>
      <c r="R211">
        <v>-3.9826657334900002</v>
      </c>
      <c r="S211">
        <v>12.3944356662</v>
      </c>
      <c r="T211">
        <v>5002</v>
      </c>
      <c r="U211">
        <v>1.11226993464E-2</v>
      </c>
      <c r="V211">
        <v>-3.983333</v>
      </c>
      <c r="W211">
        <v>12.383333</v>
      </c>
      <c r="X211" t="s">
        <v>2494</v>
      </c>
      <c r="Y211" t="s">
        <v>2495</v>
      </c>
      <c r="AB211" t="e">
        <f>VLOOKUP(Y211,Loc_exl_vigi!$C:$J,8,)</f>
        <v>#N/A</v>
      </c>
      <c r="AF211">
        <f t="shared" si="3"/>
        <v>-4</v>
      </c>
      <c r="AG211">
        <v>5</v>
      </c>
      <c r="AH211" t="s">
        <v>4526</v>
      </c>
      <c r="AI211" s="69" t="e">
        <f>VLOOKUP(X211,'[1]TEAM 7 - CENTRE-Ouest Centre Su'!$D:$E,2,)</f>
        <v>#N/A</v>
      </c>
    </row>
    <row r="212" spans="1:35" hidden="1" x14ac:dyDescent="0.2">
      <c r="A212" t="s">
        <v>930</v>
      </c>
      <c r="B212">
        <v>40212</v>
      </c>
      <c r="C212" t="s">
        <v>16</v>
      </c>
      <c r="D212" t="s">
        <v>931</v>
      </c>
      <c r="E212">
        <v>2268.7835722300001</v>
      </c>
      <c r="F212" t="s">
        <v>536</v>
      </c>
      <c r="G212" t="s">
        <v>537</v>
      </c>
      <c r="I212" t="s">
        <v>45</v>
      </c>
      <c r="J212" t="s">
        <v>45</v>
      </c>
      <c r="K212" t="s">
        <v>344</v>
      </c>
      <c r="L212" t="s">
        <v>16</v>
      </c>
      <c r="M212" t="s">
        <v>153</v>
      </c>
      <c r="N212" t="s">
        <v>154</v>
      </c>
      <c r="O212">
        <v>179061.19592050201</v>
      </c>
      <c r="P212">
        <v>1.2670436833434801E-2</v>
      </c>
      <c r="Q212">
        <v>4</v>
      </c>
      <c r="R212">
        <v>-3.9963569678500002</v>
      </c>
      <c r="S212">
        <v>12.402340304000001</v>
      </c>
      <c r="T212">
        <v>5084</v>
      </c>
      <c r="U212">
        <v>3.8555053648700001E-3</v>
      </c>
      <c r="V212">
        <v>-3.993293</v>
      </c>
      <c r="W212">
        <v>12.4</v>
      </c>
      <c r="X212" t="s">
        <v>2502</v>
      </c>
      <c r="Y212" t="s">
        <v>2503</v>
      </c>
      <c r="AB212" t="e">
        <f>VLOOKUP(Y212,Loc_exl_vigi!$C:$J,8,)</f>
        <v>#N/A</v>
      </c>
      <c r="AF212">
        <f t="shared" si="3"/>
        <v>-4</v>
      </c>
      <c r="AG212">
        <v>5</v>
      </c>
      <c r="AH212" t="s">
        <v>4526</v>
      </c>
      <c r="AI212" s="69" t="e">
        <f>VLOOKUP(X212,'[1]TEAM 7 - CENTRE-Ouest Centre Su'!$D:$E,2,)</f>
        <v>#N/A</v>
      </c>
    </row>
    <row r="213" spans="1:35" hidden="1" x14ac:dyDescent="0.2">
      <c r="A213" t="s">
        <v>808</v>
      </c>
      <c r="B213">
        <v>35963</v>
      </c>
      <c r="C213" t="s">
        <v>26</v>
      </c>
      <c r="D213" t="s">
        <v>809</v>
      </c>
      <c r="E213">
        <v>1555.1734082299999</v>
      </c>
      <c r="F213" t="s">
        <v>806</v>
      </c>
      <c r="G213" t="s">
        <v>807</v>
      </c>
      <c r="I213" t="s">
        <v>45</v>
      </c>
      <c r="J213" t="s">
        <v>45</v>
      </c>
      <c r="K213" t="s">
        <v>5461</v>
      </c>
      <c r="L213" t="s">
        <v>662</v>
      </c>
      <c r="M213" t="s">
        <v>83</v>
      </c>
      <c r="N213" t="s">
        <v>26</v>
      </c>
      <c r="O213">
        <v>1015876.87494771</v>
      </c>
      <c r="P213">
        <v>1.5308680083007599E-3</v>
      </c>
      <c r="Q213">
        <v>4</v>
      </c>
      <c r="R213">
        <v>-2.3807913094200002</v>
      </c>
      <c r="S213">
        <v>12.2600568233999</v>
      </c>
      <c r="T213">
        <v>4548</v>
      </c>
      <c r="U213">
        <v>1.55945680221E-2</v>
      </c>
      <c r="V213">
        <v>-2.3666670000000001</v>
      </c>
      <c r="W213">
        <v>12.266667</v>
      </c>
      <c r="X213" t="s">
        <v>2427</v>
      </c>
      <c r="Y213" t="s">
        <v>2428</v>
      </c>
      <c r="AB213" t="e">
        <f>VLOOKUP(Y213,Loc_exl_vigi!$C:$J,8,)</f>
        <v>#N/A</v>
      </c>
      <c r="AF213">
        <f t="shared" si="3"/>
        <v>-4</v>
      </c>
      <c r="AG213">
        <v>7</v>
      </c>
      <c r="AH213" t="s">
        <v>4526</v>
      </c>
      <c r="AI213" s="69">
        <f>VLOOKUP(X213,'[3]TEAM 7 - CENTRE-Ouest Centre Su'!$E:$F,2,)</f>
        <v>44025</v>
      </c>
    </row>
    <row r="214" spans="1:35" hidden="1" x14ac:dyDescent="0.2">
      <c r="A214" t="s">
        <v>810</v>
      </c>
      <c r="B214">
        <v>35964</v>
      </c>
      <c r="C214" t="s">
        <v>26</v>
      </c>
      <c r="D214" t="s">
        <v>811</v>
      </c>
      <c r="E214">
        <v>2314.3919224800002</v>
      </c>
      <c r="F214" t="s">
        <v>806</v>
      </c>
      <c r="G214" t="s">
        <v>807</v>
      </c>
      <c r="I214" t="s">
        <v>45</v>
      </c>
      <c r="J214" t="s">
        <v>45</v>
      </c>
      <c r="K214" t="s">
        <v>5461</v>
      </c>
      <c r="L214" t="s">
        <v>662</v>
      </c>
      <c r="M214" t="s">
        <v>83</v>
      </c>
      <c r="N214" t="s">
        <v>26</v>
      </c>
      <c r="O214">
        <v>1015876.87494771</v>
      </c>
      <c r="P214">
        <v>2.27822089423891E-3</v>
      </c>
      <c r="Q214">
        <v>4</v>
      </c>
      <c r="R214">
        <v>-2.37394569249</v>
      </c>
      <c r="S214">
        <v>12.264009142300001</v>
      </c>
      <c r="T214">
        <v>4548</v>
      </c>
      <c r="U214">
        <v>7.7487787341400001E-3</v>
      </c>
      <c r="V214">
        <v>-2.3666670000000001</v>
      </c>
      <c r="W214">
        <v>12.266667</v>
      </c>
      <c r="X214" t="s">
        <v>2427</v>
      </c>
      <c r="Y214" t="s">
        <v>2428</v>
      </c>
      <c r="AB214" t="e">
        <f>VLOOKUP(Y214,Loc_exl_vigi!$C:$J,8,)</f>
        <v>#N/A</v>
      </c>
      <c r="AF214">
        <f t="shared" si="3"/>
        <v>-4</v>
      </c>
      <c r="AG214">
        <v>7</v>
      </c>
      <c r="AH214" t="s">
        <v>4526</v>
      </c>
      <c r="AI214" s="69">
        <f>VLOOKUP(X214,'[3]TEAM 7 - CENTRE-Ouest Centre Su'!$E:$F,2,)</f>
        <v>44025</v>
      </c>
    </row>
    <row r="215" spans="1:35" hidden="1" x14ac:dyDescent="0.2">
      <c r="A215" t="s">
        <v>812</v>
      </c>
      <c r="B215">
        <v>35969</v>
      </c>
      <c r="C215" t="s">
        <v>26</v>
      </c>
      <c r="D215" t="s">
        <v>813</v>
      </c>
      <c r="E215">
        <v>1175.5641510999999</v>
      </c>
      <c r="F215" t="s">
        <v>806</v>
      </c>
      <c r="G215" t="s">
        <v>807</v>
      </c>
      <c r="I215" t="s">
        <v>45</v>
      </c>
      <c r="J215" t="s">
        <v>45</v>
      </c>
      <c r="K215" t="s">
        <v>5461</v>
      </c>
      <c r="L215" t="s">
        <v>662</v>
      </c>
      <c r="M215" t="s">
        <v>83</v>
      </c>
      <c r="N215" t="s">
        <v>26</v>
      </c>
      <c r="O215">
        <v>1015876.87494771</v>
      </c>
      <c r="P215">
        <v>1.1571915653267599E-3</v>
      </c>
      <c r="Q215">
        <v>4</v>
      </c>
      <c r="R215">
        <v>-2.3397176064799998</v>
      </c>
      <c r="S215">
        <v>12.2600568233999</v>
      </c>
      <c r="T215">
        <v>4548</v>
      </c>
      <c r="U215">
        <v>2.7748229603599999E-2</v>
      </c>
      <c r="V215">
        <v>-2.3666670000000001</v>
      </c>
      <c r="W215">
        <v>12.266667</v>
      </c>
      <c r="X215" t="s">
        <v>2427</v>
      </c>
      <c r="Y215" t="s">
        <v>2428</v>
      </c>
      <c r="AB215" t="e">
        <f>VLOOKUP(Y215,Loc_exl_vigi!$C:$J,8,)</f>
        <v>#N/A</v>
      </c>
      <c r="AF215">
        <f t="shared" si="3"/>
        <v>-4</v>
      </c>
      <c r="AG215">
        <v>7</v>
      </c>
      <c r="AH215" t="s">
        <v>4526</v>
      </c>
      <c r="AI215" s="69">
        <f>VLOOKUP(X215,'[3]TEAM 7 - CENTRE-Ouest Centre Su'!$E:$F,2,)</f>
        <v>44025</v>
      </c>
    </row>
    <row r="216" spans="1:35" hidden="1" x14ac:dyDescent="0.2">
      <c r="A216" t="s">
        <v>804</v>
      </c>
      <c r="B216">
        <v>35725</v>
      </c>
      <c r="C216" t="s">
        <v>26</v>
      </c>
      <c r="D216" t="s">
        <v>805</v>
      </c>
      <c r="E216">
        <v>3440.9742339499999</v>
      </c>
      <c r="F216" t="s">
        <v>806</v>
      </c>
      <c r="G216" t="s">
        <v>807</v>
      </c>
      <c r="I216" t="s">
        <v>45</v>
      </c>
      <c r="J216" t="s">
        <v>45</v>
      </c>
      <c r="K216" t="s">
        <v>5461</v>
      </c>
      <c r="L216" t="s">
        <v>662</v>
      </c>
      <c r="M216" t="s">
        <v>83</v>
      </c>
      <c r="N216" t="s">
        <v>26</v>
      </c>
      <c r="O216">
        <v>1015876.87494771</v>
      </c>
      <c r="P216">
        <v>3.3871961443428999E-3</v>
      </c>
      <c r="Q216">
        <v>4</v>
      </c>
      <c r="R216">
        <v>-2.3534088406000002</v>
      </c>
      <c r="S216">
        <v>12.252152185</v>
      </c>
      <c r="T216">
        <v>4471</v>
      </c>
      <c r="U216">
        <v>1.34317046931E-2</v>
      </c>
      <c r="V216">
        <v>-2.3666670000000001</v>
      </c>
      <c r="W216">
        <v>12.25</v>
      </c>
      <c r="X216" t="s">
        <v>806</v>
      </c>
      <c r="Y216" t="s">
        <v>2426</v>
      </c>
      <c r="AB216" t="e">
        <f>VLOOKUP(Y216,Loc_exl_vigi!$C:$J,8,)</f>
        <v>#N/A</v>
      </c>
      <c r="AF216">
        <f t="shared" si="3"/>
        <v>-4</v>
      </c>
      <c r="AG216">
        <v>7</v>
      </c>
      <c r="AH216" t="s">
        <v>4526</v>
      </c>
      <c r="AI216" s="69">
        <f>VLOOKUP(X216,'[3]TEAM 7 - CENTRE-Ouest Centre Su'!$E:$F,2,)</f>
        <v>44025</v>
      </c>
    </row>
    <row r="217" spans="1:35" hidden="1" x14ac:dyDescent="0.2">
      <c r="A217" t="s">
        <v>797</v>
      </c>
      <c r="B217">
        <v>35711</v>
      </c>
      <c r="C217" t="s">
        <v>26</v>
      </c>
      <c r="D217" t="s">
        <v>798</v>
      </c>
      <c r="E217">
        <v>268.78805229199997</v>
      </c>
      <c r="F217" t="s">
        <v>5414</v>
      </c>
      <c r="G217" t="s">
        <v>800</v>
      </c>
      <c r="H217" t="s">
        <v>801</v>
      </c>
      <c r="I217" t="s">
        <v>45</v>
      </c>
      <c r="J217" t="s">
        <v>45</v>
      </c>
      <c r="K217" t="s">
        <v>5462</v>
      </c>
      <c r="L217" t="s">
        <v>803</v>
      </c>
      <c r="M217" t="s">
        <v>83</v>
      </c>
      <c r="N217" t="s">
        <v>26</v>
      </c>
      <c r="O217">
        <v>1015876.87494771</v>
      </c>
      <c r="P217">
        <v>2.64587233867131E-4</v>
      </c>
      <c r="Q217">
        <v>4</v>
      </c>
      <c r="R217">
        <v>-2.44924748144</v>
      </c>
      <c r="S217">
        <v>12.252152185</v>
      </c>
      <c r="T217">
        <v>4469</v>
      </c>
      <c r="U217">
        <v>1.7551966475799999E-2</v>
      </c>
      <c r="V217">
        <v>-2.4666670000000002</v>
      </c>
      <c r="W217">
        <v>12.25</v>
      </c>
      <c r="X217" t="s">
        <v>2424</v>
      </c>
      <c r="Y217" t="s">
        <v>2425</v>
      </c>
      <c r="AB217" t="e">
        <f>VLOOKUP(Y217,Loc_exl_vigi!$C:$J,8,)</f>
        <v>#N/A</v>
      </c>
      <c r="AF217">
        <f t="shared" si="3"/>
        <v>-4</v>
      </c>
      <c r="AG217">
        <v>7</v>
      </c>
      <c r="AH217" t="s">
        <v>4526</v>
      </c>
      <c r="AI217" s="69">
        <f>VLOOKUP(X217,'[3]TEAM 7 - CENTRE-Ouest Centre Su'!$E:$F,2,)</f>
        <v>44025</v>
      </c>
    </row>
    <row r="218" spans="1:35" hidden="1" x14ac:dyDescent="0.2">
      <c r="A218" t="s">
        <v>865</v>
      </c>
      <c r="B218">
        <v>37388</v>
      </c>
      <c r="C218" t="s">
        <v>26</v>
      </c>
      <c r="D218" t="s">
        <v>866</v>
      </c>
      <c r="E218">
        <v>781.92887939399998</v>
      </c>
      <c r="F218" t="s">
        <v>5414</v>
      </c>
      <c r="G218" t="s">
        <v>800</v>
      </c>
      <c r="H218" t="s">
        <v>801</v>
      </c>
      <c r="I218" t="s">
        <v>45</v>
      </c>
      <c r="J218" t="s">
        <v>45</v>
      </c>
      <c r="K218" t="s">
        <v>5462</v>
      </c>
      <c r="L218" t="s">
        <v>803</v>
      </c>
      <c r="M218" t="s">
        <v>83</v>
      </c>
      <c r="N218" t="s">
        <v>26</v>
      </c>
      <c r="O218">
        <v>1015876.87494771</v>
      </c>
      <c r="P218">
        <v>7.6970831670348605E-4</v>
      </c>
      <c r="Q218">
        <v>4</v>
      </c>
      <c r="R218">
        <v>-2.4560930988699998</v>
      </c>
      <c r="S218">
        <v>12.311436968700001</v>
      </c>
      <c r="T218">
        <v>4756</v>
      </c>
      <c r="U218">
        <v>1.17966356276E-2</v>
      </c>
      <c r="V218">
        <v>-2.4666670000000002</v>
      </c>
      <c r="W218">
        <v>12.316667000000001</v>
      </c>
      <c r="X218" t="s">
        <v>801</v>
      </c>
      <c r="Y218" t="s">
        <v>2460</v>
      </c>
      <c r="AB218" t="e">
        <f>VLOOKUP(Y218,Loc_exl_vigi!$C:$J,8,)</f>
        <v>#N/A</v>
      </c>
      <c r="AF218">
        <f t="shared" si="3"/>
        <v>-4</v>
      </c>
      <c r="AG218">
        <v>7</v>
      </c>
      <c r="AH218" t="s">
        <v>4526</v>
      </c>
      <c r="AI218" s="69">
        <f>VLOOKUP(X218,'[3]TEAM 7 - CENTRE-Ouest Centre Su'!$E:$F,2,)</f>
        <v>44025</v>
      </c>
    </row>
    <row r="219" spans="1:35" hidden="1" x14ac:dyDescent="0.2">
      <c r="A219" t="s">
        <v>877</v>
      </c>
      <c r="B219">
        <v>37887</v>
      </c>
      <c r="C219" t="s">
        <v>26</v>
      </c>
      <c r="D219" t="s">
        <v>878</v>
      </c>
      <c r="E219">
        <v>1018.13656171</v>
      </c>
      <c r="F219" t="s">
        <v>5414</v>
      </c>
      <c r="G219" t="s">
        <v>800</v>
      </c>
      <c r="H219" t="s">
        <v>801</v>
      </c>
      <c r="I219" t="s">
        <v>45</v>
      </c>
      <c r="J219" t="s">
        <v>45</v>
      </c>
      <c r="K219" t="s">
        <v>5462</v>
      </c>
      <c r="L219" t="s">
        <v>803</v>
      </c>
      <c r="M219" t="s">
        <v>83</v>
      </c>
      <c r="N219" t="s">
        <v>26</v>
      </c>
      <c r="O219">
        <v>1015876.87494771</v>
      </c>
      <c r="P219">
        <v>1.00222437070674E-3</v>
      </c>
      <c r="Q219">
        <v>4</v>
      </c>
      <c r="R219">
        <v>-2.4560930988699998</v>
      </c>
      <c r="S219">
        <v>12.327246245</v>
      </c>
      <c r="T219">
        <v>4756</v>
      </c>
      <c r="U219">
        <v>1.4957533564E-2</v>
      </c>
      <c r="V219">
        <v>-2.4666670000000002</v>
      </c>
      <c r="W219">
        <v>12.316667000000001</v>
      </c>
      <c r="X219" t="s">
        <v>801</v>
      </c>
      <c r="Y219" t="s">
        <v>2460</v>
      </c>
      <c r="AB219" t="e">
        <f>VLOOKUP(Y219,Loc_exl_vigi!$C:$J,8,)</f>
        <v>#N/A</v>
      </c>
      <c r="AF219">
        <f t="shared" si="3"/>
        <v>-4</v>
      </c>
      <c r="AG219">
        <v>7</v>
      </c>
      <c r="AH219" t="s">
        <v>4526</v>
      </c>
      <c r="AI219" s="69">
        <f>VLOOKUP(X219,'[3]TEAM 7 - CENTRE-Ouest Centre Su'!$E:$F,2,)</f>
        <v>44025</v>
      </c>
    </row>
    <row r="220" spans="1:35" hidden="1" x14ac:dyDescent="0.2">
      <c r="A220" t="s">
        <v>657</v>
      </c>
      <c r="B220">
        <v>30337</v>
      </c>
      <c r="C220" t="s">
        <v>26</v>
      </c>
      <c r="D220" t="s">
        <v>658</v>
      </c>
      <c r="E220">
        <v>95.881842387800006</v>
      </c>
      <c r="F220" t="s">
        <v>659</v>
      </c>
      <c r="G220" t="s">
        <v>660</v>
      </c>
      <c r="I220" t="s">
        <v>45</v>
      </c>
      <c r="J220" t="s">
        <v>45</v>
      </c>
      <c r="K220" t="s">
        <v>5461</v>
      </c>
      <c r="L220" t="s">
        <v>662</v>
      </c>
      <c r="M220" t="s">
        <v>83</v>
      </c>
      <c r="N220" t="s">
        <v>26</v>
      </c>
      <c r="O220">
        <v>1015876.87494771</v>
      </c>
      <c r="P220" s="6">
        <v>9.4383330059299994E-5</v>
      </c>
      <c r="Q220">
        <v>4</v>
      </c>
      <c r="R220">
        <v>-2.44924748144</v>
      </c>
      <c r="S220">
        <v>12.0861547898</v>
      </c>
      <c r="T220">
        <v>3810</v>
      </c>
      <c r="U220">
        <v>1.3865645652E-2</v>
      </c>
      <c r="V220">
        <v>-2.4500000000000002</v>
      </c>
      <c r="W220">
        <v>12.1</v>
      </c>
      <c r="X220" t="s">
        <v>2351</v>
      </c>
      <c r="Y220" t="s">
        <v>2352</v>
      </c>
      <c r="AB220" t="e">
        <f>VLOOKUP(Y220,Loc_exl_vigi!$C:$J,8,)</f>
        <v>#N/A</v>
      </c>
      <c r="AF220">
        <f t="shared" si="3"/>
        <v>-4</v>
      </c>
      <c r="AG220">
        <v>7</v>
      </c>
      <c r="AH220" t="s">
        <v>4526</v>
      </c>
      <c r="AI220" s="69">
        <f>VLOOKUP(X220,'[3]TEAM 7 - CENTRE-Ouest Centre Su'!$E:$F,2,)</f>
        <v>44026</v>
      </c>
    </row>
    <row r="221" spans="1:35" hidden="1" x14ac:dyDescent="0.2">
      <c r="A221" t="s">
        <v>818</v>
      </c>
      <c r="B221">
        <v>36179</v>
      </c>
      <c r="C221" t="s">
        <v>26</v>
      </c>
      <c r="D221" t="s">
        <v>819</v>
      </c>
      <c r="E221">
        <v>210.33298338500001</v>
      </c>
      <c r="F221" t="s">
        <v>820</v>
      </c>
      <c r="G221" t="s">
        <v>821</v>
      </c>
      <c r="I221" t="s">
        <v>45</v>
      </c>
      <c r="J221" t="s">
        <v>45</v>
      </c>
      <c r="K221" t="s">
        <v>5462</v>
      </c>
      <c r="L221" t="s">
        <v>803</v>
      </c>
      <c r="M221" t="s">
        <v>83</v>
      </c>
      <c r="N221" t="s">
        <v>26</v>
      </c>
      <c r="O221">
        <v>1015876.87494771</v>
      </c>
      <c r="P221">
        <v>2.07045743999071E-4</v>
      </c>
      <c r="Q221">
        <v>4</v>
      </c>
      <c r="R221">
        <v>-2.5861598254699998</v>
      </c>
      <c r="S221">
        <v>12.267961461300001</v>
      </c>
      <c r="T221">
        <v>4545</v>
      </c>
      <c r="U221">
        <v>1.3900577724600001E-2</v>
      </c>
      <c r="V221">
        <v>-2.6</v>
      </c>
      <c r="W221">
        <v>12.266667</v>
      </c>
      <c r="X221" t="s">
        <v>2431</v>
      </c>
      <c r="Y221" t="s">
        <v>2432</v>
      </c>
      <c r="AB221" t="e">
        <f>VLOOKUP(Y221,Loc_exl_vigi!$C:$J,8,)</f>
        <v>#N/A</v>
      </c>
      <c r="AF221">
        <f t="shared" si="3"/>
        <v>-4</v>
      </c>
      <c r="AG221">
        <v>7</v>
      </c>
      <c r="AH221" t="s">
        <v>4526</v>
      </c>
      <c r="AI221" s="69">
        <f>VLOOKUP(X221,'[3]TEAM 7 - CENTRE-Ouest Centre Su'!$E:$F,2,)</f>
        <v>44026</v>
      </c>
    </row>
    <row r="222" spans="1:35" hidden="1" x14ac:dyDescent="0.2">
      <c r="A222" t="s">
        <v>936</v>
      </c>
      <c r="B222">
        <v>40244</v>
      </c>
      <c r="C222" t="s">
        <v>26</v>
      </c>
      <c r="D222" t="s">
        <v>937</v>
      </c>
      <c r="E222">
        <v>218.314722351</v>
      </c>
      <c r="F222" t="s">
        <v>938</v>
      </c>
      <c r="G222" t="s">
        <v>939</v>
      </c>
      <c r="I222" t="s">
        <v>45</v>
      </c>
      <c r="J222" t="s">
        <v>45</v>
      </c>
      <c r="K222" t="s">
        <v>5462</v>
      </c>
      <c r="L222" t="s">
        <v>803</v>
      </c>
      <c r="M222" t="s">
        <v>83</v>
      </c>
      <c r="N222" t="s">
        <v>26</v>
      </c>
      <c r="O222">
        <v>1015876.87494771</v>
      </c>
      <c r="P222">
        <v>2.1490273844676001E-4</v>
      </c>
      <c r="Q222">
        <v>4</v>
      </c>
      <c r="R222">
        <v>-2.7573002555000001</v>
      </c>
      <c r="S222">
        <v>12.406292623000001</v>
      </c>
      <c r="T222">
        <v>5010</v>
      </c>
      <c r="U222">
        <v>3.3189962713099999E-2</v>
      </c>
      <c r="V222">
        <v>-2.733333</v>
      </c>
      <c r="W222">
        <v>12.383333</v>
      </c>
      <c r="X222" t="s">
        <v>2505</v>
      </c>
      <c r="Y222" t="s">
        <v>2506</v>
      </c>
      <c r="AB222" t="str">
        <f>VLOOKUP(Y222,Loc_exl_vigi!$C:$J,8,)</f>
        <v>AU CHOIX CT</v>
      </c>
      <c r="AF222">
        <f t="shared" si="3"/>
        <v>-4</v>
      </c>
      <c r="AG222">
        <v>7</v>
      </c>
      <c r="AH222" t="s">
        <v>4526</v>
      </c>
      <c r="AI222" s="69">
        <f>VLOOKUP(X222,'[3]TEAM 7 - CENTRE-Ouest Centre Su'!$E:$F,2,)</f>
        <v>44026</v>
      </c>
    </row>
    <row r="223" spans="1:35" hidden="1" x14ac:dyDescent="0.2">
      <c r="A223" t="s">
        <v>1157</v>
      </c>
      <c r="B223">
        <v>46815</v>
      </c>
      <c r="C223" t="s">
        <v>26</v>
      </c>
      <c r="D223" t="s">
        <v>1158</v>
      </c>
      <c r="E223">
        <v>160.08052294500001</v>
      </c>
      <c r="F223" t="s">
        <v>1159</v>
      </c>
      <c r="G223" t="s">
        <v>1160</v>
      </c>
      <c r="I223" t="s">
        <v>45</v>
      </c>
      <c r="J223" t="s">
        <v>45</v>
      </c>
      <c r="K223" t="s">
        <v>5462</v>
      </c>
      <c r="L223" t="s">
        <v>803</v>
      </c>
      <c r="M223" t="s">
        <v>83</v>
      </c>
      <c r="N223" t="s">
        <v>26</v>
      </c>
      <c r="O223">
        <v>1015876.87494771</v>
      </c>
      <c r="P223">
        <v>1.57578666167826E-4</v>
      </c>
      <c r="Q223">
        <v>4</v>
      </c>
      <c r="R223">
        <v>-2.6135422942900002</v>
      </c>
      <c r="S223">
        <v>12.6869072667</v>
      </c>
      <c r="T223">
        <v>6182</v>
      </c>
      <c r="U223">
        <v>1.3460440266E-2</v>
      </c>
      <c r="V223">
        <v>-2.6166670000000001</v>
      </c>
      <c r="W223">
        <v>12.6999999999999</v>
      </c>
      <c r="X223" t="s">
        <v>1159</v>
      </c>
      <c r="Y223" t="s">
        <v>2617</v>
      </c>
      <c r="AB223" t="str">
        <f>VLOOKUP(Y223,Loc_exl_vigi!$C:$J,8,)</f>
        <v>AU CHOIX CT</v>
      </c>
      <c r="AF223">
        <f t="shared" si="3"/>
        <v>-4</v>
      </c>
      <c r="AG223">
        <v>7</v>
      </c>
      <c r="AH223" t="s">
        <v>4526</v>
      </c>
      <c r="AI223" s="69">
        <f>VLOOKUP(X223,'[3]TEAM 7 - CENTRE-Ouest Centre Su'!$E:$F,2,)</f>
        <v>44027</v>
      </c>
    </row>
    <row r="224" spans="1:35" hidden="1" x14ac:dyDescent="0.2">
      <c r="A224" t="s">
        <v>1097</v>
      </c>
      <c r="B224">
        <v>45067</v>
      </c>
      <c r="C224" t="s">
        <v>26</v>
      </c>
      <c r="D224" t="s">
        <v>1098</v>
      </c>
      <c r="E224">
        <v>183.19452813999999</v>
      </c>
      <c r="F224" t="s">
        <v>1099</v>
      </c>
      <c r="G224" t="s">
        <v>1100</v>
      </c>
      <c r="I224" t="s">
        <v>45</v>
      </c>
      <c r="J224" t="s">
        <v>45</v>
      </c>
      <c r="K224" t="s">
        <v>5462</v>
      </c>
      <c r="L224" t="s">
        <v>803</v>
      </c>
      <c r="M224" t="s">
        <v>83</v>
      </c>
      <c r="N224" t="s">
        <v>26</v>
      </c>
      <c r="O224">
        <v>1015876.87494771</v>
      </c>
      <c r="P224">
        <v>1.8033142859899201E-4</v>
      </c>
      <c r="Q224">
        <v>4</v>
      </c>
      <c r="R224">
        <v>-2.56562297377</v>
      </c>
      <c r="S224">
        <v>12.6118132075999</v>
      </c>
      <c r="T224">
        <v>5778</v>
      </c>
      <c r="U224">
        <v>1.9586454083800001E-2</v>
      </c>
      <c r="V224">
        <v>-2.5499999999999998</v>
      </c>
      <c r="W224">
        <v>12.6</v>
      </c>
      <c r="X224" t="s">
        <v>2584</v>
      </c>
      <c r="Y224" t="s">
        <v>2585</v>
      </c>
      <c r="AB224" t="str">
        <f>VLOOKUP(Y224,Loc_exl_vigi!$C:$J,8,)</f>
        <v>AU CHOIX CT</v>
      </c>
      <c r="AF224">
        <f t="shared" si="3"/>
        <v>-4</v>
      </c>
      <c r="AG224">
        <v>7</v>
      </c>
      <c r="AH224" t="s">
        <v>4526</v>
      </c>
      <c r="AI224" s="69">
        <f>VLOOKUP(X224,'[3]TEAM 7 - CENTRE-Ouest Centre Su'!$E:$F,2,)</f>
        <v>44027</v>
      </c>
    </row>
    <row r="225" spans="1:35" hidden="1" x14ac:dyDescent="0.2">
      <c r="A225" t="s">
        <v>989</v>
      </c>
      <c r="B225">
        <v>41606</v>
      </c>
      <c r="C225" t="s">
        <v>26</v>
      </c>
      <c r="D225" t="s">
        <v>990</v>
      </c>
      <c r="E225">
        <v>403.62700085799997</v>
      </c>
      <c r="F225" t="s">
        <v>987</v>
      </c>
      <c r="G225" t="s">
        <v>988</v>
      </c>
      <c r="I225" t="s">
        <v>45</v>
      </c>
      <c r="J225" t="s">
        <v>45</v>
      </c>
      <c r="K225" t="s">
        <v>5461</v>
      </c>
      <c r="L225" t="s">
        <v>662</v>
      </c>
      <c r="M225" t="s">
        <v>83</v>
      </c>
      <c r="N225" t="s">
        <v>26</v>
      </c>
      <c r="O225">
        <v>1015876.87494771</v>
      </c>
      <c r="P225">
        <v>3.9731881964413801E-4</v>
      </c>
      <c r="Q225">
        <v>4</v>
      </c>
      <c r="R225">
        <v>-2.3260263721699999</v>
      </c>
      <c r="S225">
        <v>12.449768131400001</v>
      </c>
      <c r="T225">
        <v>5213</v>
      </c>
      <c r="U225">
        <v>1.7986115595000001E-2</v>
      </c>
      <c r="V225">
        <v>-2.3333330000000001</v>
      </c>
      <c r="W225">
        <v>12.4333329999999</v>
      </c>
      <c r="X225" t="s">
        <v>2533</v>
      </c>
      <c r="Y225" t="s">
        <v>2534</v>
      </c>
      <c r="AB225" t="e">
        <f>VLOOKUP(Y225,Loc_exl_vigi!$C:$J,8,)</f>
        <v>#N/A</v>
      </c>
      <c r="AF225">
        <f t="shared" si="3"/>
        <v>-4</v>
      </c>
      <c r="AG225">
        <v>7</v>
      </c>
      <c r="AH225" t="s">
        <v>4526</v>
      </c>
      <c r="AI225" s="69">
        <f>VLOOKUP(X225,'[3]TEAM 7 - CENTRE-Ouest Centre Su'!$E:$F,2,)</f>
        <v>44028</v>
      </c>
    </row>
    <row r="226" spans="1:35" hidden="1" x14ac:dyDescent="0.2">
      <c r="A226" t="s">
        <v>985</v>
      </c>
      <c r="B226">
        <v>41401</v>
      </c>
      <c r="C226" t="s">
        <v>26</v>
      </c>
      <c r="D226" t="s">
        <v>986</v>
      </c>
      <c r="E226">
        <v>39.060677502399997</v>
      </c>
      <c r="F226" t="s">
        <v>987</v>
      </c>
      <c r="G226" t="s">
        <v>988</v>
      </c>
      <c r="I226" t="s">
        <v>45</v>
      </c>
      <c r="J226" t="s">
        <v>45</v>
      </c>
      <c r="K226" t="s">
        <v>5461</v>
      </c>
      <c r="L226" t="s">
        <v>662</v>
      </c>
      <c r="M226" t="s">
        <v>83</v>
      </c>
      <c r="N226" t="s">
        <v>26</v>
      </c>
      <c r="O226">
        <v>1015876.87494771</v>
      </c>
      <c r="P226" s="6">
        <v>3.8450208352671202E-5</v>
      </c>
      <c r="Q226">
        <v>4</v>
      </c>
      <c r="R226">
        <v>-2.27126143447</v>
      </c>
      <c r="S226">
        <v>12.4418634939</v>
      </c>
      <c r="T226">
        <v>5351</v>
      </c>
      <c r="U226">
        <v>2.5225438403999999E-2</v>
      </c>
      <c r="V226">
        <v>-2.266667</v>
      </c>
      <c r="W226">
        <v>12.4666669999999</v>
      </c>
      <c r="X226" t="s">
        <v>2531</v>
      </c>
      <c r="Y226" t="s">
        <v>2532</v>
      </c>
      <c r="AB226" t="e">
        <f>VLOOKUP(Y226,Loc_exl_vigi!$C:$J,8,)</f>
        <v>#N/A</v>
      </c>
      <c r="AF226">
        <f t="shared" si="3"/>
        <v>-4</v>
      </c>
      <c r="AG226">
        <v>7</v>
      </c>
      <c r="AH226" t="s">
        <v>4526</v>
      </c>
      <c r="AI226" s="69">
        <f>VLOOKUP(X226,'[3]TEAM 7 - CENTRE-Ouest Centre Su'!$E:$F,2,)</f>
        <v>44028</v>
      </c>
    </row>
    <row r="227" spans="1:35" hidden="1" x14ac:dyDescent="0.2">
      <c r="A227" t="s">
        <v>1051</v>
      </c>
      <c r="B227">
        <v>43257</v>
      </c>
      <c r="C227" t="s">
        <v>26</v>
      </c>
      <c r="D227" t="s">
        <v>1052</v>
      </c>
      <c r="E227">
        <v>23.516768685399999</v>
      </c>
      <c r="F227" t="s">
        <v>1053</v>
      </c>
      <c r="G227" t="s">
        <v>1054</v>
      </c>
      <c r="I227" t="s">
        <v>45</v>
      </c>
      <c r="J227" t="s">
        <v>45</v>
      </c>
      <c r="K227" t="s">
        <v>5461</v>
      </c>
      <c r="L227" t="s">
        <v>662</v>
      </c>
      <c r="M227" t="s">
        <v>83</v>
      </c>
      <c r="N227" t="s">
        <v>26</v>
      </c>
      <c r="O227">
        <v>1015876.87494771</v>
      </c>
      <c r="P227" s="6">
        <v>2.31492312359315E-5</v>
      </c>
      <c r="Q227">
        <v>4</v>
      </c>
      <c r="R227">
        <v>-2.1069666218599998</v>
      </c>
      <c r="S227">
        <v>12.520909871900001</v>
      </c>
      <c r="T227">
        <v>5571</v>
      </c>
      <c r="U227">
        <v>1.5761708282399998E-2</v>
      </c>
      <c r="V227">
        <v>-2.1166670000000001</v>
      </c>
      <c r="W227">
        <v>12.533333000000001</v>
      </c>
      <c r="X227" t="s">
        <v>2558</v>
      </c>
      <c r="Y227" t="s">
        <v>2559</v>
      </c>
      <c r="AB227" t="e">
        <f>VLOOKUP(Y227,Loc_exl_vigi!$C:$J,8,)</f>
        <v>#N/A</v>
      </c>
      <c r="AC227" t="s">
        <v>4257</v>
      </c>
      <c r="AD227" s="62">
        <v>44047</v>
      </c>
      <c r="AE227">
        <v>4</v>
      </c>
      <c r="AF227">
        <f t="shared" si="3"/>
        <v>0</v>
      </c>
      <c r="AG227">
        <v>7</v>
      </c>
      <c r="AH227" t="s">
        <v>4526</v>
      </c>
      <c r="AI227" s="69">
        <f>VLOOKUP(X227,'[3]TEAM 7 - CENTRE-Ouest Centre Su'!$E:$F,2,)</f>
        <v>44028</v>
      </c>
    </row>
    <row r="228" spans="1:35" hidden="1" x14ac:dyDescent="0.2">
      <c r="A228" t="s">
        <v>1066</v>
      </c>
      <c r="B228">
        <v>43886</v>
      </c>
      <c r="C228" t="s">
        <v>26</v>
      </c>
      <c r="D228" t="s">
        <v>1067</v>
      </c>
      <c r="E228">
        <v>1330.77502987</v>
      </c>
      <c r="F228" t="s">
        <v>1068</v>
      </c>
      <c r="G228" t="s">
        <v>1069</v>
      </c>
      <c r="I228" t="s">
        <v>45</v>
      </c>
      <c r="J228" t="s">
        <v>45</v>
      </c>
      <c r="K228" t="s">
        <v>5461</v>
      </c>
      <c r="L228" t="s">
        <v>662</v>
      </c>
      <c r="M228" t="s">
        <v>83</v>
      </c>
      <c r="N228" t="s">
        <v>26</v>
      </c>
      <c r="O228">
        <v>1015876.87494771</v>
      </c>
      <c r="P228">
        <v>1.3099766937194001E-3</v>
      </c>
      <c r="Q228">
        <v>4</v>
      </c>
      <c r="R228">
        <v>-2.2028052624500001</v>
      </c>
      <c r="S228">
        <v>12.5525284243</v>
      </c>
      <c r="T228">
        <v>5570</v>
      </c>
      <c r="U228">
        <v>1.93993250734E-2</v>
      </c>
      <c r="V228">
        <v>-2.2000000000000002</v>
      </c>
      <c r="W228">
        <v>12.533333000000001</v>
      </c>
      <c r="X228" t="s">
        <v>2566</v>
      </c>
      <c r="Y228" t="s">
        <v>2567</v>
      </c>
      <c r="AB228" t="e">
        <f>VLOOKUP(Y228,Loc_exl_vigi!$C:$J,8,)</f>
        <v>#N/A</v>
      </c>
      <c r="AC228" t="s">
        <v>4257</v>
      </c>
      <c r="AD228" s="62">
        <v>44047</v>
      </c>
      <c r="AE228">
        <v>4</v>
      </c>
      <c r="AF228">
        <f t="shared" si="3"/>
        <v>0</v>
      </c>
      <c r="AG228">
        <v>7</v>
      </c>
      <c r="AH228" t="s">
        <v>4526</v>
      </c>
      <c r="AI228" s="69">
        <f>VLOOKUP(X228,'[3]TEAM 7 - CENTRE-Ouest Centre Su'!$E:$F,2,)</f>
        <v>44028</v>
      </c>
    </row>
    <row r="229" spans="1:35" hidden="1" x14ac:dyDescent="0.2">
      <c r="A229" t="s">
        <v>709</v>
      </c>
      <c r="B229">
        <v>32362</v>
      </c>
      <c r="C229" t="s">
        <v>26</v>
      </c>
      <c r="D229" t="s">
        <v>710</v>
      </c>
      <c r="E229">
        <v>69.7221911476</v>
      </c>
      <c r="F229" t="s">
        <v>711</v>
      </c>
      <c r="G229" t="s">
        <v>712</v>
      </c>
      <c r="I229" t="s">
        <v>45</v>
      </c>
      <c r="J229" t="s">
        <v>45</v>
      </c>
      <c r="K229" t="s">
        <v>5461</v>
      </c>
      <c r="L229" t="s">
        <v>662</v>
      </c>
      <c r="M229" t="s">
        <v>83</v>
      </c>
      <c r="N229" t="s">
        <v>26</v>
      </c>
      <c r="O229">
        <v>1015876.87494771</v>
      </c>
      <c r="P229" s="6">
        <v>6.8632521191299594E-5</v>
      </c>
      <c r="Q229">
        <v>4</v>
      </c>
      <c r="R229">
        <v>-2.2507245832199998</v>
      </c>
      <c r="S229">
        <v>12.1612488498</v>
      </c>
      <c r="T229">
        <v>3974</v>
      </c>
      <c r="U229">
        <v>2.7925251804899999E-2</v>
      </c>
      <c r="V229">
        <v>-2.25</v>
      </c>
      <c r="W229">
        <v>12.133333</v>
      </c>
      <c r="X229" t="s">
        <v>2384</v>
      </c>
      <c r="Y229" t="s">
        <v>2385</v>
      </c>
      <c r="AB229" t="e">
        <f>VLOOKUP(Y229,Loc_exl_vigi!$C:$J,8,)</f>
        <v>#N/A</v>
      </c>
      <c r="AF229">
        <f t="shared" si="3"/>
        <v>-4</v>
      </c>
      <c r="AG229">
        <v>7</v>
      </c>
      <c r="AH229" t="s">
        <v>4526</v>
      </c>
      <c r="AI229" s="69">
        <f>VLOOKUP(X229,'[3]TEAM 7 - CENTRE-Ouest Centre Su'!$E:$F,2,)</f>
        <v>44029</v>
      </c>
    </row>
    <row r="230" spans="1:35" hidden="1" x14ac:dyDescent="0.2">
      <c r="A230" t="s">
        <v>671</v>
      </c>
      <c r="B230">
        <v>30972</v>
      </c>
      <c r="C230" t="s">
        <v>26</v>
      </c>
      <c r="D230" t="s">
        <v>672</v>
      </c>
      <c r="E230">
        <v>319.60614129300001</v>
      </c>
      <c r="F230" t="s">
        <v>659</v>
      </c>
      <c r="G230" t="s">
        <v>660</v>
      </c>
      <c r="I230" t="s">
        <v>45</v>
      </c>
      <c r="J230" t="s">
        <v>45</v>
      </c>
      <c r="K230" t="s">
        <v>5461</v>
      </c>
      <c r="L230" t="s">
        <v>662</v>
      </c>
      <c r="M230" t="s">
        <v>83</v>
      </c>
      <c r="N230" t="s">
        <v>26</v>
      </c>
      <c r="O230">
        <v>1015876.87494771</v>
      </c>
      <c r="P230">
        <v>3.1461110019799499E-4</v>
      </c>
      <c r="Q230">
        <v>4</v>
      </c>
      <c r="R230">
        <v>-2.3260263721699999</v>
      </c>
      <c r="S230">
        <v>12.109868704</v>
      </c>
      <c r="T230">
        <v>3893</v>
      </c>
      <c r="U230">
        <v>1.1567829364900001E-2</v>
      </c>
      <c r="V230">
        <v>-2.3166669999999998</v>
      </c>
      <c r="W230">
        <v>12.116667</v>
      </c>
      <c r="X230" t="s">
        <v>2361</v>
      </c>
      <c r="Y230" t="s">
        <v>2362</v>
      </c>
      <c r="AB230" t="e">
        <f>VLOOKUP(Y230,Loc_exl_vigi!$C:$J,8,)</f>
        <v>#N/A</v>
      </c>
      <c r="AF230">
        <f t="shared" si="3"/>
        <v>-4</v>
      </c>
      <c r="AG230">
        <v>7</v>
      </c>
      <c r="AH230" t="s">
        <v>4526</v>
      </c>
      <c r="AI230" s="69">
        <f>VLOOKUP(X230,'[3]TEAM 7 - CENTRE-Ouest Centre Su'!$E:$F,2,)</f>
        <v>44029</v>
      </c>
    </row>
    <row r="231" spans="1:35" hidden="1" x14ac:dyDescent="0.2">
      <c r="A231" t="s">
        <v>293</v>
      </c>
      <c r="B231">
        <v>20705</v>
      </c>
      <c r="C231" t="s">
        <v>26</v>
      </c>
      <c r="D231" t="s">
        <v>294</v>
      </c>
      <c r="E231">
        <v>115.961411876</v>
      </c>
      <c r="F231" t="s">
        <v>5415</v>
      </c>
      <c r="G231" t="s">
        <v>296</v>
      </c>
      <c r="H231" t="s">
        <v>297</v>
      </c>
      <c r="I231" t="s">
        <v>45</v>
      </c>
      <c r="J231" t="s">
        <v>45</v>
      </c>
      <c r="K231" t="s">
        <v>176</v>
      </c>
      <c r="L231" t="s">
        <v>177</v>
      </c>
      <c r="M231" t="s">
        <v>83</v>
      </c>
      <c r="N231" t="s">
        <v>26</v>
      </c>
      <c r="O231">
        <v>1015876.87494771</v>
      </c>
      <c r="P231">
        <v>1.14149081188573E-4</v>
      </c>
      <c r="Q231">
        <v>4</v>
      </c>
      <c r="R231">
        <v>-2.0932753874999999</v>
      </c>
      <c r="S231">
        <v>11.7146368103</v>
      </c>
      <c r="T231">
        <v>2733</v>
      </c>
      <c r="U231">
        <v>2.1175423891100002E-2</v>
      </c>
      <c r="V231">
        <v>-2.0833330000000001</v>
      </c>
      <c r="W231">
        <v>11.733333</v>
      </c>
      <c r="X231" t="s">
        <v>297</v>
      </c>
      <c r="Y231" t="s">
        <v>2184</v>
      </c>
      <c r="AB231" t="str">
        <f>VLOOKUP(Y231,Loc_exl_vigi!$C:$J,8,)</f>
        <v>AU CHOIX CT</v>
      </c>
      <c r="AF231">
        <f t="shared" si="3"/>
        <v>-4</v>
      </c>
      <c r="AG231">
        <v>7</v>
      </c>
      <c r="AH231" t="s">
        <v>4526</v>
      </c>
      <c r="AI231" s="69">
        <f>VLOOKUP(X231,'[3]TEAM 7 - CENTRE-Ouest Centre Su'!$E:$F,2,)</f>
        <v>44029</v>
      </c>
    </row>
    <row r="232" spans="1:35" hidden="1" x14ac:dyDescent="0.2">
      <c r="A232" t="s">
        <v>307</v>
      </c>
      <c r="B232">
        <v>21570</v>
      </c>
      <c r="C232" t="s">
        <v>26</v>
      </c>
      <c r="D232" t="s">
        <v>308</v>
      </c>
      <c r="E232">
        <v>374.64456144500002</v>
      </c>
      <c r="F232" t="s">
        <v>5415</v>
      </c>
      <c r="G232" t="s">
        <v>296</v>
      </c>
      <c r="H232" t="s">
        <v>297</v>
      </c>
      <c r="I232" t="s">
        <v>45</v>
      </c>
      <c r="J232" t="s">
        <v>45</v>
      </c>
      <c r="K232" t="s">
        <v>176</v>
      </c>
      <c r="L232" t="s">
        <v>177</v>
      </c>
      <c r="M232" t="s">
        <v>83</v>
      </c>
      <c r="N232" t="s">
        <v>26</v>
      </c>
      <c r="O232">
        <v>1015876.87494771</v>
      </c>
      <c r="P232">
        <v>3.6878933922409002E-4</v>
      </c>
      <c r="Q232">
        <v>4</v>
      </c>
      <c r="R232">
        <v>-2.0932753874999999</v>
      </c>
      <c r="S232">
        <v>11.7462553619999</v>
      </c>
      <c r="T232">
        <v>2733</v>
      </c>
      <c r="U232">
        <v>1.6304554845900002E-2</v>
      </c>
      <c r="V232">
        <v>-2.0833330000000001</v>
      </c>
      <c r="W232">
        <v>11.733333</v>
      </c>
      <c r="X232" t="s">
        <v>297</v>
      </c>
      <c r="Y232" t="s">
        <v>2184</v>
      </c>
      <c r="AB232" t="str">
        <f>VLOOKUP(Y232,Loc_exl_vigi!$C:$J,8,)</f>
        <v>AU CHOIX CT</v>
      </c>
      <c r="AF232">
        <f t="shared" si="3"/>
        <v>-4</v>
      </c>
      <c r="AG232">
        <v>7</v>
      </c>
      <c r="AH232" t="s">
        <v>4526</v>
      </c>
      <c r="AI232" s="69">
        <f>VLOOKUP(X232,'[3]TEAM 7 - CENTRE-Ouest Centre Su'!$E:$F,2,)</f>
        <v>44029</v>
      </c>
    </row>
    <row r="233" spans="1:35" hidden="1" x14ac:dyDescent="0.2">
      <c r="A233" t="s">
        <v>734</v>
      </c>
      <c r="B233">
        <v>33207</v>
      </c>
      <c r="C233" t="s">
        <v>26</v>
      </c>
      <c r="D233" t="s">
        <v>735</v>
      </c>
      <c r="E233">
        <v>431.56656505299998</v>
      </c>
      <c r="F233" t="s">
        <v>736</v>
      </c>
      <c r="G233" t="s">
        <v>737</v>
      </c>
      <c r="I233" t="s">
        <v>45</v>
      </c>
      <c r="J233" t="s">
        <v>45</v>
      </c>
      <c r="K233" t="s">
        <v>5461</v>
      </c>
      <c r="L233" t="s">
        <v>662</v>
      </c>
      <c r="M233" t="s">
        <v>83</v>
      </c>
      <c r="N233" t="s">
        <v>26</v>
      </c>
      <c r="O233">
        <v>1015876.87494771</v>
      </c>
      <c r="P233">
        <v>4.2482172367120101E-4</v>
      </c>
      <c r="Q233">
        <v>4</v>
      </c>
      <c r="R233">
        <v>-1.9632086608999999</v>
      </c>
      <c r="S233">
        <v>12.184962763</v>
      </c>
      <c r="T233">
        <v>4206</v>
      </c>
      <c r="U233">
        <v>6.0768466015400004E-3</v>
      </c>
      <c r="V233">
        <v>-1.960833</v>
      </c>
      <c r="W233">
        <v>12.190556000000001</v>
      </c>
      <c r="X233" t="s">
        <v>2357</v>
      </c>
      <c r="Y233" t="s">
        <v>2394</v>
      </c>
      <c r="AB233" t="e">
        <f>VLOOKUP(Y233,Loc_exl_vigi!$C:$J,8,)</f>
        <v>#N/A</v>
      </c>
      <c r="AF233">
        <f t="shared" si="3"/>
        <v>-4</v>
      </c>
      <c r="AG233">
        <v>7</v>
      </c>
      <c r="AH233" t="s">
        <v>4526</v>
      </c>
      <c r="AI233" s="69">
        <f>VLOOKUP(X233,'[3]TEAM 7 - CENTRE-Ouest Centre Su'!$E:$F,2,)</f>
        <v>44029</v>
      </c>
    </row>
    <row r="234" spans="1:35" hidden="1" x14ac:dyDescent="0.2">
      <c r="A234" t="s">
        <v>713</v>
      </c>
      <c r="B234">
        <v>32380</v>
      </c>
      <c r="C234" t="s">
        <v>26</v>
      </c>
      <c r="D234" t="s">
        <v>714</v>
      </c>
      <c r="E234">
        <v>325.37022535599999</v>
      </c>
      <c r="F234" t="s">
        <v>711</v>
      </c>
      <c r="G234" t="s">
        <v>712</v>
      </c>
      <c r="I234" t="s">
        <v>45</v>
      </c>
      <c r="J234" t="s">
        <v>45</v>
      </c>
      <c r="K234" t="s">
        <v>5461</v>
      </c>
      <c r="L234" t="s">
        <v>662</v>
      </c>
      <c r="M234" t="s">
        <v>83</v>
      </c>
      <c r="N234" t="s">
        <v>26</v>
      </c>
      <c r="O234">
        <v>1015876.87494771</v>
      </c>
      <c r="P234">
        <v>3.2028509889325699E-4</v>
      </c>
      <c r="Q234">
        <v>4</v>
      </c>
      <c r="R234">
        <v>-2.03851044985</v>
      </c>
      <c r="S234">
        <v>12.1572965308</v>
      </c>
      <c r="T234">
        <v>4055</v>
      </c>
      <c r="U234">
        <v>8.9468066251100001E-3</v>
      </c>
      <c r="V234">
        <v>-2.0333329999999998</v>
      </c>
      <c r="W234">
        <v>12.15</v>
      </c>
      <c r="X234" t="s">
        <v>2386</v>
      </c>
      <c r="Y234" t="s">
        <v>2387</v>
      </c>
      <c r="AB234" t="e">
        <f>VLOOKUP(Y234,Loc_exl_vigi!$C:$J,8,)</f>
        <v>#N/A</v>
      </c>
      <c r="AF234">
        <f t="shared" si="3"/>
        <v>-4</v>
      </c>
      <c r="AG234">
        <v>7</v>
      </c>
      <c r="AH234" t="s">
        <v>4526</v>
      </c>
      <c r="AI234" s="69">
        <f>VLOOKUP(X234,'[3]TEAM 7 - CENTRE-Ouest Centre Su'!$E:$F,2,)</f>
        <v>44029</v>
      </c>
    </row>
    <row r="235" spans="1:35" hidden="1" x14ac:dyDescent="0.2">
      <c r="A235" t="s">
        <v>599</v>
      </c>
      <c r="B235">
        <v>29342</v>
      </c>
      <c r="C235" t="s">
        <v>29</v>
      </c>
      <c r="D235" t="s">
        <v>600</v>
      </c>
      <c r="E235">
        <v>3084.66573887</v>
      </c>
      <c r="F235" t="s">
        <v>378</v>
      </c>
      <c r="G235" t="s">
        <v>379</v>
      </c>
      <c r="I235" t="s">
        <v>45</v>
      </c>
      <c r="J235" t="s">
        <v>45</v>
      </c>
      <c r="K235" t="s">
        <v>375</v>
      </c>
      <c r="L235" t="s">
        <v>29</v>
      </c>
      <c r="M235" t="s">
        <v>131</v>
      </c>
      <c r="N235" t="s">
        <v>132</v>
      </c>
      <c r="O235">
        <v>230692.03559079001</v>
      </c>
      <c r="P235">
        <v>1.3371357753943901E-2</v>
      </c>
      <c r="Q235">
        <v>4</v>
      </c>
      <c r="R235">
        <v>0.37799242016399998</v>
      </c>
      <c r="S235">
        <v>12.0505839201999</v>
      </c>
      <c r="T235">
        <v>3633</v>
      </c>
      <c r="U235">
        <v>2.3325258492200001E-2</v>
      </c>
      <c r="V235">
        <v>0.35777799999999998</v>
      </c>
      <c r="W235">
        <v>12.062222</v>
      </c>
      <c r="X235" t="s">
        <v>378</v>
      </c>
      <c r="Y235" t="s">
        <v>2325</v>
      </c>
      <c r="AB235" t="e">
        <f>VLOOKUP(Y235,Loc_exl_vigi!$C:$J,8,)</f>
        <v>#N/A</v>
      </c>
      <c r="AF235">
        <f t="shared" si="3"/>
        <v>-4</v>
      </c>
      <c r="AG235">
        <v>4</v>
      </c>
      <c r="AH235" t="s">
        <v>4526</v>
      </c>
      <c r="AI235" s="69">
        <f>VLOOKUP(X235,'[2]TEAM 4_EST'!$D:$E,2,)</f>
        <v>44026</v>
      </c>
    </row>
    <row r="236" spans="1:35" hidden="1" x14ac:dyDescent="0.2">
      <c r="A236" t="s">
        <v>601</v>
      </c>
      <c r="B236">
        <v>29343</v>
      </c>
      <c r="C236" t="s">
        <v>29</v>
      </c>
      <c r="D236" t="s">
        <v>602</v>
      </c>
      <c r="E236">
        <v>1786.6267281800001</v>
      </c>
      <c r="F236" t="s">
        <v>378</v>
      </c>
      <c r="G236" t="s">
        <v>379</v>
      </c>
      <c r="I236" t="s">
        <v>45</v>
      </c>
      <c r="J236" t="s">
        <v>45</v>
      </c>
      <c r="K236" t="s">
        <v>375</v>
      </c>
      <c r="L236" t="s">
        <v>29</v>
      </c>
      <c r="M236" t="s">
        <v>131</v>
      </c>
      <c r="N236" t="s">
        <v>132</v>
      </c>
      <c r="O236">
        <v>230692.03559079001</v>
      </c>
      <c r="P236">
        <v>7.7446398338137101E-3</v>
      </c>
      <c r="Q236">
        <v>4</v>
      </c>
      <c r="R236">
        <v>0.38483803729600002</v>
      </c>
      <c r="S236">
        <v>12.0466316013</v>
      </c>
      <c r="T236">
        <v>3633</v>
      </c>
      <c r="U236">
        <v>3.1229891947900001E-2</v>
      </c>
      <c r="V236">
        <v>0.35777799999999998</v>
      </c>
      <c r="W236">
        <v>12.062222</v>
      </c>
      <c r="X236" t="s">
        <v>378</v>
      </c>
      <c r="Y236" t="s">
        <v>2325</v>
      </c>
      <c r="AB236" t="e">
        <f>VLOOKUP(Y236,Loc_exl_vigi!$C:$J,8,)</f>
        <v>#N/A</v>
      </c>
      <c r="AF236">
        <f t="shared" si="3"/>
        <v>-4</v>
      </c>
      <c r="AG236">
        <v>4</v>
      </c>
      <c r="AH236" t="s">
        <v>4526</v>
      </c>
      <c r="AI236" s="69">
        <f>VLOOKUP(X236,'[2]TEAM 4_EST'!$D:$E,2,)</f>
        <v>44026</v>
      </c>
    </row>
    <row r="237" spans="1:35" hidden="1" x14ac:dyDescent="0.2">
      <c r="A237" t="s">
        <v>611</v>
      </c>
      <c r="B237">
        <v>29549</v>
      </c>
      <c r="C237" t="s">
        <v>29</v>
      </c>
      <c r="D237" t="s">
        <v>612</v>
      </c>
      <c r="E237">
        <v>3164.88163278</v>
      </c>
      <c r="F237" t="s">
        <v>378</v>
      </c>
      <c r="G237" t="s">
        <v>379</v>
      </c>
      <c r="I237" t="s">
        <v>45</v>
      </c>
      <c r="J237" t="s">
        <v>45</v>
      </c>
      <c r="K237" t="s">
        <v>375</v>
      </c>
      <c r="L237" t="s">
        <v>29</v>
      </c>
      <c r="M237" t="s">
        <v>131</v>
      </c>
      <c r="N237" t="s">
        <v>132</v>
      </c>
      <c r="O237">
        <v>230692.03559079001</v>
      </c>
      <c r="P237">
        <v>1.37190762770588E-2</v>
      </c>
      <c r="Q237">
        <v>4</v>
      </c>
      <c r="R237">
        <v>0.35060995103800002</v>
      </c>
      <c r="S237">
        <v>12.0584885576</v>
      </c>
      <c r="T237">
        <v>3633</v>
      </c>
      <c r="U237">
        <v>8.0820491253099994E-3</v>
      </c>
      <c r="V237">
        <v>0.35777799999999998</v>
      </c>
      <c r="W237">
        <v>12.062222</v>
      </c>
      <c r="X237" t="s">
        <v>378</v>
      </c>
      <c r="Y237" t="s">
        <v>2325</v>
      </c>
      <c r="AB237" t="e">
        <f>VLOOKUP(Y237,Loc_exl_vigi!$C:$J,8,)</f>
        <v>#N/A</v>
      </c>
      <c r="AF237">
        <f t="shared" si="3"/>
        <v>-4</v>
      </c>
      <c r="AG237">
        <v>4</v>
      </c>
      <c r="AH237" t="s">
        <v>4526</v>
      </c>
      <c r="AI237" s="69">
        <f>VLOOKUP(X237,'[2]TEAM 4_EST'!$D:$E,2,)</f>
        <v>44026</v>
      </c>
    </row>
    <row r="238" spans="1:35" hidden="1" x14ac:dyDescent="0.2">
      <c r="A238" t="s">
        <v>625</v>
      </c>
      <c r="B238">
        <v>29776</v>
      </c>
      <c r="C238" t="s">
        <v>29</v>
      </c>
      <c r="D238" t="s">
        <v>626</v>
      </c>
      <c r="E238">
        <v>2005.3973479599999</v>
      </c>
      <c r="F238" t="s">
        <v>378</v>
      </c>
      <c r="G238" t="s">
        <v>379</v>
      </c>
      <c r="I238" t="s">
        <v>45</v>
      </c>
      <c r="J238" t="s">
        <v>45</v>
      </c>
      <c r="K238" t="s">
        <v>375</v>
      </c>
      <c r="L238" t="s">
        <v>29</v>
      </c>
      <c r="M238" t="s">
        <v>131</v>
      </c>
      <c r="N238" t="s">
        <v>132</v>
      </c>
      <c r="O238">
        <v>230692.03559079001</v>
      </c>
      <c r="P238">
        <v>8.6929630787828793E-3</v>
      </c>
      <c r="Q238">
        <v>4</v>
      </c>
      <c r="R238">
        <v>0.35745556846999998</v>
      </c>
      <c r="S238">
        <v>12.0624408761</v>
      </c>
      <c r="T238">
        <v>3633</v>
      </c>
      <c r="U238">
        <v>3.8970355244499999E-4</v>
      </c>
      <c r="V238">
        <v>0.35777799999999998</v>
      </c>
      <c r="W238">
        <v>12.062222</v>
      </c>
      <c r="X238" t="s">
        <v>378</v>
      </c>
      <c r="Y238" t="s">
        <v>2325</v>
      </c>
      <c r="AB238" t="e">
        <f>VLOOKUP(Y238,Loc_exl_vigi!$C:$J,8,)</f>
        <v>#N/A</v>
      </c>
      <c r="AF238">
        <f t="shared" si="3"/>
        <v>-4</v>
      </c>
      <c r="AG238">
        <v>4</v>
      </c>
      <c r="AH238" t="s">
        <v>4526</v>
      </c>
      <c r="AI238" s="69">
        <f>VLOOKUP(X238,'[2]TEAM 4_EST'!$D:$E,2,)</f>
        <v>44026</v>
      </c>
    </row>
    <row r="239" spans="1:35" hidden="1" x14ac:dyDescent="0.2">
      <c r="A239" t="s">
        <v>633</v>
      </c>
      <c r="B239">
        <v>29991</v>
      </c>
      <c r="C239" t="s">
        <v>29</v>
      </c>
      <c r="D239" t="s">
        <v>634</v>
      </c>
      <c r="E239">
        <v>2537.73918942</v>
      </c>
      <c r="F239" t="s">
        <v>378</v>
      </c>
      <c r="G239" t="s">
        <v>379</v>
      </c>
      <c r="I239" t="s">
        <v>45</v>
      </c>
      <c r="J239" t="s">
        <v>45</v>
      </c>
      <c r="K239" t="s">
        <v>375</v>
      </c>
      <c r="L239" t="s">
        <v>29</v>
      </c>
      <c r="M239" t="s">
        <v>131</v>
      </c>
      <c r="N239" t="s">
        <v>132</v>
      </c>
      <c r="O239">
        <v>230692.03559079001</v>
      </c>
      <c r="P239">
        <v>1.1000549641521E-2</v>
      </c>
      <c r="Q239">
        <v>4</v>
      </c>
      <c r="R239">
        <v>0.35745556846999998</v>
      </c>
      <c r="S239">
        <v>12.070345514</v>
      </c>
      <c r="T239">
        <v>3633</v>
      </c>
      <c r="U239">
        <v>8.1299103535000007E-3</v>
      </c>
      <c r="V239">
        <v>0.35777799999999998</v>
      </c>
      <c r="W239">
        <v>12.062222</v>
      </c>
      <c r="X239" t="s">
        <v>378</v>
      </c>
      <c r="Y239" t="s">
        <v>2325</v>
      </c>
      <c r="AB239" t="e">
        <f>VLOOKUP(Y239,Loc_exl_vigi!$C:$J,8,)</f>
        <v>#N/A</v>
      </c>
      <c r="AF239">
        <f t="shared" si="3"/>
        <v>-4</v>
      </c>
      <c r="AG239">
        <v>4</v>
      </c>
      <c r="AH239" t="s">
        <v>4526</v>
      </c>
      <c r="AI239" s="69">
        <f>VLOOKUP(X239,'[2]TEAM 4_EST'!$D:$E,2,)</f>
        <v>44026</v>
      </c>
    </row>
    <row r="240" spans="1:35" hidden="1" x14ac:dyDescent="0.2">
      <c r="A240" t="s">
        <v>651</v>
      </c>
      <c r="B240">
        <v>30235</v>
      </c>
      <c r="C240" t="s">
        <v>29</v>
      </c>
      <c r="D240" t="s">
        <v>652</v>
      </c>
      <c r="E240">
        <v>1968.9355780000001</v>
      </c>
      <c r="F240" t="s">
        <v>378</v>
      </c>
      <c r="G240" t="s">
        <v>379</v>
      </c>
      <c r="I240" t="s">
        <v>45</v>
      </c>
      <c r="J240" t="s">
        <v>45</v>
      </c>
      <c r="K240" t="s">
        <v>375</v>
      </c>
      <c r="L240" t="s">
        <v>29</v>
      </c>
      <c r="M240" t="s">
        <v>131</v>
      </c>
      <c r="N240" t="s">
        <v>132</v>
      </c>
      <c r="O240">
        <v>230692.03559079001</v>
      </c>
      <c r="P240">
        <v>8.5349092046357999E-3</v>
      </c>
      <c r="Q240">
        <v>4</v>
      </c>
      <c r="R240">
        <v>0.36430118540099998</v>
      </c>
      <c r="S240">
        <v>12.0822024709</v>
      </c>
      <c r="T240">
        <v>3633</v>
      </c>
      <c r="U240">
        <v>2.1018353024499999E-2</v>
      </c>
      <c r="V240">
        <v>0.35777799999999998</v>
      </c>
      <c r="W240">
        <v>12.062222</v>
      </c>
      <c r="X240" t="s">
        <v>378</v>
      </c>
      <c r="Y240" t="s">
        <v>2325</v>
      </c>
      <c r="AB240" t="e">
        <f>VLOOKUP(Y240,Loc_exl_vigi!$C:$J,8,)</f>
        <v>#N/A</v>
      </c>
      <c r="AF240">
        <f t="shared" si="3"/>
        <v>-4</v>
      </c>
      <c r="AG240">
        <v>4</v>
      </c>
      <c r="AH240" t="s">
        <v>4526</v>
      </c>
      <c r="AI240" s="69">
        <f>VLOOKUP(X240,'[2]TEAM 4_EST'!$D:$E,2,)</f>
        <v>44026</v>
      </c>
    </row>
    <row r="241" spans="1:35" hidden="1" x14ac:dyDescent="0.2">
      <c r="A241" t="s">
        <v>1596</v>
      </c>
      <c r="B241">
        <v>56379</v>
      </c>
      <c r="C241" t="s">
        <v>28</v>
      </c>
      <c r="D241" t="s">
        <v>1597</v>
      </c>
      <c r="E241">
        <v>460.03575775299998</v>
      </c>
      <c r="F241" t="s">
        <v>1539</v>
      </c>
      <c r="G241" t="s">
        <v>1540</v>
      </c>
      <c r="I241" t="s">
        <v>45</v>
      </c>
      <c r="J241" t="s">
        <v>45</v>
      </c>
      <c r="K241" t="s">
        <v>1007</v>
      </c>
      <c r="L241" t="s">
        <v>28</v>
      </c>
      <c r="M241" t="s">
        <v>131</v>
      </c>
      <c r="N241" t="s">
        <v>132</v>
      </c>
      <c r="O241">
        <v>281458.55962247902</v>
      </c>
      <c r="P241">
        <v>1.63447066015703E-3</v>
      </c>
      <c r="Q241">
        <v>4</v>
      </c>
      <c r="R241">
        <v>-0.23811312751899999</v>
      </c>
      <c r="S241">
        <v>13.2283749611</v>
      </c>
      <c r="T241">
        <v>8057</v>
      </c>
      <c r="U241">
        <v>5.6205163306000004E-3</v>
      </c>
      <c r="V241">
        <v>-0.24310699999999999</v>
      </c>
      <c r="W241">
        <v>13.230954000000001</v>
      </c>
      <c r="X241" t="s">
        <v>2871</v>
      </c>
      <c r="Y241" t="s">
        <v>2872</v>
      </c>
      <c r="AB241" t="e">
        <f>VLOOKUP(Y241,Loc_exl_vigi!$C:$J,8,)</f>
        <v>#N/A</v>
      </c>
      <c r="AF241">
        <f t="shared" si="3"/>
        <v>-4</v>
      </c>
      <c r="AG241">
        <v>4</v>
      </c>
      <c r="AH241" t="s">
        <v>4526</v>
      </c>
      <c r="AI241" s="69">
        <f>VLOOKUP(X241,'[2]TEAM 4_EST'!$D:$E,2,)</f>
        <v>44027</v>
      </c>
    </row>
    <row r="242" spans="1:35" hidden="1" x14ac:dyDescent="0.2">
      <c r="A242" t="s">
        <v>1657</v>
      </c>
      <c r="B242">
        <v>57245</v>
      </c>
      <c r="C242" t="s">
        <v>28</v>
      </c>
      <c r="D242" t="s">
        <v>1658</v>
      </c>
      <c r="E242">
        <v>1704.8383963799999</v>
      </c>
      <c r="F242" t="s">
        <v>1539</v>
      </c>
      <c r="G242" t="s">
        <v>1540</v>
      </c>
      <c r="I242" t="s">
        <v>45</v>
      </c>
      <c r="J242" t="s">
        <v>45</v>
      </c>
      <c r="K242" t="s">
        <v>1007</v>
      </c>
      <c r="L242" t="s">
        <v>28</v>
      </c>
      <c r="M242" t="s">
        <v>131</v>
      </c>
      <c r="N242" t="s">
        <v>132</v>
      </c>
      <c r="O242">
        <v>281458.55962247902</v>
      </c>
      <c r="P242">
        <v>6.0571559758804501E-3</v>
      </c>
      <c r="Q242">
        <v>4</v>
      </c>
      <c r="R242">
        <v>-0.30656929953399997</v>
      </c>
      <c r="S242">
        <v>13.291612064200001</v>
      </c>
      <c r="T242">
        <v>8272</v>
      </c>
      <c r="U242">
        <v>3.9361865483600002E-4</v>
      </c>
      <c r="V242">
        <v>-0.30684499999999998</v>
      </c>
      <c r="W242">
        <v>13.291893</v>
      </c>
      <c r="X242" t="s">
        <v>2911</v>
      </c>
      <c r="Y242" t="s">
        <v>2912</v>
      </c>
      <c r="AB242" t="e">
        <f>VLOOKUP(Y242,Loc_exl_vigi!$C:$J,8,)</f>
        <v>#N/A</v>
      </c>
      <c r="AF242">
        <f t="shared" si="3"/>
        <v>-4</v>
      </c>
      <c r="AG242">
        <v>4</v>
      </c>
      <c r="AH242" t="s">
        <v>4526</v>
      </c>
      <c r="AI242" s="69">
        <f>VLOOKUP(X242,'[2]TEAM 4_EST'!$D:$E,2,)</f>
        <v>44027</v>
      </c>
    </row>
    <row r="243" spans="1:35" hidden="1" x14ac:dyDescent="0.2">
      <c r="A243" t="s">
        <v>1543</v>
      </c>
      <c r="B243">
        <v>55705</v>
      </c>
      <c r="C243" t="s">
        <v>28</v>
      </c>
      <c r="D243" t="s">
        <v>1544</v>
      </c>
      <c r="E243">
        <v>1507.93383724</v>
      </c>
      <c r="F243" t="s">
        <v>1539</v>
      </c>
      <c r="G243" t="s">
        <v>1540</v>
      </c>
      <c r="I243" t="s">
        <v>45</v>
      </c>
      <c r="J243" t="s">
        <v>45</v>
      </c>
      <c r="K243" t="s">
        <v>1007</v>
      </c>
      <c r="L243" t="s">
        <v>28</v>
      </c>
      <c r="M243" t="s">
        <v>131</v>
      </c>
      <c r="N243" t="s">
        <v>132</v>
      </c>
      <c r="O243">
        <v>281458.55962247902</v>
      </c>
      <c r="P243">
        <v>5.3575696516836996E-3</v>
      </c>
      <c r="Q243">
        <v>4</v>
      </c>
      <c r="R243">
        <v>-0.27918683095699998</v>
      </c>
      <c r="S243">
        <v>13.1809471338</v>
      </c>
      <c r="T243">
        <v>7885</v>
      </c>
      <c r="U243">
        <v>3.9985724056900004E-3</v>
      </c>
      <c r="V243">
        <v>-0.28182800000000002</v>
      </c>
      <c r="W243">
        <v>13.1779449999999</v>
      </c>
      <c r="X243" t="s">
        <v>2847</v>
      </c>
      <c r="Y243" t="s">
        <v>2848</v>
      </c>
      <c r="AB243" t="e">
        <f>VLOOKUP(Y243,Loc_exl_vigi!$C:$J,8,)</f>
        <v>#N/A</v>
      </c>
      <c r="AF243">
        <f t="shared" si="3"/>
        <v>-4</v>
      </c>
      <c r="AG243">
        <v>4</v>
      </c>
      <c r="AH243" t="s">
        <v>4526</v>
      </c>
      <c r="AI243" s="69">
        <f>VLOOKUP(X243,'[2]TEAM 4_EST'!$D:$E,2,)</f>
        <v>44027</v>
      </c>
    </row>
    <row r="244" spans="1:35" hidden="1" x14ac:dyDescent="0.2">
      <c r="A244" t="s">
        <v>899</v>
      </c>
      <c r="B244">
        <v>39289</v>
      </c>
      <c r="C244" t="s">
        <v>17</v>
      </c>
      <c r="D244" t="s">
        <v>900</v>
      </c>
      <c r="E244">
        <v>188.33186989399999</v>
      </c>
      <c r="F244" t="s">
        <v>901</v>
      </c>
      <c r="G244" t="s">
        <v>902</v>
      </c>
      <c r="I244" t="s">
        <v>45</v>
      </c>
      <c r="J244" t="s">
        <v>45</v>
      </c>
      <c r="K244" t="s">
        <v>903</v>
      </c>
      <c r="L244" t="s">
        <v>17</v>
      </c>
      <c r="M244" t="s">
        <v>153</v>
      </c>
      <c r="N244" t="s">
        <v>154</v>
      </c>
      <c r="O244">
        <v>87587.5348811164</v>
      </c>
      <c r="P244">
        <v>2.1502131570391302E-3</v>
      </c>
      <c r="Q244">
        <v>4</v>
      </c>
      <c r="R244">
        <v>-4.0579675224300003</v>
      </c>
      <c r="S244">
        <v>12.3746740718999</v>
      </c>
      <c r="T244">
        <v>5001</v>
      </c>
      <c r="U244">
        <v>2.6112003603800001E-2</v>
      </c>
      <c r="V244">
        <v>-4.0333329999999998</v>
      </c>
      <c r="W244">
        <v>12.383333</v>
      </c>
      <c r="X244" t="s">
        <v>2482</v>
      </c>
      <c r="Y244" t="s">
        <v>2483</v>
      </c>
      <c r="AB244" t="e">
        <f>VLOOKUP(Y244,Loc_exl_vigi!$C:$J,8,)</f>
        <v>#N/A</v>
      </c>
      <c r="AF244">
        <f t="shared" si="3"/>
        <v>-4</v>
      </c>
      <c r="AG244">
        <v>5</v>
      </c>
      <c r="AH244" t="s">
        <v>4526</v>
      </c>
      <c r="AI244" s="66" t="e">
        <f>VLOOKUP(X244,'[1]TEAM 7 - CENTRE-Ouest Centre Su'!$D:$E,2,)</f>
        <v>#N/A</v>
      </c>
    </row>
    <row r="245" spans="1:35" hidden="1" x14ac:dyDescent="0.2">
      <c r="A245" t="s">
        <v>1078</v>
      </c>
      <c r="B245">
        <v>44496</v>
      </c>
      <c r="C245" t="s">
        <v>17</v>
      </c>
      <c r="D245" t="s">
        <v>1079</v>
      </c>
      <c r="E245">
        <v>67.799473161999998</v>
      </c>
      <c r="F245" t="s">
        <v>901</v>
      </c>
      <c r="G245" t="s">
        <v>902</v>
      </c>
      <c r="I245" t="s">
        <v>45</v>
      </c>
      <c r="J245" t="s">
        <v>45</v>
      </c>
      <c r="K245" t="s">
        <v>903</v>
      </c>
      <c r="L245" t="s">
        <v>17</v>
      </c>
      <c r="M245" t="s">
        <v>153</v>
      </c>
      <c r="N245" t="s">
        <v>154</v>
      </c>
      <c r="O245">
        <v>87587.5348811164</v>
      </c>
      <c r="P245">
        <v>7.7407673653591197E-4</v>
      </c>
      <c r="Q245">
        <v>4</v>
      </c>
      <c r="R245">
        <v>-3.96212888159</v>
      </c>
      <c r="S245">
        <v>12.5880992938999</v>
      </c>
      <c r="T245">
        <v>5711</v>
      </c>
      <c r="U245">
        <v>6.58119112863E-3</v>
      </c>
      <c r="V245">
        <v>-3.9666670000000002</v>
      </c>
      <c r="W245">
        <v>12.583333</v>
      </c>
      <c r="X245" t="s">
        <v>2573</v>
      </c>
      <c r="Y245" t="s">
        <v>2574</v>
      </c>
      <c r="AB245" t="e">
        <f>VLOOKUP(Y245,Loc_exl_vigi!$C:$J,8,)</f>
        <v>#N/A</v>
      </c>
      <c r="AF245">
        <f t="shared" si="3"/>
        <v>-4</v>
      </c>
      <c r="AG245">
        <v>5</v>
      </c>
      <c r="AH245" t="s">
        <v>4526</v>
      </c>
      <c r="AI245" s="66" t="e">
        <f>VLOOKUP(X245,'[1]TEAM 7 - CENTRE-Ouest Centre Su'!$D:$E,2,)</f>
        <v>#N/A</v>
      </c>
    </row>
    <row r="246" spans="1:35" hidden="1" x14ac:dyDescent="0.2">
      <c r="A246" t="s">
        <v>1095</v>
      </c>
      <c r="B246">
        <v>45040</v>
      </c>
      <c r="C246" t="s">
        <v>17</v>
      </c>
      <c r="D246" t="s">
        <v>1096</v>
      </c>
      <c r="E246">
        <v>248.59806826100001</v>
      </c>
      <c r="F246" t="s">
        <v>901</v>
      </c>
      <c r="G246" t="s">
        <v>902</v>
      </c>
      <c r="I246" t="s">
        <v>45</v>
      </c>
      <c r="J246" t="s">
        <v>45</v>
      </c>
      <c r="K246" t="s">
        <v>903</v>
      </c>
      <c r="L246" t="s">
        <v>17</v>
      </c>
      <c r="M246" t="s">
        <v>153</v>
      </c>
      <c r="N246" t="s">
        <v>154</v>
      </c>
      <c r="O246">
        <v>87587.5348811164</v>
      </c>
      <c r="P246">
        <v>2.8382813673021499E-3</v>
      </c>
      <c r="Q246">
        <v>4</v>
      </c>
      <c r="R246">
        <v>-4.0168938194899999</v>
      </c>
      <c r="S246">
        <v>12.6118132075999</v>
      </c>
      <c r="T246">
        <v>5894</v>
      </c>
      <c r="U246">
        <v>8.7723530637500002E-3</v>
      </c>
      <c r="V246">
        <v>-4.0110999999999999</v>
      </c>
      <c r="W246">
        <v>12.6183999999999</v>
      </c>
      <c r="X246" t="s">
        <v>2582</v>
      </c>
      <c r="Y246" t="s">
        <v>2583</v>
      </c>
      <c r="AB246" t="e">
        <f>VLOOKUP(Y246,Loc_exl_vigi!$C:$J,8,)</f>
        <v>#N/A</v>
      </c>
      <c r="AF246">
        <f t="shared" si="3"/>
        <v>-4</v>
      </c>
      <c r="AG246">
        <v>5</v>
      </c>
      <c r="AH246" t="s">
        <v>4526</v>
      </c>
      <c r="AI246" s="66" t="e">
        <f>VLOOKUP(X246,'[1]TEAM 7 - CENTRE-Ouest Centre Su'!$D:$E,2,)</f>
        <v>#N/A</v>
      </c>
    </row>
    <row r="247" spans="1:35" hidden="1" x14ac:dyDescent="0.2">
      <c r="A247" t="s">
        <v>1103</v>
      </c>
      <c r="B247">
        <v>45229</v>
      </c>
      <c r="C247" t="s">
        <v>17</v>
      </c>
      <c r="D247" t="s">
        <v>1104</v>
      </c>
      <c r="E247">
        <v>1220.39051692</v>
      </c>
      <c r="F247" t="s">
        <v>901</v>
      </c>
      <c r="G247" t="s">
        <v>902</v>
      </c>
      <c r="I247" t="s">
        <v>45</v>
      </c>
      <c r="J247" t="s">
        <v>45</v>
      </c>
      <c r="K247" t="s">
        <v>903</v>
      </c>
      <c r="L247" t="s">
        <v>17</v>
      </c>
      <c r="M247" t="s">
        <v>153</v>
      </c>
      <c r="N247" t="s">
        <v>154</v>
      </c>
      <c r="O247">
        <v>87587.5348811164</v>
      </c>
      <c r="P247">
        <v>1.39333812576921E-2</v>
      </c>
      <c r="Q247">
        <v>4</v>
      </c>
      <c r="R247">
        <v>-4.0168938194899999</v>
      </c>
      <c r="S247">
        <v>12.6197178456</v>
      </c>
      <c r="T247">
        <v>5894</v>
      </c>
      <c r="U247">
        <v>5.9418062373499999E-3</v>
      </c>
      <c r="V247">
        <v>-4.0110999999999999</v>
      </c>
      <c r="W247">
        <v>12.6183999999999</v>
      </c>
      <c r="X247" t="s">
        <v>2582</v>
      </c>
      <c r="Y247" t="s">
        <v>2583</v>
      </c>
      <c r="AB247" t="e">
        <f>VLOOKUP(Y247,Loc_exl_vigi!$C:$J,8,)</f>
        <v>#N/A</v>
      </c>
      <c r="AF247">
        <f t="shared" si="3"/>
        <v>-4</v>
      </c>
      <c r="AG247">
        <v>5</v>
      </c>
      <c r="AH247" t="s">
        <v>4526</v>
      </c>
      <c r="AI247" s="66" t="e">
        <f>VLOOKUP(X247,'[1]TEAM 7 - CENTRE-Ouest Centre Su'!$D:$E,2,)</f>
        <v>#N/A</v>
      </c>
    </row>
    <row r="248" spans="1:35" x14ac:dyDescent="0.2">
      <c r="A248" t="s">
        <v>885</v>
      </c>
      <c r="B248">
        <v>38201</v>
      </c>
      <c r="C248" t="s">
        <v>13</v>
      </c>
      <c r="D248" t="s">
        <v>886</v>
      </c>
      <c r="E248">
        <v>3606.6538414000001</v>
      </c>
      <c r="F248" t="s">
        <v>838</v>
      </c>
      <c r="G248" t="s">
        <v>839</v>
      </c>
      <c r="I248" t="s">
        <v>45</v>
      </c>
      <c r="J248" t="s">
        <v>45</v>
      </c>
      <c r="K248" t="s">
        <v>792</v>
      </c>
      <c r="L248" t="s">
        <v>793</v>
      </c>
      <c r="M248" t="s">
        <v>794</v>
      </c>
      <c r="N248" t="s">
        <v>13</v>
      </c>
      <c r="O248">
        <v>2907110.4073348101</v>
      </c>
      <c r="P248">
        <v>1.24063187703508E-3</v>
      </c>
      <c r="Q248">
        <v>4</v>
      </c>
      <c r="R248">
        <v>-1.4977066915099999</v>
      </c>
      <c r="S248">
        <v>12.335150883300001</v>
      </c>
      <c r="T248">
        <v>4847</v>
      </c>
      <c r="U248">
        <v>2.9264250449899999E-3</v>
      </c>
      <c r="V248">
        <v>-1.5</v>
      </c>
      <c r="W248">
        <v>12.333333</v>
      </c>
      <c r="X248" t="s">
        <v>792</v>
      </c>
      <c r="Y248" t="s">
        <v>2471</v>
      </c>
      <c r="AB248" t="e">
        <f>VLOOKUP(Y248,Loc_exl_vigi!$C:$J,8,)</f>
        <v>#N/A</v>
      </c>
      <c r="AC248" t="s">
        <v>4257</v>
      </c>
      <c r="AD248" s="62">
        <v>44052</v>
      </c>
      <c r="AE248">
        <v>4</v>
      </c>
      <c r="AF248">
        <f t="shared" si="3"/>
        <v>0</v>
      </c>
      <c r="AG248">
        <v>8</v>
      </c>
      <c r="AH248" t="s">
        <v>4535</v>
      </c>
      <c r="AI248" s="64">
        <v>44047</v>
      </c>
    </row>
    <row r="249" spans="1:35" x14ac:dyDescent="0.2">
      <c r="A249" t="s">
        <v>1541</v>
      </c>
      <c r="B249">
        <v>55616</v>
      </c>
      <c r="C249" t="s">
        <v>38</v>
      </c>
      <c r="D249" t="s">
        <v>1542</v>
      </c>
      <c r="E249">
        <v>304.64691861400001</v>
      </c>
      <c r="F249" t="s">
        <v>1506</v>
      </c>
      <c r="G249" t="s">
        <v>1507</v>
      </c>
      <c r="I249" t="s">
        <v>45</v>
      </c>
      <c r="J249" t="s">
        <v>45</v>
      </c>
      <c r="K249" t="s">
        <v>1426</v>
      </c>
      <c r="L249" t="s">
        <v>38</v>
      </c>
      <c r="M249" t="s">
        <v>1151</v>
      </c>
      <c r="N249" t="s">
        <v>1152</v>
      </c>
      <c r="O249">
        <v>170860.082456648</v>
      </c>
      <c r="P249">
        <v>1.7830198501238501E-3</v>
      </c>
      <c r="Q249">
        <v>4</v>
      </c>
      <c r="R249">
        <v>-2.37394569249</v>
      </c>
      <c r="S249">
        <v>13.1809471338</v>
      </c>
      <c r="T249">
        <v>7872</v>
      </c>
      <c r="U249">
        <v>8.8063111233200007E-3</v>
      </c>
      <c r="V249">
        <v>-2.377459</v>
      </c>
      <c r="W249">
        <v>13.172872</v>
      </c>
      <c r="X249" t="s">
        <v>2845</v>
      </c>
      <c r="Y249" t="s">
        <v>2846</v>
      </c>
      <c r="AB249" t="e">
        <f>VLOOKUP(Y249,Loc_exl_vigi!$C:$J,8,)</f>
        <v>#N/A</v>
      </c>
      <c r="AC249" t="s">
        <v>4257</v>
      </c>
      <c r="AD249" s="70">
        <v>44038</v>
      </c>
      <c r="AE249">
        <v>4</v>
      </c>
      <c r="AF249">
        <f t="shared" si="3"/>
        <v>0</v>
      </c>
      <c r="AG249">
        <v>3</v>
      </c>
      <c r="AH249" t="s">
        <v>4535</v>
      </c>
      <c r="AI249" s="64">
        <v>44032</v>
      </c>
    </row>
    <row r="250" spans="1:35" hidden="1" x14ac:dyDescent="0.2">
      <c r="A250" t="s">
        <v>1167</v>
      </c>
      <c r="B250">
        <v>47074</v>
      </c>
      <c r="C250" t="s">
        <v>17</v>
      </c>
      <c r="D250" t="s">
        <v>1168</v>
      </c>
      <c r="E250">
        <v>203.39841948599999</v>
      </c>
      <c r="F250" t="s">
        <v>901</v>
      </c>
      <c r="G250" t="s">
        <v>902</v>
      </c>
      <c r="I250" t="s">
        <v>45</v>
      </c>
      <c r="J250" t="s">
        <v>45</v>
      </c>
      <c r="K250" t="s">
        <v>903</v>
      </c>
      <c r="L250" t="s">
        <v>17</v>
      </c>
      <c r="M250" t="s">
        <v>153</v>
      </c>
      <c r="N250" t="s">
        <v>154</v>
      </c>
      <c r="O250">
        <v>87587.5348811164</v>
      </c>
      <c r="P250">
        <v>2.3222302096077398E-3</v>
      </c>
      <c r="Q250">
        <v>4</v>
      </c>
      <c r="R250">
        <v>-4.0716587569999998</v>
      </c>
      <c r="S250">
        <v>12.706668862300001</v>
      </c>
      <c r="T250">
        <v>6301</v>
      </c>
      <c r="U250">
        <v>3.8912752350099999E-2</v>
      </c>
      <c r="V250">
        <v>-4.0999999999999996</v>
      </c>
      <c r="W250">
        <v>12.733333</v>
      </c>
      <c r="X250" t="s">
        <v>2622</v>
      </c>
      <c r="Y250" t="s">
        <v>2623</v>
      </c>
      <c r="AB250" t="e">
        <f>VLOOKUP(Y250,Loc_exl_vigi!$C:$J,8,)</f>
        <v>#N/A</v>
      </c>
      <c r="AF250">
        <f t="shared" si="3"/>
        <v>-4</v>
      </c>
      <c r="AG250">
        <v>5</v>
      </c>
      <c r="AH250" t="s">
        <v>4526</v>
      </c>
      <c r="AI250" s="66" t="e">
        <f>VLOOKUP(X250,'[1]TEAM 7 - CENTRE-Ouest Centre Su'!$D:$E,2,)</f>
        <v>#N/A</v>
      </c>
    </row>
    <row r="251" spans="1:35" hidden="1" x14ac:dyDescent="0.2">
      <c r="A251" t="s">
        <v>207</v>
      </c>
      <c r="B251">
        <v>17107</v>
      </c>
      <c r="C251" t="s">
        <v>15</v>
      </c>
      <c r="D251" t="s">
        <v>208</v>
      </c>
      <c r="E251">
        <v>2376.88174523</v>
      </c>
      <c r="F251" t="s">
        <v>5417</v>
      </c>
      <c r="G251" t="s">
        <v>210</v>
      </c>
      <c r="H251" t="s">
        <v>211</v>
      </c>
      <c r="I251" t="s">
        <v>45</v>
      </c>
      <c r="J251" t="s">
        <v>45</v>
      </c>
      <c r="K251" t="s">
        <v>5463</v>
      </c>
      <c r="L251" t="s">
        <v>15</v>
      </c>
      <c r="M251" t="s">
        <v>153</v>
      </c>
      <c r="N251" t="s">
        <v>154</v>
      </c>
      <c r="O251">
        <v>217698.92290924699</v>
      </c>
      <c r="P251">
        <v>1.0918206270689099E-2</v>
      </c>
      <c r="Q251">
        <v>4</v>
      </c>
      <c r="R251">
        <v>-3.26387592758</v>
      </c>
      <c r="S251">
        <v>11.544687096600001</v>
      </c>
      <c r="T251">
        <v>2399</v>
      </c>
      <c r="U251">
        <v>1.4858274074E-2</v>
      </c>
      <c r="V251">
        <v>-3.25</v>
      </c>
      <c r="W251">
        <v>11.55</v>
      </c>
      <c r="X251" t="s">
        <v>211</v>
      </c>
      <c r="Y251" t="s">
        <v>2150</v>
      </c>
      <c r="AB251" t="e">
        <f>VLOOKUP(Y251,Loc_exl_vigi!$C:$J,8,)</f>
        <v>#N/A</v>
      </c>
      <c r="AF251">
        <f t="shared" si="3"/>
        <v>-4</v>
      </c>
      <c r="AG251">
        <v>5</v>
      </c>
      <c r="AH251" t="s">
        <v>4526</v>
      </c>
      <c r="AI251" s="66" t="e">
        <f>VLOOKUP(X251,'[1]TEAM 7 - CENTRE-Ouest Centre Su'!$D:$E,2,)</f>
        <v>#N/A</v>
      </c>
    </row>
    <row r="252" spans="1:35" hidden="1" x14ac:dyDescent="0.2">
      <c r="A252" t="s">
        <v>212</v>
      </c>
      <c r="B252">
        <v>17258</v>
      </c>
      <c r="C252" t="s">
        <v>15</v>
      </c>
      <c r="D252" t="s">
        <v>213</v>
      </c>
      <c r="E252">
        <v>1882.54451617</v>
      </c>
      <c r="F252" t="s">
        <v>5417</v>
      </c>
      <c r="G252" t="s">
        <v>210</v>
      </c>
      <c r="H252" t="s">
        <v>211</v>
      </c>
      <c r="I252" t="s">
        <v>45</v>
      </c>
      <c r="J252" t="s">
        <v>45</v>
      </c>
      <c r="K252" t="s">
        <v>5463</v>
      </c>
      <c r="L252" t="s">
        <v>15</v>
      </c>
      <c r="M252" t="s">
        <v>153</v>
      </c>
      <c r="N252" t="s">
        <v>154</v>
      </c>
      <c r="O252">
        <v>217698.92290924699</v>
      </c>
      <c r="P252">
        <v>8.6474682144145592E-3</v>
      </c>
      <c r="Q252">
        <v>4</v>
      </c>
      <c r="R252">
        <v>-3.2501846934700001</v>
      </c>
      <c r="S252">
        <v>11.5525917341</v>
      </c>
      <c r="T252">
        <v>2399</v>
      </c>
      <c r="U252">
        <v>2.5983066471199998E-3</v>
      </c>
      <c r="V252">
        <v>-3.25</v>
      </c>
      <c r="W252">
        <v>11.55</v>
      </c>
      <c r="X252" t="s">
        <v>211</v>
      </c>
      <c r="Y252" t="s">
        <v>2150</v>
      </c>
      <c r="AB252" t="e">
        <f>VLOOKUP(Y252,Loc_exl_vigi!$C:$J,8,)</f>
        <v>#N/A</v>
      </c>
      <c r="AF252">
        <f t="shared" si="3"/>
        <v>-4</v>
      </c>
      <c r="AG252">
        <v>5</v>
      </c>
      <c r="AH252" t="s">
        <v>4526</v>
      </c>
      <c r="AI252" s="66" t="e">
        <f>VLOOKUP(X252,'[1]TEAM 7 - CENTRE-Ouest Centre Su'!$D:$E,2,)</f>
        <v>#N/A</v>
      </c>
    </row>
    <row r="253" spans="1:35" hidden="1" x14ac:dyDescent="0.2">
      <c r="A253" t="s">
        <v>227</v>
      </c>
      <c r="B253">
        <v>17599</v>
      </c>
      <c r="C253" t="s">
        <v>15</v>
      </c>
      <c r="D253" t="s">
        <v>228</v>
      </c>
      <c r="E253">
        <v>169.293571598</v>
      </c>
      <c r="F253" t="s">
        <v>5417</v>
      </c>
      <c r="G253" t="s">
        <v>210</v>
      </c>
      <c r="H253" t="s">
        <v>211</v>
      </c>
      <c r="I253" t="s">
        <v>45</v>
      </c>
      <c r="J253" t="s">
        <v>45</v>
      </c>
      <c r="K253" t="s">
        <v>5463</v>
      </c>
      <c r="L253" t="s">
        <v>15</v>
      </c>
      <c r="M253" t="s">
        <v>153</v>
      </c>
      <c r="N253" t="s">
        <v>154</v>
      </c>
      <c r="O253">
        <v>217698.92290924699</v>
      </c>
      <c r="P253">
        <v>7.7765001928178598E-4</v>
      </c>
      <c r="Q253">
        <v>4</v>
      </c>
      <c r="R253">
        <v>-3.2433390762899998</v>
      </c>
      <c r="S253">
        <v>11.564448691000001</v>
      </c>
      <c r="T253">
        <v>2399</v>
      </c>
      <c r="U253">
        <v>1.5910140634200001E-2</v>
      </c>
      <c r="V253">
        <v>-3.25</v>
      </c>
      <c r="W253">
        <v>11.55</v>
      </c>
      <c r="X253" t="s">
        <v>211</v>
      </c>
      <c r="Y253" t="s">
        <v>2150</v>
      </c>
      <c r="AB253" t="e">
        <f>VLOOKUP(Y253,Loc_exl_vigi!$C:$J,8,)</f>
        <v>#N/A</v>
      </c>
      <c r="AF253">
        <f t="shared" si="3"/>
        <v>-4</v>
      </c>
      <c r="AG253">
        <v>5</v>
      </c>
      <c r="AH253" t="s">
        <v>4526</v>
      </c>
      <c r="AI253" s="66" t="e">
        <f>VLOOKUP(X253,'[1]TEAM 7 - CENTRE-Ouest Centre Su'!$D:$E,2,)</f>
        <v>#N/A</v>
      </c>
    </row>
    <row r="254" spans="1:35" hidden="1" x14ac:dyDescent="0.2">
      <c r="A254" t="s">
        <v>1114</v>
      </c>
      <c r="B254">
        <v>45423</v>
      </c>
      <c r="C254" t="s">
        <v>17</v>
      </c>
      <c r="D254" t="s">
        <v>1115</v>
      </c>
      <c r="E254">
        <v>1488.82186931</v>
      </c>
      <c r="F254" t="s">
        <v>1116</v>
      </c>
      <c r="G254" t="s">
        <v>1117</v>
      </c>
      <c r="I254" t="s">
        <v>45</v>
      </c>
      <c r="J254" t="s">
        <v>45</v>
      </c>
      <c r="K254" t="s">
        <v>903</v>
      </c>
      <c r="L254" t="s">
        <v>17</v>
      </c>
      <c r="M254" t="s">
        <v>153</v>
      </c>
      <c r="N254" t="s">
        <v>154</v>
      </c>
      <c r="O254">
        <v>87587.5348811164</v>
      </c>
      <c r="P254">
        <v>1.6998102199483001E-2</v>
      </c>
      <c r="Q254">
        <v>4</v>
      </c>
      <c r="R254">
        <v>-3.9210551784000001</v>
      </c>
      <c r="S254">
        <v>12.6276224834</v>
      </c>
      <c r="T254">
        <v>5908</v>
      </c>
      <c r="U254">
        <v>7.2018129416100002E-3</v>
      </c>
      <c r="V254">
        <v>-3.9166669999999999</v>
      </c>
      <c r="W254">
        <v>12.633333</v>
      </c>
      <c r="X254" t="s">
        <v>2594</v>
      </c>
      <c r="Y254" t="s">
        <v>2595</v>
      </c>
      <c r="AB254" t="e">
        <f>VLOOKUP(Y254,Loc_exl_vigi!$C:$J,8,)</f>
        <v>#N/A</v>
      </c>
      <c r="AF254">
        <f t="shared" si="3"/>
        <v>-4</v>
      </c>
      <c r="AG254">
        <v>5</v>
      </c>
      <c r="AH254" t="s">
        <v>4526</v>
      </c>
      <c r="AI254" s="66" t="e">
        <f>VLOOKUP(X254,'[1]TEAM 7 - CENTRE-Ouest Centre Su'!$D:$E,2,)</f>
        <v>#N/A</v>
      </c>
    </row>
    <row r="255" spans="1:35" hidden="1" x14ac:dyDescent="0.2">
      <c r="A255" t="s">
        <v>1140</v>
      </c>
      <c r="B255">
        <v>46306</v>
      </c>
      <c r="C255" t="s">
        <v>17</v>
      </c>
      <c r="D255" t="s">
        <v>1141</v>
      </c>
      <c r="E255">
        <v>882.05673012</v>
      </c>
      <c r="F255" t="s">
        <v>1116</v>
      </c>
      <c r="G255" t="s">
        <v>1117</v>
      </c>
      <c r="I255" t="s">
        <v>45</v>
      </c>
      <c r="J255" t="s">
        <v>45</v>
      </c>
      <c r="K255" t="s">
        <v>903</v>
      </c>
      <c r="L255" t="s">
        <v>17</v>
      </c>
      <c r="M255" t="s">
        <v>153</v>
      </c>
      <c r="N255" t="s">
        <v>154</v>
      </c>
      <c r="O255">
        <v>87587.5348811164</v>
      </c>
      <c r="P255">
        <v>1.00705737559257E-2</v>
      </c>
      <c r="Q255">
        <v>4</v>
      </c>
      <c r="R255">
        <v>-3.94843764748</v>
      </c>
      <c r="S255">
        <v>12.6671456728</v>
      </c>
      <c r="T255">
        <v>6050</v>
      </c>
      <c r="U255">
        <v>1.63403582607E-3</v>
      </c>
      <c r="V255">
        <v>-3.95</v>
      </c>
      <c r="W255">
        <v>12.666667</v>
      </c>
      <c r="X255" t="s">
        <v>211</v>
      </c>
      <c r="Y255" t="s">
        <v>2608</v>
      </c>
      <c r="AB255" t="e">
        <f>VLOOKUP(Y255,Loc_exl_vigi!$C:$J,8,)</f>
        <v>#N/A</v>
      </c>
      <c r="AF255">
        <f t="shared" si="3"/>
        <v>-4</v>
      </c>
      <c r="AG255">
        <v>5</v>
      </c>
      <c r="AH255" t="s">
        <v>4526</v>
      </c>
      <c r="AI255" s="66" t="e">
        <f>VLOOKUP(X255,'[1]TEAM 7 - CENTRE-Ouest Centre Su'!$D:$E,2,)</f>
        <v>#N/A</v>
      </c>
    </row>
    <row r="256" spans="1:35" hidden="1" x14ac:dyDescent="0.2">
      <c r="A256" t="s">
        <v>1161</v>
      </c>
      <c r="B256">
        <v>46936</v>
      </c>
      <c r="C256" t="s">
        <v>17</v>
      </c>
      <c r="D256" t="s">
        <v>1162</v>
      </c>
      <c r="E256">
        <v>28.090978666200002</v>
      </c>
      <c r="F256" t="s">
        <v>1116</v>
      </c>
      <c r="G256" t="s">
        <v>1117</v>
      </c>
      <c r="I256" t="s">
        <v>45</v>
      </c>
      <c r="J256" t="s">
        <v>45</v>
      </c>
      <c r="K256" t="s">
        <v>903</v>
      </c>
      <c r="L256" t="s">
        <v>17</v>
      </c>
      <c r="M256" t="s">
        <v>153</v>
      </c>
      <c r="N256" t="s">
        <v>154</v>
      </c>
      <c r="O256">
        <v>87587.5348811164</v>
      </c>
      <c r="P256">
        <v>3.2071890942390597E-4</v>
      </c>
      <c r="Q256">
        <v>4</v>
      </c>
      <c r="R256">
        <v>-3.7841428346199999</v>
      </c>
      <c r="S256">
        <v>12.6987642244</v>
      </c>
      <c r="T256">
        <v>6130</v>
      </c>
      <c r="U256">
        <v>1.54524599425E-2</v>
      </c>
      <c r="V256">
        <v>-3.7833329999999998</v>
      </c>
      <c r="W256">
        <v>12.6833329999999</v>
      </c>
      <c r="X256" t="s">
        <v>2618</v>
      </c>
      <c r="Y256" t="s">
        <v>2619</v>
      </c>
      <c r="AB256" t="e">
        <f>VLOOKUP(Y256,Loc_exl_vigi!$C:$J,8,)</f>
        <v>#N/A</v>
      </c>
      <c r="AF256">
        <f t="shared" si="3"/>
        <v>-4</v>
      </c>
      <c r="AG256">
        <v>5</v>
      </c>
      <c r="AH256" t="s">
        <v>4526</v>
      </c>
      <c r="AI256" s="66" t="e">
        <f>VLOOKUP(X256,'[1]TEAM 7 - CENTRE-Ouest Centre Su'!$D:$E,2,)</f>
        <v>#N/A</v>
      </c>
    </row>
    <row r="257" spans="1:35" hidden="1" x14ac:dyDescent="0.2">
      <c r="A257" t="s">
        <v>1169</v>
      </c>
      <c r="B257">
        <v>47075</v>
      </c>
      <c r="C257" t="s">
        <v>17</v>
      </c>
      <c r="D257" t="s">
        <v>1170</v>
      </c>
      <c r="E257">
        <v>157.30948053099999</v>
      </c>
      <c r="F257" t="s">
        <v>1116</v>
      </c>
      <c r="G257" t="s">
        <v>1117</v>
      </c>
      <c r="I257" t="s">
        <v>45</v>
      </c>
      <c r="J257" t="s">
        <v>45</v>
      </c>
      <c r="K257" t="s">
        <v>903</v>
      </c>
      <c r="L257" t="s">
        <v>17</v>
      </c>
      <c r="M257" t="s">
        <v>153</v>
      </c>
      <c r="N257" t="s">
        <v>154</v>
      </c>
      <c r="O257">
        <v>87587.5348811164</v>
      </c>
      <c r="P257">
        <v>1.7960258927770701E-3</v>
      </c>
      <c r="Q257">
        <v>4</v>
      </c>
      <c r="R257">
        <v>-4.0100482023100001</v>
      </c>
      <c r="S257">
        <v>12.7027165432999</v>
      </c>
      <c r="T257">
        <v>6221</v>
      </c>
      <c r="U257">
        <v>1.3744134087000001E-2</v>
      </c>
      <c r="V257">
        <v>-3.9963109999999999</v>
      </c>
      <c r="W257">
        <v>12.703153</v>
      </c>
      <c r="X257" t="s">
        <v>2624</v>
      </c>
      <c r="Y257" t="s">
        <v>2625</v>
      </c>
      <c r="AB257" t="e">
        <f>VLOOKUP(Y257,Loc_exl_vigi!$C:$J,8,)</f>
        <v>#N/A</v>
      </c>
      <c r="AF257">
        <f t="shared" ref="AF257:AF319" si="4">AE257-Q257</f>
        <v>-4</v>
      </c>
      <c r="AG257">
        <v>5</v>
      </c>
      <c r="AH257" t="s">
        <v>4526</v>
      </c>
      <c r="AI257" s="66" t="e">
        <f>VLOOKUP(X257,'[1]TEAM 7 - CENTRE-Ouest Centre Su'!$D:$E,2,)</f>
        <v>#N/A</v>
      </c>
    </row>
    <row r="258" spans="1:35" hidden="1" x14ac:dyDescent="0.2">
      <c r="A258" t="s">
        <v>1191</v>
      </c>
      <c r="B258">
        <v>47755</v>
      </c>
      <c r="C258" t="s">
        <v>17</v>
      </c>
      <c r="D258" t="s">
        <v>1192</v>
      </c>
      <c r="E258">
        <v>803.40198985500001</v>
      </c>
      <c r="F258" t="s">
        <v>1116</v>
      </c>
      <c r="G258" t="s">
        <v>1117</v>
      </c>
      <c r="I258" t="s">
        <v>45</v>
      </c>
      <c r="J258" t="s">
        <v>45</v>
      </c>
      <c r="K258" t="s">
        <v>903</v>
      </c>
      <c r="L258" t="s">
        <v>17</v>
      </c>
      <c r="M258" t="s">
        <v>153</v>
      </c>
      <c r="N258" t="s">
        <v>154</v>
      </c>
      <c r="O258">
        <v>87587.5348811164</v>
      </c>
      <c r="P258">
        <v>9.1725608095428995E-3</v>
      </c>
      <c r="Q258">
        <v>4</v>
      </c>
      <c r="R258">
        <v>-3.9689744987200002</v>
      </c>
      <c r="S258">
        <v>12.7343350945</v>
      </c>
      <c r="T258">
        <v>6302</v>
      </c>
      <c r="U258">
        <v>2.5156994507599998E-3</v>
      </c>
      <c r="V258">
        <v>-3.9666670000000002</v>
      </c>
      <c r="W258">
        <v>12.733333</v>
      </c>
      <c r="X258" t="s">
        <v>2638</v>
      </c>
      <c r="Y258" t="s">
        <v>2639</v>
      </c>
      <c r="AB258" t="e">
        <f>VLOOKUP(Y258,Loc_exl_vigi!$C:$J,8,)</f>
        <v>#N/A</v>
      </c>
      <c r="AF258">
        <f t="shared" si="4"/>
        <v>-4</v>
      </c>
      <c r="AG258">
        <v>5</v>
      </c>
      <c r="AH258" t="s">
        <v>4526</v>
      </c>
      <c r="AI258" s="66" t="e">
        <f>VLOOKUP(X258,'[1]TEAM 7 - CENTRE-Ouest Centre Su'!$D:$E,2,)</f>
        <v>#N/A</v>
      </c>
    </row>
    <row r="259" spans="1:35" hidden="1" x14ac:dyDescent="0.2">
      <c r="A259" t="s">
        <v>1185</v>
      </c>
      <c r="B259">
        <v>47579</v>
      </c>
      <c r="C259" t="s">
        <v>17</v>
      </c>
      <c r="D259" t="s">
        <v>1186</v>
      </c>
      <c r="E259">
        <v>2078.7324213000002</v>
      </c>
      <c r="F259" t="s">
        <v>1116</v>
      </c>
      <c r="G259" t="s">
        <v>1117</v>
      </c>
      <c r="I259" t="s">
        <v>45</v>
      </c>
      <c r="J259" t="s">
        <v>45</v>
      </c>
      <c r="K259" t="s">
        <v>903</v>
      </c>
      <c r="L259" t="s">
        <v>17</v>
      </c>
      <c r="M259" t="s">
        <v>153</v>
      </c>
      <c r="N259" t="s">
        <v>154</v>
      </c>
      <c r="O259">
        <v>87587.5348811164</v>
      </c>
      <c r="P259">
        <v>2.3733199297382799E-2</v>
      </c>
      <c r="Q259">
        <v>4</v>
      </c>
      <c r="R259">
        <v>-3.8662902411500002</v>
      </c>
      <c r="S259">
        <v>12.730382775900001</v>
      </c>
      <c r="T259">
        <v>6304</v>
      </c>
      <c r="U259">
        <v>2.9741837886E-3</v>
      </c>
      <c r="V259">
        <v>-3.8666670000000001</v>
      </c>
      <c r="W259">
        <v>12.733333</v>
      </c>
      <c r="X259" t="s">
        <v>1116</v>
      </c>
      <c r="Y259" t="s">
        <v>2635</v>
      </c>
      <c r="AB259" t="e">
        <f>VLOOKUP(Y259,Loc_exl_vigi!$C:$J,8,)</f>
        <v>#N/A</v>
      </c>
      <c r="AF259">
        <f t="shared" si="4"/>
        <v>-4</v>
      </c>
      <c r="AG259">
        <v>5</v>
      </c>
      <c r="AH259" t="s">
        <v>4526</v>
      </c>
      <c r="AI259" s="66" t="e">
        <f>VLOOKUP(X259,'[1]TEAM 7 - CENTRE-Ouest Centre Su'!$D:$E,2,)</f>
        <v>#N/A</v>
      </c>
    </row>
    <row r="260" spans="1:35" x14ac:dyDescent="0.2">
      <c r="A260" t="s">
        <v>1533</v>
      </c>
      <c r="B260">
        <v>55525</v>
      </c>
      <c r="C260" t="s">
        <v>37</v>
      </c>
      <c r="D260" t="s">
        <v>1534</v>
      </c>
      <c r="E260">
        <v>865.06016953200003</v>
      </c>
      <c r="F260" t="s">
        <v>1535</v>
      </c>
      <c r="G260" t="s">
        <v>1536</v>
      </c>
      <c r="I260" t="s">
        <v>45</v>
      </c>
      <c r="J260" t="s">
        <v>45</v>
      </c>
      <c r="K260" t="s">
        <v>1518</v>
      </c>
      <c r="L260" t="s">
        <v>37</v>
      </c>
      <c r="M260" t="s">
        <v>1151</v>
      </c>
      <c r="N260" t="s">
        <v>1152</v>
      </c>
      <c r="O260">
        <v>480120.49573899602</v>
      </c>
      <c r="P260">
        <v>1.8017563865931399E-3</v>
      </c>
      <c r="Q260">
        <v>4</v>
      </c>
      <c r="R260">
        <v>-1.9768998953600001</v>
      </c>
      <c r="S260">
        <v>13.173042495900001</v>
      </c>
      <c r="T260">
        <v>7895</v>
      </c>
      <c r="U260">
        <v>8.19539030837E-3</v>
      </c>
      <c r="V260">
        <v>-1.979444</v>
      </c>
      <c r="W260">
        <v>13.180833</v>
      </c>
      <c r="X260" t="s">
        <v>1535</v>
      </c>
      <c r="Y260" t="s">
        <v>2843</v>
      </c>
      <c r="AB260" t="e">
        <f>VLOOKUP(Y260,Loc_exl_vigi!$C:$J,8,)</f>
        <v>#N/A</v>
      </c>
      <c r="AC260" t="s">
        <v>4257</v>
      </c>
      <c r="AD260" s="64">
        <v>44029</v>
      </c>
      <c r="AE260">
        <v>4</v>
      </c>
      <c r="AF260">
        <f t="shared" si="4"/>
        <v>0</v>
      </c>
      <c r="AG260">
        <v>3</v>
      </c>
      <c r="AH260" t="s">
        <v>4535</v>
      </c>
      <c r="AI260" s="64">
        <v>44029</v>
      </c>
    </row>
    <row r="261" spans="1:35" hidden="1" x14ac:dyDescent="0.2">
      <c r="A261" t="s">
        <v>1187</v>
      </c>
      <c r="B261">
        <v>47581</v>
      </c>
      <c r="C261" t="s">
        <v>17</v>
      </c>
      <c r="D261" t="s">
        <v>1188</v>
      </c>
      <c r="E261">
        <v>1629.27676264</v>
      </c>
      <c r="F261" t="s">
        <v>1116</v>
      </c>
      <c r="G261" t="s">
        <v>1117</v>
      </c>
      <c r="I261" t="s">
        <v>45</v>
      </c>
      <c r="J261" t="s">
        <v>45</v>
      </c>
      <c r="K261" t="s">
        <v>903</v>
      </c>
      <c r="L261" t="s">
        <v>17</v>
      </c>
      <c r="M261" t="s">
        <v>153</v>
      </c>
      <c r="N261" t="s">
        <v>154</v>
      </c>
      <c r="O261">
        <v>87587.5348811164</v>
      </c>
      <c r="P261">
        <v>1.8601696746591099E-2</v>
      </c>
      <c r="Q261">
        <v>4</v>
      </c>
      <c r="R261">
        <v>-3.8525990063900002</v>
      </c>
      <c r="S261">
        <v>12.730382775900001</v>
      </c>
      <c r="T261">
        <v>6304</v>
      </c>
      <c r="U261">
        <v>1.43740135737E-2</v>
      </c>
      <c r="V261">
        <v>-3.8666670000000001</v>
      </c>
      <c r="W261">
        <v>12.733333</v>
      </c>
      <c r="X261" t="s">
        <v>1116</v>
      </c>
      <c r="Y261" t="s">
        <v>2635</v>
      </c>
      <c r="AB261" t="e">
        <f>VLOOKUP(Y261,Loc_exl_vigi!$C:$J,8,)</f>
        <v>#N/A</v>
      </c>
      <c r="AF261">
        <f t="shared" si="4"/>
        <v>-4</v>
      </c>
      <c r="AG261">
        <v>5</v>
      </c>
      <c r="AH261" t="s">
        <v>4526</v>
      </c>
      <c r="AI261" s="66" t="e">
        <f>VLOOKUP(X261,'[1]TEAM 7 - CENTRE-Ouest Centre Su'!$D:$E,2,)</f>
        <v>#N/A</v>
      </c>
    </row>
    <row r="262" spans="1:35" hidden="1" x14ac:dyDescent="0.2">
      <c r="A262" t="s">
        <v>1193</v>
      </c>
      <c r="B262">
        <v>47761</v>
      </c>
      <c r="C262" t="s">
        <v>17</v>
      </c>
      <c r="D262" t="s">
        <v>1194</v>
      </c>
      <c r="E262">
        <v>196.63685066400001</v>
      </c>
      <c r="F262" t="s">
        <v>1116</v>
      </c>
      <c r="G262" t="s">
        <v>1117</v>
      </c>
      <c r="I262" t="s">
        <v>45</v>
      </c>
      <c r="J262" t="s">
        <v>45</v>
      </c>
      <c r="K262" t="s">
        <v>903</v>
      </c>
      <c r="L262" t="s">
        <v>17</v>
      </c>
      <c r="M262" t="s">
        <v>153</v>
      </c>
      <c r="N262" t="s">
        <v>154</v>
      </c>
      <c r="O262">
        <v>87587.5348811164</v>
      </c>
      <c r="P262">
        <v>2.2450323659741899E-3</v>
      </c>
      <c r="Q262">
        <v>4</v>
      </c>
      <c r="R262">
        <v>-3.8868270923999999</v>
      </c>
      <c r="S262">
        <v>12.7343350945</v>
      </c>
      <c r="T262">
        <v>6304</v>
      </c>
      <c r="U262">
        <v>2.0184982506699999E-2</v>
      </c>
      <c r="V262">
        <v>-3.8666670000000001</v>
      </c>
      <c r="W262">
        <v>12.733333</v>
      </c>
      <c r="X262" t="s">
        <v>1116</v>
      </c>
      <c r="Y262" t="s">
        <v>2635</v>
      </c>
      <c r="AB262" t="e">
        <f>VLOOKUP(Y262,Loc_exl_vigi!$C:$J,8,)</f>
        <v>#N/A</v>
      </c>
      <c r="AF262">
        <f t="shared" si="4"/>
        <v>-4</v>
      </c>
      <c r="AG262">
        <v>5</v>
      </c>
      <c r="AH262" t="s">
        <v>4526</v>
      </c>
      <c r="AI262" s="66" t="e">
        <f>VLOOKUP(X262,'[1]TEAM 7 - CENTRE-Ouest Centre Su'!$D:$E,2,)</f>
        <v>#N/A</v>
      </c>
    </row>
    <row r="263" spans="1:35" hidden="1" x14ac:dyDescent="0.2">
      <c r="A263" t="s">
        <v>1195</v>
      </c>
      <c r="B263">
        <v>47764</v>
      </c>
      <c r="C263" t="s">
        <v>17</v>
      </c>
      <c r="D263" t="s">
        <v>1196</v>
      </c>
      <c r="E263">
        <v>3011.35291302</v>
      </c>
      <c r="F263" t="s">
        <v>1116</v>
      </c>
      <c r="G263" t="s">
        <v>1117</v>
      </c>
      <c r="I263" t="s">
        <v>45</v>
      </c>
      <c r="J263" t="s">
        <v>45</v>
      </c>
      <c r="K263" t="s">
        <v>903</v>
      </c>
      <c r="L263" t="s">
        <v>17</v>
      </c>
      <c r="M263" t="s">
        <v>153</v>
      </c>
      <c r="N263" t="s">
        <v>154</v>
      </c>
      <c r="O263">
        <v>87587.5348811164</v>
      </c>
      <c r="P263">
        <v>3.4381067090281103E-2</v>
      </c>
      <c r="Q263">
        <v>12</v>
      </c>
      <c r="R263">
        <v>-3.8662902411500002</v>
      </c>
      <c r="S263">
        <v>12.7382874133</v>
      </c>
      <c r="T263">
        <v>6304</v>
      </c>
      <c r="U263">
        <v>4.9687180145600003E-3</v>
      </c>
      <c r="V263">
        <v>-3.8666670000000001</v>
      </c>
      <c r="W263">
        <v>12.733333</v>
      </c>
      <c r="X263" t="s">
        <v>1116</v>
      </c>
      <c r="Y263" t="s">
        <v>2635</v>
      </c>
      <c r="AB263" t="e">
        <f>VLOOKUP(Y263,Loc_exl_vigi!$C:$J,8,)</f>
        <v>#N/A</v>
      </c>
      <c r="AF263">
        <f t="shared" si="4"/>
        <v>-12</v>
      </c>
      <c r="AG263">
        <v>5</v>
      </c>
      <c r="AH263" t="s">
        <v>4526</v>
      </c>
      <c r="AI263" s="66" t="e">
        <f>VLOOKUP(X263,'[1]TEAM 7 - CENTRE-Ouest Centre Su'!$D:$E,2,)</f>
        <v>#N/A</v>
      </c>
    </row>
    <row r="264" spans="1:35" hidden="1" x14ac:dyDescent="0.2">
      <c r="A264" t="s">
        <v>1197</v>
      </c>
      <c r="B264">
        <v>47767</v>
      </c>
      <c r="C264" t="s">
        <v>17</v>
      </c>
      <c r="D264" t="s">
        <v>1198</v>
      </c>
      <c r="E264">
        <v>758.45642398899997</v>
      </c>
      <c r="F264" t="s">
        <v>1116</v>
      </c>
      <c r="G264" t="s">
        <v>1117</v>
      </c>
      <c r="I264" t="s">
        <v>45</v>
      </c>
      <c r="J264" t="s">
        <v>45</v>
      </c>
      <c r="K264" t="s">
        <v>903</v>
      </c>
      <c r="L264" t="s">
        <v>17</v>
      </c>
      <c r="M264" t="s">
        <v>153</v>
      </c>
      <c r="N264" t="s">
        <v>154</v>
      </c>
      <c r="O264">
        <v>87587.5348811164</v>
      </c>
      <c r="P264">
        <v>8.6594105544637295E-3</v>
      </c>
      <c r="Q264">
        <v>4</v>
      </c>
      <c r="R264">
        <v>-3.84575338946</v>
      </c>
      <c r="S264">
        <v>12.7343350945</v>
      </c>
      <c r="T264">
        <v>6304</v>
      </c>
      <c r="U264">
        <v>2.09376049082E-2</v>
      </c>
      <c r="V264">
        <v>-3.8666670000000001</v>
      </c>
      <c r="W264">
        <v>12.733333</v>
      </c>
      <c r="X264" t="s">
        <v>1116</v>
      </c>
      <c r="Y264" t="s">
        <v>2635</v>
      </c>
      <c r="AB264" t="e">
        <f>VLOOKUP(Y264,Loc_exl_vigi!$C:$J,8,)</f>
        <v>#N/A</v>
      </c>
      <c r="AF264">
        <f t="shared" si="4"/>
        <v>-4</v>
      </c>
      <c r="AG264">
        <v>5</v>
      </c>
      <c r="AH264" t="s">
        <v>4526</v>
      </c>
      <c r="AI264" s="66" t="e">
        <f>VLOOKUP(X264,'[1]TEAM 7 - CENTRE-Ouest Centre Su'!$D:$E,2,)</f>
        <v>#N/A</v>
      </c>
    </row>
    <row r="265" spans="1:35" hidden="1" x14ac:dyDescent="0.2">
      <c r="A265" t="s">
        <v>1201</v>
      </c>
      <c r="B265">
        <v>47924</v>
      </c>
      <c r="C265" t="s">
        <v>17</v>
      </c>
      <c r="D265" t="s">
        <v>1202</v>
      </c>
      <c r="E265">
        <v>1342.74878025</v>
      </c>
      <c r="F265" t="s">
        <v>1116</v>
      </c>
      <c r="G265" t="s">
        <v>1117</v>
      </c>
      <c r="I265" t="s">
        <v>45</v>
      </c>
      <c r="J265" t="s">
        <v>45</v>
      </c>
      <c r="K265" t="s">
        <v>903</v>
      </c>
      <c r="L265" t="s">
        <v>17</v>
      </c>
      <c r="M265" t="s">
        <v>153</v>
      </c>
      <c r="N265" t="s">
        <v>154</v>
      </c>
      <c r="O265">
        <v>87587.5348811164</v>
      </c>
      <c r="P265">
        <v>1.53303638705271E-2</v>
      </c>
      <c r="Q265">
        <v>4</v>
      </c>
      <c r="R265">
        <v>-3.87313585828</v>
      </c>
      <c r="S265">
        <v>12.7422397319</v>
      </c>
      <c r="T265">
        <v>6304</v>
      </c>
      <c r="U265">
        <v>1.10079971038E-2</v>
      </c>
      <c r="V265">
        <v>-3.8666670000000001</v>
      </c>
      <c r="W265">
        <v>12.733333</v>
      </c>
      <c r="X265" t="s">
        <v>1116</v>
      </c>
      <c r="Y265" t="s">
        <v>2635</v>
      </c>
      <c r="AB265" t="e">
        <f>VLOOKUP(Y265,Loc_exl_vigi!$C:$J,8,)</f>
        <v>#N/A</v>
      </c>
      <c r="AF265">
        <f t="shared" si="4"/>
        <v>-4</v>
      </c>
      <c r="AG265">
        <v>5</v>
      </c>
      <c r="AH265" t="s">
        <v>4526</v>
      </c>
      <c r="AI265" s="66" t="e">
        <f>VLOOKUP(X265,'[1]TEAM 7 - CENTRE-Ouest Centre Su'!$D:$E,2,)</f>
        <v>#N/A</v>
      </c>
    </row>
    <row r="266" spans="1:35" hidden="1" x14ac:dyDescent="0.2">
      <c r="A266" t="s">
        <v>1215</v>
      </c>
      <c r="B266">
        <v>48483</v>
      </c>
      <c r="C266" t="s">
        <v>17</v>
      </c>
      <c r="D266" t="s">
        <v>1216</v>
      </c>
      <c r="E266">
        <v>359.56452692800002</v>
      </c>
      <c r="F266" t="s">
        <v>1116</v>
      </c>
      <c r="G266" t="s">
        <v>1117</v>
      </c>
      <c r="I266" t="s">
        <v>45</v>
      </c>
      <c r="J266" t="s">
        <v>45</v>
      </c>
      <c r="K266" t="s">
        <v>903</v>
      </c>
      <c r="L266" t="s">
        <v>17</v>
      </c>
      <c r="M266" t="s">
        <v>153</v>
      </c>
      <c r="N266" t="s">
        <v>154</v>
      </c>
      <c r="O266">
        <v>87587.5348811164</v>
      </c>
      <c r="P266">
        <v>4.1052020406333097E-3</v>
      </c>
      <c r="Q266">
        <v>4</v>
      </c>
      <c r="R266">
        <v>-3.8115253034499998</v>
      </c>
      <c r="S266">
        <v>12.777810603300001</v>
      </c>
      <c r="T266">
        <v>6493</v>
      </c>
      <c r="U266">
        <v>7.5454561811199999E-3</v>
      </c>
      <c r="V266">
        <v>-3.8166669999999998</v>
      </c>
      <c r="W266">
        <v>12.783333000000001</v>
      </c>
      <c r="X266" t="s">
        <v>2650</v>
      </c>
      <c r="Y266" t="s">
        <v>2651</v>
      </c>
      <c r="AB266" t="e">
        <f>VLOOKUP(Y266,Loc_exl_vigi!$C:$J,8,)</f>
        <v>#N/A</v>
      </c>
      <c r="AF266">
        <f t="shared" si="4"/>
        <v>-4</v>
      </c>
      <c r="AG266">
        <v>5</v>
      </c>
      <c r="AH266" t="s">
        <v>4526</v>
      </c>
      <c r="AI266" s="66" t="e">
        <f>VLOOKUP(X266,'[1]TEAM 7 - CENTRE-Ouest Centre Su'!$D:$E,2,)</f>
        <v>#N/A</v>
      </c>
    </row>
    <row r="267" spans="1:35" x14ac:dyDescent="0.2">
      <c r="A267" t="s">
        <v>975</v>
      </c>
      <c r="B267">
        <v>41247</v>
      </c>
      <c r="C267" t="s">
        <v>13</v>
      </c>
      <c r="D267" t="s">
        <v>976</v>
      </c>
      <c r="E267">
        <v>5527.7860383300003</v>
      </c>
      <c r="F267" t="s">
        <v>838</v>
      </c>
      <c r="G267" t="s">
        <v>839</v>
      </c>
      <c r="I267" t="s">
        <v>45</v>
      </c>
      <c r="J267" t="s">
        <v>45</v>
      </c>
      <c r="K267" t="s">
        <v>792</v>
      </c>
      <c r="L267" t="s">
        <v>793</v>
      </c>
      <c r="M267" t="s">
        <v>794</v>
      </c>
      <c r="N267" t="s">
        <v>13</v>
      </c>
      <c r="O267">
        <v>2907110.4073348101</v>
      </c>
      <c r="P267">
        <v>1.9014709673162301E-3</v>
      </c>
      <c r="Q267">
        <v>4</v>
      </c>
      <c r="R267">
        <v>-1.55931724634</v>
      </c>
      <c r="S267">
        <v>12.433958856</v>
      </c>
      <c r="T267">
        <v>5265</v>
      </c>
      <c r="U267">
        <v>1.31006428981E-2</v>
      </c>
      <c r="V267">
        <v>-1.5625</v>
      </c>
      <c r="W267">
        <v>12.446667</v>
      </c>
      <c r="X267" t="s">
        <v>2522</v>
      </c>
      <c r="Y267" t="s">
        <v>2523</v>
      </c>
      <c r="AB267" t="e">
        <f>VLOOKUP(Y267,Loc_exl_vigi!$C:$J,8,)</f>
        <v>#N/A</v>
      </c>
      <c r="AC267" t="s">
        <v>4257</v>
      </c>
      <c r="AD267" s="70">
        <v>44049</v>
      </c>
      <c r="AE267">
        <v>4</v>
      </c>
      <c r="AF267">
        <f t="shared" si="4"/>
        <v>0</v>
      </c>
      <c r="AG267">
        <v>8</v>
      </c>
      <c r="AH267" t="s">
        <v>4535</v>
      </c>
      <c r="AI267" s="64">
        <v>44045</v>
      </c>
    </row>
    <row r="268" spans="1:35" x14ac:dyDescent="0.2">
      <c r="A268" t="s">
        <v>1219</v>
      </c>
      <c r="B268">
        <v>48507</v>
      </c>
      <c r="C268" t="s">
        <v>36</v>
      </c>
      <c r="D268" t="s">
        <v>1220</v>
      </c>
      <c r="E268">
        <v>109.73314471800001</v>
      </c>
      <c r="F268" t="s">
        <v>1148</v>
      </c>
      <c r="G268" t="s">
        <v>1149</v>
      </c>
      <c r="I268" t="s">
        <v>45</v>
      </c>
      <c r="J268" t="s">
        <v>45</v>
      </c>
      <c r="K268" t="s">
        <v>5458</v>
      </c>
      <c r="L268" t="s">
        <v>36</v>
      </c>
      <c r="M268" t="s">
        <v>1151</v>
      </c>
      <c r="N268" t="s">
        <v>1152</v>
      </c>
      <c r="O268">
        <v>298176.08092564199</v>
      </c>
      <c r="P268">
        <v>3.6801457842409801E-4</v>
      </c>
      <c r="Q268">
        <v>4</v>
      </c>
      <c r="R268">
        <v>-2.49032118462</v>
      </c>
      <c r="S268">
        <v>12.7738582842999</v>
      </c>
      <c r="T268">
        <v>6503</v>
      </c>
      <c r="U268">
        <v>1.35443605994E-2</v>
      </c>
      <c r="V268">
        <v>-2.5</v>
      </c>
      <c r="W268">
        <v>12.783333000000001</v>
      </c>
      <c r="X268" t="s">
        <v>2654</v>
      </c>
      <c r="Y268" t="s">
        <v>2655</v>
      </c>
      <c r="AB268" t="e">
        <f>VLOOKUP(Y268,Loc_exl_vigi!$C:$J,8,)</f>
        <v>#N/A</v>
      </c>
      <c r="AC268" t="s">
        <v>4257</v>
      </c>
      <c r="AD268" s="62">
        <v>44047</v>
      </c>
      <c r="AE268">
        <v>4</v>
      </c>
      <c r="AF268">
        <f t="shared" si="4"/>
        <v>0</v>
      </c>
      <c r="AG268">
        <v>3</v>
      </c>
      <c r="AH268" t="s">
        <v>4535</v>
      </c>
      <c r="AI268" s="64">
        <v>44045</v>
      </c>
    </row>
    <row r="269" spans="1:35" x14ac:dyDescent="0.2">
      <c r="A269" t="s">
        <v>1475</v>
      </c>
      <c r="B269">
        <v>53908</v>
      </c>
      <c r="C269" t="s">
        <v>25</v>
      </c>
      <c r="D269" t="s">
        <v>1476</v>
      </c>
      <c r="E269">
        <v>1431.61575472</v>
      </c>
      <c r="F269" t="s">
        <v>1477</v>
      </c>
      <c r="G269" t="s">
        <v>1478</v>
      </c>
      <c r="I269" t="s">
        <v>45</v>
      </c>
      <c r="J269" t="s">
        <v>45</v>
      </c>
      <c r="K269" t="s">
        <v>1109</v>
      </c>
      <c r="L269" t="s">
        <v>25</v>
      </c>
      <c r="M269" t="s">
        <v>1089</v>
      </c>
      <c r="N269" t="s">
        <v>1090</v>
      </c>
      <c r="O269">
        <v>438084.305604161</v>
      </c>
      <c r="P269">
        <v>3.26790011969423E-3</v>
      </c>
      <c r="Q269">
        <v>4</v>
      </c>
      <c r="R269">
        <v>-1.0732784255600001</v>
      </c>
      <c r="S269">
        <v>13.0702822043</v>
      </c>
      <c r="T269">
        <v>7538</v>
      </c>
      <c r="U269">
        <v>1.5901776574499999E-2</v>
      </c>
      <c r="V269">
        <v>-1.088678</v>
      </c>
      <c r="W269">
        <v>13.074247</v>
      </c>
      <c r="X269" t="s">
        <v>2810</v>
      </c>
      <c r="Y269" t="s">
        <v>2811</v>
      </c>
      <c r="AB269" t="e">
        <f>VLOOKUP(Y269,Loc_exl_vigi!$C:$J,8,)</f>
        <v>#N/A</v>
      </c>
      <c r="AC269" t="s">
        <v>4257</v>
      </c>
      <c r="AD269" s="64">
        <v>44026</v>
      </c>
      <c r="AE269">
        <v>4</v>
      </c>
      <c r="AF269">
        <f t="shared" si="4"/>
        <v>0</v>
      </c>
      <c r="AG269">
        <v>2</v>
      </c>
      <c r="AH269" t="s">
        <v>4535</v>
      </c>
      <c r="AI269" s="64">
        <v>44026</v>
      </c>
    </row>
    <row r="270" spans="1:35" x14ac:dyDescent="0.2">
      <c r="A270" t="s">
        <v>1483</v>
      </c>
      <c r="B270">
        <v>54006</v>
      </c>
      <c r="C270" t="s">
        <v>25</v>
      </c>
      <c r="D270" t="s">
        <v>1484</v>
      </c>
      <c r="E270">
        <v>2362.51861001</v>
      </c>
      <c r="F270" t="s">
        <v>1477</v>
      </c>
      <c r="G270" t="s">
        <v>1478</v>
      </c>
      <c r="I270" t="s">
        <v>45</v>
      </c>
      <c r="J270" t="s">
        <v>45</v>
      </c>
      <c r="K270" t="s">
        <v>1109</v>
      </c>
      <c r="L270" t="s">
        <v>25</v>
      </c>
      <c r="M270" t="s">
        <v>1089</v>
      </c>
      <c r="N270" t="s">
        <v>1090</v>
      </c>
      <c r="O270">
        <v>438084.305604161</v>
      </c>
      <c r="P270">
        <v>5.39284009901212E-3</v>
      </c>
      <c r="Q270">
        <v>4</v>
      </c>
      <c r="R270">
        <v>-1.08012404249</v>
      </c>
      <c r="S270">
        <v>13.0742345227999</v>
      </c>
      <c r="T270">
        <v>7538</v>
      </c>
      <c r="U270">
        <v>8.5539666093299993E-3</v>
      </c>
      <c r="V270">
        <v>-1.088678</v>
      </c>
      <c r="W270">
        <v>13.074247</v>
      </c>
      <c r="X270" t="s">
        <v>2810</v>
      </c>
      <c r="Y270" t="s">
        <v>2811</v>
      </c>
      <c r="AB270" t="e">
        <f>VLOOKUP(Y270,Loc_exl_vigi!$C:$J,8,)</f>
        <v>#N/A</v>
      </c>
      <c r="AC270" t="s">
        <v>4257</v>
      </c>
      <c r="AD270" s="64">
        <v>44026</v>
      </c>
      <c r="AE270">
        <v>4</v>
      </c>
      <c r="AF270">
        <f t="shared" si="4"/>
        <v>0</v>
      </c>
      <c r="AG270">
        <v>2</v>
      </c>
      <c r="AH270" t="s">
        <v>4535</v>
      </c>
      <c r="AI270" s="64">
        <v>44026</v>
      </c>
    </row>
    <row r="271" spans="1:35" hidden="1" x14ac:dyDescent="0.2">
      <c r="A271" t="s">
        <v>1232</v>
      </c>
      <c r="B271">
        <v>48628</v>
      </c>
      <c r="C271" t="s">
        <v>17</v>
      </c>
      <c r="D271" t="s">
        <v>1233</v>
      </c>
      <c r="E271">
        <v>269.673395196</v>
      </c>
      <c r="F271" t="s">
        <v>1116</v>
      </c>
      <c r="G271" t="s">
        <v>1117</v>
      </c>
      <c r="I271" t="s">
        <v>45</v>
      </c>
      <c r="J271" t="s">
        <v>45</v>
      </c>
      <c r="K271" t="s">
        <v>903</v>
      </c>
      <c r="L271" t="s">
        <v>17</v>
      </c>
      <c r="M271" t="s">
        <v>153</v>
      </c>
      <c r="N271" t="s">
        <v>154</v>
      </c>
      <c r="O271">
        <v>87587.5348811164</v>
      </c>
      <c r="P271">
        <v>3.0789015304749801E-3</v>
      </c>
      <c r="Q271">
        <v>4</v>
      </c>
      <c r="R271">
        <v>-3.7499147483700002</v>
      </c>
      <c r="S271">
        <v>12.7817629222</v>
      </c>
      <c r="T271">
        <v>6495</v>
      </c>
      <c r="U271">
        <v>1.5723905598600001E-3</v>
      </c>
      <c r="V271">
        <v>-3.75</v>
      </c>
      <c r="W271">
        <v>12.783333000000001</v>
      </c>
      <c r="X271" t="s">
        <v>2661</v>
      </c>
      <c r="Y271" t="s">
        <v>2662</v>
      </c>
      <c r="AB271" t="e">
        <f>VLOOKUP(Y271,Loc_exl_vigi!$C:$J,8,)</f>
        <v>#N/A</v>
      </c>
      <c r="AF271">
        <f t="shared" si="4"/>
        <v>-4</v>
      </c>
      <c r="AG271">
        <v>5</v>
      </c>
      <c r="AH271" t="s">
        <v>4526</v>
      </c>
      <c r="AI271" s="66" t="e">
        <f>VLOOKUP(X271,'[1]TEAM 7 - CENTRE-Ouest Centre Su'!$D:$E,2,)</f>
        <v>#N/A</v>
      </c>
    </row>
    <row r="272" spans="1:35" x14ac:dyDescent="0.2">
      <c r="A272" s="27" t="s">
        <v>4474</v>
      </c>
      <c r="B272" s="27"/>
      <c r="C272" s="27" t="s">
        <v>25</v>
      </c>
      <c r="D272" s="27" t="s">
        <v>4475</v>
      </c>
      <c r="E272" s="27">
        <v>1840.6488274999999</v>
      </c>
      <c r="F272" s="27" t="s">
        <v>1477</v>
      </c>
      <c r="G272" s="27" t="s">
        <v>1478</v>
      </c>
      <c r="H272" s="27"/>
      <c r="I272" s="27" t="s">
        <v>45</v>
      </c>
      <c r="J272" s="27" t="s">
        <v>45</v>
      </c>
      <c r="K272" s="27" t="s">
        <v>1109</v>
      </c>
      <c r="L272" s="27" t="s">
        <v>25</v>
      </c>
      <c r="M272" s="27" t="s">
        <v>1089</v>
      </c>
      <c r="N272" s="27" t="s">
        <v>1090</v>
      </c>
      <c r="O272" s="27">
        <v>438084.305604161</v>
      </c>
      <c r="P272" s="27">
        <v>4.2015858681848104E-3</v>
      </c>
      <c r="Q272" s="27">
        <v>4</v>
      </c>
      <c r="R272" s="27">
        <v>-1.0732784255600001</v>
      </c>
      <c r="S272" s="27">
        <v>13.078186841599999</v>
      </c>
      <c r="T272" s="27">
        <v>7538</v>
      </c>
      <c r="U272" s="27">
        <v>1.5895573131800001E-2</v>
      </c>
      <c r="V272" s="27">
        <v>-1.088678</v>
      </c>
      <c r="W272" s="27">
        <v>13.074247</v>
      </c>
      <c r="X272" s="27" t="s">
        <v>2810</v>
      </c>
      <c r="Y272" s="27" t="s">
        <v>2811</v>
      </c>
      <c r="Z272" s="27"/>
      <c r="AA272" s="27" t="s">
        <v>4454</v>
      </c>
      <c r="AB272" t="e">
        <f>VLOOKUP(Y272,Loc_exl_vigi!$C:$J,8,)</f>
        <v>#N/A</v>
      </c>
      <c r="AC272" s="27" t="s">
        <v>4257</v>
      </c>
      <c r="AD272" s="64">
        <v>44026</v>
      </c>
      <c r="AE272">
        <v>4</v>
      </c>
      <c r="AF272">
        <f t="shared" si="4"/>
        <v>0</v>
      </c>
      <c r="AG272">
        <v>2</v>
      </c>
      <c r="AH272" t="s">
        <v>4535</v>
      </c>
      <c r="AI272" s="64">
        <v>44026</v>
      </c>
    </row>
    <row r="273" spans="1:35" x14ac:dyDescent="0.2">
      <c r="A273" t="s">
        <v>1531</v>
      </c>
      <c r="B273">
        <v>55503</v>
      </c>
      <c r="C273" t="s">
        <v>38</v>
      </c>
      <c r="D273" t="s">
        <v>1532</v>
      </c>
      <c r="E273">
        <v>341.57381784</v>
      </c>
      <c r="F273" t="s">
        <v>1506</v>
      </c>
      <c r="G273" t="s">
        <v>1507</v>
      </c>
      <c r="I273" t="s">
        <v>45</v>
      </c>
      <c r="J273" t="s">
        <v>45</v>
      </c>
      <c r="K273" t="s">
        <v>1426</v>
      </c>
      <c r="L273" t="s">
        <v>38</v>
      </c>
      <c r="M273" t="s">
        <v>1151</v>
      </c>
      <c r="N273" t="s">
        <v>1152</v>
      </c>
      <c r="O273">
        <v>170860.082456648</v>
      </c>
      <c r="P273">
        <v>1.9991434683210301E-3</v>
      </c>
      <c r="Q273">
        <v>4</v>
      </c>
      <c r="R273">
        <v>-2.4355562470700001</v>
      </c>
      <c r="S273">
        <v>13.1690901769999</v>
      </c>
      <c r="T273">
        <v>7854</v>
      </c>
      <c r="U273">
        <v>2.5022687217899999E-3</v>
      </c>
      <c r="V273">
        <v>-2.4333749999999998</v>
      </c>
      <c r="W273">
        <v>13.167864</v>
      </c>
      <c r="X273" t="s">
        <v>2841</v>
      </c>
      <c r="Y273" t="s">
        <v>2842</v>
      </c>
      <c r="AB273" t="e">
        <f>VLOOKUP(Y273,Loc_exl_vigi!$C:$J,8,)</f>
        <v>#N/A</v>
      </c>
      <c r="AC273" t="s">
        <v>4257</v>
      </c>
      <c r="AD273" s="70">
        <v>44037</v>
      </c>
      <c r="AE273">
        <v>4</v>
      </c>
      <c r="AF273">
        <f t="shared" si="4"/>
        <v>0</v>
      </c>
      <c r="AG273">
        <v>3</v>
      </c>
      <c r="AH273" t="s">
        <v>4535</v>
      </c>
      <c r="AI273" s="64">
        <v>44032</v>
      </c>
    </row>
    <row r="274" spans="1:35" x14ac:dyDescent="0.2">
      <c r="A274" t="s">
        <v>1044</v>
      </c>
      <c r="B274">
        <v>43185</v>
      </c>
      <c r="C274" t="s">
        <v>39</v>
      </c>
      <c r="D274" t="s">
        <v>1045</v>
      </c>
      <c r="E274">
        <v>85.439707629599994</v>
      </c>
      <c r="F274" t="s">
        <v>5446</v>
      </c>
      <c r="G274" t="s">
        <v>1047</v>
      </c>
      <c r="H274" t="s">
        <v>1048</v>
      </c>
      <c r="I274" t="s">
        <v>45</v>
      </c>
      <c r="J274" t="s">
        <v>45</v>
      </c>
      <c r="K274" t="s">
        <v>560</v>
      </c>
      <c r="L274" t="s">
        <v>561</v>
      </c>
      <c r="M274" t="s">
        <v>562</v>
      </c>
      <c r="N274" t="s">
        <v>39</v>
      </c>
      <c r="O274">
        <v>599312.42531753401</v>
      </c>
      <c r="P274">
        <v>1.4256288376522701E-4</v>
      </c>
      <c r="Q274">
        <v>4</v>
      </c>
      <c r="R274">
        <v>-0.806299354681</v>
      </c>
      <c r="S274">
        <v>12.5130052344</v>
      </c>
      <c r="T274">
        <v>5532</v>
      </c>
      <c r="U274">
        <v>7.2863157138999997E-3</v>
      </c>
      <c r="V274">
        <v>-0.8</v>
      </c>
      <c r="W274">
        <v>12.516667</v>
      </c>
      <c r="X274" t="s">
        <v>2554</v>
      </c>
      <c r="Y274" t="s">
        <v>2555</v>
      </c>
      <c r="AB274" t="e">
        <f>VLOOKUP(Y274,Loc_exl_vigi!$C:$J,8,)</f>
        <v>#N/A</v>
      </c>
      <c r="AC274" t="s">
        <v>4257</v>
      </c>
      <c r="AD274" s="70">
        <v>44037</v>
      </c>
      <c r="AE274">
        <v>4</v>
      </c>
      <c r="AF274">
        <f t="shared" si="4"/>
        <v>0</v>
      </c>
      <c r="AG274">
        <v>8</v>
      </c>
      <c r="AH274" t="s">
        <v>4535</v>
      </c>
      <c r="AI274" s="64">
        <v>44037</v>
      </c>
    </row>
    <row r="275" spans="1:35" x14ac:dyDescent="0.2">
      <c r="A275" t="s">
        <v>1502</v>
      </c>
      <c r="B275">
        <v>54434</v>
      </c>
      <c r="C275" t="s">
        <v>25</v>
      </c>
      <c r="D275" t="s">
        <v>1503</v>
      </c>
      <c r="E275">
        <v>2990.1728079</v>
      </c>
      <c r="F275" t="s">
        <v>1477</v>
      </c>
      <c r="G275" t="s">
        <v>1478</v>
      </c>
      <c r="I275" t="s">
        <v>45</v>
      </c>
      <c r="J275" t="s">
        <v>45</v>
      </c>
      <c r="K275" t="s">
        <v>1109</v>
      </c>
      <c r="L275" t="s">
        <v>25</v>
      </c>
      <c r="M275" t="s">
        <v>1089</v>
      </c>
      <c r="N275" t="s">
        <v>1090</v>
      </c>
      <c r="O275">
        <v>438084.305604161</v>
      </c>
      <c r="P275">
        <v>6.8255647820486499E-3</v>
      </c>
      <c r="Q275">
        <v>4</v>
      </c>
      <c r="R275">
        <v>-1.0938152768</v>
      </c>
      <c r="S275">
        <v>13.0979484359999</v>
      </c>
      <c r="T275">
        <v>7598</v>
      </c>
      <c r="U275">
        <v>1.1281722687400001E-2</v>
      </c>
      <c r="V275">
        <v>-1.084444</v>
      </c>
      <c r="W275">
        <v>13.0916669999999</v>
      </c>
      <c r="X275" t="s">
        <v>1477</v>
      </c>
      <c r="Y275" t="s">
        <v>2823</v>
      </c>
      <c r="AB275" t="e">
        <f>VLOOKUP(Y275,Loc_exl_vigi!$C:$J,8,)</f>
        <v>#N/A</v>
      </c>
      <c r="AC275" t="s">
        <v>4257</v>
      </c>
      <c r="AD275" s="64">
        <v>44026</v>
      </c>
      <c r="AE275">
        <v>4</v>
      </c>
      <c r="AF275">
        <f t="shared" si="4"/>
        <v>0</v>
      </c>
      <c r="AG275">
        <v>2</v>
      </c>
      <c r="AH275" t="s">
        <v>4535</v>
      </c>
      <c r="AI275" s="64">
        <v>44026</v>
      </c>
    </row>
    <row r="276" spans="1:35" hidden="1" x14ac:dyDescent="0.2">
      <c r="A276" t="s">
        <v>1253</v>
      </c>
      <c r="B276">
        <v>48982</v>
      </c>
      <c r="C276" t="s">
        <v>17</v>
      </c>
      <c r="D276" t="s">
        <v>1254</v>
      </c>
      <c r="E276">
        <v>280.90978666199999</v>
      </c>
      <c r="F276" t="s">
        <v>1116</v>
      </c>
      <c r="G276" t="s">
        <v>1117</v>
      </c>
      <c r="I276" t="s">
        <v>45</v>
      </c>
      <c r="J276" t="s">
        <v>45</v>
      </c>
      <c r="K276" t="s">
        <v>903</v>
      </c>
      <c r="L276" t="s">
        <v>17</v>
      </c>
      <c r="M276" t="s">
        <v>153</v>
      </c>
      <c r="N276" t="s">
        <v>154</v>
      </c>
      <c r="O276">
        <v>87587.5348811164</v>
      </c>
      <c r="P276">
        <v>3.2071890942390602E-3</v>
      </c>
      <c r="Q276">
        <v>4</v>
      </c>
      <c r="R276">
        <v>-3.6061567874099998</v>
      </c>
      <c r="S276">
        <v>12.801524516000001</v>
      </c>
      <c r="T276">
        <v>6639</v>
      </c>
      <c r="U276">
        <v>1.8432563281999999E-2</v>
      </c>
      <c r="V276">
        <v>-3.6166670000000001</v>
      </c>
      <c r="W276">
        <v>12.816667000000001</v>
      </c>
      <c r="X276" t="s">
        <v>2670</v>
      </c>
      <c r="Y276" t="s">
        <v>2671</v>
      </c>
      <c r="AB276" t="str">
        <f>VLOOKUP(Y276,Loc_exl_vigi!$C:$J,8,)</f>
        <v>AU CHOIX CT</v>
      </c>
      <c r="AF276">
        <f t="shared" si="4"/>
        <v>-4</v>
      </c>
      <c r="AG276">
        <v>5</v>
      </c>
      <c r="AH276" t="s">
        <v>4526</v>
      </c>
      <c r="AI276" s="66" t="e">
        <f>VLOOKUP(X276,'[1]TEAM 7 - CENTRE-Ouest Centre Su'!$D:$E,2,)</f>
        <v>#N/A</v>
      </c>
    </row>
    <row r="277" spans="1:35" x14ac:dyDescent="0.2">
      <c r="A277" t="s">
        <v>908</v>
      </c>
      <c r="B277">
        <v>39403</v>
      </c>
      <c r="C277" t="s">
        <v>13</v>
      </c>
      <c r="D277" t="s">
        <v>909</v>
      </c>
      <c r="E277">
        <v>5854.0160340299999</v>
      </c>
      <c r="F277" t="s">
        <v>838</v>
      </c>
      <c r="G277" t="s">
        <v>839</v>
      </c>
      <c r="I277" t="s">
        <v>45</v>
      </c>
      <c r="J277" t="s">
        <v>45</v>
      </c>
      <c r="K277" t="s">
        <v>792</v>
      </c>
      <c r="L277" t="s">
        <v>793</v>
      </c>
      <c r="M277" t="s">
        <v>794</v>
      </c>
      <c r="N277" t="s">
        <v>13</v>
      </c>
      <c r="O277">
        <v>2907110.4073348101</v>
      </c>
      <c r="P277">
        <v>2.0136889260414701E-3</v>
      </c>
      <c r="Q277">
        <v>4</v>
      </c>
      <c r="R277">
        <v>-1.57985409764</v>
      </c>
      <c r="S277">
        <v>12.3746740718999</v>
      </c>
      <c r="T277">
        <v>5056</v>
      </c>
      <c r="U277">
        <v>1.8921239067099999E-2</v>
      </c>
      <c r="V277">
        <v>-1.5905560000000001</v>
      </c>
      <c r="W277">
        <v>12.390278</v>
      </c>
      <c r="X277" t="s">
        <v>2488</v>
      </c>
      <c r="Y277" t="s">
        <v>2489</v>
      </c>
      <c r="AB277" t="e">
        <f>VLOOKUP(Y277,Loc_exl_vigi!$C:$J,8,)</f>
        <v>#N/A</v>
      </c>
      <c r="AC277" t="s">
        <v>4257</v>
      </c>
      <c r="AD277" s="70">
        <v>44048</v>
      </c>
      <c r="AE277">
        <v>4</v>
      </c>
      <c r="AF277">
        <f t="shared" si="4"/>
        <v>0</v>
      </c>
      <c r="AG277">
        <v>8</v>
      </c>
      <c r="AH277" t="s">
        <v>4535</v>
      </c>
      <c r="AI277" s="64">
        <v>44044</v>
      </c>
    </row>
    <row r="278" spans="1:35" x14ac:dyDescent="0.2">
      <c r="A278" t="s">
        <v>918</v>
      </c>
      <c r="B278">
        <v>39870</v>
      </c>
      <c r="C278" t="s">
        <v>13</v>
      </c>
      <c r="D278" t="s">
        <v>919</v>
      </c>
      <c r="E278">
        <v>6035.2549205300002</v>
      </c>
      <c r="F278" t="s">
        <v>838</v>
      </c>
      <c r="G278" t="s">
        <v>839</v>
      </c>
      <c r="I278" t="s">
        <v>45</v>
      </c>
      <c r="J278" t="s">
        <v>45</v>
      </c>
      <c r="K278" t="s">
        <v>792</v>
      </c>
      <c r="L278" t="s">
        <v>793</v>
      </c>
      <c r="M278" t="s">
        <v>794</v>
      </c>
      <c r="N278" t="s">
        <v>13</v>
      </c>
      <c r="O278">
        <v>2907110.4073348101</v>
      </c>
      <c r="P278">
        <v>2.0760322364443799E-3</v>
      </c>
      <c r="Q278">
        <v>4</v>
      </c>
      <c r="T278">
        <v>5056</v>
      </c>
      <c r="U278">
        <v>5.37686989029E-3</v>
      </c>
      <c r="V278">
        <v>-1.5905560000000001</v>
      </c>
      <c r="W278">
        <v>12.390278</v>
      </c>
      <c r="X278" t="s">
        <v>2488</v>
      </c>
      <c r="Y278" t="s">
        <v>2489</v>
      </c>
      <c r="AB278" t="e">
        <f>VLOOKUP(Y278,Loc_exl_vigi!$C:$J,8,)</f>
        <v>#N/A</v>
      </c>
      <c r="AC278" t="s">
        <v>4257</v>
      </c>
      <c r="AD278" s="70">
        <v>44049</v>
      </c>
      <c r="AE278">
        <v>4</v>
      </c>
      <c r="AF278">
        <f t="shared" si="4"/>
        <v>0</v>
      </c>
      <c r="AG278">
        <v>8</v>
      </c>
      <c r="AH278" t="s">
        <v>4535</v>
      </c>
      <c r="AI278" s="64">
        <v>44044</v>
      </c>
    </row>
    <row r="279" spans="1:35" x14ac:dyDescent="0.2">
      <c r="A279" t="s">
        <v>922</v>
      </c>
      <c r="B279">
        <v>40100</v>
      </c>
      <c r="C279" t="s">
        <v>13</v>
      </c>
      <c r="D279" t="s">
        <v>923</v>
      </c>
      <c r="E279">
        <v>5527.7860383300003</v>
      </c>
      <c r="F279" t="s">
        <v>838</v>
      </c>
      <c r="G279" t="s">
        <v>839</v>
      </c>
      <c r="I279" t="s">
        <v>45</v>
      </c>
      <c r="J279" t="s">
        <v>45</v>
      </c>
      <c r="K279" t="s">
        <v>792</v>
      </c>
      <c r="L279" t="s">
        <v>793</v>
      </c>
      <c r="M279" t="s">
        <v>794</v>
      </c>
      <c r="N279" t="s">
        <v>13</v>
      </c>
      <c r="O279">
        <v>2907110.4073348101</v>
      </c>
      <c r="P279">
        <v>1.9014709673162301E-3</v>
      </c>
      <c r="Q279">
        <v>4</v>
      </c>
      <c r="T279">
        <v>5056</v>
      </c>
      <c r="U279">
        <v>8.6433768514899995E-3</v>
      </c>
      <c r="V279">
        <v>-1.5905560000000001</v>
      </c>
      <c r="W279">
        <v>12.390278</v>
      </c>
      <c r="X279" t="s">
        <v>2488</v>
      </c>
      <c r="Y279" t="s">
        <v>2489</v>
      </c>
      <c r="AB279" t="e">
        <f>VLOOKUP(Y279,Loc_exl_vigi!$C:$J,8,)</f>
        <v>#N/A</v>
      </c>
      <c r="AC279" t="s">
        <v>4257</v>
      </c>
      <c r="AD279" s="70">
        <v>44050</v>
      </c>
      <c r="AE279">
        <v>4</v>
      </c>
      <c r="AF279">
        <f t="shared" si="4"/>
        <v>0</v>
      </c>
      <c r="AG279">
        <v>8</v>
      </c>
      <c r="AH279" t="s">
        <v>4535</v>
      </c>
      <c r="AI279" s="64">
        <v>44044</v>
      </c>
    </row>
    <row r="280" spans="1:35" x14ac:dyDescent="0.2">
      <c r="A280" t="s">
        <v>1577</v>
      </c>
      <c r="B280">
        <v>56045</v>
      </c>
      <c r="C280" t="s">
        <v>38</v>
      </c>
      <c r="D280" t="s">
        <v>1578</v>
      </c>
      <c r="E280">
        <v>104.060776214</v>
      </c>
      <c r="F280" t="s">
        <v>1561</v>
      </c>
      <c r="G280" t="s">
        <v>1562</v>
      </c>
      <c r="I280" t="s">
        <v>45</v>
      </c>
      <c r="J280" t="s">
        <v>45</v>
      </c>
      <c r="K280" t="s">
        <v>1426</v>
      </c>
      <c r="L280" t="s">
        <v>38</v>
      </c>
      <c r="M280" t="s">
        <v>1151</v>
      </c>
      <c r="N280" t="s">
        <v>1152</v>
      </c>
      <c r="O280">
        <v>170860.082456648</v>
      </c>
      <c r="P280">
        <v>6.0904088724411903E-4</v>
      </c>
      <c r="Q280">
        <v>4</v>
      </c>
      <c r="R280">
        <v>-2.1959596455199999</v>
      </c>
      <c r="S280">
        <v>13.2125656854</v>
      </c>
      <c r="T280">
        <v>8036</v>
      </c>
      <c r="U280">
        <v>1.6039550408400001E-2</v>
      </c>
      <c r="V280">
        <v>-2.188733</v>
      </c>
      <c r="W280">
        <v>13.2268849999999</v>
      </c>
      <c r="X280" t="s">
        <v>2859</v>
      </c>
      <c r="Y280" t="s">
        <v>2860</v>
      </c>
      <c r="AB280" t="e">
        <f>VLOOKUP(Y280,Loc_exl_vigi!$C:$J,8,)</f>
        <v>#N/A</v>
      </c>
      <c r="AC280" t="s">
        <v>4257</v>
      </c>
      <c r="AD280" s="70">
        <v>44036</v>
      </c>
      <c r="AE280">
        <v>4</v>
      </c>
      <c r="AF280">
        <f t="shared" si="4"/>
        <v>0</v>
      </c>
      <c r="AG280">
        <v>3</v>
      </c>
      <c r="AH280" t="s">
        <v>4535</v>
      </c>
      <c r="AI280" s="64">
        <v>44034</v>
      </c>
    </row>
    <row r="281" spans="1:35" x14ac:dyDescent="0.2">
      <c r="A281" t="s">
        <v>1422</v>
      </c>
      <c r="B281">
        <v>52363</v>
      </c>
      <c r="C281" t="s">
        <v>38</v>
      </c>
      <c r="D281" t="s">
        <v>1423</v>
      </c>
      <c r="E281">
        <v>250.61909874200001</v>
      </c>
      <c r="F281" t="s">
        <v>1424</v>
      </c>
      <c r="G281" t="s">
        <v>1425</v>
      </c>
      <c r="I281" t="s">
        <v>45</v>
      </c>
      <c r="J281" t="s">
        <v>45</v>
      </c>
      <c r="K281" t="s">
        <v>1426</v>
      </c>
      <c r="L281" t="s">
        <v>38</v>
      </c>
      <c r="M281" t="s">
        <v>1151</v>
      </c>
      <c r="N281" t="s">
        <v>1152</v>
      </c>
      <c r="O281">
        <v>170860.082456648</v>
      </c>
      <c r="P281">
        <v>1.4668089534932199E-3</v>
      </c>
      <c r="Q281">
        <v>4</v>
      </c>
      <c r="R281">
        <v>-2.44924748144</v>
      </c>
      <c r="S281">
        <v>12.9793788675999</v>
      </c>
      <c r="T281">
        <v>7210</v>
      </c>
      <c r="U281">
        <v>4.0251020986700001E-3</v>
      </c>
      <c r="V281">
        <v>-2.4500000000000002</v>
      </c>
      <c r="W281">
        <v>12.983333</v>
      </c>
      <c r="X281" t="s">
        <v>2774</v>
      </c>
      <c r="Y281" t="s">
        <v>2775</v>
      </c>
      <c r="AB281" t="e">
        <f>VLOOKUP(Y281,Loc_exl_vigi!$C:$J,8,)</f>
        <v>#N/A</v>
      </c>
      <c r="AC281" t="s">
        <v>4257</v>
      </c>
      <c r="AD281" s="62">
        <v>44048</v>
      </c>
      <c r="AE281">
        <v>4</v>
      </c>
      <c r="AF281">
        <f t="shared" si="4"/>
        <v>0</v>
      </c>
      <c r="AG281">
        <v>3</v>
      </c>
      <c r="AH281" t="s">
        <v>4535</v>
      </c>
      <c r="AI281" s="64">
        <v>44046</v>
      </c>
    </row>
    <row r="282" spans="1:35" x14ac:dyDescent="0.2">
      <c r="A282" t="s">
        <v>1038</v>
      </c>
      <c r="B282">
        <v>42884</v>
      </c>
      <c r="C282" t="s">
        <v>22</v>
      </c>
      <c r="D282" t="s">
        <v>1039</v>
      </c>
      <c r="E282">
        <v>66.337738626800004</v>
      </c>
      <c r="F282" t="s">
        <v>946</v>
      </c>
      <c r="G282" t="s">
        <v>947</v>
      </c>
      <c r="I282" t="s">
        <v>45</v>
      </c>
      <c r="J282" t="s">
        <v>45</v>
      </c>
      <c r="K282" t="s">
        <v>528</v>
      </c>
      <c r="L282" t="s">
        <v>529</v>
      </c>
      <c r="M282" t="s">
        <v>102</v>
      </c>
      <c r="N282" t="s">
        <v>22</v>
      </c>
      <c r="O282">
        <v>868756.82870459603</v>
      </c>
      <c r="P282" s="6">
        <v>7.6359386694797296E-5</v>
      </c>
      <c r="Q282">
        <v>4</v>
      </c>
      <c r="R282">
        <v>-0.58723960452400004</v>
      </c>
      <c r="S282">
        <v>12.497195959100001</v>
      </c>
      <c r="T282">
        <v>5423</v>
      </c>
      <c r="U282">
        <v>1.8841691230800001E-2</v>
      </c>
      <c r="V282">
        <v>-0.6</v>
      </c>
      <c r="W282">
        <v>12.483333</v>
      </c>
      <c r="X282" t="s">
        <v>2551</v>
      </c>
      <c r="Y282" t="s">
        <v>2552</v>
      </c>
      <c r="AB282" t="e">
        <f>VLOOKUP(Y282,Loc_exl_vigi!$C:$J,8,)</f>
        <v>#N/A</v>
      </c>
      <c r="AC282" t="s">
        <v>4257</v>
      </c>
      <c r="AD282" s="70">
        <v>44036</v>
      </c>
      <c r="AE282">
        <v>4</v>
      </c>
      <c r="AF282">
        <f t="shared" si="4"/>
        <v>0</v>
      </c>
      <c r="AG282">
        <v>8</v>
      </c>
      <c r="AH282" t="s">
        <v>4535</v>
      </c>
      <c r="AI282" s="64">
        <v>44036</v>
      </c>
    </row>
    <row r="283" spans="1:35" x14ac:dyDescent="0.2">
      <c r="A283" t="s">
        <v>1144</v>
      </c>
      <c r="B283">
        <v>46589</v>
      </c>
      <c r="C283" t="s">
        <v>39</v>
      </c>
      <c r="D283" t="s">
        <v>1145</v>
      </c>
      <c r="E283">
        <v>626.003451509</v>
      </c>
      <c r="F283" t="s">
        <v>5451</v>
      </c>
      <c r="G283" t="s">
        <v>1058</v>
      </c>
      <c r="H283" t="s">
        <v>1059</v>
      </c>
      <c r="I283" t="s">
        <v>45</v>
      </c>
      <c r="J283" t="s">
        <v>45</v>
      </c>
      <c r="K283" t="s">
        <v>957</v>
      </c>
      <c r="L283" t="s">
        <v>958</v>
      </c>
      <c r="M283" t="s">
        <v>562</v>
      </c>
      <c r="N283" t="s">
        <v>39</v>
      </c>
      <c r="O283">
        <v>599312.42531753401</v>
      </c>
      <c r="P283">
        <v>1.0445360801210201E-3</v>
      </c>
      <c r="Q283">
        <v>4</v>
      </c>
      <c r="R283">
        <v>-1.18965391744</v>
      </c>
      <c r="S283">
        <v>12.6710979918</v>
      </c>
      <c r="T283">
        <v>6087</v>
      </c>
      <c r="U283">
        <v>1.12550038824E-2</v>
      </c>
      <c r="V283">
        <v>-1.2</v>
      </c>
      <c r="W283">
        <v>12.666667</v>
      </c>
      <c r="X283" t="s">
        <v>2611</v>
      </c>
      <c r="Y283" t="s">
        <v>2612</v>
      </c>
      <c r="AB283" t="e">
        <f>VLOOKUP(Y283,Loc_exl_vigi!$C:$J,8,)</f>
        <v>#N/A</v>
      </c>
      <c r="AC283" t="s">
        <v>4257</v>
      </c>
      <c r="AD283" s="70">
        <v>44040</v>
      </c>
      <c r="AE283">
        <v>4</v>
      </c>
      <c r="AF283">
        <f t="shared" si="4"/>
        <v>0</v>
      </c>
      <c r="AG283">
        <v>8</v>
      </c>
      <c r="AH283" t="s">
        <v>4535</v>
      </c>
      <c r="AI283" s="64">
        <v>44040</v>
      </c>
    </row>
    <row r="284" spans="1:35" x14ac:dyDescent="0.2">
      <c r="A284" t="s">
        <v>952</v>
      </c>
      <c r="B284">
        <v>40858</v>
      </c>
      <c r="C284" t="s">
        <v>39</v>
      </c>
      <c r="D284" t="s">
        <v>953</v>
      </c>
      <c r="E284">
        <v>1001.86912106</v>
      </c>
      <c r="F284" t="s">
        <v>5450</v>
      </c>
      <c r="G284" t="s">
        <v>955</v>
      </c>
      <c r="H284" t="s">
        <v>956</v>
      </c>
      <c r="I284" t="s">
        <v>45</v>
      </c>
      <c r="J284" t="s">
        <v>45</v>
      </c>
      <c r="K284" t="s">
        <v>957</v>
      </c>
      <c r="L284" t="s">
        <v>958</v>
      </c>
      <c r="M284" t="s">
        <v>562</v>
      </c>
      <c r="N284" t="s">
        <v>39</v>
      </c>
      <c r="O284">
        <v>599312.42531753401</v>
      </c>
      <c r="P284">
        <v>1.67169756330211E-3</v>
      </c>
      <c r="Q284">
        <v>4</v>
      </c>
      <c r="R284">
        <v>-1.1485802145099999</v>
      </c>
      <c r="S284">
        <v>12.4181495802</v>
      </c>
      <c r="T284">
        <v>5335</v>
      </c>
      <c r="U284">
        <v>4.8635280094100002E-2</v>
      </c>
      <c r="V284">
        <v>-1.1594439999999999</v>
      </c>
      <c r="W284">
        <v>12.4655559999999</v>
      </c>
      <c r="X284" t="s">
        <v>2511</v>
      </c>
      <c r="Y284" t="s">
        <v>2512</v>
      </c>
      <c r="AB284" t="e">
        <f>VLOOKUP(Y284,Loc_exl_vigi!$C:$J,8,)</f>
        <v>#N/A</v>
      </c>
      <c r="AC284" t="s">
        <v>4257</v>
      </c>
      <c r="AD284" s="70">
        <v>44040</v>
      </c>
      <c r="AE284">
        <v>4</v>
      </c>
      <c r="AF284">
        <f t="shared" si="4"/>
        <v>0</v>
      </c>
      <c r="AG284">
        <v>8</v>
      </c>
      <c r="AH284" t="s">
        <v>4535</v>
      </c>
      <c r="AI284" s="64">
        <v>44040</v>
      </c>
    </row>
    <row r="285" spans="1:35" x14ac:dyDescent="0.2">
      <c r="A285" t="s">
        <v>1492</v>
      </c>
      <c r="B285">
        <v>54142</v>
      </c>
      <c r="C285" t="s">
        <v>25</v>
      </c>
      <c r="D285" t="s">
        <v>1493</v>
      </c>
      <c r="E285">
        <v>35.261471791300004</v>
      </c>
      <c r="F285" t="s">
        <v>1477</v>
      </c>
      <c r="G285" t="s">
        <v>1478</v>
      </c>
      <c r="I285" t="s">
        <v>45</v>
      </c>
      <c r="J285" t="s">
        <v>45</v>
      </c>
      <c r="K285" t="s">
        <v>1109</v>
      </c>
      <c r="L285" t="s">
        <v>25</v>
      </c>
      <c r="M285" t="s">
        <v>1089</v>
      </c>
      <c r="N285" t="s">
        <v>1090</v>
      </c>
      <c r="O285">
        <v>438084.305604161</v>
      </c>
      <c r="P285" s="6">
        <v>8.0490150731766095E-5</v>
      </c>
      <c r="Q285">
        <v>4</v>
      </c>
      <c r="R285">
        <v>-0.97743978446799995</v>
      </c>
      <c r="S285">
        <v>13.0860914791</v>
      </c>
      <c r="T285">
        <v>7632</v>
      </c>
      <c r="U285">
        <v>1.8791759613199999E-2</v>
      </c>
      <c r="V285">
        <v>-0.99012900000000004</v>
      </c>
      <c r="W285">
        <v>13.099952</v>
      </c>
      <c r="X285" t="s">
        <v>2817</v>
      </c>
      <c r="Y285" t="s">
        <v>2818</v>
      </c>
      <c r="AB285" t="e">
        <f>VLOOKUP(Y285,Loc_exl_vigi!$C:$J,8,)</f>
        <v>#N/A</v>
      </c>
      <c r="AC285" t="s">
        <v>4257</v>
      </c>
      <c r="AD285" s="64">
        <v>44028</v>
      </c>
      <c r="AE285">
        <v>4</v>
      </c>
      <c r="AF285">
        <f t="shared" si="4"/>
        <v>0</v>
      </c>
      <c r="AG285">
        <v>2</v>
      </c>
      <c r="AH285" t="s">
        <v>4535</v>
      </c>
      <c r="AI285" s="70">
        <v>44028</v>
      </c>
    </row>
    <row r="286" spans="1:35" x14ac:dyDescent="0.2">
      <c r="A286" t="s">
        <v>436</v>
      </c>
      <c r="B286">
        <v>24598</v>
      </c>
      <c r="C286" t="s">
        <v>22</v>
      </c>
      <c r="D286" t="s">
        <v>437</v>
      </c>
      <c r="E286">
        <v>2117.55157031</v>
      </c>
      <c r="F286" t="s">
        <v>5440</v>
      </c>
      <c r="G286" t="s">
        <v>439</v>
      </c>
      <c r="H286" t="s">
        <v>440</v>
      </c>
      <c r="I286" t="s">
        <v>45</v>
      </c>
      <c r="J286" t="s">
        <v>45</v>
      </c>
      <c r="K286" t="s">
        <v>170</v>
      </c>
      <c r="L286" t="s">
        <v>171</v>
      </c>
      <c r="M286" t="s">
        <v>102</v>
      </c>
      <c r="N286" t="s">
        <v>22</v>
      </c>
      <c r="O286">
        <v>868756.82870459603</v>
      </c>
      <c r="P286">
        <v>2.4374502741664598E-3</v>
      </c>
      <c r="Q286">
        <v>4</v>
      </c>
      <c r="R286">
        <v>-0.64885015935699997</v>
      </c>
      <c r="S286">
        <v>11.852967973</v>
      </c>
      <c r="T286">
        <v>2922</v>
      </c>
      <c r="U286">
        <v>4.1077966705600003E-2</v>
      </c>
      <c r="V286">
        <v>-0.67944400000000005</v>
      </c>
      <c r="W286">
        <v>11.825556000000001</v>
      </c>
      <c r="X286" t="s">
        <v>440</v>
      </c>
      <c r="Y286" t="s">
        <v>2239</v>
      </c>
      <c r="AB286" t="e">
        <f>VLOOKUP(Y286,Loc_exl_vigi!$C:$J,8,)</f>
        <v>#N/A</v>
      </c>
      <c r="AC286" t="s">
        <v>4257</v>
      </c>
      <c r="AD286" s="64">
        <v>44028</v>
      </c>
      <c r="AE286">
        <v>4</v>
      </c>
      <c r="AF286">
        <f t="shared" si="4"/>
        <v>0</v>
      </c>
      <c r="AG286">
        <v>8</v>
      </c>
      <c r="AH286" t="s">
        <v>4535</v>
      </c>
      <c r="AI286" s="64">
        <v>44029</v>
      </c>
    </row>
    <row r="287" spans="1:35" hidden="1" x14ac:dyDescent="0.2">
      <c r="A287" t="s">
        <v>1274</v>
      </c>
      <c r="B287">
        <v>49328</v>
      </c>
      <c r="C287" t="s">
        <v>17</v>
      </c>
      <c r="D287" t="s">
        <v>1275</v>
      </c>
      <c r="E287">
        <v>500.01942025900001</v>
      </c>
      <c r="F287" t="s">
        <v>1116</v>
      </c>
      <c r="G287" t="s">
        <v>1117</v>
      </c>
      <c r="I287" t="s">
        <v>45</v>
      </c>
      <c r="J287" t="s">
        <v>45</v>
      </c>
      <c r="K287" t="s">
        <v>903</v>
      </c>
      <c r="L287" t="s">
        <v>17</v>
      </c>
      <c r="M287" t="s">
        <v>153</v>
      </c>
      <c r="N287" t="s">
        <v>154</v>
      </c>
      <c r="O287">
        <v>87587.5348811164</v>
      </c>
      <c r="P287">
        <v>5.7087965877528398E-3</v>
      </c>
      <c r="Q287">
        <v>16</v>
      </c>
      <c r="R287">
        <v>-3.61300240459</v>
      </c>
      <c r="S287">
        <v>12.8133814729</v>
      </c>
      <c r="T287">
        <v>6639</v>
      </c>
      <c r="U287">
        <v>4.9217830119499999E-3</v>
      </c>
      <c r="V287">
        <v>-3.6166670000000001</v>
      </c>
      <c r="W287">
        <v>12.816667000000001</v>
      </c>
      <c r="X287" t="s">
        <v>2670</v>
      </c>
      <c r="Y287" t="s">
        <v>2671</v>
      </c>
      <c r="AB287" t="str">
        <f>VLOOKUP(Y287,Loc_exl_vigi!$C:$J,8,)</f>
        <v>AU CHOIX CT</v>
      </c>
      <c r="AF287">
        <f t="shared" si="4"/>
        <v>-16</v>
      </c>
      <c r="AG287">
        <v>5</v>
      </c>
      <c r="AH287" t="s">
        <v>4526</v>
      </c>
      <c r="AI287" s="66" t="e">
        <f>VLOOKUP(X287,'[1]TEAM 7 - CENTRE-Ouest Centre Su'!$D:$E,2,)</f>
        <v>#N/A</v>
      </c>
    </row>
    <row r="288" spans="1:35" hidden="1" x14ac:dyDescent="0.2">
      <c r="A288" t="s">
        <v>1261</v>
      </c>
      <c r="B288">
        <v>49158</v>
      </c>
      <c r="C288" t="s">
        <v>17</v>
      </c>
      <c r="D288" t="s">
        <v>1262</v>
      </c>
      <c r="E288">
        <v>758.45642398899997</v>
      </c>
      <c r="F288" t="s">
        <v>1116</v>
      </c>
      <c r="G288" t="s">
        <v>1117</v>
      </c>
      <c r="I288" t="s">
        <v>45</v>
      </c>
      <c r="J288" t="s">
        <v>45</v>
      </c>
      <c r="K288" t="s">
        <v>903</v>
      </c>
      <c r="L288" t="s">
        <v>17</v>
      </c>
      <c r="M288" t="s">
        <v>153</v>
      </c>
      <c r="N288" t="s">
        <v>154</v>
      </c>
      <c r="O288">
        <v>87587.5348811164</v>
      </c>
      <c r="P288">
        <v>8.6594105544637295E-3</v>
      </c>
      <c r="Q288">
        <v>8</v>
      </c>
      <c r="R288">
        <v>-3.9689744987200002</v>
      </c>
      <c r="S288">
        <v>12.805476835</v>
      </c>
      <c r="T288">
        <v>6555</v>
      </c>
      <c r="U288">
        <v>5.9430860541099997E-3</v>
      </c>
      <c r="V288">
        <v>-3.9666670000000002</v>
      </c>
      <c r="W288">
        <v>12.8</v>
      </c>
      <c r="X288" t="s">
        <v>2676</v>
      </c>
      <c r="Y288" t="s">
        <v>2677</v>
      </c>
      <c r="AB288" t="e">
        <f>VLOOKUP(Y288,Loc_exl_vigi!$C:$J,8,)</f>
        <v>#N/A</v>
      </c>
      <c r="AF288">
        <f t="shared" si="4"/>
        <v>-8</v>
      </c>
      <c r="AG288">
        <v>5</v>
      </c>
      <c r="AH288" t="s">
        <v>4526</v>
      </c>
      <c r="AI288" s="66" t="e">
        <f>VLOOKUP(X288,'[1]TEAM 7 - CENTRE-Ouest Centre Su'!$D:$E,2,)</f>
        <v>#N/A</v>
      </c>
    </row>
    <row r="289" spans="1:35" hidden="1" x14ac:dyDescent="0.2">
      <c r="A289" t="s">
        <v>1288</v>
      </c>
      <c r="B289">
        <v>49498</v>
      </c>
      <c r="C289" t="s">
        <v>17</v>
      </c>
      <c r="D289" t="s">
        <v>1289</v>
      </c>
      <c r="E289">
        <v>432.60107146000001</v>
      </c>
      <c r="F289" t="s">
        <v>1116</v>
      </c>
      <c r="G289" t="s">
        <v>1117</v>
      </c>
      <c r="I289" t="s">
        <v>45</v>
      </c>
      <c r="J289" t="s">
        <v>45</v>
      </c>
      <c r="K289" t="s">
        <v>903</v>
      </c>
      <c r="L289" t="s">
        <v>17</v>
      </c>
      <c r="M289" t="s">
        <v>153</v>
      </c>
      <c r="N289" t="s">
        <v>154</v>
      </c>
      <c r="O289">
        <v>87587.5348811164</v>
      </c>
      <c r="P289">
        <v>4.93907120513409E-3</v>
      </c>
      <c r="Q289">
        <v>4</v>
      </c>
      <c r="R289">
        <v>-3.7567603655499999</v>
      </c>
      <c r="S289">
        <v>12.825238429700001</v>
      </c>
      <c r="T289">
        <v>6633</v>
      </c>
      <c r="U289">
        <v>1.09165905675E-2</v>
      </c>
      <c r="V289">
        <v>-3.75</v>
      </c>
      <c r="W289">
        <v>12.816667000000001</v>
      </c>
      <c r="X289" t="s">
        <v>2690</v>
      </c>
      <c r="Y289" t="s">
        <v>2691</v>
      </c>
      <c r="AB289" t="e">
        <f>VLOOKUP(Y289,Loc_exl_vigi!$C:$J,8,)</f>
        <v>#N/A</v>
      </c>
      <c r="AF289">
        <f t="shared" si="4"/>
        <v>-4</v>
      </c>
      <c r="AG289">
        <v>5</v>
      </c>
      <c r="AH289" t="s">
        <v>4526</v>
      </c>
      <c r="AI289" s="66" t="e">
        <f>VLOOKUP(X289,'[1]TEAM 7 - CENTRE-Ouest Centre Su'!$D:$E,2,)</f>
        <v>#N/A</v>
      </c>
    </row>
    <row r="290" spans="1:35" hidden="1" x14ac:dyDescent="0.2">
      <c r="A290" t="s">
        <v>1316</v>
      </c>
      <c r="B290">
        <v>50094</v>
      </c>
      <c r="C290" t="s">
        <v>17</v>
      </c>
      <c r="D290" t="s">
        <v>1317</v>
      </c>
      <c r="E290">
        <v>696.65627092299997</v>
      </c>
      <c r="F290" t="s">
        <v>1116</v>
      </c>
      <c r="G290" t="s">
        <v>1117</v>
      </c>
      <c r="I290" t="s">
        <v>45</v>
      </c>
      <c r="J290" t="s">
        <v>45</v>
      </c>
      <c r="K290" t="s">
        <v>903</v>
      </c>
      <c r="L290" t="s">
        <v>17</v>
      </c>
      <c r="M290" t="s">
        <v>153</v>
      </c>
      <c r="N290" t="s">
        <v>154</v>
      </c>
      <c r="O290">
        <v>87587.5348811164</v>
      </c>
      <c r="P290">
        <v>7.9538289537270292E-3</v>
      </c>
      <c r="Q290">
        <v>4</v>
      </c>
      <c r="R290">
        <v>-3.6609217253100002</v>
      </c>
      <c r="S290">
        <v>12.8568569813</v>
      </c>
      <c r="T290">
        <v>6808</v>
      </c>
      <c r="U290">
        <v>1.4680618218500001E-2</v>
      </c>
      <c r="V290">
        <v>-3.65</v>
      </c>
      <c r="W290">
        <v>12.866667</v>
      </c>
      <c r="X290" t="s">
        <v>2708</v>
      </c>
      <c r="Y290" t="s">
        <v>2709</v>
      </c>
      <c r="AB290" t="str">
        <f>VLOOKUP(Y290,Loc_exl_vigi!$C:$J,8,)</f>
        <v>AU CHOIX CT</v>
      </c>
      <c r="AF290">
        <f t="shared" si="4"/>
        <v>-4</v>
      </c>
      <c r="AG290">
        <v>5</v>
      </c>
      <c r="AH290" t="s">
        <v>4526</v>
      </c>
      <c r="AI290" s="66" t="e">
        <f>VLOOKUP(X290,'[1]TEAM 7 - CENTRE-Ouest Centre Su'!$D:$E,2,)</f>
        <v>#N/A</v>
      </c>
    </row>
    <row r="291" spans="1:35" hidden="1" x14ac:dyDescent="0.2">
      <c r="A291" t="s">
        <v>1091</v>
      </c>
      <c r="B291">
        <v>44852</v>
      </c>
      <c r="C291" t="s">
        <v>17</v>
      </c>
      <c r="D291" t="s">
        <v>1092</v>
      </c>
      <c r="E291">
        <v>256.50213674600002</v>
      </c>
      <c r="F291" t="s">
        <v>1093</v>
      </c>
      <c r="G291" t="s">
        <v>1094</v>
      </c>
      <c r="I291" t="s">
        <v>45</v>
      </c>
      <c r="J291" t="s">
        <v>45</v>
      </c>
      <c r="K291" t="s">
        <v>903</v>
      </c>
      <c r="L291" t="s">
        <v>17</v>
      </c>
      <c r="M291" t="s">
        <v>153</v>
      </c>
      <c r="N291" t="s">
        <v>154</v>
      </c>
      <c r="O291">
        <v>87587.5348811164</v>
      </c>
      <c r="P291">
        <v>2.9285233006517801E-3</v>
      </c>
      <c r="Q291">
        <v>4</v>
      </c>
      <c r="R291">
        <v>-3.9073639440400001</v>
      </c>
      <c r="S291">
        <v>12.6039085697</v>
      </c>
      <c r="T291">
        <v>5850</v>
      </c>
      <c r="U291">
        <v>1.5790009286600001E-2</v>
      </c>
      <c r="V291">
        <v>-3.9166669999999999</v>
      </c>
      <c r="W291">
        <v>12.616667</v>
      </c>
      <c r="X291" t="s">
        <v>2580</v>
      </c>
      <c r="Y291" t="s">
        <v>2581</v>
      </c>
      <c r="AB291" t="e">
        <f>VLOOKUP(Y291,Loc_exl_vigi!$C:$J,8,)</f>
        <v>#N/A</v>
      </c>
      <c r="AF291">
        <f t="shared" si="4"/>
        <v>-4</v>
      </c>
      <c r="AG291">
        <v>5</v>
      </c>
      <c r="AH291" t="s">
        <v>4526</v>
      </c>
      <c r="AI291" s="66" t="e">
        <f>VLOOKUP(X291,'[1]TEAM 7 - CENTRE-Ouest Centre Su'!$D:$E,2,)</f>
        <v>#N/A</v>
      </c>
    </row>
    <row r="292" spans="1:35" hidden="1" x14ac:dyDescent="0.2">
      <c r="A292" t="s">
        <v>1335</v>
      </c>
      <c r="B292">
        <v>50729</v>
      </c>
      <c r="C292" t="s">
        <v>17</v>
      </c>
      <c r="D292" t="s">
        <v>1336</v>
      </c>
      <c r="E292">
        <v>500.01942025900001</v>
      </c>
      <c r="F292" t="s">
        <v>1116</v>
      </c>
      <c r="G292" t="s">
        <v>1117</v>
      </c>
      <c r="I292" t="s">
        <v>45</v>
      </c>
      <c r="J292" t="s">
        <v>45</v>
      </c>
      <c r="K292" t="s">
        <v>903</v>
      </c>
      <c r="L292" t="s">
        <v>17</v>
      </c>
      <c r="M292" t="s">
        <v>153</v>
      </c>
      <c r="N292" t="s">
        <v>154</v>
      </c>
      <c r="O292">
        <v>87587.5348811164</v>
      </c>
      <c r="P292">
        <v>5.7087965877528398E-3</v>
      </c>
      <c r="Q292">
        <v>4</v>
      </c>
      <c r="R292">
        <v>-3.8936727095800001</v>
      </c>
      <c r="S292">
        <v>12.896380170700001</v>
      </c>
      <c r="T292">
        <v>6919</v>
      </c>
      <c r="U292">
        <v>7.2895657063300002E-3</v>
      </c>
      <c r="V292">
        <v>-3.9</v>
      </c>
      <c r="W292">
        <v>12.9</v>
      </c>
      <c r="X292" t="s">
        <v>2722</v>
      </c>
      <c r="Y292" t="s">
        <v>2723</v>
      </c>
      <c r="AB292" t="e">
        <f>VLOOKUP(Y292,Loc_exl_vigi!$C:$J,8,)</f>
        <v>#N/A</v>
      </c>
      <c r="AF292">
        <f t="shared" si="4"/>
        <v>-4</v>
      </c>
      <c r="AG292">
        <v>5</v>
      </c>
      <c r="AH292" t="s">
        <v>4526</v>
      </c>
      <c r="AI292" s="66" t="e">
        <f>VLOOKUP(X292,'[1]TEAM 7 - CENTRE-Ouest Centre Su'!$D:$E,2,)</f>
        <v>#N/A</v>
      </c>
    </row>
    <row r="293" spans="1:35" hidden="1" x14ac:dyDescent="0.2">
      <c r="A293" t="s">
        <v>1337</v>
      </c>
      <c r="B293">
        <v>50848</v>
      </c>
      <c r="C293" t="s">
        <v>17</v>
      </c>
      <c r="D293" t="s">
        <v>1338</v>
      </c>
      <c r="E293">
        <v>511.25581172599999</v>
      </c>
      <c r="F293" t="s">
        <v>1116</v>
      </c>
      <c r="G293" t="s">
        <v>1117</v>
      </c>
      <c r="I293" t="s">
        <v>45</v>
      </c>
      <c r="J293" t="s">
        <v>45</v>
      </c>
      <c r="K293" t="s">
        <v>903</v>
      </c>
      <c r="L293" t="s">
        <v>17</v>
      </c>
      <c r="M293" t="s">
        <v>153</v>
      </c>
      <c r="N293" t="s">
        <v>154</v>
      </c>
      <c r="O293">
        <v>87587.5348811164</v>
      </c>
      <c r="P293">
        <v>5.8370841515283404E-3</v>
      </c>
      <c r="Q293">
        <v>4</v>
      </c>
      <c r="R293">
        <v>-3.8936727095800001</v>
      </c>
      <c r="S293">
        <v>12.9042848082</v>
      </c>
      <c r="T293">
        <v>6919</v>
      </c>
      <c r="U293">
        <v>7.6416088210599998E-3</v>
      </c>
      <c r="V293">
        <v>-3.9</v>
      </c>
      <c r="W293">
        <v>12.9</v>
      </c>
      <c r="X293" t="s">
        <v>2722</v>
      </c>
      <c r="Y293" t="s">
        <v>2723</v>
      </c>
      <c r="AB293" t="e">
        <f>VLOOKUP(Y293,Loc_exl_vigi!$C:$J,8,)</f>
        <v>#N/A</v>
      </c>
      <c r="AF293">
        <f t="shared" si="4"/>
        <v>-4</v>
      </c>
      <c r="AG293">
        <v>5</v>
      </c>
      <c r="AH293" t="s">
        <v>4526</v>
      </c>
      <c r="AI293" s="66" t="e">
        <f>VLOOKUP(X293,'[1]TEAM 7 - CENTRE-Ouest Centre Su'!$D:$E,2,)</f>
        <v>#N/A</v>
      </c>
    </row>
    <row r="294" spans="1:35" x14ac:dyDescent="0.2">
      <c r="A294" s="27" t="s">
        <v>4468</v>
      </c>
      <c r="B294" s="27"/>
      <c r="C294" s="27" t="s">
        <v>23</v>
      </c>
      <c r="D294" s="27" t="s">
        <v>4469</v>
      </c>
      <c r="E294" s="27">
        <v>2686.5029818200001</v>
      </c>
      <c r="F294" s="27" t="s">
        <v>1667</v>
      </c>
      <c r="G294" s="27" t="s">
        <v>1668</v>
      </c>
      <c r="H294" s="27"/>
      <c r="I294" s="27" t="s">
        <v>45</v>
      </c>
      <c r="J294" s="27" t="s">
        <v>45</v>
      </c>
      <c r="K294" s="27" t="s">
        <v>1474</v>
      </c>
      <c r="L294" s="27" t="s">
        <v>23</v>
      </c>
      <c r="M294" s="27" t="s">
        <v>1089</v>
      </c>
      <c r="N294" s="27" t="s">
        <v>1090</v>
      </c>
      <c r="O294" s="27">
        <v>212290.51806906899</v>
      </c>
      <c r="P294" s="27">
        <v>1.26548420827064E-2</v>
      </c>
      <c r="Q294" s="27">
        <v>4</v>
      </c>
      <c r="R294" s="27">
        <v>-1.5319347775200001</v>
      </c>
      <c r="S294" s="27">
        <v>13.335087571700001</v>
      </c>
      <c r="T294" s="27">
        <v>8377</v>
      </c>
      <c r="U294" s="27">
        <v>9.66518014033E-3</v>
      </c>
      <c r="V294" s="27">
        <v>-1.5347219999999999</v>
      </c>
      <c r="W294" s="27">
        <v>13.325832999999999</v>
      </c>
      <c r="X294" s="27" t="s">
        <v>1667</v>
      </c>
      <c r="Y294" s="27" t="s">
        <v>4303</v>
      </c>
      <c r="Z294" s="27"/>
      <c r="AA294" s="27" t="s">
        <v>4454</v>
      </c>
      <c r="AB294" t="e">
        <f>VLOOKUP(Y294,Loc_exl_vigi!$C:$J,8,)</f>
        <v>#N/A</v>
      </c>
      <c r="AC294" s="27" t="s">
        <v>4257</v>
      </c>
      <c r="AD294" s="62">
        <v>44037</v>
      </c>
      <c r="AE294">
        <v>4</v>
      </c>
      <c r="AF294">
        <f t="shared" si="4"/>
        <v>0</v>
      </c>
      <c r="AG294">
        <v>2</v>
      </c>
      <c r="AH294" t="s">
        <v>4535</v>
      </c>
      <c r="AI294" s="64">
        <v>44036</v>
      </c>
    </row>
    <row r="295" spans="1:35" x14ac:dyDescent="0.2">
      <c r="A295" t="s">
        <v>1615</v>
      </c>
      <c r="B295">
        <v>56530</v>
      </c>
      <c r="C295" t="s">
        <v>38</v>
      </c>
      <c r="D295" t="s">
        <v>1616</v>
      </c>
      <c r="E295">
        <v>313.87864342099999</v>
      </c>
      <c r="F295" t="s">
        <v>1506</v>
      </c>
      <c r="G295" t="s">
        <v>1507</v>
      </c>
      <c r="I295" t="s">
        <v>45</v>
      </c>
      <c r="J295" t="s">
        <v>45</v>
      </c>
      <c r="K295" t="s">
        <v>1426</v>
      </c>
      <c r="L295" t="s">
        <v>38</v>
      </c>
      <c r="M295" t="s">
        <v>1151</v>
      </c>
      <c r="N295" t="s">
        <v>1152</v>
      </c>
      <c r="O295">
        <v>170860.082456648</v>
      </c>
      <c r="P295">
        <v>1.8370507546760699E-3</v>
      </c>
      <c r="Q295">
        <v>4</v>
      </c>
      <c r="R295">
        <v>-2.4150193954299999</v>
      </c>
      <c r="S295">
        <v>13.244184236500001</v>
      </c>
      <c r="T295">
        <v>8094</v>
      </c>
      <c r="U295">
        <v>1.37199503083E-3</v>
      </c>
      <c r="V295">
        <v>-2.4136790000000001</v>
      </c>
      <c r="W295">
        <v>13.244477</v>
      </c>
      <c r="X295" t="s">
        <v>2882</v>
      </c>
      <c r="Y295" t="s">
        <v>2883</v>
      </c>
      <c r="AB295" t="e">
        <f>VLOOKUP(Y295,Loc_exl_vigi!$C:$J,8,)</f>
        <v>#N/A</v>
      </c>
      <c r="AC295" t="s">
        <v>4257</v>
      </c>
      <c r="AD295" s="70">
        <v>44037</v>
      </c>
      <c r="AE295">
        <v>4</v>
      </c>
      <c r="AF295">
        <f t="shared" si="4"/>
        <v>0</v>
      </c>
      <c r="AG295">
        <v>3</v>
      </c>
      <c r="AH295" t="s">
        <v>4535</v>
      </c>
      <c r="AI295" s="64">
        <v>44032</v>
      </c>
    </row>
    <row r="296" spans="1:35" x14ac:dyDescent="0.2">
      <c r="A296" t="s">
        <v>1303</v>
      </c>
      <c r="B296">
        <v>49768</v>
      </c>
      <c r="C296" t="s">
        <v>24</v>
      </c>
      <c r="D296" t="s">
        <v>1304</v>
      </c>
      <c r="E296">
        <v>73.395876992699996</v>
      </c>
      <c r="F296" t="s">
        <v>1209</v>
      </c>
      <c r="G296" t="s">
        <v>1210</v>
      </c>
      <c r="I296" t="s">
        <v>45</v>
      </c>
      <c r="J296" t="s">
        <v>45</v>
      </c>
      <c r="K296" t="s">
        <v>1088</v>
      </c>
      <c r="L296" t="s">
        <v>24</v>
      </c>
      <c r="M296" t="s">
        <v>1089</v>
      </c>
      <c r="N296" t="s">
        <v>1090</v>
      </c>
      <c r="O296">
        <v>250865.39913048601</v>
      </c>
      <c r="P296">
        <v>2.92570746093699E-4</v>
      </c>
      <c r="Q296">
        <v>4</v>
      </c>
      <c r="R296">
        <v>-0.28603244828899999</v>
      </c>
      <c r="S296">
        <v>12.8291907487</v>
      </c>
      <c r="T296">
        <v>6792</v>
      </c>
      <c r="U296">
        <v>2.0983611763399999E-2</v>
      </c>
      <c r="V296">
        <v>-0.283333</v>
      </c>
      <c r="W296">
        <v>12.85</v>
      </c>
      <c r="X296" t="s">
        <v>2698</v>
      </c>
      <c r="Y296" t="s">
        <v>2699</v>
      </c>
      <c r="AB296" t="e">
        <f>VLOOKUP(Y296,Loc_exl_vigi!$C:$J,8,)</f>
        <v>#N/A</v>
      </c>
      <c r="AC296" t="s">
        <v>4257</v>
      </c>
      <c r="AD296" s="70">
        <v>44046</v>
      </c>
      <c r="AE296">
        <v>4</v>
      </c>
      <c r="AF296">
        <f t="shared" si="4"/>
        <v>0</v>
      </c>
      <c r="AG296">
        <v>2</v>
      </c>
      <c r="AH296" t="s">
        <v>4535</v>
      </c>
      <c r="AI296" s="64">
        <v>44043</v>
      </c>
    </row>
    <row r="297" spans="1:35" x14ac:dyDescent="0.2">
      <c r="A297" t="s">
        <v>1307</v>
      </c>
      <c r="B297">
        <v>49929</v>
      </c>
      <c r="C297" t="s">
        <v>24</v>
      </c>
      <c r="D297" t="s">
        <v>1308</v>
      </c>
      <c r="E297">
        <v>29.358350797100002</v>
      </c>
      <c r="F297" t="s">
        <v>1209</v>
      </c>
      <c r="G297" t="s">
        <v>1210</v>
      </c>
      <c r="I297" t="s">
        <v>45</v>
      </c>
      <c r="J297" t="s">
        <v>45</v>
      </c>
      <c r="K297" t="s">
        <v>1088</v>
      </c>
      <c r="L297" t="s">
        <v>24</v>
      </c>
      <c r="M297" t="s">
        <v>1089</v>
      </c>
      <c r="N297" t="s">
        <v>1090</v>
      </c>
      <c r="O297">
        <v>250865.39913048601</v>
      </c>
      <c r="P297">
        <v>1.17028298437559E-4</v>
      </c>
      <c r="Q297">
        <v>4</v>
      </c>
      <c r="R297">
        <v>-0.26549559659400002</v>
      </c>
      <c r="S297">
        <v>12.8410477063999</v>
      </c>
      <c r="T297">
        <v>6792</v>
      </c>
      <c r="U297">
        <v>1.9957868653600001E-2</v>
      </c>
      <c r="V297">
        <v>-0.283333</v>
      </c>
      <c r="W297">
        <v>12.85</v>
      </c>
      <c r="X297" t="s">
        <v>2698</v>
      </c>
      <c r="Y297" t="s">
        <v>2699</v>
      </c>
      <c r="AB297" t="e">
        <f>VLOOKUP(Y297,Loc_exl_vigi!$C:$J,8,)</f>
        <v>#N/A</v>
      </c>
      <c r="AC297" t="s">
        <v>4257</v>
      </c>
      <c r="AD297" s="70">
        <v>44046</v>
      </c>
      <c r="AE297">
        <v>4</v>
      </c>
      <c r="AF297">
        <f t="shared" si="4"/>
        <v>0</v>
      </c>
      <c r="AG297">
        <v>2</v>
      </c>
      <c r="AH297" t="s">
        <v>4535</v>
      </c>
      <c r="AI297" s="64">
        <v>44043</v>
      </c>
    </row>
    <row r="298" spans="1:35" x14ac:dyDescent="0.2">
      <c r="A298" t="s">
        <v>1655</v>
      </c>
      <c r="B298">
        <v>57240</v>
      </c>
      <c r="C298" t="s">
        <v>24</v>
      </c>
      <c r="D298" t="s">
        <v>1656</v>
      </c>
      <c r="E298">
        <v>128.70145511600001</v>
      </c>
      <c r="F298" t="s">
        <v>1459</v>
      </c>
      <c r="G298" t="s">
        <v>1460</v>
      </c>
      <c r="I298" t="s">
        <v>45</v>
      </c>
      <c r="J298" t="s">
        <v>45</v>
      </c>
      <c r="K298" t="s">
        <v>1088</v>
      </c>
      <c r="L298" t="s">
        <v>24</v>
      </c>
      <c r="M298" t="s">
        <v>1089</v>
      </c>
      <c r="N298" t="s">
        <v>1090</v>
      </c>
      <c r="O298">
        <v>250865.39913048601</v>
      </c>
      <c r="P298">
        <v>5.1302991788459702E-4</v>
      </c>
      <c r="Q298">
        <v>4</v>
      </c>
      <c r="R298">
        <v>-0.64200454222600001</v>
      </c>
      <c r="S298">
        <v>13.2876597452999</v>
      </c>
      <c r="T298">
        <v>8244</v>
      </c>
      <c r="U298">
        <v>8.6798810517399998E-3</v>
      </c>
      <c r="V298">
        <v>-0.64825200000000005</v>
      </c>
      <c r="W298">
        <v>13.281634</v>
      </c>
      <c r="X298" t="s">
        <v>2909</v>
      </c>
      <c r="Y298" t="s">
        <v>2910</v>
      </c>
      <c r="AB298" t="e">
        <f>VLOOKUP(Y298,Loc_exl_vigi!$C:$J,8,)</f>
        <v>#N/A</v>
      </c>
      <c r="AC298" t="s">
        <v>4257</v>
      </c>
      <c r="AD298" s="62">
        <v>44049</v>
      </c>
      <c r="AE298">
        <v>4</v>
      </c>
      <c r="AF298">
        <f t="shared" si="4"/>
        <v>0</v>
      </c>
      <c r="AG298">
        <v>2</v>
      </c>
      <c r="AH298" t="s">
        <v>4535</v>
      </c>
      <c r="AI298" s="64">
        <v>44045</v>
      </c>
    </row>
    <row r="299" spans="1:35" x14ac:dyDescent="0.2">
      <c r="A299" t="s">
        <v>1728</v>
      </c>
      <c r="B299">
        <v>58137</v>
      </c>
      <c r="C299" t="s">
        <v>37</v>
      </c>
      <c r="D299" t="s">
        <v>1729</v>
      </c>
      <c r="E299">
        <v>1164.73030799</v>
      </c>
      <c r="F299" t="s">
        <v>1701</v>
      </c>
      <c r="G299" t="s">
        <v>1702</v>
      </c>
      <c r="I299" t="s">
        <v>45</v>
      </c>
      <c r="J299" t="s">
        <v>45</v>
      </c>
      <c r="K299" t="s">
        <v>1518</v>
      </c>
      <c r="L299" t="s">
        <v>37</v>
      </c>
      <c r="M299" t="s">
        <v>1151</v>
      </c>
      <c r="N299" t="s">
        <v>1152</v>
      </c>
      <c r="O299">
        <v>480120.49573899602</v>
      </c>
      <c r="P299">
        <v>2.4259124913991801E-3</v>
      </c>
      <c r="Q299">
        <v>4</v>
      </c>
      <c r="R299">
        <v>-1.90159810622</v>
      </c>
      <c r="S299">
        <v>13.3667061233</v>
      </c>
      <c r="T299">
        <v>8490</v>
      </c>
      <c r="U299">
        <v>3.6166962881499999E-3</v>
      </c>
      <c r="V299">
        <v>-1.9043540000000001</v>
      </c>
      <c r="W299">
        <v>13.364364</v>
      </c>
      <c r="X299" t="s">
        <v>1701</v>
      </c>
      <c r="Y299" t="s">
        <v>2958</v>
      </c>
      <c r="AB299" t="e">
        <f>VLOOKUP(Y299,Loc_exl_vigi!$C:$J,8,)</f>
        <v>#N/A</v>
      </c>
      <c r="AC299" t="s">
        <v>4257</v>
      </c>
      <c r="AD299" s="64">
        <v>44028</v>
      </c>
      <c r="AE299">
        <v>4</v>
      </c>
      <c r="AF299">
        <f t="shared" si="4"/>
        <v>0</v>
      </c>
      <c r="AG299">
        <v>3</v>
      </c>
      <c r="AH299" t="s">
        <v>4535</v>
      </c>
      <c r="AI299" s="64">
        <v>44028</v>
      </c>
    </row>
    <row r="300" spans="1:35" x14ac:dyDescent="0.2">
      <c r="A300" t="s">
        <v>788</v>
      </c>
      <c r="B300">
        <v>35553</v>
      </c>
      <c r="C300" t="s">
        <v>13</v>
      </c>
      <c r="D300" t="s">
        <v>789</v>
      </c>
      <c r="E300">
        <v>247.08140535199999</v>
      </c>
      <c r="F300" t="s">
        <v>790</v>
      </c>
      <c r="G300" t="s">
        <v>791</v>
      </c>
      <c r="I300" t="s">
        <v>45</v>
      </c>
      <c r="J300" t="s">
        <v>45</v>
      </c>
      <c r="K300" t="s">
        <v>792</v>
      </c>
      <c r="L300" t="s">
        <v>793</v>
      </c>
      <c r="M300" t="s">
        <v>794</v>
      </c>
      <c r="N300" t="s">
        <v>13</v>
      </c>
      <c r="O300">
        <v>2907110.4073348101</v>
      </c>
      <c r="P300" s="6">
        <v>8.4992095494068398E-5</v>
      </c>
      <c r="Q300">
        <v>4</v>
      </c>
      <c r="R300">
        <v>-1.43609613668</v>
      </c>
      <c r="S300">
        <v>12.2442475467</v>
      </c>
      <c r="T300">
        <v>4443</v>
      </c>
      <c r="U300">
        <v>7.1461076479999996E-3</v>
      </c>
      <c r="V300">
        <v>-1.4291670000000001</v>
      </c>
      <c r="W300">
        <v>12.2425</v>
      </c>
      <c r="X300" t="s">
        <v>2420</v>
      </c>
      <c r="Y300" t="s">
        <v>2421</v>
      </c>
      <c r="AB300" t="e">
        <f>VLOOKUP(Y300,Loc_exl_vigi!$C:$J,8,)</f>
        <v>#N/A</v>
      </c>
      <c r="AC300" t="s">
        <v>4257</v>
      </c>
      <c r="AD300" s="62">
        <v>44052</v>
      </c>
      <c r="AE300">
        <v>4</v>
      </c>
      <c r="AF300">
        <f t="shared" si="4"/>
        <v>0</v>
      </c>
      <c r="AG300">
        <v>8</v>
      </c>
      <c r="AH300" t="s">
        <v>4535</v>
      </c>
      <c r="AI300" s="64">
        <v>44047</v>
      </c>
    </row>
    <row r="301" spans="1:35" x14ac:dyDescent="0.2">
      <c r="A301" t="s">
        <v>875</v>
      </c>
      <c r="B301">
        <v>37567</v>
      </c>
      <c r="C301" t="s">
        <v>22</v>
      </c>
      <c r="D301" t="s">
        <v>876</v>
      </c>
      <c r="E301">
        <v>113.17620395199999</v>
      </c>
      <c r="F301" t="s">
        <v>873</v>
      </c>
      <c r="G301" t="s">
        <v>874</v>
      </c>
      <c r="I301" t="s">
        <v>45</v>
      </c>
      <c r="J301" t="s">
        <v>45</v>
      </c>
      <c r="K301" t="s">
        <v>528</v>
      </c>
      <c r="L301" t="s">
        <v>529</v>
      </c>
      <c r="M301" t="s">
        <v>102</v>
      </c>
      <c r="N301" t="s">
        <v>22</v>
      </c>
      <c r="O301">
        <v>868756.82870459603</v>
      </c>
      <c r="P301">
        <v>1.3027374313794699E-4</v>
      </c>
      <c r="Q301">
        <v>4</v>
      </c>
      <c r="R301">
        <v>-0.34079738554099998</v>
      </c>
      <c r="S301">
        <v>12.3074846497999</v>
      </c>
      <c r="T301">
        <v>4708</v>
      </c>
      <c r="U301">
        <v>1.05705739713E-2</v>
      </c>
      <c r="V301">
        <v>-0.33333299999999999</v>
      </c>
      <c r="W301">
        <v>12.3</v>
      </c>
      <c r="X301" t="s">
        <v>2467</v>
      </c>
      <c r="Y301" t="s">
        <v>2468</v>
      </c>
      <c r="AB301" t="e">
        <f>VLOOKUP(Y301,Loc_exl_vigi!$C:$J,8,)</f>
        <v>#N/A</v>
      </c>
      <c r="AC301" t="s">
        <v>4257</v>
      </c>
      <c r="AD301" s="64">
        <v>44031</v>
      </c>
      <c r="AE301">
        <v>4</v>
      </c>
      <c r="AF301">
        <f t="shared" si="4"/>
        <v>0</v>
      </c>
      <c r="AG301">
        <v>8</v>
      </c>
      <c r="AH301" t="s">
        <v>4535</v>
      </c>
      <c r="AI301" s="64">
        <v>44031</v>
      </c>
    </row>
    <row r="302" spans="1:35" x14ac:dyDescent="0.2">
      <c r="A302" t="s">
        <v>1447</v>
      </c>
      <c r="B302">
        <v>53201</v>
      </c>
      <c r="C302" t="s">
        <v>36</v>
      </c>
      <c r="D302" t="s">
        <v>1448</v>
      </c>
      <c r="E302">
        <v>490.86825776299997</v>
      </c>
      <c r="F302" t="s">
        <v>1361</v>
      </c>
      <c r="G302" t="s">
        <v>1362</v>
      </c>
      <c r="I302" t="s">
        <v>45</v>
      </c>
      <c r="J302" t="s">
        <v>45</v>
      </c>
      <c r="K302" t="s">
        <v>5458</v>
      </c>
      <c r="L302" t="s">
        <v>36</v>
      </c>
      <c r="M302" t="s">
        <v>1151</v>
      </c>
      <c r="N302" t="s">
        <v>1152</v>
      </c>
      <c r="O302">
        <v>298176.08092564199</v>
      </c>
      <c r="P302">
        <v>1.64623619788406E-3</v>
      </c>
      <c r="Q302">
        <v>4</v>
      </c>
      <c r="R302">
        <v>-1.7578401448600001</v>
      </c>
      <c r="S302">
        <v>13.0228543764</v>
      </c>
      <c r="T302">
        <v>7353</v>
      </c>
      <c r="U302">
        <v>4.1340235689600003E-3</v>
      </c>
      <c r="V302">
        <v>-1.7577670000000001</v>
      </c>
      <c r="W302">
        <v>13.0187209999999</v>
      </c>
      <c r="X302" t="s">
        <v>2795</v>
      </c>
      <c r="Y302" t="s">
        <v>2796</v>
      </c>
      <c r="AB302" t="e">
        <f>VLOOKUP(Y302,Loc_exl_vigi!$C:$J,8,)</f>
        <v>#N/A</v>
      </c>
      <c r="AC302" t="s">
        <v>4257</v>
      </c>
      <c r="AD302" s="62">
        <v>44051</v>
      </c>
      <c r="AE302">
        <v>4</v>
      </c>
      <c r="AF302">
        <f t="shared" si="4"/>
        <v>0</v>
      </c>
      <c r="AG302">
        <v>3</v>
      </c>
      <c r="AH302" t="s">
        <v>4535</v>
      </c>
      <c r="AI302" s="64">
        <v>44049</v>
      </c>
    </row>
    <row r="303" spans="1:35" hidden="1" x14ac:dyDescent="0.2">
      <c r="A303" t="s">
        <v>1343</v>
      </c>
      <c r="B303">
        <v>50990</v>
      </c>
      <c r="C303" t="s">
        <v>17</v>
      </c>
      <c r="D303" t="s">
        <v>1344</v>
      </c>
      <c r="E303">
        <v>44.945565866000003</v>
      </c>
      <c r="F303" t="s">
        <v>1116</v>
      </c>
      <c r="G303" t="s">
        <v>1117</v>
      </c>
      <c r="I303" t="s">
        <v>45</v>
      </c>
      <c r="J303" t="s">
        <v>45</v>
      </c>
      <c r="K303" t="s">
        <v>903</v>
      </c>
      <c r="L303" t="s">
        <v>17</v>
      </c>
      <c r="M303" t="s">
        <v>153</v>
      </c>
      <c r="N303" t="s">
        <v>154</v>
      </c>
      <c r="O303">
        <v>87587.5348811164</v>
      </c>
      <c r="P303">
        <v>5.1315025507916296E-4</v>
      </c>
      <c r="Q303">
        <v>4</v>
      </c>
      <c r="R303">
        <v>-3.9005183267099999</v>
      </c>
      <c r="S303">
        <v>12.908237127</v>
      </c>
      <c r="T303">
        <v>6919</v>
      </c>
      <c r="U303">
        <v>8.2534189570199999E-3</v>
      </c>
      <c r="V303">
        <v>-3.9</v>
      </c>
      <c r="W303">
        <v>12.9</v>
      </c>
      <c r="X303" t="s">
        <v>2722</v>
      </c>
      <c r="Y303" t="s">
        <v>2723</v>
      </c>
      <c r="AB303" t="e">
        <f>VLOOKUP(Y303,Loc_exl_vigi!$C:$J,8,)</f>
        <v>#N/A</v>
      </c>
      <c r="AF303">
        <f t="shared" si="4"/>
        <v>-4</v>
      </c>
      <c r="AG303">
        <v>5</v>
      </c>
      <c r="AH303" t="s">
        <v>4526</v>
      </c>
      <c r="AI303" s="66" t="e">
        <f>VLOOKUP(X303,'[1]TEAM 7 - CENTRE-Ouest Centre Su'!$D:$E,2,)</f>
        <v>#N/A</v>
      </c>
    </row>
    <row r="304" spans="1:35" hidden="1" x14ac:dyDescent="0.2">
      <c r="A304" t="s">
        <v>981</v>
      </c>
      <c r="B304">
        <v>41345</v>
      </c>
      <c r="C304" t="s">
        <v>18</v>
      </c>
      <c r="D304" t="s">
        <v>982</v>
      </c>
      <c r="E304">
        <v>2917.8567171200002</v>
      </c>
      <c r="F304" t="s">
        <v>5401</v>
      </c>
      <c r="G304" t="s">
        <v>857</v>
      </c>
      <c r="H304" t="s">
        <v>858</v>
      </c>
      <c r="I304" t="s">
        <v>45</v>
      </c>
      <c r="J304" t="s">
        <v>45</v>
      </c>
      <c r="K304" t="s">
        <v>450</v>
      </c>
      <c r="L304" t="s">
        <v>18</v>
      </c>
      <c r="M304" t="s">
        <v>153</v>
      </c>
      <c r="N304" t="s">
        <v>154</v>
      </c>
      <c r="O304">
        <v>274865.64405823703</v>
      </c>
      <c r="P304">
        <v>1.06155744822797E-2</v>
      </c>
      <c r="Q304">
        <v>4</v>
      </c>
      <c r="R304">
        <v>-3.4555532095100001</v>
      </c>
      <c r="S304">
        <v>12.4458158127999</v>
      </c>
      <c r="T304">
        <v>5341</v>
      </c>
      <c r="U304">
        <v>2.3628126133399999E-2</v>
      </c>
      <c r="V304">
        <v>-3.4666670000000002</v>
      </c>
      <c r="W304">
        <v>12.4666669999999</v>
      </c>
      <c r="X304" t="s">
        <v>858</v>
      </c>
      <c r="Y304" t="s">
        <v>2528</v>
      </c>
      <c r="AB304" t="e">
        <f>VLOOKUP(Y304,Loc_exl_vigi!$C:$J,8,)</f>
        <v>#N/A</v>
      </c>
      <c r="AF304">
        <f t="shared" si="4"/>
        <v>-4</v>
      </c>
      <c r="AG304">
        <v>5</v>
      </c>
      <c r="AH304" t="s">
        <v>4526</v>
      </c>
      <c r="AI304" s="66" t="e">
        <f>VLOOKUP(X304,'[1]TEAM 7 - CENTRE-Ouest Centre Su'!$D:$E,2,)</f>
        <v>#N/A</v>
      </c>
    </row>
    <row r="305" spans="1:35" hidden="1" x14ac:dyDescent="0.2">
      <c r="A305" t="s">
        <v>997</v>
      </c>
      <c r="B305">
        <v>41776</v>
      </c>
      <c r="C305" t="s">
        <v>18</v>
      </c>
      <c r="D305" t="s">
        <v>998</v>
      </c>
      <c r="E305">
        <v>793.40647764400001</v>
      </c>
      <c r="F305" t="s">
        <v>5401</v>
      </c>
      <c r="G305" t="s">
        <v>857</v>
      </c>
      <c r="H305" t="s">
        <v>858</v>
      </c>
      <c r="I305" t="s">
        <v>45</v>
      </c>
      <c r="J305" t="s">
        <v>45</v>
      </c>
      <c r="K305" t="s">
        <v>450</v>
      </c>
      <c r="L305" t="s">
        <v>18</v>
      </c>
      <c r="M305" t="s">
        <v>153</v>
      </c>
      <c r="N305" t="s">
        <v>154</v>
      </c>
      <c r="O305">
        <v>274865.64405823703</v>
      </c>
      <c r="P305">
        <v>2.8865247250613002E-3</v>
      </c>
      <c r="Q305">
        <v>4</v>
      </c>
      <c r="R305">
        <v>-3.4418619752000001</v>
      </c>
      <c r="S305">
        <v>12.4616250877</v>
      </c>
      <c r="T305">
        <v>5341</v>
      </c>
      <c r="U305">
        <v>2.53122526594E-2</v>
      </c>
      <c r="V305">
        <v>-3.4666670000000002</v>
      </c>
      <c r="W305">
        <v>12.4666669999999</v>
      </c>
      <c r="X305" t="s">
        <v>858</v>
      </c>
      <c r="Y305" t="s">
        <v>2528</v>
      </c>
      <c r="AB305" t="e">
        <f>VLOOKUP(Y305,Loc_exl_vigi!$C:$J,8,)</f>
        <v>#N/A</v>
      </c>
      <c r="AF305">
        <f t="shared" si="4"/>
        <v>-4</v>
      </c>
      <c r="AG305">
        <v>5</v>
      </c>
      <c r="AH305" t="s">
        <v>4526</v>
      </c>
      <c r="AI305" s="66" t="e">
        <f>VLOOKUP(X305,'[1]TEAM 7 - CENTRE-Ouest Centre Su'!$D:$E,2,)</f>
        <v>#N/A</v>
      </c>
    </row>
    <row r="306" spans="1:35" hidden="1" x14ac:dyDescent="0.2">
      <c r="A306" t="s">
        <v>1008</v>
      </c>
      <c r="B306">
        <v>41976</v>
      </c>
      <c r="C306" t="s">
        <v>18</v>
      </c>
      <c r="D306" t="s">
        <v>1009</v>
      </c>
      <c r="E306">
        <v>2406.31833022</v>
      </c>
      <c r="F306" t="s">
        <v>5401</v>
      </c>
      <c r="G306" t="s">
        <v>857</v>
      </c>
      <c r="H306" t="s">
        <v>858</v>
      </c>
      <c r="I306" t="s">
        <v>45</v>
      </c>
      <c r="J306" t="s">
        <v>45</v>
      </c>
      <c r="K306" t="s">
        <v>450</v>
      </c>
      <c r="L306" t="s">
        <v>18</v>
      </c>
      <c r="M306" t="s">
        <v>153</v>
      </c>
      <c r="N306" t="s">
        <v>154</v>
      </c>
      <c r="O306">
        <v>274865.64405823703</v>
      </c>
      <c r="P306">
        <v>8.7545256463924005E-3</v>
      </c>
      <c r="Q306">
        <v>4</v>
      </c>
      <c r="R306">
        <v>-3.4418619752000001</v>
      </c>
      <c r="S306">
        <v>12.4695297255999</v>
      </c>
      <c r="T306">
        <v>5341</v>
      </c>
      <c r="U306">
        <v>2.4969670668300002E-2</v>
      </c>
      <c r="V306">
        <v>-3.4666670000000002</v>
      </c>
      <c r="W306">
        <v>12.4666669999999</v>
      </c>
      <c r="X306" t="s">
        <v>858</v>
      </c>
      <c r="Y306" t="s">
        <v>2528</v>
      </c>
      <c r="AB306" t="e">
        <f>VLOOKUP(Y306,Loc_exl_vigi!$C:$J,8,)</f>
        <v>#N/A</v>
      </c>
      <c r="AF306">
        <f t="shared" si="4"/>
        <v>-4</v>
      </c>
      <c r="AG306">
        <v>5</v>
      </c>
      <c r="AH306" t="s">
        <v>4526</v>
      </c>
      <c r="AI306" s="66" t="e">
        <f>VLOOKUP(X306,'[1]TEAM 7 - CENTRE-Ouest Centre Su'!$D:$E,2,)</f>
        <v>#N/A</v>
      </c>
    </row>
    <row r="307" spans="1:35" hidden="1" x14ac:dyDescent="0.2">
      <c r="A307" t="s">
        <v>1016</v>
      </c>
      <c r="B307">
        <v>42342</v>
      </c>
      <c r="C307" t="s">
        <v>18</v>
      </c>
      <c r="D307" t="s">
        <v>1017</v>
      </c>
      <c r="E307">
        <v>1826.9228103600001</v>
      </c>
      <c r="F307" t="s">
        <v>5401</v>
      </c>
      <c r="G307" t="s">
        <v>857</v>
      </c>
      <c r="H307" t="s">
        <v>858</v>
      </c>
      <c r="I307" t="s">
        <v>45</v>
      </c>
      <c r="J307" t="s">
        <v>45</v>
      </c>
      <c r="K307" t="s">
        <v>450</v>
      </c>
      <c r="L307" t="s">
        <v>18</v>
      </c>
      <c r="M307" t="s">
        <v>153</v>
      </c>
      <c r="N307" t="s">
        <v>154</v>
      </c>
      <c r="O307">
        <v>274865.64405823703</v>
      </c>
      <c r="P307">
        <v>6.6466029853222497E-3</v>
      </c>
      <c r="Q307">
        <v>4</v>
      </c>
      <c r="R307">
        <v>-3.4760900605599998</v>
      </c>
      <c r="S307">
        <v>12.4813866833</v>
      </c>
      <c r="T307">
        <v>5341</v>
      </c>
      <c r="U307">
        <v>1.74775040599E-2</v>
      </c>
      <c r="V307">
        <v>-3.4666670000000002</v>
      </c>
      <c r="W307">
        <v>12.4666669999999</v>
      </c>
      <c r="X307" t="s">
        <v>858</v>
      </c>
      <c r="Y307" t="s">
        <v>2528</v>
      </c>
      <c r="AB307" t="e">
        <f>VLOOKUP(Y307,Loc_exl_vigi!$C:$J,8,)</f>
        <v>#N/A</v>
      </c>
      <c r="AF307">
        <f t="shared" si="4"/>
        <v>-4</v>
      </c>
      <c r="AG307">
        <v>5</v>
      </c>
      <c r="AH307" t="s">
        <v>4526</v>
      </c>
      <c r="AI307" s="66" t="e">
        <f>VLOOKUP(X307,'[1]TEAM 7 - CENTRE-Ouest Centre Su'!$D:$E,2,)</f>
        <v>#N/A</v>
      </c>
    </row>
    <row r="308" spans="1:35" hidden="1" x14ac:dyDescent="0.2">
      <c r="A308" t="s">
        <v>1018</v>
      </c>
      <c r="B308">
        <v>42344</v>
      </c>
      <c r="C308" t="s">
        <v>18</v>
      </c>
      <c r="D308" t="s">
        <v>1019</v>
      </c>
      <c r="E308">
        <v>1539.8349401600001</v>
      </c>
      <c r="F308" t="s">
        <v>5401</v>
      </c>
      <c r="G308" t="s">
        <v>857</v>
      </c>
      <c r="H308" t="s">
        <v>858</v>
      </c>
      <c r="I308" t="s">
        <v>45</v>
      </c>
      <c r="J308" t="s">
        <v>45</v>
      </c>
      <c r="K308" t="s">
        <v>450</v>
      </c>
      <c r="L308" t="s">
        <v>18</v>
      </c>
      <c r="M308" t="s">
        <v>153</v>
      </c>
      <c r="N308" t="s">
        <v>154</v>
      </c>
      <c r="O308">
        <v>274865.64405823703</v>
      </c>
      <c r="P308">
        <v>5.6021368019123904E-3</v>
      </c>
      <c r="Q308">
        <v>4</v>
      </c>
      <c r="R308">
        <v>-3.4623988264399999</v>
      </c>
      <c r="S308">
        <v>12.4813866833</v>
      </c>
      <c r="T308">
        <v>5341</v>
      </c>
      <c r="U308">
        <v>1.53260035034E-2</v>
      </c>
      <c r="V308">
        <v>-3.4666670000000002</v>
      </c>
      <c r="W308">
        <v>12.4666669999999</v>
      </c>
      <c r="X308" t="s">
        <v>858</v>
      </c>
      <c r="Y308" t="s">
        <v>2528</v>
      </c>
      <c r="AB308" t="e">
        <f>VLOOKUP(Y308,Loc_exl_vigi!$C:$J,8,)</f>
        <v>#N/A</v>
      </c>
      <c r="AF308">
        <f t="shared" si="4"/>
        <v>-4</v>
      </c>
      <c r="AG308">
        <v>5</v>
      </c>
      <c r="AH308" t="s">
        <v>4526</v>
      </c>
      <c r="AI308" s="66" t="e">
        <f>VLOOKUP(X308,'[1]TEAM 7 - CENTRE-Ouest Centre Su'!$D:$E,2,)</f>
        <v>#N/A</v>
      </c>
    </row>
    <row r="309" spans="1:35" hidden="1" x14ac:dyDescent="0.2">
      <c r="A309" t="s">
        <v>1020</v>
      </c>
      <c r="B309">
        <v>42346</v>
      </c>
      <c r="C309" t="s">
        <v>18</v>
      </c>
      <c r="D309" t="s">
        <v>1021</v>
      </c>
      <c r="E309">
        <v>1983.51619411</v>
      </c>
      <c r="F309" t="s">
        <v>5401</v>
      </c>
      <c r="G309" t="s">
        <v>857</v>
      </c>
      <c r="H309" t="s">
        <v>858</v>
      </c>
      <c r="I309" t="s">
        <v>45</v>
      </c>
      <c r="J309" t="s">
        <v>45</v>
      </c>
      <c r="K309" t="s">
        <v>450</v>
      </c>
      <c r="L309" t="s">
        <v>18</v>
      </c>
      <c r="M309" t="s">
        <v>153</v>
      </c>
      <c r="N309" t="s">
        <v>154</v>
      </c>
      <c r="O309">
        <v>274865.64405823703</v>
      </c>
      <c r="P309">
        <v>7.2163118126532602E-3</v>
      </c>
      <c r="Q309">
        <v>4</v>
      </c>
      <c r="R309">
        <v>-3.4487075923299999</v>
      </c>
      <c r="S309">
        <v>12.4813866833</v>
      </c>
      <c r="T309">
        <v>5341</v>
      </c>
      <c r="U309">
        <v>2.3220882879199999E-2</v>
      </c>
      <c r="V309">
        <v>-3.4666670000000002</v>
      </c>
      <c r="W309">
        <v>12.4666669999999</v>
      </c>
      <c r="X309" t="s">
        <v>858</v>
      </c>
      <c r="Y309" t="s">
        <v>2528</v>
      </c>
      <c r="AB309" t="e">
        <f>VLOOKUP(Y309,Loc_exl_vigi!$C:$J,8,)</f>
        <v>#N/A</v>
      </c>
      <c r="AF309">
        <f t="shared" si="4"/>
        <v>-4</v>
      </c>
      <c r="AG309">
        <v>5</v>
      </c>
      <c r="AH309" t="s">
        <v>4526</v>
      </c>
      <c r="AI309" s="66" t="e">
        <f>VLOOKUP(X309,'[1]TEAM 7 - CENTRE-Ouest Centre Su'!$D:$E,2,)</f>
        <v>#N/A</v>
      </c>
    </row>
    <row r="310" spans="1:35" hidden="1" x14ac:dyDescent="0.2">
      <c r="A310" t="s">
        <v>748</v>
      </c>
      <c r="B310">
        <v>33439</v>
      </c>
      <c r="C310" t="s">
        <v>18</v>
      </c>
      <c r="D310" t="s">
        <v>749</v>
      </c>
      <c r="E310">
        <v>34.405174080800002</v>
      </c>
      <c r="F310" t="s">
        <v>5402</v>
      </c>
      <c r="G310" t="s">
        <v>751</v>
      </c>
      <c r="H310" t="s">
        <v>752</v>
      </c>
      <c r="I310" t="s">
        <v>45</v>
      </c>
      <c r="J310" t="s">
        <v>45</v>
      </c>
      <c r="K310" t="s">
        <v>450</v>
      </c>
      <c r="L310" t="s">
        <v>18</v>
      </c>
      <c r="M310" t="s">
        <v>153</v>
      </c>
      <c r="N310" t="s">
        <v>154</v>
      </c>
      <c r="O310">
        <v>274865.64405823703</v>
      </c>
      <c r="P310">
        <v>1.25170878298309E-4</v>
      </c>
      <c r="Q310">
        <v>4</v>
      </c>
      <c r="R310">
        <v>-2.8873669821500001</v>
      </c>
      <c r="S310">
        <v>12.1889150823999</v>
      </c>
      <c r="T310">
        <v>4231</v>
      </c>
      <c r="U310">
        <v>1.6806800378399999E-2</v>
      </c>
      <c r="V310">
        <v>-2.9</v>
      </c>
      <c r="W310">
        <v>12.1999999999999</v>
      </c>
      <c r="X310" t="s">
        <v>2399</v>
      </c>
      <c r="Y310" t="s">
        <v>2400</v>
      </c>
      <c r="AB310" t="e">
        <f>VLOOKUP(Y310,Loc_exl_vigi!$C:$J,8,)</f>
        <v>#N/A</v>
      </c>
      <c r="AF310">
        <f t="shared" si="4"/>
        <v>-4</v>
      </c>
      <c r="AG310">
        <v>5</v>
      </c>
      <c r="AH310" t="s">
        <v>4526</v>
      </c>
      <c r="AI310" s="66" t="e">
        <f>VLOOKUP(X310,'[1]TEAM 7 - CENTRE-Ouest Centre Su'!$D:$E,2,)</f>
        <v>#N/A</v>
      </c>
    </row>
    <row r="311" spans="1:35" hidden="1" x14ac:dyDescent="0.2">
      <c r="A311" t="s">
        <v>816</v>
      </c>
      <c r="B311">
        <v>36163</v>
      </c>
      <c r="C311" t="s">
        <v>18</v>
      </c>
      <c r="D311" t="s">
        <v>817</v>
      </c>
      <c r="E311">
        <v>839.48624757200002</v>
      </c>
      <c r="F311" t="s">
        <v>5402</v>
      </c>
      <c r="G311" t="s">
        <v>751</v>
      </c>
      <c r="H311" t="s">
        <v>752</v>
      </c>
      <c r="I311" t="s">
        <v>45</v>
      </c>
      <c r="J311" t="s">
        <v>45</v>
      </c>
      <c r="K311" t="s">
        <v>450</v>
      </c>
      <c r="L311" t="s">
        <v>18</v>
      </c>
      <c r="M311" t="s">
        <v>153</v>
      </c>
      <c r="N311" t="s">
        <v>154</v>
      </c>
      <c r="O311">
        <v>274865.64405823703</v>
      </c>
      <c r="P311">
        <v>3.0541694304805E-3</v>
      </c>
      <c r="Q311">
        <v>4</v>
      </c>
      <c r="R311">
        <v>-3.0790442634300002</v>
      </c>
      <c r="S311">
        <v>12.267961461300001</v>
      </c>
      <c r="T311">
        <v>4541</v>
      </c>
      <c r="U311">
        <v>4.4798316133000003E-3</v>
      </c>
      <c r="V311">
        <v>-3.0833330000000001</v>
      </c>
      <c r="W311">
        <v>12.266667</v>
      </c>
      <c r="X311" t="s">
        <v>752</v>
      </c>
      <c r="Y311" t="s">
        <v>2430</v>
      </c>
      <c r="AB311" t="e">
        <f>VLOOKUP(Y311,Loc_exl_vigi!$C:$J,8,)</f>
        <v>#N/A</v>
      </c>
      <c r="AF311">
        <f t="shared" si="4"/>
        <v>-4</v>
      </c>
      <c r="AG311">
        <v>5</v>
      </c>
      <c r="AH311" t="s">
        <v>4526</v>
      </c>
      <c r="AI311" s="66" t="e">
        <f>VLOOKUP(X311,'[1]TEAM 7 - CENTRE-Ouest Centre Su'!$D:$E,2,)</f>
        <v>#N/A</v>
      </c>
    </row>
    <row r="312" spans="1:35" hidden="1" x14ac:dyDescent="0.2">
      <c r="A312" t="s">
        <v>544</v>
      </c>
      <c r="B312">
        <v>27798</v>
      </c>
      <c r="C312" t="s">
        <v>18</v>
      </c>
      <c r="D312" t="s">
        <v>545</v>
      </c>
      <c r="E312">
        <v>767.08406828600005</v>
      </c>
      <c r="F312" t="s">
        <v>5419</v>
      </c>
      <c r="G312" t="s">
        <v>491</v>
      </c>
      <c r="H312" t="s">
        <v>492</v>
      </c>
      <c r="I312" t="s">
        <v>45</v>
      </c>
      <c r="J312" t="s">
        <v>45</v>
      </c>
      <c r="K312" t="s">
        <v>450</v>
      </c>
      <c r="L312" t="s">
        <v>18</v>
      </c>
      <c r="M312" t="s">
        <v>153</v>
      </c>
      <c r="N312" t="s">
        <v>154</v>
      </c>
      <c r="O312">
        <v>274865.64405823703</v>
      </c>
      <c r="P312">
        <v>2.7907600854018499E-3</v>
      </c>
      <c r="Q312">
        <v>4</v>
      </c>
      <c r="R312">
        <v>-3.3528689514900001</v>
      </c>
      <c r="S312">
        <v>11.991299136</v>
      </c>
      <c r="T312">
        <v>3299</v>
      </c>
      <c r="U312">
        <v>8.4670069189000004E-3</v>
      </c>
      <c r="V312">
        <v>-3.35</v>
      </c>
      <c r="W312">
        <v>11.983333</v>
      </c>
      <c r="X312" t="s">
        <v>2287</v>
      </c>
      <c r="Y312" t="s">
        <v>2288</v>
      </c>
      <c r="AB312" t="e">
        <f>VLOOKUP(Y312,Loc_exl_vigi!$C:$J,8,)</f>
        <v>#N/A</v>
      </c>
      <c r="AF312">
        <f t="shared" si="4"/>
        <v>-4</v>
      </c>
      <c r="AG312">
        <v>5</v>
      </c>
      <c r="AH312" t="s">
        <v>4526</v>
      </c>
      <c r="AI312" s="66" t="e">
        <f>VLOOKUP(X312,'[1]TEAM 7 - CENTRE-Ouest Centre Su'!$D:$E,2,)</f>
        <v>#N/A</v>
      </c>
    </row>
    <row r="313" spans="1:35" hidden="1" x14ac:dyDescent="0.2">
      <c r="A313" t="s">
        <v>488</v>
      </c>
      <c r="B313">
        <v>25705</v>
      </c>
      <c r="C313" t="s">
        <v>18</v>
      </c>
      <c r="D313" t="s">
        <v>489</v>
      </c>
      <c r="E313">
        <v>599.28442834800001</v>
      </c>
      <c r="F313" t="s">
        <v>5419</v>
      </c>
      <c r="G313" t="s">
        <v>491</v>
      </c>
      <c r="H313" t="s">
        <v>492</v>
      </c>
      <c r="I313" t="s">
        <v>45</v>
      </c>
      <c r="J313" t="s">
        <v>45</v>
      </c>
      <c r="K313" t="s">
        <v>450</v>
      </c>
      <c r="L313" t="s">
        <v>18</v>
      </c>
      <c r="M313" t="s">
        <v>153</v>
      </c>
      <c r="N313" t="s">
        <v>154</v>
      </c>
      <c r="O313">
        <v>274865.64405823703</v>
      </c>
      <c r="P313">
        <v>2.1802813167186002E-3</v>
      </c>
      <c r="Q313">
        <v>4</v>
      </c>
      <c r="R313">
        <v>-3.2364934591600001</v>
      </c>
      <c r="S313">
        <v>11.9003958003</v>
      </c>
      <c r="T313">
        <v>3095</v>
      </c>
      <c r="U313">
        <v>3.18514677424E-3</v>
      </c>
      <c r="V313">
        <v>-3.233333</v>
      </c>
      <c r="W313">
        <v>11.9</v>
      </c>
      <c r="X313" t="s">
        <v>2259</v>
      </c>
      <c r="Y313" t="s">
        <v>2260</v>
      </c>
      <c r="AB313" t="e">
        <f>VLOOKUP(Y313,Loc_exl_vigi!$C:$J,8,)</f>
        <v>#N/A</v>
      </c>
      <c r="AF313">
        <f t="shared" si="4"/>
        <v>-4</v>
      </c>
      <c r="AG313">
        <v>5</v>
      </c>
      <c r="AH313" t="s">
        <v>4526</v>
      </c>
      <c r="AI313" s="66" t="e">
        <f>VLOOKUP(X313,'[1]TEAM 7 - CENTRE-Ouest Centre Su'!$D:$E,2,)</f>
        <v>#N/A</v>
      </c>
    </row>
    <row r="314" spans="1:35" hidden="1" x14ac:dyDescent="0.2">
      <c r="A314" t="s">
        <v>500</v>
      </c>
      <c r="B314">
        <v>26038</v>
      </c>
      <c r="C314" t="s">
        <v>18</v>
      </c>
      <c r="D314" t="s">
        <v>501</v>
      </c>
      <c r="E314">
        <v>503.39891981199997</v>
      </c>
      <c r="F314" t="s">
        <v>5419</v>
      </c>
      <c r="G314" t="s">
        <v>491</v>
      </c>
      <c r="H314" t="s">
        <v>492</v>
      </c>
      <c r="I314" t="s">
        <v>45</v>
      </c>
      <c r="J314" t="s">
        <v>45</v>
      </c>
      <c r="K314" t="s">
        <v>450</v>
      </c>
      <c r="L314" t="s">
        <v>18</v>
      </c>
      <c r="M314" t="s">
        <v>153</v>
      </c>
      <c r="N314" t="s">
        <v>154</v>
      </c>
      <c r="O314">
        <v>274865.64405823703</v>
      </c>
      <c r="P314">
        <v>1.8314363060424599E-3</v>
      </c>
      <c r="Q314">
        <v>4</v>
      </c>
      <c r="R314">
        <v>-3.1338092010800001</v>
      </c>
      <c r="S314">
        <v>11.9122527571999</v>
      </c>
      <c r="T314">
        <v>3140</v>
      </c>
      <c r="U314">
        <v>4.4398544268300002E-3</v>
      </c>
      <c r="V314">
        <v>-3.1333329999999999</v>
      </c>
      <c r="W314">
        <v>11.916667</v>
      </c>
      <c r="X314" t="s">
        <v>2265</v>
      </c>
      <c r="Y314" t="s">
        <v>2266</v>
      </c>
      <c r="AB314" t="e">
        <f>VLOOKUP(Y314,Loc_exl_vigi!$C:$J,8,)</f>
        <v>#N/A</v>
      </c>
      <c r="AF314">
        <f t="shared" si="4"/>
        <v>-4</v>
      </c>
      <c r="AG314">
        <v>5</v>
      </c>
      <c r="AH314" t="s">
        <v>4526</v>
      </c>
      <c r="AI314" s="66" t="e">
        <f>VLOOKUP(X314,'[1]TEAM 7 - CENTRE-Ouest Centre Su'!$D:$E,2,)</f>
        <v>#N/A</v>
      </c>
    </row>
    <row r="315" spans="1:35" hidden="1" x14ac:dyDescent="0.2">
      <c r="A315" t="s">
        <v>577</v>
      </c>
      <c r="B315">
        <v>28369</v>
      </c>
      <c r="C315" t="s">
        <v>18</v>
      </c>
      <c r="D315" t="s">
        <v>578</v>
      </c>
      <c r="E315">
        <v>607.27488739299997</v>
      </c>
      <c r="F315" t="s">
        <v>5419</v>
      </c>
      <c r="G315" t="s">
        <v>491</v>
      </c>
      <c r="H315" t="s">
        <v>492</v>
      </c>
      <c r="I315" t="s">
        <v>45</v>
      </c>
      <c r="J315" t="s">
        <v>45</v>
      </c>
      <c r="K315" t="s">
        <v>450</v>
      </c>
      <c r="L315" t="s">
        <v>18</v>
      </c>
      <c r="M315" t="s">
        <v>153</v>
      </c>
      <c r="N315" t="s">
        <v>154</v>
      </c>
      <c r="O315">
        <v>274865.64405823703</v>
      </c>
      <c r="P315">
        <v>2.2093517342761599E-3</v>
      </c>
      <c r="Q315">
        <v>4</v>
      </c>
      <c r="R315">
        <v>-3.3117952483000002</v>
      </c>
      <c r="S315">
        <v>12.0150130488</v>
      </c>
      <c r="T315">
        <v>3394</v>
      </c>
      <c r="U315">
        <v>5.1448536552999996E-3</v>
      </c>
      <c r="V315">
        <v>-3.3166669999999998</v>
      </c>
      <c r="W315">
        <v>12.016667</v>
      </c>
      <c r="X315" t="s">
        <v>2307</v>
      </c>
      <c r="Y315" t="s">
        <v>2308</v>
      </c>
      <c r="AB315" t="e">
        <f>VLOOKUP(Y315,Loc_exl_vigi!$C:$J,8,)</f>
        <v>#N/A</v>
      </c>
      <c r="AF315">
        <f t="shared" si="4"/>
        <v>-4</v>
      </c>
      <c r="AG315">
        <v>5</v>
      </c>
      <c r="AH315" t="s">
        <v>4526</v>
      </c>
      <c r="AI315" s="66" t="e">
        <f>VLOOKUP(X315,'[1]TEAM 7 - CENTRE-Ouest Centre Su'!$D:$E,2,)</f>
        <v>#N/A</v>
      </c>
    </row>
    <row r="316" spans="1:35" hidden="1" x14ac:dyDescent="0.2">
      <c r="A316" t="s">
        <v>647</v>
      </c>
      <c r="B316">
        <v>30069</v>
      </c>
      <c r="C316" t="s">
        <v>18</v>
      </c>
      <c r="D316" t="s">
        <v>648</v>
      </c>
      <c r="E316">
        <v>39.952295223199997</v>
      </c>
      <c r="F316" t="s">
        <v>5419</v>
      </c>
      <c r="G316" t="s">
        <v>491</v>
      </c>
      <c r="H316" t="s">
        <v>492</v>
      </c>
      <c r="I316" t="s">
        <v>45</v>
      </c>
      <c r="J316" t="s">
        <v>45</v>
      </c>
      <c r="K316" t="s">
        <v>450</v>
      </c>
      <c r="L316" t="s">
        <v>18</v>
      </c>
      <c r="M316" t="s">
        <v>153</v>
      </c>
      <c r="N316" t="s">
        <v>154</v>
      </c>
      <c r="O316">
        <v>274865.64405823703</v>
      </c>
      <c r="P316">
        <v>1.4535208778124E-4</v>
      </c>
      <c r="Q316">
        <v>4</v>
      </c>
      <c r="R316">
        <v>-3.2433390762899998</v>
      </c>
      <c r="S316">
        <v>12.078250151900001</v>
      </c>
      <c r="T316">
        <v>3729</v>
      </c>
      <c r="U316">
        <v>8.3787379288100001E-3</v>
      </c>
      <c r="V316">
        <v>-3.25</v>
      </c>
      <c r="W316">
        <v>12.083333</v>
      </c>
      <c r="X316" t="s">
        <v>2346</v>
      </c>
      <c r="Y316" t="s">
        <v>2347</v>
      </c>
      <c r="AB316" t="e">
        <f>VLOOKUP(Y316,Loc_exl_vigi!$C:$J,8,)</f>
        <v>#N/A</v>
      </c>
      <c r="AF316">
        <f t="shared" si="4"/>
        <v>-4</v>
      </c>
      <c r="AG316">
        <v>5</v>
      </c>
      <c r="AH316" t="s">
        <v>4526</v>
      </c>
      <c r="AI316" s="66" t="e">
        <f>VLOOKUP(X316,'[1]TEAM 7 - CENTRE-Ouest Centre Su'!$D:$E,2,)</f>
        <v>#N/A</v>
      </c>
    </row>
    <row r="317" spans="1:35" hidden="1" x14ac:dyDescent="0.2">
      <c r="A317" t="s">
        <v>619</v>
      </c>
      <c r="B317">
        <v>29624</v>
      </c>
      <c r="C317" t="s">
        <v>18</v>
      </c>
      <c r="D317" t="s">
        <v>620</v>
      </c>
      <c r="E317">
        <v>1884.11092936</v>
      </c>
      <c r="F317" t="s">
        <v>621</v>
      </c>
      <c r="G317" t="s">
        <v>622</v>
      </c>
      <c r="I317" t="s">
        <v>45</v>
      </c>
      <c r="J317" t="s">
        <v>45</v>
      </c>
      <c r="K317" t="s">
        <v>450</v>
      </c>
      <c r="L317" t="s">
        <v>18</v>
      </c>
      <c r="M317" t="s">
        <v>153</v>
      </c>
      <c r="N317" t="s">
        <v>154</v>
      </c>
      <c r="O317">
        <v>274865.64405823703</v>
      </c>
      <c r="P317">
        <v>6.8546614321897802E-3</v>
      </c>
      <c r="Q317">
        <v>4</v>
      </c>
      <c r="R317">
        <v>-3.4281707404400001</v>
      </c>
      <c r="S317">
        <v>12.0663931951</v>
      </c>
      <c r="T317">
        <v>3647</v>
      </c>
      <c r="U317">
        <v>5.1695157337500004E-3</v>
      </c>
      <c r="V317">
        <v>-3.4333330000000002</v>
      </c>
      <c r="W317">
        <v>12.066667000000001</v>
      </c>
      <c r="X317" t="s">
        <v>621</v>
      </c>
      <c r="Y317" t="s">
        <v>2334</v>
      </c>
      <c r="AB317" t="e">
        <f>VLOOKUP(Y317,Loc_exl_vigi!$C:$J,8,)</f>
        <v>#N/A</v>
      </c>
      <c r="AF317">
        <f t="shared" si="4"/>
        <v>-4</v>
      </c>
      <c r="AG317">
        <v>5</v>
      </c>
      <c r="AH317" t="s">
        <v>4526</v>
      </c>
      <c r="AI317" s="66" t="e">
        <f>VLOOKUP(X317,'[1]TEAM 7 - CENTRE-Ouest Centre Su'!$D:$E,2,)</f>
        <v>#N/A</v>
      </c>
    </row>
    <row r="318" spans="1:35" hidden="1" x14ac:dyDescent="0.2">
      <c r="A318" t="s">
        <v>684</v>
      </c>
      <c r="B318">
        <v>31641</v>
      </c>
      <c r="C318" t="s">
        <v>18</v>
      </c>
      <c r="D318" t="s">
        <v>685</v>
      </c>
      <c r="E318">
        <v>1502.20630039</v>
      </c>
      <c r="F318" t="s">
        <v>5419</v>
      </c>
      <c r="G318" t="s">
        <v>491</v>
      </c>
      <c r="H318" t="s">
        <v>492</v>
      </c>
      <c r="I318" t="s">
        <v>45</v>
      </c>
      <c r="J318" t="s">
        <v>45</v>
      </c>
      <c r="K318" t="s">
        <v>450</v>
      </c>
      <c r="L318" t="s">
        <v>18</v>
      </c>
      <c r="M318" t="s">
        <v>153</v>
      </c>
      <c r="N318" t="s">
        <v>154</v>
      </c>
      <c r="O318">
        <v>274865.64405823703</v>
      </c>
      <c r="P318">
        <v>5.4652385005661899E-3</v>
      </c>
      <c r="Q318">
        <v>4</v>
      </c>
      <c r="R318">
        <v>-3.2296478418199999</v>
      </c>
      <c r="S318">
        <v>12.1335826171</v>
      </c>
      <c r="T318">
        <v>3962</v>
      </c>
      <c r="U318">
        <v>1.29832416287E-2</v>
      </c>
      <c r="V318">
        <v>-3.2166670000000002</v>
      </c>
      <c r="W318">
        <v>12.133333</v>
      </c>
      <c r="X318" t="s">
        <v>492</v>
      </c>
      <c r="Y318" t="s">
        <v>2368</v>
      </c>
      <c r="AB318" t="e">
        <f>VLOOKUP(Y318,Loc_exl_vigi!$C:$J,8,)</f>
        <v>#N/A</v>
      </c>
      <c r="AF318">
        <f t="shared" si="4"/>
        <v>-4</v>
      </c>
      <c r="AG318">
        <v>5</v>
      </c>
      <c r="AH318" t="s">
        <v>4526</v>
      </c>
      <c r="AI318" s="66" t="e">
        <f>VLOOKUP(X318,'[1]TEAM 7 - CENTRE-Ouest Centre Su'!$D:$E,2,)</f>
        <v>#N/A</v>
      </c>
    </row>
    <row r="319" spans="1:35" hidden="1" x14ac:dyDescent="0.2">
      <c r="A319" t="s">
        <v>686</v>
      </c>
      <c r="B319">
        <v>31644</v>
      </c>
      <c r="C319" t="s">
        <v>18</v>
      </c>
      <c r="D319" t="s">
        <v>687</v>
      </c>
      <c r="E319">
        <v>63.923672357100003</v>
      </c>
      <c r="F319" t="s">
        <v>5419</v>
      </c>
      <c r="G319" t="s">
        <v>491</v>
      </c>
      <c r="H319" t="s">
        <v>492</v>
      </c>
      <c r="I319" t="s">
        <v>45</v>
      </c>
      <c r="J319" t="s">
        <v>45</v>
      </c>
      <c r="K319" t="s">
        <v>450</v>
      </c>
      <c r="L319" t="s">
        <v>18</v>
      </c>
      <c r="M319" t="s">
        <v>153</v>
      </c>
      <c r="N319" t="s">
        <v>154</v>
      </c>
      <c r="O319">
        <v>274865.64405823703</v>
      </c>
      <c r="P319">
        <v>2.32563340449912E-4</v>
      </c>
      <c r="Q319">
        <v>4</v>
      </c>
      <c r="R319">
        <v>-3.1132723494399999</v>
      </c>
      <c r="S319">
        <v>12.1375349361</v>
      </c>
      <c r="T319">
        <v>4047</v>
      </c>
      <c r="U319">
        <v>1.2919035209599999E-2</v>
      </c>
      <c r="V319">
        <v>-3.1166670000000001</v>
      </c>
      <c r="W319">
        <v>12.15</v>
      </c>
      <c r="X319" t="s">
        <v>2369</v>
      </c>
      <c r="Y319" t="s">
        <v>2370</v>
      </c>
      <c r="AB319" t="e">
        <f>VLOOKUP(Y319,Loc_exl_vigi!$C:$J,8,)</f>
        <v>#N/A</v>
      </c>
      <c r="AF319">
        <f t="shared" si="4"/>
        <v>-4</v>
      </c>
      <c r="AG319">
        <v>5</v>
      </c>
      <c r="AH319" t="s">
        <v>4526</v>
      </c>
      <c r="AI319" s="66" t="e">
        <f>VLOOKUP(X319,'[1]TEAM 7 - CENTRE-Ouest Centre Su'!$D:$E,2,)</f>
        <v>#N/A</v>
      </c>
    </row>
    <row r="320" spans="1:35" x14ac:dyDescent="0.2">
      <c r="A320" t="s">
        <v>183</v>
      </c>
      <c r="B320">
        <v>15406</v>
      </c>
      <c r="C320" t="s">
        <v>22</v>
      </c>
      <c r="D320" t="s">
        <v>184</v>
      </c>
      <c r="E320">
        <v>181.38768055099999</v>
      </c>
      <c r="F320" t="s">
        <v>5441</v>
      </c>
      <c r="G320" t="s">
        <v>186</v>
      </c>
      <c r="H320" t="s">
        <v>187</v>
      </c>
      <c r="I320" t="s">
        <v>45</v>
      </c>
      <c r="J320" t="s">
        <v>45</v>
      </c>
      <c r="K320" t="s">
        <v>5467</v>
      </c>
      <c r="L320" t="s">
        <v>101</v>
      </c>
      <c r="M320" t="s">
        <v>102</v>
      </c>
      <c r="N320" t="s">
        <v>22</v>
      </c>
      <c r="O320">
        <v>868756.82870459603</v>
      </c>
      <c r="P320">
        <v>2.08789933566873E-4</v>
      </c>
      <c r="Q320">
        <v>4</v>
      </c>
      <c r="R320">
        <v>0.206851990077</v>
      </c>
      <c r="S320">
        <v>11.4458791225999</v>
      </c>
      <c r="T320">
        <v>2228</v>
      </c>
      <c r="U320">
        <v>4.9680796447700001E-2</v>
      </c>
      <c r="V320">
        <v>0.16666700000000001</v>
      </c>
      <c r="W320">
        <v>11.416667</v>
      </c>
      <c r="X320" t="s">
        <v>2139</v>
      </c>
      <c r="Y320" t="s">
        <v>2140</v>
      </c>
      <c r="AB320" t="e">
        <f>VLOOKUP(Y320,Loc_exl_vigi!$C:$J,8,)</f>
        <v>#N/A</v>
      </c>
      <c r="AC320" t="s">
        <v>4257</v>
      </c>
      <c r="AD320" s="64">
        <v>44027</v>
      </c>
      <c r="AE320">
        <v>4</v>
      </c>
      <c r="AF320">
        <f t="shared" ref="AF320:AF383" si="5">AE320-Q320</f>
        <v>0</v>
      </c>
      <c r="AG320">
        <v>8</v>
      </c>
      <c r="AH320" t="s">
        <v>4535</v>
      </c>
      <c r="AI320" s="64">
        <v>44026</v>
      </c>
    </row>
    <row r="321" spans="1:35" x14ac:dyDescent="0.2">
      <c r="A321" t="s">
        <v>1105</v>
      </c>
      <c r="B321">
        <v>45377</v>
      </c>
      <c r="C321" t="s">
        <v>25</v>
      </c>
      <c r="D321" t="s">
        <v>1106</v>
      </c>
      <c r="E321">
        <v>739.09983398600002</v>
      </c>
      <c r="F321" t="s">
        <v>1107</v>
      </c>
      <c r="G321" t="s">
        <v>1108</v>
      </c>
      <c r="I321" t="s">
        <v>45</v>
      </c>
      <c r="J321" t="s">
        <v>45</v>
      </c>
      <c r="K321" t="s">
        <v>1109</v>
      </c>
      <c r="L321" t="s">
        <v>25</v>
      </c>
      <c r="M321" t="s">
        <v>1089</v>
      </c>
      <c r="N321" t="s">
        <v>1090</v>
      </c>
      <c r="O321">
        <v>438084.305604161</v>
      </c>
      <c r="P321">
        <v>1.68711780936025E-3</v>
      </c>
      <c r="Q321">
        <v>4</v>
      </c>
      <c r="R321">
        <v>-0.83368182350700004</v>
      </c>
      <c r="S321">
        <v>12.615765527000001</v>
      </c>
      <c r="T321">
        <v>5874</v>
      </c>
      <c r="U321">
        <v>1.63430577828E-2</v>
      </c>
      <c r="V321">
        <v>-0.85</v>
      </c>
      <c r="W321">
        <v>12.616667</v>
      </c>
      <c r="X321" t="s">
        <v>2588</v>
      </c>
      <c r="Y321" t="s">
        <v>2589</v>
      </c>
      <c r="AB321" t="e">
        <f>VLOOKUP(Y321,Loc_exl_vigi!$C:$J,8,)</f>
        <v>#N/A</v>
      </c>
      <c r="AC321" t="s">
        <v>4257</v>
      </c>
      <c r="AD321" s="70">
        <v>44037</v>
      </c>
      <c r="AE321">
        <v>4</v>
      </c>
      <c r="AF321">
        <f t="shared" si="5"/>
        <v>0</v>
      </c>
      <c r="AG321">
        <v>2</v>
      </c>
      <c r="AH321" t="s">
        <v>4535</v>
      </c>
      <c r="AI321" s="64"/>
    </row>
    <row r="322" spans="1:35" x14ac:dyDescent="0.2">
      <c r="A322" t="s">
        <v>1084</v>
      </c>
      <c r="B322">
        <v>44818</v>
      </c>
      <c r="C322" t="s">
        <v>24</v>
      </c>
      <c r="D322" t="s">
        <v>1085</v>
      </c>
      <c r="E322">
        <v>399.77182033499997</v>
      </c>
      <c r="F322" t="s">
        <v>1086</v>
      </c>
      <c r="G322" t="s">
        <v>1087</v>
      </c>
      <c r="I322" t="s">
        <v>45</v>
      </c>
      <c r="J322" t="s">
        <v>45</v>
      </c>
      <c r="K322" t="s">
        <v>1088</v>
      </c>
      <c r="L322" t="s">
        <v>24</v>
      </c>
      <c r="M322" t="s">
        <v>1089</v>
      </c>
      <c r="N322" t="s">
        <v>1090</v>
      </c>
      <c r="O322">
        <v>250865.39913048601</v>
      </c>
      <c r="P322">
        <v>1.5935709815727099E-3</v>
      </c>
      <c r="Q322">
        <v>4</v>
      </c>
      <c r="R322">
        <v>-0.51878343250900005</v>
      </c>
      <c r="S322">
        <v>12.592051612900001</v>
      </c>
      <c r="T322">
        <v>5815</v>
      </c>
      <c r="U322">
        <v>8.2253355062899998E-3</v>
      </c>
      <c r="V322">
        <v>-0.51666699999999999</v>
      </c>
      <c r="W322">
        <v>12.6</v>
      </c>
      <c r="X322" t="s">
        <v>2578</v>
      </c>
      <c r="Y322" t="s">
        <v>2579</v>
      </c>
      <c r="AB322" t="e">
        <f>VLOOKUP(Y322,Loc_exl_vigi!$C:$J,8,)</f>
        <v>#N/A</v>
      </c>
      <c r="AC322" t="s">
        <v>4257</v>
      </c>
      <c r="AD322" s="70">
        <v>44036</v>
      </c>
      <c r="AE322">
        <v>4</v>
      </c>
      <c r="AF322">
        <f t="shared" si="5"/>
        <v>0</v>
      </c>
      <c r="AG322">
        <v>2</v>
      </c>
      <c r="AH322" t="s">
        <v>4535</v>
      </c>
      <c r="AI322" s="64">
        <v>44036</v>
      </c>
    </row>
    <row r="323" spans="1:35" x14ac:dyDescent="0.2">
      <c r="A323" t="s">
        <v>869</v>
      </c>
      <c r="B323">
        <v>37477</v>
      </c>
      <c r="C323" t="s">
        <v>13</v>
      </c>
      <c r="D323" t="s">
        <v>870</v>
      </c>
      <c r="E323">
        <v>3951.0077257500002</v>
      </c>
      <c r="F323" t="s">
        <v>838</v>
      </c>
      <c r="G323" t="s">
        <v>839</v>
      </c>
      <c r="I323" t="s">
        <v>45</v>
      </c>
      <c r="J323" t="s">
        <v>45</v>
      </c>
      <c r="K323" t="s">
        <v>792</v>
      </c>
      <c r="L323" t="s">
        <v>793</v>
      </c>
      <c r="M323" t="s">
        <v>794</v>
      </c>
      <c r="N323" t="s">
        <v>13</v>
      </c>
      <c r="O323">
        <v>2907110.4073348101</v>
      </c>
      <c r="P323">
        <v>1.35908416680061E-3</v>
      </c>
      <c r="Q323">
        <v>4</v>
      </c>
      <c r="R323">
        <v>-1.55247162921</v>
      </c>
      <c r="S323">
        <v>12.311436968700001</v>
      </c>
      <c r="T323">
        <v>4802</v>
      </c>
      <c r="U323">
        <v>1.40932603348E-2</v>
      </c>
      <c r="V323">
        <v>-1.542778</v>
      </c>
      <c r="W323">
        <v>12.321667</v>
      </c>
      <c r="X323" t="s">
        <v>2463</v>
      </c>
      <c r="Y323" t="s">
        <v>2464</v>
      </c>
      <c r="AB323" t="e">
        <f>VLOOKUP(Y323,Loc_exl_vigi!$C:$J,8,)</f>
        <v>#N/A</v>
      </c>
      <c r="AC323" t="s">
        <v>4257</v>
      </c>
      <c r="AD323" s="62">
        <v>44052</v>
      </c>
      <c r="AE323">
        <v>4</v>
      </c>
      <c r="AF323">
        <f t="shared" si="5"/>
        <v>0</v>
      </c>
      <c r="AG323">
        <v>8</v>
      </c>
      <c r="AH323" t="s">
        <v>4535</v>
      </c>
      <c r="AI323" s="64">
        <v>44047</v>
      </c>
    </row>
    <row r="324" spans="1:35" hidden="1" x14ac:dyDescent="0.2">
      <c r="A324" t="s">
        <v>764</v>
      </c>
      <c r="B324">
        <v>34067</v>
      </c>
      <c r="C324" t="s">
        <v>18</v>
      </c>
      <c r="D324" t="s">
        <v>765</v>
      </c>
      <c r="E324">
        <v>55.933213312500001</v>
      </c>
      <c r="F324" t="s">
        <v>5419</v>
      </c>
      <c r="G324" t="s">
        <v>491</v>
      </c>
      <c r="H324" t="s">
        <v>492</v>
      </c>
      <c r="I324" t="s">
        <v>45</v>
      </c>
      <c r="J324" t="s">
        <v>45</v>
      </c>
      <c r="K324" t="s">
        <v>450</v>
      </c>
      <c r="L324" t="s">
        <v>18</v>
      </c>
      <c r="M324" t="s">
        <v>153</v>
      </c>
      <c r="N324" t="s">
        <v>154</v>
      </c>
      <c r="O324">
        <v>274865.64405823703</v>
      </c>
      <c r="P324">
        <v>2.03492922893809E-4</v>
      </c>
      <c r="Q324">
        <v>4</v>
      </c>
      <c r="R324">
        <v>-3.2091109900300001</v>
      </c>
      <c r="S324">
        <v>12.2086766771</v>
      </c>
      <c r="T324">
        <v>4301</v>
      </c>
      <c r="U324">
        <v>1.21183909652E-2</v>
      </c>
      <c r="V324">
        <v>-3.2</v>
      </c>
      <c r="W324">
        <v>12.2166669999999</v>
      </c>
      <c r="X324" t="s">
        <v>2407</v>
      </c>
      <c r="Y324" t="s">
        <v>2408</v>
      </c>
      <c r="AB324" t="e">
        <f>VLOOKUP(Y324,Loc_exl_vigi!$C:$J,8,)</f>
        <v>#N/A</v>
      </c>
      <c r="AF324">
        <f t="shared" si="5"/>
        <v>-4</v>
      </c>
      <c r="AG324">
        <v>5</v>
      </c>
      <c r="AH324" t="s">
        <v>4526</v>
      </c>
      <c r="AI324" s="66" t="e">
        <f>VLOOKUP(X324,'[1]TEAM 7 - CENTRE-Ouest Centre Su'!$D:$E,2,)</f>
        <v>#N/A</v>
      </c>
    </row>
    <row r="325" spans="1:35" hidden="1" x14ac:dyDescent="0.2">
      <c r="A325" t="s">
        <v>655</v>
      </c>
      <c r="B325">
        <v>30289</v>
      </c>
      <c r="C325" t="s">
        <v>18</v>
      </c>
      <c r="D325" t="s">
        <v>656</v>
      </c>
      <c r="E325">
        <v>913.82660094000005</v>
      </c>
      <c r="F325" t="s">
        <v>643</v>
      </c>
      <c r="G325" t="s">
        <v>644</v>
      </c>
      <c r="I325" t="s">
        <v>45</v>
      </c>
      <c r="J325" t="s">
        <v>45</v>
      </c>
      <c r="K325" t="s">
        <v>450</v>
      </c>
      <c r="L325" t="s">
        <v>18</v>
      </c>
      <c r="M325" t="s">
        <v>153</v>
      </c>
      <c r="N325" t="s">
        <v>154</v>
      </c>
      <c r="O325">
        <v>274865.64405823703</v>
      </c>
      <c r="P325">
        <v>3.3246301263696099E-3</v>
      </c>
      <c r="Q325">
        <v>8</v>
      </c>
      <c r="R325">
        <v>-3.6677673424899999</v>
      </c>
      <c r="S325">
        <v>12.0861547898</v>
      </c>
      <c r="T325">
        <v>3725</v>
      </c>
      <c r="U325">
        <v>3.0287375809599998E-3</v>
      </c>
      <c r="V325">
        <v>-3.6666669999999999</v>
      </c>
      <c r="W325">
        <v>12.083333</v>
      </c>
      <c r="X325" t="s">
        <v>643</v>
      </c>
      <c r="Y325" t="s">
        <v>2350</v>
      </c>
      <c r="AB325" t="e">
        <f>VLOOKUP(Y325,Loc_exl_vigi!$C:$J,8,)</f>
        <v>#N/A</v>
      </c>
      <c r="AF325">
        <f t="shared" si="5"/>
        <v>-8</v>
      </c>
      <c r="AG325">
        <v>5</v>
      </c>
      <c r="AH325" t="s">
        <v>4526</v>
      </c>
      <c r="AI325" s="66" t="e">
        <f>VLOOKUP(X325,'[1]TEAM 7 - CENTRE-Ouest Centre Su'!$D:$E,2,)</f>
        <v>#N/A</v>
      </c>
    </row>
    <row r="326" spans="1:35" hidden="1" x14ac:dyDescent="0.2">
      <c r="A326" t="s">
        <v>641</v>
      </c>
      <c r="B326">
        <v>30051</v>
      </c>
      <c r="C326" t="s">
        <v>18</v>
      </c>
      <c r="D326" t="s">
        <v>642</v>
      </c>
      <c r="E326">
        <v>251.455641869</v>
      </c>
      <c r="F326" t="s">
        <v>643</v>
      </c>
      <c r="G326" t="s">
        <v>644</v>
      </c>
      <c r="I326" t="s">
        <v>45</v>
      </c>
      <c r="J326" t="s">
        <v>45</v>
      </c>
      <c r="K326" t="s">
        <v>450</v>
      </c>
      <c r="L326" t="s">
        <v>18</v>
      </c>
      <c r="M326" t="s">
        <v>153</v>
      </c>
      <c r="N326" t="s">
        <v>154</v>
      </c>
      <c r="O326">
        <v>274865.64405823703</v>
      </c>
      <c r="P326">
        <v>9.1483110859690801E-4</v>
      </c>
      <c r="Q326">
        <v>4</v>
      </c>
      <c r="R326">
        <v>-3.6061567874099998</v>
      </c>
      <c r="S326">
        <v>12.0822024709</v>
      </c>
      <c r="T326">
        <v>3726</v>
      </c>
      <c r="U326">
        <v>6.2597226200600004E-3</v>
      </c>
      <c r="V326">
        <v>-3.6</v>
      </c>
      <c r="W326">
        <v>12.083333</v>
      </c>
      <c r="X326" t="s">
        <v>2342</v>
      </c>
      <c r="Y326" t="s">
        <v>2343</v>
      </c>
      <c r="AB326" t="e">
        <f>VLOOKUP(Y326,Loc_exl_vigi!$C:$J,8,)</f>
        <v>#N/A</v>
      </c>
      <c r="AF326">
        <f t="shared" si="5"/>
        <v>-4</v>
      </c>
      <c r="AG326">
        <v>5</v>
      </c>
      <c r="AH326" t="s">
        <v>4526</v>
      </c>
      <c r="AI326" s="66" t="e">
        <f>VLOOKUP(X326,'[1]TEAM 7 - CENTRE-Ouest Centre Su'!$D:$E,2,)</f>
        <v>#N/A</v>
      </c>
    </row>
    <row r="327" spans="1:35" hidden="1" x14ac:dyDescent="0.2">
      <c r="A327" t="s">
        <v>692</v>
      </c>
      <c r="B327">
        <v>32060</v>
      </c>
      <c r="C327" t="s">
        <v>18</v>
      </c>
      <c r="D327" t="s">
        <v>693</v>
      </c>
      <c r="E327">
        <v>202.391126383</v>
      </c>
      <c r="F327" t="s">
        <v>643</v>
      </c>
      <c r="G327" t="s">
        <v>644</v>
      </c>
      <c r="I327" t="s">
        <v>45</v>
      </c>
      <c r="J327" t="s">
        <v>45</v>
      </c>
      <c r="K327" t="s">
        <v>450</v>
      </c>
      <c r="L327" t="s">
        <v>18</v>
      </c>
      <c r="M327" t="s">
        <v>153</v>
      </c>
      <c r="N327" t="s">
        <v>154</v>
      </c>
      <c r="O327">
        <v>274865.64405823703</v>
      </c>
      <c r="P327">
        <v>7.3632747765347705E-4</v>
      </c>
      <c r="Q327">
        <v>4</v>
      </c>
      <c r="R327">
        <v>-3.71568666286</v>
      </c>
      <c r="S327">
        <v>12.1533442119</v>
      </c>
      <c r="T327">
        <v>4039</v>
      </c>
      <c r="U327">
        <v>3.4849410201199999E-3</v>
      </c>
      <c r="V327">
        <v>-3.7166670000000002</v>
      </c>
      <c r="W327">
        <v>12.15</v>
      </c>
      <c r="X327" t="s">
        <v>2374</v>
      </c>
      <c r="Y327" t="s">
        <v>2375</v>
      </c>
      <c r="AB327" t="e">
        <f>VLOOKUP(Y327,Loc_exl_vigi!$C:$J,8,)</f>
        <v>#N/A</v>
      </c>
      <c r="AF327">
        <f t="shared" si="5"/>
        <v>-4</v>
      </c>
      <c r="AG327">
        <v>5</v>
      </c>
      <c r="AH327" t="s">
        <v>4526</v>
      </c>
      <c r="AI327" s="66" t="e">
        <f>VLOOKUP(X327,'[1]TEAM 7 - CENTRE-Ouest Centre Su'!$D:$E,2,)</f>
        <v>#N/A</v>
      </c>
    </row>
    <row r="328" spans="1:35" hidden="1" x14ac:dyDescent="0.2">
      <c r="A328" t="s">
        <v>516</v>
      </c>
      <c r="B328">
        <v>26658</v>
      </c>
      <c r="C328" t="s">
        <v>18</v>
      </c>
      <c r="D328" t="s">
        <v>517</v>
      </c>
      <c r="E328">
        <v>209.301652413</v>
      </c>
      <c r="F328" t="s">
        <v>448</v>
      </c>
      <c r="G328" t="s">
        <v>449</v>
      </c>
      <c r="I328" t="s">
        <v>45</v>
      </c>
      <c r="J328" t="s">
        <v>45</v>
      </c>
      <c r="K328" t="s">
        <v>450</v>
      </c>
      <c r="L328" t="s">
        <v>18</v>
      </c>
      <c r="M328" t="s">
        <v>153</v>
      </c>
      <c r="N328" t="s">
        <v>154</v>
      </c>
      <c r="O328">
        <v>274865.64405823703</v>
      </c>
      <c r="P328">
        <v>7.6146894651066103E-4</v>
      </c>
      <c r="Q328">
        <v>4</v>
      </c>
      <c r="R328">
        <v>-3.9073639440400001</v>
      </c>
      <c r="S328">
        <v>11.9478236268</v>
      </c>
      <c r="T328">
        <v>3327</v>
      </c>
      <c r="U328">
        <v>5.8281779245300001E-2</v>
      </c>
      <c r="V328">
        <v>-3.9333330000000002</v>
      </c>
      <c r="W328">
        <v>12</v>
      </c>
      <c r="X328" t="s">
        <v>2271</v>
      </c>
      <c r="Y328" t="s">
        <v>2272</v>
      </c>
      <c r="AB328" t="e">
        <f>VLOOKUP(Y328,Loc_exl_vigi!$C:$J,8,)</f>
        <v>#N/A</v>
      </c>
      <c r="AF328">
        <f t="shared" si="5"/>
        <v>-4</v>
      </c>
      <c r="AG328">
        <v>5</v>
      </c>
      <c r="AH328" t="s">
        <v>4526</v>
      </c>
      <c r="AI328" s="66" t="e">
        <f>VLOOKUP(X328,'[1]TEAM 7 - CENTRE-Ouest Centre Su'!$D:$E,2,)</f>
        <v>#N/A</v>
      </c>
    </row>
    <row r="329" spans="1:35" hidden="1" x14ac:dyDescent="0.2">
      <c r="A329" t="s">
        <v>446</v>
      </c>
      <c r="B329">
        <v>24714</v>
      </c>
      <c r="C329" t="s">
        <v>18</v>
      </c>
      <c r="D329" t="s">
        <v>447</v>
      </c>
      <c r="E329">
        <v>1121.85685693</v>
      </c>
      <c r="F329" t="s">
        <v>448</v>
      </c>
      <c r="G329" t="s">
        <v>449</v>
      </c>
      <c r="I329" t="s">
        <v>45</v>
      </c>
      <c r="J329" t="s">
        <v>45</v>
      </c>
      <c r="K329" t="s">
        <v>450</v>
      </c>
      <c r="L329" t="s">
        <v>18</v>
      </c>
      <c r="M329" t="s">
        <v>153</v>
      </c>
      <c r="N329" t="s">
        <v>154</v>
      </c>
      <c r="O329">
        <v>274865.64405823703</v>
      </c>
      <c r="P329">
        <v>4.0814735532837603E-3</v>
      </c>
      <c r="Q329">
        <v>4</v>
      </c>
      <c r="R329">
        <v>-3.7567603655499999</v>
      </c>
      <c r="S329">
        <v>11.8608726109</v>
      </c>
      <c r="T329">
        <v>2972</v>
      </c>
      <c r="U329">
        <v>1.28029765971E-2</v>
      </c>
      <c r="V329">
        <v>-3.75</v>
      </c>
      <c r="W329">
        <v>11.85</v>
      </c>
      <c r="X329" t="s">
        <v>2242</v>
      </c>
      <c r="Y329" t="s">
        <v>2243</v>
      </c>
      <c r="AB329" t="e">
        <f>VLOOKUP(Y329,Loc_exl_vigi!$C:$J,8,)</f>
        <v>#N/A</v>
      </c>
      <c r="AF329">
        <f t="shared" si="5"/>
        <v>-4</v>
      </c>
      <c r="AG329">
        <v>5</v>
      </c>
      <c r="AH329" t="s">
        <v>4526</v>
      </c>
      <c r="AI329" s="66" t="e">
        <f>VLOOKUP(X329,'[1]TEAM 7 - CENTRE-Ouest Centre Su'!$D:$E,2,)</f>
        <v>#N/A</v>
      </c>
    </row>
    <row r="330" spans="1:35" hidden="1" x14ac:dyDescent="0.2">
      <c r="A330" t="s">
        <v>498</v>
      </c>
      <c r="B330">
        <v>26009</v>
      </c>
      <c r="C330" t="s">
        <v>18</v>
      </c>
      <c r="D330" t="s">
        <v>499</v>
      </c>
      <c r="E330">
        <v>8.3720660964999993</v>
      </c>
      <c r="F330" t="s">
        <v>448</v>
      </c>
      <c r="G330" t="s">
        <v>449</v>
      </c>
      <c r="I330" t="s">
        <v>45</v>
      </c>
      <c r="J330" t="s">
        <v>45</v>
      </c>
      <c r="K330" t="s">
        <v>450</v>
      </c>
      <c r="L330" t="s">
        <v>18</v>
      </c>
      <c r="M330" t="s">
        <v>153</v>
      </c>
      <c r="N330" t="s">
        <v>154</v>
      </c>
      <c r="O330">
        <v>274865.64405823703</v>
      </c>
      <c r="P330" s="6">
        <v>3.0458757860353699E-5</v>
      </c>
      <c r="Q330">
        <v>4</v>
      </c>
      <c r="R330">
        <v>-3.74306913144</v>
      </c>
      <c r="S330">
        <v>11.916205076100001</v>
      </c>
      <c r="T330">
        <v>3051</v>
      </c>
      <c r="U330">
        <v>3.4283606033700002E-2</v>
      </c>
      <c r="V330">
        <v>-3.733333</v>
      </c>
      <c r="W330">
        <v>11.883333</v>
      </c>
      <c r="X330" t="s">
        <v>2263</v>
      </c>
      <c r="Y330" t="s">
        <v>2264</v>
      </c>
      <c r="AB330" t="e">
        <f>VLOOKUP(Y330,Loc_exl_vigi!$C:$J,8,)</f>
        <v>#N/A</v>
      </c>
      <c r="AF330">
        <f t="shared" si="5"/>
        <v>-4</v>
      </c>
      <c r="AG330">
        <v>5</v>
      </c>
      <c r="AH330" t="s">
        <v>4526</v>
      </c>
      <c r="AI330" s="66" t="e">
        <f>VLOOKUP(X330,'[1]TEAM 7 - CENTRE-Ouest Centre Su'!$D:$E,2,)</f>
        <v>#N/A</v>
      </c>
    </row>
    <row r="331" spans="1:35" hidden="1" x14ac:dyDescent="0.2">
      <c r="A331" t="s">
        <v>780</v>
      </c>
      <c r="B331">
        <v>34892</v>
      </c>
      <c r="C331" t="s">
        <v>18</v>
      </c>
      <c r="D331" t="s">
        <v>781</v>
      </c>
      <c r="E331">
        <v>257.58870630500002</v>
      </c>
      <c r="F331" t="s">
        <v>643</v>
      </c>
      <c r="G331" t="s">
        <v>644</v>
      </c>
      <c r="I331" t="s">
        <v>45</v>
      </c>
      <c r="J331" t="s">
        <v>45</v>
      </c>
      <c r="K331" t="s">
        <v>450</v>
      </c>
      <c r="L331" t="s">
        <v>18</v>
      </c>
      <c r="M331" t="s">
        <v>153</v>
      </c>
      <c r="N331" t="s">
        <v>154</v>
      </c>
      <c r="O331">
        <v>274865.64405823703</v>
      </c>
      <c r="P331">
        <v>9.3714406246574698E-4</v>
      </c>
      <c r="Q331">
        <v>4</v>
      </c>
      <c r="R331">
        <v>-3.7019954285000001</v>
      </c>
      <c r="S331">
        <v>12.2323905899</v>
      </c>
      <c r="T331">
        <v>4374</v>
      </c>
      <c r="U331">
        <v>1.4701807619299999E-2</v>
      </c>
      <c r="V331">
        <v>-3.7166670000000002</v>
      </c>
      <c r="W331">
        <v>12.233333</v>
      </c>
      <c r="X331" t="s">
        <v>2414</v>
      </c>
      <c r="Y331" t="s">
        <v>2415</v>
      </c>
      <c r="AB331" t="e">
        <f>VLOOKUP(Y331,Loc_exl_vigi!$C:$J,8,)</f>
        <v>#N/A</v>
      </c>
      <c r="AF331">
        <f t="shared" si="5"/>
        <v>-4</v>
      </c>
      <c r="AG331">
        <v>5</v>
      </c>
      <c r="AH331" t="s">
        <v>4526</v>
      </c>
      <c r="AI331" s="66" t="e">
        <f>VLOOKUP(X331,'[1]TEAM 7 - CENTRE-Ouest Centre Su'!$D:$E,2,)</f>
        <v>#N/A</v>
      </c>
    </row>
    <row r="332" spans="1:35" hidden="1" x14ac:dyDescent="0.2">
      <c r="A332" t="s">
        <v>278</v>
      </c>
      <c r="B332">
        <v>19950</v>
      </c>
      <c r="C332" t="s">
        <v>15</v>
      </c>
      <c r="D332" t="s">
        <v>279</v>
      </c>
      <c r="E332">
        <v>327.03691646700003</v>
      </c>
      <c r="F332" t="s">
        <v>280</v>
      </c>
      <c r="G332" t="s">
        <v>281</v>
      </c>
      <c r="I332" t="s">
        <v>45</v>
      </c>
      <c r="J332" t="s">
        <v>45</v>
      </c>
      <c r="K332" t="s">
        <v>5463</v>
      </c>
      <c r="L332" t="s">
        <v>15</v>
      </c>
      <c r="M332" t="s">
        <v>153</v>
      </c>
      <c r="N332" t="s">
        <v>154</v>
      </c>
      <c r="O332">
        <v>217698.92290924699</v>
      </c>
      <c r="P332">
        <v>1.5022440722103801E-3</v>
      </c>
      <c r="Q332">
        <v>4</v>
      </c>
      <c r="R332">
        <v>-3.1680372873399998</v>
      </c>
      <c r="S332">
        <v>11.6869705782</v>
      </c>
      <c r="T332">
        <v>2624</v>
      </c>
      <c r="U332">
        <v>3.8871149678299998E-3</v>
      </c>
      <c r="V332">
        <v>-3.1666669999999999</v>
      </c>
      <c r="W332">
        <v>11.6833329999999</v>
      </c>
      <c r="X332" t="s">
        <v>2176</v>
      </c>
      <c r="Y332" t="s">
        <v>2177</v>
      </c>
      <c r="AB332" t="e">
        <f>VLOOKUP(Y332,Loc_exl_vigi!$C:$J,8,)</f>
        <v>#N/A</v>
      </c>
      <c r="AF332">
        <f t="shared" si="5"/>
        <v>-4</v>
      </c>
      <c r="AG332">
        <v>5</v>
      </c>
      <c r="AH332" t="s">
        <v>4526</v>
      </c>
      <c r="AI332" s="66" t="e">
        <f>VLOOKUP(X332,'[1]TEAM 7 - CENTRE-Ouest Centre Su'!$D:$E,2,)</f>
        <v>#N/A</v>
      </c>
    </row>
    <row r="333" spans="1:35" hidden="1" x14ac:dyDescent="0.2">
      <c r="A333" t="s">
        <v>502</v>
      </c>
      <c r="B333">
        <v>26203</v>
      </c>
      <c r="C333" t="s">
        <v>15</v>
      </c>
      <c r="D333" t="s">
        <v>503</v>
      </c>
      <c r="E333">
        <v>1085.0673724000001</v>
      </c>
      <c r="F333" t="s">
        <v>504</v>
      </c>
      <c r="G333" t="s">
        <v>505</v>
      </c>
      <c r="I333" t="s">
        <v>45</v>
      </c>
      <c r="J333" t="s">
        <v>45</v>
      </c>
      <c r="K333" t="s">
        <v>5463</v>
      </c>
      <c r="L333" t="s">
        <v>15</v>
      </c>
      <c r="M333" t="s">
        <v>153</v>
      </c>
      <c r="N333" t="s">
        <v>154</v>
      </c>
      <c r="O333">
        <v>217698.92290924699</v>
      </c>
      <c r="P333">
        <v>4.9842569632387902E-3</v>
      </c>
      <c r="Q333">
        <v>4</v>
      </c>
      <c r="R333">
        <v>-3.39394265443</v>
      </c>
      <c r="S333">
        <v>11.920157395</v>
      </c>
      <c r="T333">
        <v>3136</v>
      </c>
      <c r="U333">
        <v>1.11690476189E-2</v>
      </c>
      <c r="V333">
        <v>-3.3833329999999999</v>
      </c>
      <c r="W333">
        <v>11.916667</v>
      </c>
      <c r="X333" t="s">
        <v>504</v>
      </c>
      <c r="Y333" t="s">
        <v>2267</v>
      </c>
      <c r="AB333" t="e">
        <f>VLOOKUP(Y333,Loc_exl_vigi!$C:$J,8,)</f>
        <v>#N/A</v>
      </c>
      <c r="AF333">
        <f t="shared" si="5"/>
        <v>-4</v>
      </c>
      <c r="AG333">
        <v>5</v>
      </c>
      <c r="AH333" t="s">
        <v>4526</v>
      </c>
      <c r="AI333" s="66" t="e">
        <f>VLOOKUP(X333,'[1]TEAM 7 - CENTRE-Ouest Centre Su'!$D:$E,2,)</f>
        <v>#N/A</v>
      </c>
    </row>
    <row r="334" spans="1:35" hidden="1" x14ac:dyDescent="0.2">
      <c r="A334" t="s">
        <v>530</v>
      </c>
      <c r="B334">
        <v>27254</v>
      </c>
      <c r="C334" t="s">
        <v>15</v>
      </c>
      <c r="D334" t="s">
        <v>531</v>
      </c>
      <c r="E334">
        <v>1527.5808818200001</v>
      </c>
      <c r="F334" t="s">
        <v>504</v>
      </c>
      <c r="G334" t="s">
        <v>505</v>
      </c>
      <c r="I334" t="s">
        <v>45</v>
      </c>
      <c r="J334" t="s">
        <v>45</v>
      </c>
      <c r="K334" t="s">
        <v>5463</v>
      </c>
      <c r="L334" t="s">
        <v>15</v>
      </c>
      <c r="M334" t="s">
        <v>153</v>
      </c>
      <c r="N334" t="s">
        <v>154</v>
      </c>
      <c r="O334">
        <v>217698.92290924699</v>
      </c>
      <c r="P334">
        <v>7.0169427639143996E-3</v>
      </c>
      <c r="Q334">
        <v>8</v>
      </c>
      <c r="R334">
        <v>-3.4281707404400001</v>
      </c>
      <c r="S334">
        <v>11.9715375413</v>
      </c>
      <c r="T334">
        <v>3259</v>
      </c>
      <c r="U334">
        <v>7.0972597941900001E-3</v>
      </c>
      <c r="V334">
        <v>-3.4333330000000002</v>
      </c>
      <c r="W334">
        <v>11.9666669999999</v>
      </c>
      <c r="X334" t="s">
        <v>2279</v>
      </c>
      <c r="Y334" t="s">
        <v>2280</v>
      </c>
      <c r="AB334" t="e">
        <f>VLOOKUP(Y334,Loc_exl_vigi!$C:$J,8,)</f>
        <v>#N/A</v>
      </c>
      <c r="AF334">
        <f t="shared" si="5"/>
        <v>-8</v>
      </c>
      <c r="AG334">
        <v>5</v>
      </c>
      <c r="AH334" t="s">
        <v>4526</v>
      </c>
      <c r="AI334" s="66" t="e">
        <f>VLOOKUP(X334,'[1]TEAM 7 - CENTRE-Ouest Centre Su'!$D:$E,2,)</f>
        <v>#N/A</v>
      </c>
    </row>
    <row r="335" spans="1:35" hidden="1" x14ac:dyDescent="0.2">
      <c r="A335" t="s">
        <v>355</v>
      </c>
      <c r="B335">
        <v>22612</v>
      </c>
      <c r="C335" t="s">
        <v>15</v>
      </c>
      <c r="D335" t="s">
        <v>356</v>
      </c>
      <c r="E335">
        <v>84.894645314900004</v>
      </c>
      <c r="F335" t="s">
        <v>357</v>
      </c>
      <c r="G335" t="s">
        <v>358</v>
      </c>
      <c r="I335" t="s">
        <v>45</v>
      </c>
      <c r="J335" t="s">
        <v>45</v>
      </c>
      <c r="K335" t="s">
        <v>5463</v>
      </c>
      <c r="L335" t="s">
        <v>15</v>
      </c>
      <c r="M335" t="s">
        <v>153</v>
      </c>
      <c r="N335" t="s">
        <v>154</v>
      </c>
      <c r="O335">
        <v>217698.92290924699</v>
      </c>
      <c r="P335">
        <v>3.8996355232446601E-4</v>
      </c>
      <c r="Q335">
        <v>4</v>
      </c>
      <c r="R335">
        <v>-3.4555532095100001</v>
      </c>
      <c r="S335">
        <v>11.7897308699</v>
      </c>
      <c r="T335">
        <v>2856</v>
      </c>
      <c r="U335">
        <v>1.51318000362E-2</v>
      </c>
      <c r="V335">
        <v>-3.4666670000000002</v>
      </c>
      <c r="W335">
        <v>11.8</v>
      </c>
      <c r="X335" t="s">
        <v>2209</v>
      </c>
      <c r="Y335" t="s">
        <v>2210</v>
      </c>
      <c r="AB335" t="e">
        <f>VLOOKUP(Y335,Loc_exl_vigi!$C:$J,8,)</f>
        <v>#N/A</v>
      </c>
      <c r="AF335">
        <f t="shared" si="5"/>
        <v>-4</v>
      </c>
      <c r="AG335">
        <v>5</v>
      </c>
      <c r="AH335" t="s">
        <v>4526</v>
      </c>
      <c r="AI335" s="66" t="e">
        <f>VLOOKUP(X335,'[1]TEAM 7 - CENTRE-Ouest Centre Su'!$D:$E,2,)</f>
        <v>#N/A</v>
      </c>
    </row>
    <row r="336" spans="1:35" hidden="1" x14ac:dyDescent="0.2">
      <c r="A336" t="s">
        <v>399</v>
      </c>
      <c r="B336">
        <v>23343</v>
      </c>
      <c r="C336" t="s">
        <v>15</v>
      </c>
      <c r="D336" t="s">
        <v>400</v>
      </c>
      <c r="E336">
        <v>1273.41967972</v>
      </c>
      <c r="F336" t="s">
        <v>357</v>
      </c>
      <c r="G336" t="s">
        <v>358</v>
      </c>
      <c r="I336" t="s">
        <v>45</v>
      </c>
      <c r="J336" t="s">
        <v>45</v>
      </c>
      <c r="K336" t="s">
        <v>5463</v>
      </c>
      <c r="L336" t="s">
        <v>15</v>
      </c>
      <c r="M336" t="s">
        <v>153</v>
      </c>
      <c r="N336" t="s">
        <v>154</v>
      </c>
      <c r="O336">
        <v>217698.92290924699</v>
      </c>
      <c r="P336">
        <v>5.8494532848509103E-3</v>
      </c>
      <c r="Q336">
        <v>4</v>
      </c>
      <c r="R336">
        <v>-3.4623988264399999</v>
      </c>
      <c r="S336">
        <v>11.809492465</v>
      </c>
      <c r="T336">
        <v>2856</v>
      </c>
      <c r="U336">
        <v>1.04078911108E-2</v>
      </c>
      <c r="V336">
        <v>-3.4666670000000002</v>
      </c>
      <c r="W336">
        <v>11.8</v>
      </c>
      <c r="X336" t="s">
        <v>2209</v>
      </c>
      <c r="Y336" t="s">
        <v>2210</v>
      </c>
      <c r="AB336" t="e">
        <f>VLOOKUP(Y336,Loc_exl_vigi!$C:$J,8,)</f>
        <v>#N/A</v>
      </c>
      <c r="AF336">
        <f t="shared" si="5"/>
        <v>-4</v>
      </c>
      <c r="AG336">
        <v>5</v>
      </c>
      <c r="AH336" t="s">
        <v>4526</v>
      </c>
      <c r="AI336" s="66" t="e">
        <f>VLOOKUP(X336,'[1]TEAM 7 - CENTRE-Ouest Centre Su'!$D:$E,2,)</f>
        <v>#N/A</v>
      </c>
    </row>
    <row r="337" spans="1:35" x14ac:dyDescent="0.2">
      <c r="A337" t="s">
        <v>1689</v>
      </c>
      <c r="B337">
        <v>57574</v>
      </c>
      <c r="C337" t="s">
        <v>38</v>
      </c>
      <c r="D337" t="s">
        <v>1690</v>
      </c>
      <c r="E337">
        <v>59.1727330342</v>
      </c>
      <c r="F337" t="s">
        <v>1641</v>
      </c>
      <c r="G337" t="s">
        <v>1642</v>
      </c>
      <c r="I337" t="s">
        <v>45</v>
      </c>
      <c r="J337" t="s">
        <v>45</v>
      </c>
      <c r="K337" t="s">
        <v>1426</v>
      </c>
      <c r="L337" t="s">
        <v>38</v>
      </c>
      <c r="M337" t="s">
        <v>1151</v>
      </c>
      <c r="N337" t="s">
        <v>1152</v>
      </c>
      <c r="O337">
        <v>170860.082456648</v>
      </c>
      <c r="P337">
        <v>3.4632274656202399E-4</v>
      </c>
      <c r="Q337">
        <v>4</v>
      </c>
      <c r="R337">
        <v>-2.2233421140999998</v>
      </c>
      <c r="S337">
        <v>13.3232306149</v>
      </c>
      <c r="T337">
        <v>8337</v>
      </c>
      <c r="U337">
        <v>1.40354626753E-2</v>
      </c>
      <c r="V337">
        <v>-2.2355680000000002</v>
      </c>
      <c r="W337">
        <v>13.316337000000001</v>
      </c>
      <c r="X337" t="s">
        <v>2938</v>
      </c>
      <c r="Y337" t="s">
        <v>2939</v>
      </c>
      <c r="AB337" t="e">
        <f>VLOOKUP(Y337,Loc_exl_vigi!$C:$J,8,)</f>
        <v>#N/A</v>
      </c>
      <c r="AC337" t="s">
        <v>4257</v>
      </c>
      <c r="AD337" s="70">
        <v>44036</v>
      </c>
      <c r="AE337">
        <v>4</v>
      </c>
      <c r="AF337">
        <f t="shared" si="5"/>
        <v>0</v>
      </c>
      <c r="AG337">
        <v>3</v>
      </c>
      <c r="AH337" t="s">
        <v>4535</v>
      </c>
      <c r="AI337" s="64">
        <v>44034</v>
      </c>
    </row>
    <row r="338" spans="1:35" x14ac:dyDescent="0.2">
      <c r="A338" t="s">
        <v>1177</v>
      </c>
      <c r="B338">
        <v>47173</v>
      </c>
      <c r="C338" t="s">
        <v>25</v>
      </c>
      <c r="D338" t="s">
        <v>1178</v>
      </c>
      <c r="E338">
        <v>54.203577677200002</v>
      </c>
      <c r="F338" t="s">
        <v>1179</v>
      </c>
      <c r="G338" t="s">
        <v>1180</v>
      </c>
      <c r="I338" t="s">
        <v>45</v>
      </c>
      <c r="J338" t="s">
        <v>45</v>
      </c>
      <c r="K338" t="s">
        <v>1109</v>
      </c>
      <c r="L338" t="s">
        <v>25</v>
      </c>
      <c r="M338" t="s">
        <v>1089</v>
      </c>
      <c r="N338" t="s">
        <v>1090</v>
      </c>
      <c r="O338">
        <v>438084.305604161</v>
      </c>
      <c r="P338">
        <v>1.2372864534018901E-4</v>
      </c>
      <c r="Q338">
        <v>4</v>
      </c>
      <c r="R338">
        <v>-1.0595871912499999</v>
      </c>
      <c r="S338">
        <v>12.706668862300001</v>
      </c>
      <c r="T338">
        <v>6207</v>
      </c>
      <c r="U338">
        <v>9.7261202994900001E-3</v>
      </c>
      <c r="V338">
        <v>-1.066667</v>
      </c>
      <c r="W338">
        <v>12.6999999999999</v>
      </c>
      <c r="X338" t="s">
        <v>2630</v>
      </c>
      <c r="Y338" t="s">
        <v>2631</v>
      </c>
      <c r="AB338" t="e">
        <f>VLOOKUP(Y338,Loc_exl_vigi!$C:$J,8,)</f>
        <v>#N/A</v>
      </c>
      <c r="AC338" t="s">
        <v>4257</v>
      </c>
      <c r="AD338" s="70">
        <v>44040</v>
      </c>
      <c r="AE338">
        <v>4</v>
      </c>
      <c r="AF338">
        <f t="shared" si="5"/>
        <v>0</v>
      </c>
      <c r="AG338">
        <v>2</v>
      </c>
      <c r="AH338" t="s">
        <v>4535</v>
      </c>
      <c r="AI338" s="64"/>
    </row>
    <row r="339" spans="1:35" x14ac:dyDescent="0.2">
      <c r="A339" t="s">
        <v>1350</v>
      </c>
      <c r="B339">
        <v>51031</v>
      </c>
      <c r="C339" t="s">
        <v>36</v>
      </c>
      <c r="D339" t="s">
        <v>1351</v>
      </c>
      <c r="E339">
        <v>204.059002851</v>
      </c>
      <c r="F339" t="s">
        <v>1242</v>
      </c>
      <c r="G339" t="s">
        <v>1243</v>
      </c>
      <c r="I339" t="s">
        <v>45</v>
      </c>
      <c r="J339" t="s">
        <v>45</v>
      </c>
      <c r="K339" t="s">
        <v>5458</v>
      </c>
      <c r="L339" t="s">
        <v>36</v>
      </c>
      <c r="M339" t="s">
        <v>1151</v>
      </c>
      <c r="N339" t="s">
        <v>1152</v>
      </c>
      <c r="O339">
        <v>298176.08092564199</v>
      </c>
      <c r="P339">
        <v>6.8435738446065203E-4</v>
      </c>
      <c r="Q339">
        <v>4</v>
      </c>
      <c r="R339">
        <v>-2.3054895204700001</v>
      </c>
      <c r="S339">
        <v>12.9121894459999</v>
      </c>
      <c r="T339">
        <v>6990</v>
      </c>
      <c r="U339">
        <v>7.0840189858999997E-3</v>
      </c>
      <c r="V339">
        <v>-2.2999999999999998</v>
      </c>
      <c r="W339">
        <v>12.916667</v>
      </c>
      <c r="X339" t="s">
        <v>2731</v>
      </c>
      <c r="Y339" t="s">
        <v>2732</v>
      </c>
      <c r="AB339" t="e">
        <f>VLOOKUP(Y339,Loc_exl_vigi!$C:$J,8,)</f>
        <v>#N/A</v>
      </c>
      <c r="AC339" t="s">
        <v>4257</v>
      </c>
      <c r="AD339" s="62">
        <v>44048</v>
      </c>
      <c r="AE339">
        <v>4</v>
      </c>
      <c r="AF339">
        <f t="shared" si="5"/>
        <v>0</v>
      </c>
      <c r="AG339">
        <v>3</v>
      </c>
      <c r="AH339" t="s">
        <v>4535</v>
      </c>
      <c r="AI339" s="64">
        <v>44046</v>
      </c>
    </row>
    <row r="340" spans="1:35" x14ac:dyDescent="0.2">
      <c r="A340" t="s">
        <v>245</v>
      </c>
      <c r="B340">
        <v>18643</v>
      </c>
      <c r="C340" t="s">
        <v>22</v>
      </c>
      <c r="D340" t="s">
        <v>246</v>
      </c>
      <c r="E340">
        <v>562.17536313899996</v>
      </c>
      <c r="F340" t="s">
        <v>231</v>
      </c>
      <c r="G340" t="s">
        <v>232</v>
      </c>
      <c r="I340" t="s">
        <v>45</v>
      </c>
      <c r="J340" t="s">
        <v>45</v>
      </c>
      <c r="K340" t="s">
        <v>5467</v>
      </c>
      <c r="L340" t="s">
        <v>101</v>
      </c>
      <c r="M340" t="s">
        <v>102</v>
      </c>
      <c r="N340" t="s">
        <v>22</v>
      </c>
      <c r="O340">
        <v>868756.82870459603</v>
      </c>
      <c r="P340">
        <v>6.4710324519377902E-4</v>
      </c>
      <c r="Q340">
        <v>4</v>
      </c>
      <c r="R340">
        <v>-6.6972697481900004E-2</v>
      </c>
      <c r="S340">
        <v>11.611876518300001</v>
      </c>
      <c r="T340">
        <v>2489</v>
      </c>
      <c r="U340">
        <v>1.18804519091E-2</v>
      </c>
      <c r="V340">
        <v>-6.6666999999900001E-2</v>
      </c>
      <c r="W340">
        <v>11.6</v>
      </c>
      <c r="X340" t="s">
        <v>231</v>
      </c>
      <c r="Y340" t="s">
        <v>2160</v>
      </c>
      <c r="AB340" t="e">
        <f>VLOOKUP(Y340,Loc_exl_vigi!$C:$J,8,)</f>
        <v>#N/A</v>
      </c>
      <c r="AC340" t="s">
        <v>4257</v>
      </c>
      <c r="AD340" s="64">
        <v>44027</v>
      </c>
      <c r="AE340">
        <v>4</v>
      </c>
      <c r="AF340">
        <f t="shared" si="5"/>
        <v>0</v>
      </c>
      <c r="AG340">
        <v>8</v>
      </c>
      <c r="AH340" t="s">
        <v>4535</v>
      </c>
      <c r="AI340" s="64">
        <v>44027</v>
      </c>
    </row>
    <row r="341" spans="1:35" x14ac:dyDescent="0.2">
      <c r="A341" t="s">
        <v>247</v>
      </c>
      <c r="B341">
        <v>18794</v>
      </c>
      <c r="C341" t="s">
        <v>22</v>
      </c>
      <c r="D341" t="s">
        <v>248</v>
      </c>
      <c r="E341">
        <v>815.70542886800001</v>
      </c>
      <c r="F341" t="s">
        <v>231</v>
      </c>
      <c r="G341" t="s">
        <v>232</v>
      </c>
      <c r="I341" t="s">
        <v>45</v>
      </c>
      <c r="J341" t="s">
        <v>45</v>
      </c>
      <c r="K341" t="s">
        <v>5467</v>
      </c>
      <c r="L341" t="s">
        <v>101</v>
      </c>
      <c r="M341" t="s">
        <v>102</v>
      </c>
      <c r="N341" t="s">
        <v>22</v>
      </c>
      <c r="O341">
        <v>868756.82870459603</v>
      </c>
      <c r="P341">
        <v>9.3893412047684204E-4</v>
      </c>
      <c r="Q341">
        <v>4</v>
      </c>
      <c r="R341">
        <v>-6.6972697481900004E-2</v>
      </c>
      <c r="S341">
        <v>11.6197811562</v>
      </c>
      <c r="T341">
        <v>2489</v>
      </c>
      <c r="U341">
        <v>1.9783518154999999E-2</v>
      </c>
      <c r="V341">
        <v>-6.6666999999900001E-2</v>
      </c>
      <c r="W341">
        <v>11.6</v>
      </c>
      <c r="X341" t="s">
        <v>231</v>
      </c>
      <c r="Y341" t="s">
        <v>2160</v>
      </c>
      <c r="AB341" t="e">
        <f>VLOOKUP(Y341,Loc_exl_vigi!$C:$J,8,)</f>
        <v>#N/A</v>
      </c>
      <c r="AC341" t="s">
        <v>4257</v>
      </c>
      <c r="AD341" s="64">
        <v>44027</v>
      </c>
      <c r="AE341">
        <v>4</v>
      </c>
      <c r="AF341">
        <f t="shared" si="5"/>
        <v>0</v>
      </c>
      <c r="AG341">
        <v>8</v>
      </c>
      <c r="AH341" t="s">
        <v>4535</v>
      </c>
      <c r="AI341" s="64">
        <v>44027</v>
      </c>
    </row>
    <row r="342" spans="1:35" x14ac:dyDescent="0.2">
      <c r="A342" t="s">
        <v>961</v>
      </c>
      <c r="B342">
        <v>41078</v>
      </c>
      <c r="C342" t="s">
        <v>39</v>
      </c>
      <c r="D342" t="s">
        <v>962</v>
      </c>
      <c r="E342">
        <v>80.293010041900004</v>
      </c>
      <c r="F342" t="s">
        <v>963</v>
      </c>
      <c r="G342" t="s">
        <v>964</v>
      </c>
      <c r="I342" t="s">
        <v>45</v>
      </c>
      <c r="J342" t="s">
        <v>45</v>
      </c>
      <c r="K342" t="s">
        <v>560</v>
      </c>
      <c r="L342" t="s">
        <v>561</v>
      </c>
      <c r="M342" t="s">
        <v>562</v>
      </c>
      <c r="N342" t="s">
        <v>39</v>
      </c>
      <c r="O342">
        <v>599312.42531753401</v>
      </c>
      <c r="P342">
        <v>1.33975213344456E-4</v>
      </c>
      <c r="Q342">
        <v>4</v>
      </c>
      <c r="R342">
        <v>-0.87475552669599999</v>
      </c>
      <c r="S342">
        <v>12.426054218100001</v>
      </c>
      <c r="T342">
        <v>5223</v>
      </c>
      <c r="U342">
        <v>1.0881402926999999E-2</v>
      </c>
      <c r="V342">
        <v>-0.86666699999999997</v>
      </c>
      <c r="W342">
        <v>12.4333329999999</v>
      </c>
      <c r="X342" t="s">
        <v>2514</v>
      </c>
      <c r="Y342" t="s">
        <v>2515</v>
      </c>
      <c r="AB342" t="e">
        <f>VLOOKUP(Y342,Loc_exl_vigi!$C:$J,8,)</f>
        <v>#N/A</v>
      </c>
      <c r="AC342" t="s">
        <v>4257</v>
      </c>
      <c r="AD342" s="70">
        <v>44039</v>
      </c>
      <c r="AE342">
        <v>4</v>
      </c>
      <c r="AF342">
        <f t="shared" si="5"/>
        <v>0</v>
      </c>
      <c r="AG342">
        <v>8</v>
      </c>
      <c r="AH342" t="s">
        <v>4535</v>
      </c>
      <c r="AI342" s="64">
        <v>44039</v>
      </c>
    </row>
    <row r="343" spans="1:35" hidden="1" x14ac:dyDescent="0.2">
      <c r="A343" t="s">
        <v>291</v>
      </c>
      <c r="B343">
        <v>20681</v>
      </c>
      <c r="C343" t="s">
        <v>15</v>
      </c>
      <c r="D343" t="s">
        <v>292</v>
      </c>
      <c r="E343">
        <v>792.64879753699995</v>
      </c>
      <c r="F343" t="s">
        <v>280</v>
      </c>
      <c r="G343" t="s">
        <v>281</v>
      </c>
      <c r="I343" t="s">
        <v>45</v>
      </c>
      <c r="J343" t="s">
        <v>45</v>
      </c>
      <c r="K343" t="s">
        <v>5463</v>
      </c>
      <c r="L343" t="s">
        <v>15</v>
      </c>
      <c r="M343" t="s">
        <v>153</v>
      </c>
      <c r="N343" t="s">
        <v>154</v>
      </c>
      <c r="O343">
        <v>217698.92290924699</v>
      </c>
      <c r="P343">
        <v>3.64103224280735E-3</v>
      </c>
      <c r="Q343">
        <v>4</v>
      </c>
      <c r="R343">
        <v>-3.2228022243900001</v>
      </c>
      <c r="S343">
        <v>11.7185891289</v>
      </c>
      <c r="T343">
        <v>2694</v>
      </c>
      <c r="U343">
        <v>1.07047566219E-2</v>
      </c>
      <c r="V343">
        <v>-3.233333</v>
      </c>
      <c r="W343">
        <v>11.7166669999999</v>
      </c>
      <c r="X343" t="s">
        <v>2182</v>
      </c>
      <c r="Y343" t="s">
        <v>2183</v>
      </c>
      <c r="AB343" t="e">
        <f>VLOOKUP(Y343,Loc_exl_vigi!$C:$J,8,)</f>
        <v>#N/A</v>
      </c>
      <c r="AF343">
        <f t="shared" si="5"/>
        <v>-4</v>
      </c>
      <c r="AG343">
        <v>5</v>
      </c>
      <c r="AH343" t="s">
        <v>4526</v>
      </c>
      <c r="AI343" s="66" t="e">
        <f>VLOOKUP(X343,'[1]TEAM 7 - CENTRE-Ouest Centre Su'!$D:$E,2,)</f>
        <v>#N/A</v>
      </c>
    </row>
    <row r="344" spans="1:35" hidden="1" x14ac:dyDescent="0.2">
      <c r="A344" t="s">
        <v>303</v>
      </c>
      <c r="B344">
        <v>21528</v>
      </c>
      <c r="C344" t="s">
        <v>15</v>
      </c>
      <c r="D344" t="s">
        <v>304</v>
      </c>
      <c r="E344">
        <v>1180.65869843</v>
      </c>
      <c r="F344" t="s">
        <v>280</v>
      </c>
      <c r="G344" t="s">
        <v>281</v>
      </c>
      <c r="I344" t="s">
        <v>45</v>
      </c>
      <c r="J344" t="s">
        <v>45</v>
      </c>
      <c r="K344" t="s">
        <v>5463</v>
      </c>
      <c r="L344" t="s">
        <v>15</v>
      </c>
      <c r="M344" t="s">
        <v>153</v>
      </c>
      <c r="N344" t="s">
        <v>154</v>
      </c>
      <c r="O344">
        <v>217698.92290924699</v>
      </c>
      <c r="P344">
        <v>5.4233557183109501E-3</v>
      </c>
      <c r="Q344">
        <v>4</v>
      </c>
      <c r="R344">
        <v>-3.2981040138400002</v>
      </c>
      <c r="S344">
        <v>11.7462553619999</v>
      </c>
      <c r="T344">
        <v>2757</v>
      </c>
      <c r="U344">
        <v>4.1972702209699996E-3</v>
      </c>
      <c r="V344">
        <v>-3.3</v>
      </c>
      <c r="W344">
        <v>11.75</v>
      </c>
      <c r="X344" t="s">
        <v>280</v>
      </c>
      <c r="Y344" t="s">
        <v>2187</v>
      </c>
      <c r="AB344" t="e">
        <f>VLOOKUP(Y344,Loc_exl_vigi!$C:$J,8,)</f>
        <v>#N/A</v>
      </c>
      <c r="AF344">
        <f t="shared" si="5"/>
        <v>-4</v>
      </c>
      <c r="AG344">
        <v>5</v>
      </c>
      <c r="AH344" t="s">
        <v>4526</v>
      </c>
      <c r="AI344" s="66" t="e">
        <f>VLOOKUP(X344,'[1]TEAM 7 - CENTRE-Ouest Centre Su'!$D:$E,2,)</f>
        <v>#N/A</v>
      </c>
    </row>
    <row r="345" spans="1:35" hidden="1" x14ac:dyDescent="0.2">
      <c r="A345" t="s">
        <v>324</v>
      </c>
      <c r="B345">
        <v>21755</v>
      </c>
      <c r="C345" t="s">
        <v>15</v>
      </c>
      <c r="D345" t="s">
        <v>325</v>
      </c>
      <c r="E345">
        <v>144.11796318899999</v>
      </c>
      <c r="F345" t="s">
        <v>280</v>
      </c>
      <c r="G345" t="s">
        <v>281</v>
      </c>
      <c r="I345" t="s">
        <v>45</v>
      </c>
      <c r="J345" t="s">
        <v>45</v>
      </c>
      <c r="K345" t="s">
        <v>5463</v>
      </c>
      <c r="L345" t="s">
        <v>15</v>
      </c>
      <c r="M345" t="s">
        <v>153</v>
      </c>
      <c r="N345" t="s">
        <v>154</v>
      </c>
      <c r="O345">
        <v>217698.92290924699</v>
      </c>
      <c r="P345">
        <v>6.6200586233069699E-4</v>
      </c>
      <c r="Q345">
        <v>4</v>
      </c>
      <c r="R345">
        <v>-3.3186408654799999</v>
      </c>
      <c r="S345">
        <v>11.7581123192</v>
      </c>
      <c r="T345">
        <v>2757</v>
      </c>
      <c r="U345">
        <v>2.0329574251200001E-2</v>
      </c>
      <c r="V345">
        <v>-3.3</v>
      </c>
      <c r="W345">
        <v>11.75</v>
      </c>
      <c r="X345" t="s">
        <v>280</v>
      </c>
      <c r="Y345" t="s">
        <v>2187</v>
      </c>
      <c r="AB345" t="e">
        <f>VLOOKUP(Y345,Loc_exl_vigi!$C:$J,8,)</f>
        <v>#N/A</v>
      </c>
      <c r="AF345">
        <f t="shared" si="5"/>
        <v>-4</v>
      </c>
      <c r="AG345">
        <v>5</v>
      </c>
      <c r="AH345" t="s">
        <v>4526</v>
      </c>
      <c r="AI345" s="66" t="e">
        <f>VLOOKUP(X345,'[1]TEAM 7 - CENTRE-Ouest Centre Su'!$D:$E,2,)</f>
        <v>#N/A</v>
      </c>
    </row>
    <row r="346" spans="1:35" x14ac:dyDescent="0.2">
      <c r="A346" t="s">
        <v>1431</v>
      </c>
      <c r="B346">
        <v>52763</v>
      </c>
      <c r="C346" t="s">
        <v>36</v>
      </c>
      <c r="D346" t="s">
        <v>1432</v>
      </c>
      <c r="E346">
        <v>340.60246457</v>
      </c>
      <c r="F346" t="s">
        <v>1361</v>
      </c>
      <c r="G346" t="s">
        <v>1362</v>
      </c>
      <c r="I346" t="s">
        <v>45</v>
      </c>
      <c r="J346" t="s">
        <v>45</v>
      </c>
      <c r="K346" t="s">
        <v>5458</v>
      </c>
      <c r="L346" t="s">
        <v>36</v>
      </c>
      <c r="M346" t="s">
        <v>1151</v>
      </c>
      <c r="N346" t="s">
        <v>1152</v>
      </c>
      <c r="O346">
        <v>298176.08092564199</v>
      </c>
      <c r="P346">
        <v>1.14228634138812E-3</v>
      </c>
      <c r="Q346">
        <v>4</v>
      </c>
      <c r="R346">
        <v>-1.7304576761299999</v>
      </c>
      <c r="S346">
        <v>12.9991404633</v>
      </c>
      <c r="T346">
        <v>7302</v>
      </c>
      <c r="U346">
        <v>7.3803012707900004E-3</v>
      </c>
      <c r="V346">
        <v>-1.7358089999999999</v>
      </c>
      <c r="W346">
        <v>13.004223</v>
      </c>
      <c r="X346" t="s">
        <v>2781</v>
      </c>
      <c r="Y346" t="s">
        <v>2782</v>
      </c>
      <c r="AB346" t="e">
        <f>VLOOKUP(Y346,Loc_exl_vigi!$C:$J,8,)</f>
        <v>#N/A</v>
      </c>
      <c r="AC346" t="s">
        <v>4257</v>
      </c>
      <c r="AD346" s="62">
        <v>44052</v>
      </c>
      <c r="AE346">
        <v>4</v>
      </c>
      <c r="AF346">
        <f t="shared" si="5"/>
        <v>0</v>
      </c>
      <c r="AG346">
        <v>3</v>
      </c>
      <c r="AH346" t="s">
        <v>4535</v>
      </c>
      <c r="AI346" s="64">
        <v>44048</v>
      </c>
    </row>
    <row r="347" spans="1:35" hidden="1" x14ac:dyDescent="0.2">
      <c r="A347" t="s">
        <v>326</v>
      </c>
      <c r="B347">
        <v>21756</v>
      </c>
      <c r="C347" t="s">
        <v>15</v>
      </c>
      <c r="D347" t="s">
        <v>327</v>
      </c>
      <c r="E347">
        <v>648.53083434899997</v>
      </c>
      <c r="F347" t="s">
        <v>280</v>
      </c>
      <c r="G347" t="s">
        <v>281</v>
      </c>
      <c r="I347" t="s">
        <v>45</v>
      </c>
      <c r="J347" t="s">
        <v>45</v>
      </c>
      <c r="K347" t="s">
        <v>5463</v>
      </c>
      <c r="L347" t="s">
        <v>15</v>
      </c>
      <c r="M347" t="s">
        <v>153</v>
      </c>
      <c r="N347" t="s">
        <v>154</v>
      </c>
      <c r="O347">
        <v>217698.92290924699</v>
      </c>
      <c r="P347">
        <v>2.9790263804812399E-3</v>
      </c>
      <c r="Q347">
        <v>4</v>
      </c>
      <c r="R347">
        <v>-3.3117952483000002</v>
      </c>
      <c r="S347">
        <v>11.754160000300001</v>
      </c>
      <c r="T347">
        <v>2757</v>
      </c>
      <c r="U347">
        <v>1.2507337241299999E-2</v>
      </c>
      <c r="V347">
        <v>-3.3</v>
      </c>
      <c r="W347">
        <v>11.75</v>
      </c>
      <c r="X347" t="s">
        <v>280</v>
      </c>
      <c r="Y347" t="s">
        <v>2187</v>
      </c>
      <c r="AB347" t="e">
        <f>VLOOKUP(Y347,Loc_exl_vigi!$C:$J,8,)</f>
        <v>#N/A</v>
      </c>
      <c r="AF347">
        <f t="shared" si="5"/>
        <v>-4</v>
      </c>
      <c r="AG347">
        <v>5</v>
      </c>
      <c r="AH347" t="s">
        <v>4526</v>
      </c>
      <c r="AI347" s="66" t="e">
        <f>VLOOKUP(X347,'[1]TEAM 7 - CENTRE-Ouest Centre Su'!$D:$E,2,)</f>
        <v>#N/A</v>
      </c>
    </row>
    <row r="348" spans="1:35" x14ac:dyDescent="0.2">
      <c r="A348" t="s">
        <v>1055</v>
      </c>
      <c r="B348">
        <v>43320</v>
      </c>
      <c r="C348" t="s">
        <v>39</v>
      </c>
      <c r="D348" t="s">
        <v>1056</v>
      </c>
      <c r="E348">
        <v>268.77130585999998</v>
      </c>
      <c r="F348" t="s">
        <v>5451</v>
      </c>
      <c r="G348" t="s">
        <v>1058</v>
      </c>
      <c r="H348" t="s">
        <v>1059</v>
      </c>
      <c r="I348" t="s">
        <v>45</v>
      </c>
      <c r="J348" t="s">
        <v>45</v>
      </c>
      <c r="K348" t="s">
        <v>957</v>
      </c>
      <c r="L348" t="s">
        <v>958</v>
      </c>
      <c r="M348" t="s">
        <v>562</v>
      </c>
      <c r="N348" t="s">
        <v>39</v>
      </c>
      <c r="O348">
        <v>599312.42531753401</v>
      </c>
      <c r="P348">
        <v>4.4846609966011801E-4</v>
      </c>
      <c r="Q348">
        <v>4</v>
      </c>
      <c r="R348">
        <v>-1.2718013242199999</v>
      </c>
      <c r="S348">
        <v>12.520909871900001</v>
      </c>
      <c r="T348">
        <v>5543</v>
      </c>
      <c r="U348">
        <v>7.2437152089000001E-3</v>
      </c>
      <c r="V348">
        <v>-1.2783329999999999</v>
      </c>
      <c r="W348">
        <v>12.517778</v>
      </c>
      <c r="X348" t="s">
        <v>2560</v>
      </c>
      <c r="Y348" t="s">
        <v>2561</v>
      </c>
      <c r="AB348" t="e">
        <f>VLOOKUP(Y348,Loc_exl_vigi!$C:$J,8,)</f>
        <v>#N/A</v>
      </c>
      <c r="AC348" t="s">
        <v>4257</v>
      </c>
      <c r="AD348" s="70">
        <v>44040</v>
      </c>
      <c r="AE348">
        <v>4</v>
      </c>
      <c r="AF348">
        <f t="shared" si="5"/>
        <v>0</v>
      </c>
      <c r="AG348">
        <v>8</v>
      </c>
      <c r="AH348" t="s">
        <v>4535</v>
      </c>
      <c r="AI348" s="64">
        <v>44040</v>
      </c>
    </row>
    <row r="349" spans="1:35" x14ac:dyDescent="0.2">
      <c r="A349" t="s">
        <v>1637</v>
      </c>
      <c r="B349">
        <v>56883</v>
      </c>
      <c r="C349" t="s">
        <v>38</v>
      </c>
      <c r="D349" t="s">
        <v>1638</v>
      </c>
      <c r="E349">
        <v>92.317248064899999</v>
      </c>
      <c r="F349" t="s">
        <v>1506</v>
      </c>
      <c r="G349" t="s">
        <v>1507</v>
      </c>
      <c r="I349" t="s">
        <v>45</v>
      </c>
      <c r="J349" t="s">
        <v>45</v>
      </c>
      <c r="K349" t="s">
        <v>1426</v>
      </c>
      <c r="L349" t="s">
        <v>38</v>
      </c>
      <c r="M349" t="s">
        <v>1151</v>
      </c>
      <c r="N349" t="s">
        <v>1152</v>
      </c>
      <c r="O349">
        <v>170860.082456648</v>
      </c>
      <c r="P349">
        <v>5.40309045492377E-4</v>
      </c>
      <c r="Q349">
        <v>4</v>
      </c>
      <c r="R349">
        <v>-2.4013281613199999</v>
      </c>
      <c r="S349">
        <v>13.267898149700001</v>
      </c>
      <c r="T349">
        <v>8205</v>
      </c>
      <c r="U349">
        <v>7.61511698355E-3</v>
      </c>
      <c r="V349">
        <v>-2.4078369999999998</v>
      </c>
      <c r="W349">
        <v>13.271851</v>
      </c>
      <c r="X349" t="s">
        <v>2895</v>
      </c>
      <c r="Y349" t="s">
        <v>2896</v>
      </c>
      <c r="AB349" t="e">
        <f>VLOOKUP(Y349,Loc_exl_vigi!$C:$J,8,)</f>
        <v>#N/A</v>
      </c>
      <c r="AC349" t="s">
        <v>4257</v>
      </c>
      <c r="AD349" s="70">
        <v>44031</v>
      </c>
      <c r="AE349">
        <v>4</v>
      </c>
      <c r="AF349">
        <f t="shared" si="5"/>
        <v>0</v>
      </c>
      <c r="AG349">
        <v>3</v>
      </c>
      <c r="AH349" t="s">
        <v>4535</v>
      </c>
      <c r="AI349" s="64">
        <v>44030</v>
      </c>
    </row>
    <row r="350" spans="1:35" hidden="1" x14ac:dyDescent="0.2">
      <c r="A350" t="s">
        <v>328</v>
      </c>
      <c r="B350">
        <v>21762</v>
      </c>
      <c r="C350" t="s">
        <v>15</v>
      </c>
      <c r="D350" t="s">
        <v>329</v>
      </c>
      <c r="E350">
        <v>66.515983010100001</v>
      </c>
      <c r="F350" t="s">
        <v>280</v>
      </c>
      <c r="G350" t="s">
        <v>281</v>
      </c>
      <c r="I350" t="s">
        <v>45</v>
      </c>
      <c r="J350" t="s">
        <v>45</v>
      </c>
      <c r="K350" t="s">
        <v>5463</v>
      </c>
      <c r="L350" t="s">
        <v>15</v>
      </c>
      <c r="M350" t="s">
        <v>153</v>
      </c>
      <c r="N350" t="s">
        <v>154</v>
      </c>
      <c r="O350">
        <v>217698.92290924699</v>
      </c>
      <c r="P350">
        <v>3.0554116722859799E-4</v>
      </c>
      <c r="Q350">
        <v>4</v>
      </c>
      <c r="R350">
        <v>-3.2707215447100002</v>
      </c>
      <c r="S350">
        <v>11.754160000300001</v>
      </c>
      <c r="T350">
        <v>2758</v>
      </c>
      <c r="U350">
        <v>2.1134995095200001E-2</v>
      </c>
      <c r="V350">
        <v>-3.25</v>
      </c>
      <c r="W350">
        <v>11.75</v>
      </c>
      <c r="X350" t="s">
        <v>2197</v>
      </c>
      <c r="Y350" t="s">
        <v>2198</v>
      </c>
      <c r="AB350" t="e">
        <f>VLOOKUP(Y350,Loc_exl_vigi!$C:$J,8,)</f>
        <v>#N/A</v>
      </c>
      <c r="AF350">
        <f t="shared" si="5"/>
        <v>-4</v>
      </c>
      <c r="AG350">
        <v>5</v>
      </c>
      <c r="AH350" t="s">
        <v>4526</v>
      </c>
      <c r="AI350" s="66" t="e">
        <f>VLOOKUP(X350,'[1]TEAM 7 - CENTRE-Ouest Centre Su'!$D:$E,2,)</f>
        <v>#N/A</v>
      </c>
    </row>
    <row r="351" spans="1:35" hidden="1" x14ac:dyDescent="0.2">
      <c r="A351" t="s">
        <v>363</v>
      </c>
      <c r="B351">
        <v>22853</v>
      </c>
      <c r="C351" t="s">
        <v>15</v>
      </c>
      <c r="D351" t="s">
        <v>364</v>
      </c>
      <c r="E351">
        <v>221.71994336700001</v>
      </c>
      <c r="F351" t="s">
        <v>280</v>
      </c>
      <c r="G351" t="s">
        <v>281</v>
      </c>
      <c r="I351" t="s">
        <v>45</v>
      </c>
      <c r="J351" t="s">
        <v>45</v>
      </c>
      <c r="K351" t="s">
        <v>5463</v>
      </c>
      <c r="L351" t="s">
        <v>15</v>
      </c>
      <c r="M351" t="s">
        <v>153</v>
      </c>
      <c r="N351" t="s">
        <v>154</v>
      </c>
      <c r="O351">
        <v>217698.92290924699</v>
      </c>
      <c r="P351">
        <v>1.0184705574286599E-3</v>
      </c>
      <c r="Q351">
        <v>4</v>
      </c>
      <c r="R351">
        <v>-3.2844127794800002</v>
      </c>
      <c r="S351">
        <v>11.7936831887999</v>
      </c>
      <c r="T351">
        <v>2858</v>
      </c>
      <c r="U351">
        <v>6.40843405981E-3</v>
      </c>
      <c r="V351">
        <v>-3.2833329999999998</v>
      </c>
      <c r="W351">
        <v>11.8</v>
      </c>
      <c r="X351" t="s">
        <v>2214</v>
      </c>
      <c r="Y351" t="s">
        <v>2215</v>
      </c>
      <c r="AB351" t="e">
        <f>VLOOKUP(Y351,Loc_exl_vigi!$C:$J,8,)</f>
        <v>#N/A</v>
      </c>
      <c r="AF351">
        <f t="shared" si="5"/>
        <v>-4</v>
      </c>
      <c r="AG351">
        <v>5</v>
      </c>
      <c r="AH351" t="s">
        <v>4526</v>
      </c>
      <c r="AI351" s="66" t="e">
        <f>VLOOKUP(X351,'[1]TEAM 7 - CENTRE-Ouest Centre Su'!$D:$E,2,)</f>
        <v>#N/A</v>
      </c>
    </row>
    <row r="352" spans="1:35" hidden="1" x14ac:dyDescent="0.2">
      <c r="A352" t="s">
        <v>384</v>
      </c>
      <c r="B352">
        <v>23102</v>
      </c>
      <c r="C352" t="s">
        <v>15</v>
      </c>
      <c r="D352" t="s">
        <v>385</v>
      </c>
      <c r="E352">
        <v>737.21881169599999</v>
      </c>
      <c r="F352" t="s">
        <v>280</v>
      </c>
      <c r="G352" t="s">
        <v>281</v>
      </c>
      <c r="I352" t="s">
        <v>45</v>
      </c>
      <c r="J352" t="s">
        <v>45</v>
      </c>
      <c r="K352" t="s">
        <v>5463</v>
      </c>
      <c r="L352" t="s">
        <v>15</v>
      </c>
      <c r="M352" t="s">
        <v>153</v>
      </c>
      <c r="N352" t="s">
        <v>154</v>
      </c>
      <c r="O352">
        <v>217698.92290924699</v>
      </c>
      <c r="P352">
        <v>3.3864146034536299E-3</v>
      </c>
      <c r="Q352">
        <v>4</v>
      </c>
      <c r="R352">
        <v>-3.2981040138400002</v>
      </c>
      <c r="S352">
        <v>11.801587826700001</v>
      </c>
      <c r="T352">
        <v>2858</v>
      </c>
      <c r="U352">
        <v>1.48561113189E-2</v>
      </c>
      <c r="V352">
        <v>-3.2833329999999998</v>
      </c>
      <c r="W352">
        <v>11.8</v>
      </c>
      <c r="X352" t="s">
        <v>2214</v>
      </c>
      <c r="Y352" t="s">
        <v>2215</v>
      </c>
      <c r="AB352" t="e">
        <f>VLOOKUP(Y352,Loc_exl_vigi!$C:$J,8,)</f>
        <v>#N/A</v>
      </c>
      <c r="AF352">
        <f t="shared" si="5"/>
        <v>-4</v>
      </c>
      <c r="AG352">
        <v>5</v>
      </c>
      <c r="AH352" t="s">
        <v>4526</v>
      </c>
      <c r="AI352" s="66" t="e">
        <f>VLOOKUP(X352,'[1]TEAM 7 - CENTRE-Ouest Centre Su'!$D:$E,2,)</f>
        <v>#N/A</v>
      </c>
    </row>
    <row r="353" spans="1:35" hidden="1" x14ac:dyDescent="0.2">
      <c r="A353" t="s">
        <v>414</v>
      </c>
      <c r="B353">
        <v>24255</v>
      </c>
      <c r="C353" t="s">
        <v>15</v>
      </c>
      <c r="D353" t="s">
        <v>415</v>
      </c>
      <c r="E353">
        <v>416.31172547099999</v>
      </c>
      <c r="F353" t="s">
        <v>5421</v>
      </c>
      <c r="G353" t="s">
        <v>417</v>
      </c>
      <c r="H353" t="s">
        <v>418</v>
      </c>
      <c r="I353" t="s">
        <v>45</v>
      </c>
      <c r="J353" t="s">
        <v>45</v>
      </c>
      <c r="K353" t="s">
        <v>5463</v>
      </c>
      <c r="L353" t="s">
        <v>15</v>
      </c>
      <c r="M353" t="s">
        <v>153</v>
      </c>
      <c r="N353" t="s">
        <v>154</v>
      </c>
      <c r="O353">
        <v>217698.92290924699</v>
      </c>
      <c r="P353">
        <v>1.91232790639276E-3</v>
      </c>
      <c r="Q353">
        <v>4</v>
      </c>
      <c r="R353">
        <v>-3.27756716204</v>
      </c>
      <c r="S353">
        <v>11.845063335100001</v>
      </c>
      <c r="T353">
        <v>2974</v>
      </c>
      <c r="U353">
        <v>1.19659597564E-2</v>
      </c>
      <c r="V353">
        <v>-3.266667</v>
      </c>
      <c r="W353">
        <v>11.85</v>
      </c>
      <c r="X353" t="s">
        <v>2230</v>
      </c>
      <c r="Y353" t="s">
        <v>2231</v>
      </c>
      <c r="AB353" t="e">
        <f>VLOOKUP(Y353,Loc_exl_vigi!$C:$J,8,)</f>
        <v>#N/A</v>
      </c>
      <c r="AF353">
        <f t="shared" si="5"/>
        <v>-4</v>
      </c>
      <c r="AG353">
        <v>5</v>
      </c>
      <c r="AH353" t="s">
        <v>4526</v>
      </c>
      <c r="AI353" s="66" t="e">
        <f>VLOOKUP(X353,'[1]TEAM 7 - CENTRE-Ouest Centre Su'!$D:$E,2,)</f>
        <v>#N/A</v>
      </c>
    </row>
    <row r="354" spans="1:35" hidden="1" x14ac:dyDescent="0.2">
      <c r="A354" t="s">
        <v>538</v>
      </c>
      <c r="B354">
        <v>27451</v>
      </c>
      <c r="C354" t="s">
        <v>15</v>
      </c>
      <c r="D354" t="s">
        <v>539</v>
      </c>
      <c r="E354">
        <v>1054.20872418</v>
      </c>
      <c r="F354" t="s">
        <v>5421</v>
      </c>
      <c r="G354" t="s">
        <v>417</v>
      </c>
      <c r="H354" t="s">
        <v>418</v>
      </c>
      <c r="I354" t="s">
        <v>45</v>
      </c>
      <c r="J354" t="s">
        <v>45</v>
      </c>
      <c r="K354" t="s">
        <v>5463</v>
      </c>
      <c r="L354" t="s">
        <v>15</v>
      </c>
      <c r="M354" t="s">
        <v>153</v>
      </c>
      <c r="N354" t="s">
        <v>154</v>
      </c>
      <c r="O354">
        <v>217698.92290924699</v>
      </c>
      <c r="P354">
        <v>4.8425077629781002E-3</v>
      </c>
      <c r="Q354">
        <v>4</v>
      </c>
      <c r="R354">
        <v>-3.3391777167300001</v>
      </c>
      <c r="S354">
        <v>11.9754898603</v>
      </c>
      <c r="T354">
        <v>3300</v>
      </c>
      <c r="U354">
        <v>9.7813881671599996E-3</v>
      </c>
      <c r="V354">
        <v>-3.3333330000000001</v>
      </c>
      <c r="W354">
        <v>11.983333</v>
      </c>
      <c r="X354" t="s">
        <v>2284</v>
      </c>
      <c r="Y354" t="s">
        <v>2285</v>
      </c>
      <c r="AB354" t="e">
        <f>VLOOKUP(Y354,Loc_exl_vigi!$C:$J,8,)</f>
        <v>#N/A</v>
      </c>
      <c r="AF354">
        <f t="shared" si="5"/>
        <v>-4</v>
      </c>
      <c r="AG354">
        <v>5</v>
      </c>
      <c r="AH354" t="s">
        <v>4526</v>
      </c>
      <c r="AI354" s="66" t="e">
        <f>VLOOKUP(X354,'[1]TEAM 7 - CENTRE-Ouest Centre Su'!$D:$E,2,)</f>
        <v>#N/A</v>
      </c>
    </row>
    <row r="355" spans="1:35" hidden="1" x14ac:dyDescent="0.2">
      <c r="A355" t="s">
        <v>427</v>
      </c>
      <c r="B355">
        <v>24510</v>
      </c>
      <c r="C355" t="s">
        <v>15</v>
      </c>
      <c r="D355" t="s">
        <v>428</v>
      </c>
      <c r="E355">
        <v>615.30291793599997</v>
      </c>
      <c r="F355" t="s">
        <v>429</v>
      </c>
      <c r="G355" t="s">
        <v>430</v>
      </c>
      <c r="I355" t="s">
        <v>45</v>
      </c>
      <c r="J355" t="s">
        <v>45</v>
      </c>
      <c r="K355" t="s">
        <v>5463</v>
      </c>
      <c r="L355" t="s">
        <v>15</v>
      </c>
      <c r="M355" t="s">
        <v>153</v>
      </c>
      <c r="N355" t="s">
        <v>154</v>
      </c>
      <c r="O355">
        <v>217698.92290924699</v>
      </c>
      <c r="P355">
        <v>2.8263939468019502E-3</v>
      </c>
      <c r="Q355">
        <v>8</v>
      </c>
      <c r="R355">
        <v>-3.1269635837499998</v>
      </c>
      <c r="S355">
        <v>11.852967973</v>
      </c>
      <c r="T355">
        <v>2976</v>
      </c>
      <c r="U355">
        <v>7.0269713978199999E-3</v>
      </c>
      <c r="V355">
        <v>-3.1333329999999999</v>
      </c>
      <c r="W355">
        <v>11.85</v>
      </c>
      <c r="X355" t="s">
        <v>2235</v>
      </c>
      <c r="Y355" t="s">
        <v>2236</v>
      </c>
      <c r="AB355" t="e">
        <f>VLOOKUP(Y355,Loc_exl_vigi!$C:$J,8,)</f>
        <v>#N/A</v>
      </c>
      <c r="AF355">
        <f t="shared" si="5"/>
        <v>-8</v>
      </c>
      <c r="AG355">
        <v>5</v>
      </c>
      <c r="AH355" t="s">
        <v>4526</v>
      </c>
      <c r="AI355" s="66" t="e">
        <f>VLOOKUP(X355,'[1]TEAM 7 - CENTRE-Ouest Centre Su'!$D:$E,2,)</f>
        <v>#N/A</v>
      </c>
    </row>
    <row r="356" spans="1:35" hidden="1" x14ac:dyDescent="0.2">
      <c r="A356" t="s">
        <v>550</v>
      </c>
      <c r="B356">
        <v>27979</v>
      </c>
      <c r="C356" t="s">
        <v>15</v>
      </c>
      <c r="D356" t="s">
        <v>551</v>
      </c>
      <c r="E356">
        <v>827.02005098899997</v>
      </c>
      <c r="F356" t="s">
        <v>429</v>
      </c>
      <c r="G356" t="s">
        <v>430</v>
      </c>
      <c r="I356" t="s">
        <v>45</v>
      </c>
      <c r="J356" t="s">
        <v>45</v>
      </c>
      <c r="K356" t="s">
        <v>5463</v>
      </c>
      <c r="L356" t="s">
        <v>15</v>
      </c>
      <c r="M356" t="s">
        <v>153</v>
      </c>
      <c r="N356" t="s">
        <v>154</v>
      </c>
      <c r="O356">
        <v>217698.92290924699</v>
      </c>
      <c r="P356">
        <v>3.79891659516277E-3</v>
      </c>
      <c r="Q356">
        <v>4</v>
      </c>
      <c r="R356">
        <v>-2.9695143884799999</v>
      </c>
      <c r="S356">
        <v>11.9992037734</v>
      </c>
      <c r="T356">
        <v>3304</v>
      </c>
      <c r="U356">
        <v>1.6124176586199999E-2</v>
      </c>
      <c r="V356">
        <v>-2.9666670000000002</v>
      </c>
      <c r="W356">
        <v>11.983333</v>
      </c>
      <c r="X356" t="s">
        <v>2293</v>
      </c>
      <c r="Y356" t="s">
        <v>2294</v>
      </c>
      <c r="AB356" t="e">
        <f>VLOOKUP(Y356,Loc_exl_vigi!$C:$J,8,)</f>
        <v>#N/A</v>
      </c>
      <c r="AF356">
        <f t="shared" si="5"/>
        <v>-4</v>
      </c>
      <c r="AG356">
        <v>5</v>
      </c>
      <c r="AH356" t="s">
        <v>4526</v>
      </c>
      <c r="AI356" s="66" t="e">
        <f>VLOOKUP(X356,'[1]TEAM 7 - CENTRE-Ouest Centre Su'!$D:$E,2,)</f>
        <v>#N/A</v>
      </c>
    </row>
    <row r="357" spans="1:35" hidden="1" x14ac:dyDescent="0.2">
      <c r="A357" t="s">
        <v>546</v>
      </c>
      <c r="B357">
        <v>27808</v>
      </c>
      <c r="C357" t="s">
        <v>15</v>
      </c>
      <c r="D357" t="s">
        <v>547</v>
      </c>
      <c r="E357">
        <v>741.00996568599999</v>
      </c>
      <c r="F357" t="s">
        <v>429</v>
      </c>
      <c r="G357" t="s">
        <v>430</v>
      </c>
      <c r="I357" t="s">
        <v>45</v>
      </c>
      <c r="J357" t="s">
        <v>45</v>
      </c>
      <c r="K357" t="s">
        <v>5463</v>
      </c>
      <c r="L357" t="s">
        <v>15</v>
      </c>
      <c r="M357" t="s">
        <v>153</v>
      </c>
      <c r="N357" t="s">
        <v>154</v>
      </c>
      <c r="O357">
        <v>217698.92290924699</v>
      </c>
      <c r="P357">
        <v>3.4038292692651802E-3</v>
      </c>
      <c r="Q357">
        <v>4</v>
      </c>
      <c r="R357">
        <v>-2.9352863024700002</v>
      </c>
      <c r="S357">
        <v>11.9952514546</v>
      </c>
      <c r="T357">
        <v>3336</v>
      </c>
      <c r="U357">
        <v>5.13459580148E-3</v>
      </c>
      <c r="V357">
        <v>-2.9333330000000002</v>
      </c>
      <c r="W357">
        <v>12</v>
      </c>
      <c r="X357" t="s">
        <v>2289</v>
      </c>
      <c r="Y357" t="s">
        <v>2290</v>
      </c>
      <c r="AB357" t="e">
        <f>VLOOKUP(Y357,Loc_exl_vigi!$C:$J,8,)</f>
        <v>#N/A</v>
      </c>
      <c r="AF357">
        <f t="shared" si="5"/>
        <v>-4</v>
      </c>
      <c r="AG357">
        <v>5</v>
      </c>
      <c r="AH357" t="s">
        <v>4526</v>
      </c>
      <c r="AI357" s="66" t="e">
        <f>VLOOKUP(X357,'[1]TEAM 7 - CENTRE-Ouest Centre Su'!$D:$E,2,)</f>
        <v>#N/A</v>
      </c>
    </row>
    <row r="358" spans="1:35" hidden="1" x14ac:dyDescent="0.2">
      <c r="A358" t="s">
        <v>579</v>
      </c>
      <c r="B358">
        <v>28375</v>
      </c>
      <c r="C358" t="s">
        <v>15</v>
      </c>
      <c r="D358" t="s">
        <v>580</v>
      </c>
      <c r="E358">
        <v>549.141313857</v>
      </c>
      <c r="F358" t="s">
        <v>429</v>
      </c>
      <c r="G358" t="s">
        <v>430</v>
      </c>
      <c r="I358" t="s">
        <v>45</v>
      </c>
      <c r="J358" t="s">
        <v>45</v>
      </c>
      <c r="K358" t="s">
        <v>5463</v>
      </c>
      <c r="L358" t="s">
        <v>15</v>
      </c>
      <c r="M358" t="s">
        <v>153</v>
      </c>
      <c r="N358" t="s">
        <v>154</v>
      </c>
      <c r="O358">
        <v>217698.92290924699</v>
      </c>
      <c r="P358">
        <v>2.5224806191894802E-3</v>
      </c>
      <c r="Q358">
        <v>4</v>
      </c>
      <c r="R358">
        <v>-3.04481617742</v>
      </c>
      <c r="S358">
        <v>12.0189653678</v>
      </c>
      <c r="T358">
        <v>3396</v>
      </c>
      <c r="U358">
        <v>5.6704947616300003E-3</v>
      </c>
      <c r="V358">
        <v>-3.05</v>
      </c>
      <c r="W358">
        <v>12.016667</v>
      </c>
      <c r="X358" t="s">
        <v>2309</v>
      </c>
      <c r="Y358" t="s">
        <v>2310</v>
      </c>
      <c r="AB358" t="e">
        <f>VLOOKUP(Y358,Loc_exl_vigi!$C:$J,8,)</f>
        <v>#N/A</v>
      </c>
      <c r="AF358">
        <f t="shared" si="5"/>
        <v>-4</v>
      </c>
      <c r="AG358">
        <v>5</v>
      </c>
      <c r="AH358" t="s">
        <v>4526</v>
      </c>
      <c r="AI358" s="66" t="e">
        <f>VLOOKUP(X358,'[1]TEAM 7 - CENTRE-Ouest Centre Su'!$D:$E,2,)</f>
        <v>#N/A</v>
      </c>
    </row>
    <row r="359" spans="1:35" hidden="1" x14ac:dyDescent="0.2">
      <c r="A359" t="s">
        <v>585</v>
      </c>
      <c r="B359">
        <v>28798</v>
      </c>
      <c r="C359" t="s">
        <v>15</v>
      </c>
      <c r="D359" t="s">
        <v>586</v>
      </c>
      <c r="E359">
        <v>1316.61592118</v>
      </c>
      <c r="F359" t="s">
        <v>429</v>
      </c>
      <c r="G359" t="s">
        <v>430</v>
      </c>
      <c r="I359" t="s">
        <v>45</v>
      </c>
      <c r="J359" t="s">
        <v>45</v>
      </c>
      <c r="K359" t="s">
        <v>5463</v>
      </c>
      <c r="L359" t="s">
        <v>15</v>
      </c>
      <c r="M359" t="s">
        <v>153</v>
      </c>
      <c r="N359" t="s">
        <v>154</v>
      </c>
      <c r="O359">
        <v>217698.92290924699</v>
      </c>
      <c r="P359">
        <v>6.0478752195244501E-3</v>
      </c>
      <c r="Q359">
        <v>8</v>
      </c>
      <c r="R359">
        <v>-3.14750043545</v>
      </c>
      <c r="S359">
        <v>12.030822325000001</v>
      </c>
      <c r="T359">
        <v>3479</v>
      </c>
      <c r="U359">
        <v>3.5427830811800001E-3</v>
      </c>
      <c r="V359">
        <v>-3.15</v>
      </c>
      <c r="W359">
        <v>12.033333000000001</v>
      </c>
      <c r="X359" t="s">
        <v>2315</v>
      </c>
      <c r="Y359" t="s">
        <v>2316</v>
      </c>
      <c r="AB359" t="e">
        <f>VLOOKUP(Y359,Loc_exl_vigi!$C:$J,8,)</f>
        <v>#N/A</v>
      </c>
      <c r="AF359">
        <f t="shared" si="5"/>
        <v>-8</v>
      </c>
      <c r="AG359">
        <v>5</v>
      </c>
      <c r="AH359" t="s">
        <v>4526</v>
      </c>
      <c r="AI359" s="66" t="e">
        <f>VLOOKUP(X359,'[1]TEAM 7 - CENTRE-Ouest Centre Su'!$D:$E,2,)</f>
        <v>#N/A</v>
      </c>
    </row>
    <row r="360" spans="1:35" hidden="1" x14ac:dyDescent="0.2">
      <c r="A360" t="s">
        <v>587</v>
      </c>
      <c r="B360">
        <v>28801</v>
      </c>
      <c r="C360" t="s">
        <v>15</v>
      </c>
      <c r="D360" t="s">
        <v>588</v>
      </c>
      <c r="E360">
        <v>330.80802039600002</v>
      </c>
      <c r="F360" t="s">
        <v>429</v>
      </c>
      <c r="G360" t="s">
        <v>430</v>
      </c>
      <c r="I360" t="s">
        <v>45</v>
      </c>
      <c r="J360" t="s">
        <v>45</v>
      </c>
      <c r="K360" t="s">
        <v>5463</v>
      </c>
      <c r="L360" t="s">
        <v>15</v>
      </c>
      <c r="M360" t="s">
        <v>153</v>
      </c>
      <c r="N360" t="s">
        <v>154</v>
      </c>
      <c r="O360">
        <v>217698.92290924699</v>
      </c>
      <c r="P360">
        <v>1.5195666380669499E-3</v>
      </c>
      <c r="Q360">
        <v>8</v>
      </c>
      <c r="R360">
        <v>-3.04481617742</v>
      </c>
      <c r="S360">
        <v>12.034774644000001</v>
      </c>
      <c r="T360">
        <v>3480</v>
      </c>
      <c r="U360">
        <v>5.3805533186900003E-3</v>
      </c>
      <c r="V360">
        <v>-3.05</v>
      </c>
      <c r="W360">
        <v>12.033333000000001</v>
      </c>
      <c r="X360" t="s">
        <v>2317</v>
      </c>
      <c r="Y360" t="s">
        <v>2318</v>
      </c>
      <c r="AB360" t="e">
        <f>VLOOKUP(Y360,Loc_exl_vigi!$C:$J,8,)</f>
        <v>#N/A</v>
      </c>
      <c r="AF360">
        <f t="shared" si="5"/>
        <v>-8</v>
      </c>
      <c r="AG360">
        <v>5</v>
      </c>
      <c r="AH360" t="s">
        <v>4526</v>
      </c>
      <c r="AI360" s="66" t="e">
        <f>VLOOKUP(X360,'[1]TEAM 7 - CENTRE-Ouest Centre Su'!$D:$E,2,)</f>
        <v>#N/A</v>
      </c>
    </row>
    <row r="361" spans="1:35" hidden="1" x14ac:dyDescent="0.2">
      <c r="A361" t="s">
        <v>1418</v>
      </c>
      <c r="B361">
        <v>52359</v>
      </c>
      <c r="C361" t="s">
        <v>20</v>
      </c>
      <c r="D361" t="s">
        <v>1419</v>
      </c>
      <c r="E361">
        <v>670.51426162300004</v>
      </c>
      <c r="F361" t="s">
        <v>1403</v>
      </c>
      <c r="G361" t="s">
        <v>1404</v>
      </c>
      <c r="I361" t="s">
        <v>45</v>
      </c>
      <c r="J361" t="s">
        <v>45</v>
      </c>
      <c r="K361" t="s">
        <v>1384</v>
      </c>
      <c r="L361" t="s">
        <v>20</v>
      </c>
      <c r="M361" t="s">
        <v>153</v>
      </c>
      <c r="N361" t="s">
        <v>154</v>
      </c>
      <c r="O361">
        <v>132594.46182127501</v>
      </c>
      <c r="P361">
        <v>5.05687984560614E-3</v>
      </c>
      <c r="Q361">
        <v>4</v>
      </c>
      <c r="R361">
        <v>-2.9079038333999998</v>
      </c>
      <c r="S361">
        <v>12.9833311869999</v>
      </c>
      <c r="T361">
        <v>7209</v>
      </c>
      <c r="U361">
        <v>8.7631667923599998E-3</v>
      </c>
      <c r="V361">
        <v>-2.9166669999999999</v>
      </c>
      <c r="W361">
        <v>12.983333</v>
      </c>
      <c r="X361" t="s">
        <v>2315</v>
      </c>
      <c r="Y361" t="s">
        <v>2773</v>
      </c>
      <c r="AB361" t="e">
        <f>VLOOKUP(Y361,Loc_exl_vigi!$C:$J,8,)</f>
        <v>#N/A</v>
      </c>
      <c r="AF361">
        <f t="shared" si="5"/>
        <v>-4</v>
      </c>
      <c r="AG361">
        <v>5</v>
      </c>
      <c r="AH361" t="s">
        <v>4526</v>
      </c>
      <c r="AI361" s="66" t="e">
        <f>VLOOKUP(X361,'[1]TEAM 7 - CENTRE-Ouest Centre Su'!$D:$E,2,)</f>
        <v>#N/A</v>
      </c>
    </row>
    <row r="362" spans="1:35" hidden="1" x14ac:dyDescent="0.2">
      <c r="A362" t="s">
        <v>1420</v>
      </c>
      <c r="B362">
        <v>52360</v>
      </c>
      <c r="C362" t="s">
        <v>20</v>
      </c>
      <c r="D362" t="s">
        <v>1421</v>
      </c>
      <c r="E362">
        <v>63.8585011069</v>
      </c>
      <c r="F362" t="s">
        <v>1403</v>
      </c>
      <c r="G362" t="s">
        <v>1404</v>
      </c>
      <c r="I362" t="s">
        <v>45</v>
      </c>
      <c r="J362" t="s">
        <v>45</v>
      </c>
      <c r="K362" t="s">
        <v>1384</v>
      </c>
      <c r="L362" t="s">
        <v>20</v>
      </c>
      <c r="M362" t="s">
        <v>153</v>
      </c>
      <c r="N362" t="s">
        <v>154</v>
      </c>
      <c r="O362">
        <v>132594.46182127501</v>
      </c>
      <c r="P362">
        <v>4.8160760434304701E-4</v>
      </c>
      <c r="Q362">
        <v>4</v>
      </c>
      <c r="R362">
        <v>-2.9010582164600001</v>
      </c>
      <c r="S362">
        <v>12.9793788675999</v>
      </c>
      <c r="T362">
        <v>7209</v>
      </c>
      <c r="U362">
        <v>1.61018410812E-2</v>
      </c>
      <c r="V362">
        <v>-2.9166669999999999</v>
      </c>
      <c r="W362">
        <v>12.983333</v>
      </c>
      <c r="X362" t="s">
        <v>2315</v>
      </c>
      <c r="Y362" t="s">
        <v>2773</v>
      </c>
      <c r="AB362" t="e">
        <f>VLOOKUP(Y362,Loc_exl_vigi!$C:$J,8,)</f>
        <v>#N/A</v>
      </c>
      <c r="AF362">
        <f t="shared" si="5"/>
        <v>-4</v>
      </c>
      <c r="AG362">
        <v>5</v>
      </c>
      <c r="AH362" t="s">
        <v>4526</v>
      </c>
      <c r="AI362" s="66" t="e">
        <f>VLOOKUP(X362,'[1]TEAM 7 - CENTRE-Ouest Centre Su'!$D:$E,2,)</f>
        <v>#N/A</v>
      </c>
    </row>
    <row r="363" spans="1:35" hidden="1" x14ac:dyDescent="0.2">
      <c r="A363" t="s">
        <v>1022</v>
      </c>
      <c r="B363">
        <v>42355</v>
      </c>
      <c r="C363" t="s">
        <v>19</v>
      </c>
      <c r="D363" t="s">
        <v>1023</v>
      </c>
      <c r="E363">
        <v>130.637750291</v>
      </c>
      <c r="F363" t="s">
        <v>5422</v>
      </c>
      <c r="G363" t="s">
        <v>1025</v>
      </c>
      <c r="H363" t="s">
        <v>1026</v>
      </c>
      <c r="I363" t="s">
        <v>45</v>
      </c>
      <c r="J363" t="s">
        <v>45</v>
      </c>
      <c r="K363" t="s">
        <v>1027</v>
      </c>
      <c r="L363" t="s">
        <v>19</v>
      </c>
      <c r="M363" t="s">
        <v>153</v>
      </c>
      <c r="N363" t="s">
        <v>154</v>
      </c>
      <c r="O363">
        <v>136630.629473409</v>
      </c>
      <c r="P363">
        <v>9.5613809871544395E-4</v>
      </c>
      <c r="Q363">
        <v>4</v>
      </c>
      <c r="R363">
        <v>-2.9763600054100001</v>
      </c>
      <c r="S363">
        <v>12.4853390023</v>
      </c>
      <c r="T363">
        <v>5404</v>
      </c>
      <c r="U363">
        <v>7.25580448698E-3</v>
      </c>
      <c r="V363">
        <v>-2.983333</v>
      </c>
      <c r="W363">
        <v>12.483333</v>
      </c>
      <c r="X363" t="s">
        <v>2545</v>
      </c>
      <c r="Y363" t="s">
        <v>2546</v>
      </c>
      <c r="AB363" t="e">
        <f>VLOOKUP(Y363,Loc_exl_vigi!$C:$J,8,)</f>
        <v>#N/A</v>
      </c>
      <c r="AF363">
        <f t="shared" si="5"/>
        <v>-4</v>
      </c>
      <c r="AG363">
        <v>5</v>
      </c>
      <c r="AH363" t="s">
        <v>4526</v>
      </c>
      <c r="AI363" s="66" t="e">
        <f>VLOOKUP(X363,'[1]TEAM 7 - CENTRE-Ouest Centre Su'!$D:$E,2,)</f>
        <v>#N/A</v>
      </c>
    </row>
    <row r="364" spans="1:35" hidden="1" x14ac:dyDescent="0.2">
      <c r="A364" t="s">
        <v>1030</v>
      </c>
      <c r="B364">
        <v>42553</v>
      </c>
      <c r="C364" t="s">
        <v>19</v>
      </c>
      <c r="D364" t="s">
        <v>1031</v>
      </c>
      <c r="E364">
        <v>1314.0620764600001</v>
      </c>
      <c r="F364" t="s">
        <v>5422</v>
      </c>
      <c r="G364" t="s">
        <v>1025</v>
      </c>
      <c r="H364" t="s">
        <v>1026</v>
      </c>
      <c r="I364" t="s">
        <v>45</v>
      </c>
      <c r="J364" t="s">
        <v>45</v>
      </c>
      <c r="K364" t="s">
        <v>1027</v>
      </c>
      <c r="L364" t="s">
        <v>19</v>
      </c>
      <c r="M364" t="s">
        <v>153</v>
      </c>
      <c r="N364" t="s">
        <v>154</v>
      </c>
      <c r="O364">
        <v>136630.629473409</v>
      </c>
      <c r="P364">
        <v>9.6176244047513296E-3</v>
      </c>
      <c r="Q364">
        <v>8</v>
      </c>
      <c r="R364">
        <v>-2.9763600054100001</v>
      </c>
      <c r="S364">
        <v>12.4932436401999</v>
      </c>
      <c r="T364">
        <v>5404</v>
      </c>
      <c r="U364">
        <v>1.21178976051E-2</v>
      </c>
      <c r="V364">
        <v>-2.983333</v>
      </c>
      <c r="W364">
        <v>12.483333</v>
      </c>
      <c r="X364" t="s">
        <v>2545</v>
      </c>
      <c r="Y364" t="s">
        <v>2546</v>
      </c>
      <c r="AB364" t="e">
        <f>VLOOKUP(Y364,Loc_exl_vigi!$C:$J,8,)</f>
        <v>#N/A</v>
      </c>
      <c r="AF364">
        <f t="shared" si="5"/>
        <v>-8</v>
      </c>
      <c r="AG364">
        <v>5</v>
      </c>
      <c r="AH364" t="s">
        <v>4526</v>
      </c>
      <c r="AI364" s="66" t="e">
        <f>VLOOKUP(X364,'[1]TEAM 7 - CENTRE-Ouest Centre Su'!$D:$E,2,)</f>
        <v>#N/A</v>
      </c>
    </row>
    <row r="365" spans="1:35" hidden="1" x14ac:dyDescent="0.2">
      <c r="A365" t="s">
        <v>1036</v>
      </c>
      <c r="B365">
        <v>42750</v>
      </c>
      <c r="C365" t="s">
        <v>19</v>
      </c>
      <c r="D365" t="s">
        <v>1037</v>
      </c>
      <c r="E365">
        <v>1137.31688489</v>
      </c>
      <c r="F365" t="s">
        <v>5422</v>
      </c>
      <c r="G365" t="s">
        <v>1025</v>
      </c>
      <c r="H365" t="s">
        <v>1026</v>
      </c>
      <c r="I365" t="s">
        <v>45</v>
      </c>
      <c r="J365" t="s">
        <v>45</v>
      </c>
      <c r="K365" t="s">
        <v>1027</v>
      </c>
      <c r="L365" t="s">
        <v>19</v>
      </c>
      <c r="M365" t="s">
        <v>153</v>
      </c>
      <c r="N365" t="s">
        <v>154</v>
      </c>
      <c r="O365">
        <v>136630.629473409</v>
      </c>
      <c r="P365">
        <v>8.3240258006082E-3</v>
      </c>
      <c r="Q365">
        <v>4</v>
      </c>
      <c r="R365">
        <v>-2.9763600054100001</v>
      </c>
      <c r="S365">
        <v>12.501148278100001</v>
      </c>
      <c r="T365">
        <v>5404</v>
      </c>
      <c r="U365">
        <v>1.91313038313E-2</v>
      </c>
      <c r="V365">
        <v>-2.983333</v>
      </c>
      <c r="W365">
        <v>12.483333</v>
      </c>
      <c r="X365" t="s">
        <v>2545</v>
      </c>
      <c r="Y365" t="s">
        <v>2546</v>
      </c>
      <c r="AB365" t="e">
        <f>VLOOKUP(Y365,Loc_exl_vigi!$C:$J,8,)</f>
        <v>#N/A</v>
      </c>
      <c r="AF365">
        <f t="shared" si="5"/>
        <v>-4</v>
      </c>
      <c r="AG365">
        <v>5</v>
      </c>
      <c r="AH365" t="s">
        <v>4526</v>
      </c>
      <c r="AI365" s="66" t="e">
        <f>VLOOKUP(X365,'[1]TEAM 7 - CENTRE-Ouest Centre Su'!$D:$E,2,)</f>
        <v>#N/A</v>
      </c>
    </row>
    <row r="366" spans="1:35" hidden="1" x14ac:dyDescent="0.2">
      <c r="A366" t="s">
        <v>1064</v>
      </c>
      <c r="B366">
        <v>43858</v>
      </c>
      <c r="C366" t="s">
        <v>19</v>
      </c>
      <c r="D366" t="s">
        <v>1065</v>
      </c>
      <c r="E366">
        <v>276.64464767599998</v>
      </c>
      <c r="F366" t="s">
        <v>5422</v>
      </c>
      <c r="G366" t="s">
        <v>1025</v>
      </c>
      <c r="H366" t="s">
        <v>1026</v>
      </c>
      <c r="I366" t="s">
        <v>45</v>
      </c>
      <c r="J366" t="s">
        <v>45</v>
      </c>
      <c r="K366" t="s">
        <v>1027</v>
      </c>
      <c r="L366" t="s">
        <v>19</v>
      </c>
      <c r="M366" t="s">
        <v>153</v>
      </c>
      <c r="N366" t="s">
        <v>154</v>
      </c>
      <c r="O366">
        <v>136630.629473409</v>
      </c>
      <c r="P366">
        <v>2.0247630325807698E-3</v>
      </c>
      <c r="Q366">
        <v>4</v>
      </c>
      <c r="R366">
        <v>-3.05850741174</v>
      </c>
      <c r="S366">
        <v>12.5564807433</v>
      </c>
      <c r="T366">
        <v>5603</v>
      </c>
      <c r="U366">
        <v>1.0694675688700001E-2</v>
      </c>
      <c r="V366">
        <v>-3.05</v>
      </c>
      <c r="W366">
        <v>12.55</v>
      </c>
      <c r="X366" t="s">
        <v>2564</v>
      </c>
      <c r="Y366" t="s">
        <v>2565</v>
      </c>
      <c r="AB366" t="e">
        <f>VLOOKUP(Y366,Loc_exl_vigi!$C:$J,8,)</f>
        <v>#N/A</v>
      </c>
      <c r="AF366">
        <f t="shared" si="5"/>
        <v>-4</v>
      </c>
      <c r="AG366">
        <v>5</v>
      </c>
      <c r="AH366" t="s">
        <v>4526</v>
      </c>
      <c r="AI366" s="66" t="e">
        <f>VLOOKUP(X366,'[1]TEAM 7 - CENTRE-Ouest Centre Su'!$D:$E,2,)</f>
        <v>#N/A</v>
      </c>
    </row>
    <row r="367" spans="1:35" hidden="1" x14ac:dyDescent="0.2">
      <c r="A367" t="s">
        <v>1070</v>
      </c>
      <c r="B367">
        <v>44006</v>
      </c>
      <c r="C367" t="s">
        <v>19</v>
      </c>
      <c r="D367" t="s">
        <v>1071</v>
      </c>
      <c r="E367">
        <v>899.09510494599999</v>
      </c>
      <c r="F367" t="s">
        <v>5422</v>
      </c>
      <c r="G367" t="s">
        <v>1025</v>
      </c>
      <c r="H367" t="s">
        <v>1026</v>
      </c>
      <c r="I367" t="s">
        <v>45</v>
      </c>
      <c r="J367" t="s">
        <v>45</v>
      </c>
      <c r="K367" t="s">
        <v>1027</v>
      </c>
      <c r="L367" t="s">
        <v>19</v>
      </c>
      <c r="M367" t="s">
        <v>153</v>
      </c>
      <c r="N367" t="s">
        <v>154</v>
      </c>
      <c r="O367">
        <v>136630.629473409</v>
      </c>
      <c r="P367">
        <v>6.5804798558801803E-3</v>
      </c>
      <c r="Q367">
        <v>4</v>
      </c>
      <c r="R367">
        <v>-2.9763600054100001</v>
      </c>
      <c r="S367">
        <v>12.5643853807999</v>
      </c>
      <c r="T367">
        <v>5662</v>
      </c>
      <c r="U367">
        <v>9.9579184641299997E-3</v>
      </c>
      <c r="V367">
        <v>-2.9666670000000002</v>
      </c>
      <c r="W367">
        <v>12.566667000000001</v>
      </c>
      <c r="X367" t="s">
        <v>2568</v>
      </c>
      <c r="Y367" t="s">
        <v>2569</v>
      </c>
      <c r="AB367" t="e">
        <f>VLOOKUP(Y367,Loc_exl_vigi!$C:$J,8,)</f>
        <v>#N/A</v>
      </c>
      <c r="AF367">
        <f t="shared" si="5"/>
        <v>-4</v>
      </c>
      <c r="AG367">
        <v>5</v>
      </c>
      <c r="AH367" t="s">
        <v>4526</v>
      </c>
      <c r="AI367" s="66" t="e">
        <f>VLOOKUP(X367,'[1]TEAM 7 - CENTRE-Ouest Centre Su'!$D:$E,2,)</f>
        <v>#N/A</v>
      </c>
    </row>
    <row r="368" spans="1:35" hidden="1" x14ac:dyDescent="0.2">
      <c r="A368" t="s">
        <v>1072</v>
      </c>
      <c r="B368">
        <v>44008</v>
      </c>
      <c r="C368" t="s">
        <v>19</v>
      </c>
      <c r="D368" t="s">
        <v>1073</v>
      </c>
      <c r="E368">
        <v>1091.2094436100001</v>
      </c>
      <c r="F368" t="s">
        <v>5422</v>
      </c>
      <c r="G368" t="s">
        <v>1025</v>
      </c>
      <c r="H368" t="s">
        <v>1026</v>
      </c>
      <c r="I368" t="s">
        <v>45</v>
      </c>
      <c r="J368" t="s">
        <v>45</v>
      </c>
      <c r="K368" t="s">
        <v>1027</v>
      </c>
      <c r="L368" t="s">
        <v>19</v>
      </c>
      <c r="M368" t="s">
        <v>153</v>
      </c>
      <c r="N368" t="s">
        <v>154</v>
      </c>
      <c r="O368">
        <v>136630.629473409</v>
      </c>
      <c r="P368">
        <v>7.9865652951731907E-3</v>
      </c>
      <c r="Q368">
        <v>8</v>
      </c>
      <c r="R368">
        <v>-2.9626687713000002</v>
      </c>
      <c r="S368">
        <v>12.5643853807999</v>
      </c>
      <c r="T368">
        <v>5662</v>
      </c>
      <c r="U368">
        <v>4.6034355676399996E-3</v>
      </c>
      <c r="V368">
        <v>-2.9666670000000002</v>
      </c>
      <c r="W368">
        <v>12.566667000000001</v>
      </c>
      <c r="X368" t="s">
        <v>2568</v>
      </c>
      <c r="Y368" t="s">
        <v>2569</v>
      </c>
      <c r="AB368" t="e">
        <f>VLOOKUP(Y368,Loc_exl_vigi!$C:$J,8,)</f>
        <v>#N/A</v>
      </c>
      <c r="AF368">
        <f t="shared" si="5"/>
        <v>-8</v>
      </c>
      <c r="AG368">
        <v>5</v>
      </c>
      <c r="AH368" t="s">
        <v>4526</v>
      </c>
      <c r="AI368" s="66" t="e">
        <f>VLOOKUP(X368,'[1]TEAM 7 - CENTRE-Ouest Centre Su'!$D:$E,2,)</f>
        <v>#N/A</v>
      </c>
    </row>
    <row r="369" spans="1:35" hidden="1" x14ac:dyDescent="0.2">
      <c r="A369" t="s">
        <v>1153</v>
      </c>
      <c r="B369">
        <v>46797</v>
      </c>
      <c r="C369" t="s">
        <v>19</v>
      </c>
      <c r="D369" t="s">
        <v>1154</v>
      </c>
      <c r="E369">
        <v>1340.8204700199999</v>
      </c>
      <c r="F369" t="s">
        <v>1155</v>
      </c>
      <c r="G369" t="s">
        <v>1156</v>
      </c>
      <c r="I369" t="s">
        <v>45</v>
      </c>
      <c r="J369" t="s">
        <v>45</v>
      </c>
      <c r="K369" t="s">
        <v>1027</v>
      </c>
      <c r="L369" t="s">
        <v>19</v>
      </c>
      <c r="M369" t="s">
        <v>153</v>
      </c>
      <c r="N369" t="s">
        <v>154</v>
      </c>
      <c r="O369">
        <v>136630.629473409</v>
      </c>
      <c r="P369">
        <v>9.8134691700366098E-3</v>
      </c>
      <c r="Q369">
        <v>4</v>
      </c>
      <c r="R369">
        <v>-3.1132723494399999</v>
      </c>
      <c r="S369">
        <v>12.690859586</v>
      </c>
      <c r="T369">
        <v>6176</v>
      </c>
      <c r="U369">
        <v>1.6115285529999999E-2</v>
      </c>
      <c r="V369">
        <v>-3.1</v>
      </c>
      <c r="W369">
        <v>12.6999999999999</v>
      </c>
      <c r="X369" t="s">
        <v>2615</v>
      </c>
      <c r="Y369" t="s">
        <v>2616</v>
      </c>
      <c r="AB369" t="e">
        <f>VLOOKUP(Y369,Loc_exl_vigi!$C:$J,8,)</f>
        <v>#N/A</v>
      </c>
      <c r="AF369">
        <f t="shared" si="5"/>
        <v>-4</v>
      </c>
      <c r="AG369">
        <v>5</v>
      </c>
      <c r="AH369" t="s">
        <v>4526</v>
      </c>
      <c r="AI369" s="66" t="e">
        <f>VLOOKUP(X369,'[1]TEAM 7 - CENTRE-Ouest Centre Su'!$D:$E,2,)</f>
        <v>#N/A</v>
      </c>
    </row>
    <row r="370" spans="1:35" hidden="1" x14ac:dyDescent="0.2">
      <c r="A370" t="s">
        <v>1163</v>
      </c>
      <c r="B370">
        <v>46940</v>
      </c>
      <c r="C370" t="s">
        <v>19</v>
      </c>
      <c r="D370" t="s">
        <v>1164</v>
      </c>
      <c r="E370">
        <v>974.54756113500002</v>
      </c>
      <c r="F370" t="s">
        <v>1155</v>
      </c>
      <c r="G370" t="s">
        <v>1156</v>
      </c>
      <c r="I370" t="s">
        <v>45</v>
      </c>
      <c r="J370" t="s">
        <v>45</v>
      </c>
      <c r="K370" t="s">
        <v>1027</v>
      </c>
      <c r="L370" t="s">
        <v>19</v>
      </c>
      <c r="M370" t="s">
        <v>153</v>
      </c>
      <c r="N370" t="s">
        <v>154</v>
      </c>
      <c r="O370">
        <v>136630.629473409</v>
      </c>
      <c r="P370">
        <v>7.1327166162596196E-3</v>
      </c>
      <c r="Q370">
        <v>4</v>
      </c>
      <c r="R370">
        <v>-3.1064267325100001</v>
      </c>
      <c r="S370">
        <v>12.694811905</v>
      </c>
      <c r="T370">
        <v>6176</v>
      </c>
      <c r="U370">
        <v>8.2594927194999997E-3</v>
      </c>
      <c r="V370">
        <v>-3.1</v>
      </c>
      <c r="W370">
        <v>12.6999999999999</v>
      </c>
      <c r="X370" t="s">
        <v>2615</v>
      </c>
      <c r="Y370" t="s">
        <v>2616</v>
      </c>
      <c r="AB370" t="e">
        <f>VLOOKUP(Y370,Loc_exl_vigi!$C:$J,8,)</f>
        <v>#N/A</v>
      </c>
      <c r="AF370">
        <f t="shared" si="5"/>
        <v>-4</v>
      </c>
      <c r="AG370">
        <v>5</v>
      </c>
      <c r="AH370" t="s">
        <v>4526</v>
      </c>
      <c r="AI370" s="66" t="e">
        <f>VLOOKUP(X370,'[1]TEAM 7 - CENTRE-Ouest Centre Su'!$D:$E,2,)</f>
        <v>#N/A</v>
      </c>
    </row>
    <row r="371" spans="1:35" hidden="1" x14ac:dyDescent="0.2">
      <c r="A371" t="s">
        <v>1217</v>
      </c>
      <c r="B371">
        <v>48491</v>
      </c>
      <c r="C371" t="s">
        <v>19</v>
      </c>
      <c r="D371" t="s">
        <v>1218</v>
      </c>
      <c r="E371">
        <v>1013.79108709</v>
      </c>
      <c r="F371" t="s">
        <v>1155</v>
      </c>
      <c r="G371" t="s">
        <v>1156</v>
      </c>
      <c r="I371" t="s">
        <v>45</v>
      </c>
      <c r="J371" t="s">
        <v>45</v>
      </c>
      <c r="K371" t="s">
        <v>1027</v>
      </c>
      <c r="L371" t="s">
        <v>19</v>
      </c>
      <c r="M371" t="s">
        <v>153</v>
      </c>
      <c r="N371" t="s">
        <v>154</v>
      </c>
      <c r="O371">
        <v>136630.629473409</v>
      </c>
      <c r="P371">
        <v>7.4199401041865204E-3</v>
      </c>
      <c r="Q371">
        <v>4</v>
      </c>
      <c r="R371">
        <v>-3.2091109900300001</v>
      </c>
      <c r="S371">
        <v>12.777810603300001</v>
      </c>
      <c r="T371">
        <v>6499</v>
      </c>
      <c r="U371">
        <v>1.0653966627500001E-2</v>
      </c>
      <c r="V371">
        <v>-3.2</v>
      </c>
      <c r="W371">
        <v>12.783333000000001</v>
      </c>
      <c r="X371" t="s">
        <v>2652</v>
      </c>
      <c r="Y371" t="s">
        <v>2653</v>
      </c>
      <c r="AB371" t="e">
        <f>VLOOKUP(Y371,Loc_exl_vigi!$C:$J,8,)</f>
        <v>#N/A</v>
      </c>
      <c r="AF371">
        <f t="shared" si="5"/>
        <v>-4</v>
      </c>
      <c r="AG371">
        <v>5</v>
      </c>
      <c r="AH371" t="s">
        <v>4526</v>
      </c>
      <c r="AI371" s="66" t="e">
        <f>VLOOKUP(X371,'[1]TEAM 7 - CENTRE-Ouest Centre Su'!$D:$E,2,)</f>
        <v>#N/A</v>
      </c>
    </row>
    <row r="372" spans="1:35" hidden="1" x14ac:dyDescent="0.2">
      <c r="A372" t="s">
        <v>1130</v>
      </c>
      <c r="B372">
        <v>45772</v>
      </c>
      <c r="C372" t="s">
        <v>19</v>
      </c>
      <c r="D372" t="s">
        <v>1131</v>
      </c>
      <c r="E372">
        <v>207.48348575700001</v>
      </c>
      <c r="F372" t="s">
        <v>5422</v>
      </c>
      <c r="G372" t="s">
        <v>1025</v>
      </c>
      <c r="H372" t="s">
        <v>1026</v>
      </c>
      <c r="I372" t="s">
        <v>45</v>
      </c>
      <c r="J372" t="s">
        <v>45</v>
      </c>
      <c r="K372" t="s">
        <v>1027</v>
      </c>
      <c r="L372" t="s">
        <v>19</v>
      </c>
      <c r="M372" t="s">
        <v>153</v>
      </c>
      <c r="N372" t="s">
        <v>154</v>
      </c>
      <c r="O372">
        <v>136630.629473409</v>
      </c>
      <c r="P372">
        <v>1.5185722744355801E-3</v>
      </c>
      <c r="Q372">
        <v>4</v>
      </c>
      <c r="R372">
        <v>-3.2228022243900001</v>
      </c>
      <c r="S372">
        <v>12.6434317592</v>
      </c>
      <c r="T372">
        <v>5772</v>
      </c>
      <c r="U372">
        <v>4.3862953421000002E-2</v>
      </c>
      <c r="V372">
        <v>-3.2166670000000002</v>
      </c>
      <c r="W372">
        <v>12.6</v>
      </c>
      <c r="X372" t="s">
        <v>2602</v>
      </c>
      <c r="Y372" t="s">
        <v>2603</v>
      </c>
      <c r="AB372" t="e">
        <f>VLOOKUP(Y372,Loc_exl_vigi!$C:$J,8,)</f>
        <v>#N/A</v>
      </c>
      <c r="AF372">
        <f t="shared" si="5"/>
        <v>-4</v>
      </c>
      <c r="AG372">
        <v>5</v>
      </c>
      <c r="AH372" t="s">
        <v>4526</v>
      </c>
      <c r="AI372" s="66" t="e">
        <f>VLOOKUP(X372,'[1]TEAM 7 - CENTRE-Ouest Centre Su'!$D:$E,2,)</f>
        <v>#N/A</v>
      </c>
    </row>
    <row r="373" spans="1:35" hidden="1" x14ac:dyDescent="0.2">
      <c r="A373" t="s">
        <v>1082</v>
      </c>
      <c r="B373">
        <v>44693</v>
      </c>
      <c r="C373" t="s">
        <v>19</v>
      </c>
      <c r="D373" t="s">
        <v>1083</v>
      </c>
      <c r="E373">
        <v>107.584029652</v>
      </c>
      <c r="F373" t="s">
        <v>5422</v>
      </c>
      <c r="G373" t="s">
        <v>1025</v>
      </c>
      <c r="H373" t="s">
        <v>1026</v>
      </c>
      <c r="I373" t="s">
        <v>45</v>
      </c>
      <c r="J373" t="s">
        <v>45</v>
      </c>
      <c r="K373" t="s">
        <v>1027</v>
      </c>
      <c r="L373" t="s">
        <v>19</v>
      </c>
      <c r="M373" t="s">
        <v>153</v>
      </c>
      <c r="N373" t="s">
        <v>154</v>
      </c>
      <c r="O373">
        <v>136630.629473409</v>
      </c>
      <c r="P373">
        <v>7.8740784600525896E-4</v>
      </c>
      <c r="Q373">
        <v>4</v>
      </c>
      <c r="R373">
        <v>-3.0995811153299999</v>
      </c>
      <c r="S373">
        <v>12.5960039318</v>
      </c>
      <c r="T373">
        <v>5773</v>
      </c>
      <c r="U373">
        <v>1.7546966001499999E-2</v>
      </c>
      <c r="V373">
        <v>-3.1166670000000001</v>
      </c>
      <c r="W373">
        <v>12.6</v>
      </c>
      <c r="X373" t="s">
        <v>1026</v>
      </c>
      <c r="Y373" t="s">
        <v>2577</v>
      </c>
      <c r="AB373" t="e">
        <f>VLOOKUP(Y373,Loc_exl_vigi!$C:$J,8,)</f>
        <v>#N/A</v>
      </c>
      <c r="AF373">
        <f t="shared" si="5"/>
        <v>-4</v>
      </c>
      <c r="AG373">
        <v>5</v>
      </c>
      <c r="AH373" t="s">
        <v>4526</v>
      </c>
      <c r="AI373" s="66" t="e">
        <f>VLOOKUP(X373,'[1]TEAM 7 - CENTRE-Ouest Centre Su'!$D:$E,2,)</f>
        <v>#N/A</v>
      </c>
    </row>
    <row r="374" spans="1:35" hidden="1" x14ac:dyDescent="0.2">
      <c r="A374" t="s">
        <v>1290</v>
      </c>
      <c r="B374">
        <v>49509</v>
      </c>
      <c r="C374" t="s">
        <v>19</v>
      </c>
      <c r="D374" t="s">
        <v>1291</v>
      </c>
      <c r="E374">
        <v>608.27465225200001</v>
      </c>
      <c r="F374" t="s">
        <v>1155</v>
      </c>
      <c r="G374" t="s">
        <v>1156</v>
      </c>
      <c r="I374" t="s">
        <v>45</v>
      </c>
      <c r="J374" t="s">
        <v>45</v>
      </c>
      <c r="K374" t="s">
        <v>1027</v>
      </c>
      <c r="L374" t="s">
        <v>19</v>
      </c>
      <c r="M374" t="s">
        <v>153</v>
      </c>
      <c r="N374" t="s">
        <v>154</v>
      </c>
      <c r="O374">
        <v>136630.629473409</v>
      </c>
      <c r="P374">
        <v>4.4519640624972696E-3</v>
      </c>
      <c r="Q374">
        <v>4</v>
      </c>
      <c r="R374">
        <v>-3.2844127794800002</v>
      </c>
      <c r="S374">
        <v>12.8212861107999</v>
      </c>
      <c r="T374">
        <v>6642</v>
      </c>
      <c r="U374">
        <v>4.7436386856900001E-3</v>
      </c>
      <c r="V374">
        <v>-3.2833329999999998</v>
      </c>
      <c r="W374">
        <v>12.816667000000001</v>
      </c>
      <c r="X374" t="s">
        <v>2692</v>
      </c>
      <c r="Y374" t="s">
        <v>2693</v>
      </c>
      <c r="AB374" t="e">
        <f>VLOOKUP(Y374,Loc_exl_vigi!$C:$J,8,)</f>
        <v>#N/A</v>
      </c>
      <c r="AF374">
        <f t="shared" si="5"/>
        <v>-4</v>
      </c>
      <c r="AG374">
        <v>5</v>
      </c>
      <c r="AH374" t="s">
        <v>4526</v>
      </c>
      <c r="AI374" s="66" t="e">
        <f>VLOOKUP(X374,'[1]TEAM 7 - CENTRE-Ouest Centre Su'!$D:$E,2,)</f>
        <v>#N/A</v>
      </c>
    </row>
    <row r="375" spans="1:35" hidden="1" x14ac:dyDescent="0.2">
      <c r="A375" t="s">
        <v>1263</v>
      </c>
      <c r="B375">
        <v>49169</v>
      </c>
      <c r="C375" t="s">
        <v>19</v>
      </c>
      <c r="D375" t="s">
        <v>1264</v>
      </c>
      <c r="E375">
        <v>778.32993137599999</v>
      </c>
      <c r="F375" t="s">
        <v>1155</v>
      </c>
      <c r="G375" t="s">
        <v>1156</v>
      </c>
      <c r="I375" t="s">
        <v>45</v>
      </c>
      <c r="J375" t="s">
        <v>45</v>
      </c>
      <c r="K375" t="s">
        <v>1027</v>
      </c>
      <c r="L375" t="s">
        <v>19</v>
      </c>
      <c r="M375" t="s">
        <v>153</v>
      </c>
      <c r="N375" t="s">
        <v>154</v>
      </c>
      <c r="O375">
        <v>136630.629473409</v>
      </c>
      <c r="P375">
        <v>5.6965991767422503E-3</v>
      </c>
      <c r="Q375">
        <v>4</v>
      </c>
      <c r="R375">
        <v>-3.2091109900300001</v>
      </c>
      <c r="S375">
        <v>12.8094291539</v>
      </c>
      <c r="T375">
        <v>6643</v>
      </c>
      <c r="U375">
        <v>1.16360025365E-2</v>
      </c>
      <c r="V375">
        <v>-3.2</v>
      </c>
      <c r="W375">
        <v>12.816667000000001</v>
      </c>
      <c r="X375" t="s">
        <v>1155</v>
      </c>
      <c r="Y375" t="s">
        <v>2678</v>
      </c>
      <c r="AB375" t="e">
        <f>VLOOKUP(Y375,Loc_exl_vigi!$C:$J,8,)</f>
        <v>#N/A</v>
      </c>
      <c r="AF375">
        <f t="shared" si="5"/>
        <v>-4</v>
      </c>
      <c r="AG375">
        <v>5</v>
      </c>
      <c r="AH375" t="s">
        <v>4526</v>
      </c>
      <c r="AI375" s="66" t="e">
        <f>VLOOKUP(X375,'[1]TEAM 7 - CENTRE-Ouest Centre Su'!$D:$E,2,)</f>
        <v>#N/A</v>
      </c>
    </row>
    <row r="376" spans="1:35" hidden="1" x14ac:dyDescent="0.2">
      <c r="A376" t="s">
        <v>1278</v>
      </c>
      <c r="B376">
        <v>49341</v>
      </c>
      <c r="C376" t="s">
        <v>19</v>
      </c>
      <c r="D376" t="s">
        <v>1279</v>
      </c>
      <c r="E376">
        <v>1026.8722624</v>
      </c>
      <c r="F376" t="s">
        <v>1155</v>
      </c>
      <c r="G376" t="s">
        <v>1156</v>
      </c>
      <c r="I376" t="s">
        <v>45</v>
      </c>
      <c r="J376" t="s">
        <v>45</v>
      </c>
      <c r="K376" t="s">
        <v>1027</v>
      </c>
      <c r="L376" t="s">
        <v>19</v>
      </c>
      <c r="M376" t="s">
        <v>153</v>
      </c>
      <c r="N376" t="s">
        <v>154</v>
      </c>
      <c r="O376">
        <v>136630.629473409</v>
      </c>
      <c r="P376">
        <v>7.5156812667678298E-3</v>
      </c>
      <c r="Q376">
        <v>4</v>
      </c>
      <c r="R376">
        <v>-3.2022653726999999</v>
      </c>
      <c r="S376">
        <v>12.8133814729</v>
      </c>
      <c r="T376">
        <v>6643</v>
      </c>
      <c r="U376">
        <v>3.9908146966100002E-3</v>
      </c>
      <c r="V376">
        <v>-3.2</v>
      </c>
      <c r="W376">
        <v>12.816667000000001</v>
      </c>
      <c r="X376" t="s">
        <v>1155</v>
      </c>
      <c r="Y376" t="s">
        <v>2678</v>
      </c>
      <c r="AB376" t="e">
        <f>VLOOKUP(Y376,Loc_exl_vigi!$C:$J,8,)</f>
        <v>#N/A</v>
      </c>
      <c r="AF376">
        <f t="shared" si="5"/>
        <v>-4</v>
      </c>
      <c r="AG376">
        <v>5</v>
      </c>
      <c r="AH376" t="s">
        <v>4526</v>
      </c>
      <c r="AI376" s="66" t="e">
        <f>VLOOKUP(X376,'[1]TEAM 7 - CENTRE-Ouest Centre Su'!$D:$E,2,)</f>
        <v>#N/A</v>
      </c>
    </row>
    <row r="377" spans="1:35" hidden="1" x14ac:dyDescent="0.2">
      <c r="A377" t="s">
        <v>1294</v>
      </c>
      <c r="B377">
        <v>49514</v>
      </c>
      <c r="C377" t="s">
        <v>19</v>
      </c>
      <c r="D377" t="s">
        <v>1295</v>
      </c>
      <c r="E377">
        <v>1556.65986275</v>
      </c>
      <c r="F377" t="s">
        <v>1155</v>
      </c>
      <c r="G377" t="s">
        <v>1156</v>
      </c>
      <c r="I377" t="s">
        <v>45</v>
      </c>
      <c r="J377" t="s">
        <v>45</v>
      </c>
      <c r="K377" t="s">
        <v>1027</v>
      </c>
      <c r="L377" t="s">
        <v>19</v>
      </c>
      <c r="M377" t="s">
        <v>153</v>
      </c>
      <c r="N377" t="s">
        <v>154</v>
      </c>
      <c r="O377">
        <v>136630.629473409</v>
      </c>
      <c r="P377">
        <v>1.1393198353469899E-2</v>
      </c>
      <c r="Q377">
        <v>4</v>
      </c>
      <c r="R377">
        <v>-3.2022653726999999</v>
      </c>
      <c r="S377">
        <v>12.8212861107999</v>
      </c>
      <c r="T377">
        <v>6643</v>
      </c>
      <c r="U377">
        <v>5.1447155147499998E-3</v>
      </c>
      <c r="V377">
        <v>-3.2</v>
      </c>
      <c r="W377">
        <v>12.816667000000001</v>
      </c>
      <c r="X377" t="s">
        <v>1155</v>
      </c>
      <c r="Y377" t="s">
        <v>2678</v>
      </c>
      <c r="AB377" t="e">
        <f>VLOOKUP(Y377,Loc_exl_vigi!$C:$J,8,)</f>
        <v>#N/A</v>
      </c>
      <c r="AF377">
        <f t="shared" si="5"/>
        <v>-4</v>
      </c>
      <c r="AG377">
        <v>5</v>
      </c>
      <c r="AH377" t="s">
        <v>4526</v>
      </c>
      <c r="AI377" s="66" t="e">
        <f>VLOOKUP(X377,'[1]TEAM 7 - CENTRE-Ouest Centre Su'!$D:$E,2,)</f>
        <v>#N/A</v>
      </c>
    </row>
    <row r="378" spans="1:35" hidden="1" x14ac:dyDescent="0.2">
      <c r="A378" t="s">
        <v>1276</v>
      </c>
      <c r="B378">
        <v>49338</v>
      </c>
      <c r="C378" t="s">
        <v>19</v>
      </c>
      <c r="D378" t="s">
        <v>1277</v>
      </c>
      <c r="E378">
        <v>104.649402538</v>
      </c>
      <c r="F378" t="s">
        <v>1155</v>
      </c>
      <c r="G378" t="s">
        <v>1156</v>
      </c>
      <c r="I378" t="s">
        <v>45</v>
      </c>
      <c r="J378" t="s">
        <v>45</v>
      </c>
      <c r="K378" t="s">
        <v>1027</v>
      </c>
      <c r="L378" t="s">
        <v>19</v>
      </c>
      <c r="M378" t="s">
        <v>153</v>
      </c>
      <c r="N378" t="s">
        <v>154</v>
      </c>
      <c r="O378">
        <v>136630.629473409</v>
      </c>
      <c r="P378">
        <v>7.65929301074957E-4</v>
      </c>
      <c r="Q378">
        <v>4</v>
      </c>
      <c r="R378">
        <v>-3.2228022243900001</v>
      </c>
      <c r="S378">
        <v>12.8173337917999</v>
      </c>
      <c r="T378">
        <v>6705</v>
      </c>
      <c r="U378">
        <v>1.71352163893E-2</v>
      </c>
      <c r="V378">
        <v>-3.2166670000000002</v>
      </c>
      <c r="W378">
        <v>12.833333</v>
      </c>
      <c r="X378" t="s">
        <v>1384</v>
      </c>
      <c r="Y378" t="s">
        <v>2681</v>
      </c>
      <c r="AB378" t="e">
        <f>VLOOKUP(Y378,Loc_exl_vigi!$C:$J,8,)</f>
        <v>#N/A</v>
      </c>
      <c r="AF378">
        <f t="shared" si="5"/>
        <v>-4</v>
      </c>
      <c r="AG378">
        <v>5</v>
      </c>
      <c r="AH378" t="s">
        <v>4526</v>
      </c>
      <c r="AI378" s="66" t="e">
        <f>VLOOKUP(X378,'[1]TEAM 7 - CENTRE-Ouest Centre Su'!$D:$E,2,)</f>
        <v>#N/A</v>
      </c>
    </row>
    <row r="379" spans="1:35" hidden="1" x14ac:dyDescent="0.2">
      <c r="A379" t="s">
        <v>1292</v>
      </c>
      <c r="B379">
        <v>49513</v>
      </c>
      <c r="C379" t="s">
        <v>19</v>
      </c>
      <c r="D379" t="s">
        <v>1293</v>
      </c>
      <c r="E379">
        <v>680.22111649700003</v>
      </c>
      <c r="F379" t="s">
        <v>1155</v>
      </c>
      <c r="G379" t="s">
        <v>1156</v>
      </c>
      <c r="I379" t="s">
        <v>45</v>
      </c>
      <c r="J379" t="s">
        <v>45</v>
      </c>
      <c r="K379" t="s">
        <v>1027</v>
      </c>
      <c r="L379" t="s">
        <v>19</v>
      </c>
      <c r="M379" t="s">
        <v>153</v>
      </c>
      <c r="N379" t="s">
        <v>154</v>
      </c>
      <c r="O379">
        <v>136630.629473409</v>
      </c>
      <c r="P379">
        <v>4.9785404569872198E-3</v>
      </c>
      <c r="Q379">
        <v>4</v>
      </c>
      <c r="R379">
        <v>-3.2091109900300001</v>
      </c>
      <c r="S379">
        <v>12.825238429700001</v>
      </c>
      <c r="T379">
        <v>6705</v>
      </c>
      <c r="U379">
        <v>1.10731817852E-2</v>
      </c>
      <c r="V379">
        <v>-3.2166670000000002</v>
      </c>
      <c r="W379">
        <v>12.833333</v>
      </c>
      <c r="X379" t="s">
        <v>1384</v>
      </c>
      <c r="Y379" t="s">
        <v>2681</v>
      </c>
      <c r="AB379" t="e">
        <f>VLOOKUP(Y379,Loc_exl_vigi!$C:$J,8,)</f>
        <v>#N/A</v>
      </c>
      <c r="AF379">
        <f t="shared" si="5"/>
        <v>-4</v>
      </c>
      <c r="AG379">
        <v>5</v>
      </c>
      <c r="AH379" t="s">
        <v>4526</v>
      </c>
      <c r="AI379" s="66" t="e">
        <f>VLOOKUP(X379,'[1]TEAM 7 - CENTRE-Ouest Centre Su'!$D:$E,2,)</f>
        <v>#N/A</v>
      </c>
    </row>
    <row r="380" spans="1:35" hidden="1" x14ac:dyDescent="0.2">
      <c r="A380" t="s">
        <v>1401</v>
      </c>
      <c r="B380">
        <v>52190</v>
      </c>
      <c r="C380" t="s">
        <v>20</v>
      </c>
      <c r="D380" t="s">
        <v>1402</v>
      </c>
      <c r="E380">
        <v>1045.6829556299999</v>
      </c>
      <c r="F380" t="s">
        <v>1403</v>
      </c>
      <c r="G380" t="s">
        <v>1404</v>
      </c>
      <c r="I380" t="s">
        <v>45</v>
      </c>
      <c r="J380" t="s">
        <v>45</v>
      </c>
      <c r="K380" t="s">
        <v>1384</v>
      </c>
      <c r="L380" t="s">
        <v>20</v>
      </c>
      <c r="M380" t="s">
        <v>153</v>
      </c>
      <c r="N380" t="s">
        <v>154</v>
      </c>
      <c r="O380">
        <v>132594.46182127501</v>
      </c>
      <c r="P380">
        <v>7.8863245211514207E-3</v>
      </c>
      <c r="Q380">
        <v>4</v>
      </c>
      <c r="R380">
        <v>-3.1064267325100001</v>
      </c>
      <c r="S380">
        <v>12.9714742298</v>
      </c>
      <c r="T380">
        <v>7208</v>
      </c>
      <c r="U380">
        <v>1.5668232514E-2</v>
      </c>
      <c r="V380">
        <v>-3.1166670000000001</v>
      </c>
      <c r="W380">
        <v>12.983333</v>
      </c>
      <c r="X380" t="s">
        <v>2766</v>
      </c>
      <c r="Y380" t="s">
        <v>2767</v>
      </c>
      <c r="AB380" t="e">
        <f>VLOOKUP(Y380,Loc_exl_vigi!$C:$J,8,)</f>
        <v>#N/A</v>
      </c>
      <c r="AF380">
        <f t="shared" si="5"/>
        <v>-4</v>
      </c>
      <c r="AG380">
        <v>5</v>
      </c>
      <c r="AH380" t="s">
        <v>4526</v>
      </c>
      <c r="AI380" s="66" t="e">
        <f>VLOOKUP(X380,'[1]TEAM 7 - CENTRE-Ouest Centre Su'!$D:$E,2,)</f>
        <v>#N/A</v>
      </c>
    </row>
    <row r="381" spans="1:35" hidden="1" x14ac:dyDescent="0.2">
      <c r="A381" t="s">
        <v>1427</v>
      </c>
      <c r="B381">
        <v>52518</v>
      </c>
      <c r="C381" t="s">
        <v>20</v>
      </c>
      <c r="D381" t="s">
        <v>1428</v>
      </c>
      <c r="E381">
        <v>295.34556761900001</v>
      </c>
      <c r="F381" t="s">
        <v>1403</v>
      </c>
      <c r="G381" t="s">
        <v>1404</v>
      </c>
      <c r="I381" t="s">
        <v>45</v>
      </c>
      <c r="J381" t="s">
        <v>45</v>
      </c>
      <c r="K381" t="s">
        <v>1384</v>
      </c>
      <c r="L381" t="s">
        <v>20</v>
      </c>
      <c r="M381" t="s">
        <v>153</v>
      </c>
      <c r="N381" t="s">
        <v>154</v>
      </c>
      <c r="O381">
        <v>132594.46182127501</v>
      </c>
      <c r="P381">
        <v>2.2274351700834801E-3</v>
      </c>
      <c r="Q381">
        <v>4</v>
      </c>
      <c r="R381">
        <v>-3.1201179666200001</v>
      </c>
      <c r="S381">
        <v>12.987283506000001</v>
      </c>
      <c r="T381">
        <v>7208</v>
      </c>
      <c r="U381">
        <v>5.2455379612899996E-3</v>
      </c>
      <c r="V381">
        <v>-3.1166670000000001</v>
      </c>
      <c r="W381">
        <v>12.983333</v>
      </c>
      <c r="X381" t="s">
        <v>2766</v>
      </c>
      <c r="Y381" t="s">
        <v>2767</v>
      </c>
      <c r="AB381" t="e">
        <f>VLOOKUP(Y381,Loc_exl_vigi!$C:$J,8,)</f>
        <v>#N/A</v>
      </c>
      <c r="AF381">
        <f t="shared" si="5"/>
        <v>-4</v>
      </c>
      <c r="AG381">
        <v>5</v>
      </c>
      <c r="AH381" t="s">
        <v>4526</v>
      </c>
      <c r="AI381" s="66" t="e">
        <f>VLOOKUP(X381,'[1]TEAM 7 - CENTRE-Ouest Centre Su'!$D:$E,2,)</f>
        <v>#N/A</v>
      </c>
    </row>
    <row r="382" spans="1:35" hidden="1" x14ac:dyDescent="0.2">
      <c r="A382" s="27" t="s">
        <v>1401</v>
      </c>
      <c r="B382" s="27"/>
      <c r="C382" s="27" t="s">
        <v>20</v>
      </c>
      <c r="D382" s="27" t="s">
        <v>1402</v>
      </c>
      <c r="E382" s="27">
        <v>1045.6829556299999</v>
      </c>
      <c r="F382" s="27" t="s">
        <v>1403</v>
      </c>
      <c r="G382" s="27" t="s">
        <v>1404</v>
      </c>
      <c r="H382" s="27"/>
      <c r="I382" s="27" t="s">
        <v>45</v>
      </c>
      <c r="J382" s="27" t="s">
        <v>45</v>
      </c>
      <c r="K382" s="27" t="s">
        <v>1384</v>
      </c>
      <c r="L382" s="27" t="s">
        <v>20</v>
      </c>
      <c r="M382" s="27" t="s">
        <v>153</v>
      </c>
      <c r="N382" s="27" t="s">
        <v>154</v>
      </c>
      <c r="O382" s="27">
        <v>132594.46182127501</v>
      </c>
      <c r="P382" s="27">
        <v>7.8863245211514207E-3</v>
      </c>
      <c r="Q382" s="27">
        <v>8</v>
      </c>
      <c r="R382" s="27">
        <v>-3.1064267325100001</v>
      </c>
      <c r="S382" s="27">
        <v>12.9714742298</v>
      </c>
      <c r="T382" s="27">
        <v>7208</v>
      </c>
      <c r="U382" s="27">
        <v>1.5668232514E-2</v>
      </c>
      <c r="V382" s="27">
        <v>-3.1166670000000001</v>
      </c>
      <c r="W382" s="27">
        <v>12.983333</v>
      </c>
      <c r="X382" s="27" t="s">
        <v>2766</v>
      </c>
      <c r="Y382" s="27" t="s">
        <v>2767</v>
      </c>
      <c r="Z382" s="27"/>
      <c r="AA382" s="27" t="s">
        <v>4454</v>
      </c>
      <c r="AB382" t="e">
        <f>VLOOKUP(Y382,Loc_exl_vigi!$C:$J,8,)</f>
        <v>#N/A</v>
      </c>
      <c r="AF382">
        <f t="shared" si="5"/>
        <v>-8</v>
      </c>
      <c r="AG382">
        <v>5</v>
      </c>
      <c r="AH382" t="s">
        <v>4526</v>
      </c>
      <c r="AI382" s="66" t="e">
        <f>VLOOKUP(X382,'[1]TEAM 7 - CENTRE-Ouest Centre Su'!$D:$E,2,)</f>
        <v>#N/A</v>
      </c>
    </row>
    <row r="383" spans="1:35" hidden="1" x14ac:dyDescent="0.2">
      <c r="A383" t="s">
        <v>1429</v>
      </c>
      <c r="B383">
        <v>52705</v>
      </c>
      <c r="C383" t="s">
        <v>20</v>
      </c>
      <c r="D383" t="s">
        <v>1430</v>
      </c>
      <c r="E383">
        <v>1508.6570886500001</v>
      </c>
      <c r="F383" t="s">
        <v>1403</v>
      </c>
      <c r="G383" t="s">
        <v>1404</v>
      </c>
      <c r="I383" t="s">
        <v>45</v>
      </c>
      <c r="J383" t="s">
        <v>45</v>
      </c>
      <c r="K383" t="s">
        <v>1384</v>
      </c>
      <c r="L383" t="s">
        <v>20</v>
      </c>
      <c r="M383" t="s">
        <v>153</v>
      </c>
      <c r="N383" t="s">
        <v>154</v>
      </c>
      <c r="O383">
        <v>132594.46182127501</v>
      </c>
      <c r="P383">
        <v>1.13779796526006E-2</v>
      </c>
      <c r="Q383">
        <v>4</v>
      </c>
      <c r="R383">
        <v>-3.0242793261799998</v>
      </c>
      <c r="S383">
        <v>12.9951881443</v>
      </c>
      <c r="T383">
        <v>7265</v>
      </c>
      <c r="U383">
        <v>1.0252949075800001E-2</v>
      </c>
      <c r="V383">
        <v>-3.0333329999999998</v>
      </c>
      <c r="W383">
        <v>13</v>
      </c>
      <c r="X383" t="s">
        <v>2779</v>
      </c>
      <c r="Y383" t="s">
        <v>2780</v>
      </c>
      <c r="AB383" t="e">
        <f>VLOOKUP(Y383,Loc_exl_vigi!$C:$J,8,)</f>
        <v>#N/A</v>
      </c>
      <c r="AF383">
        <f t="shared" si="5"/>
        <v>-4</v>
      </c>
      <c r="AG383">
        <v>5</v>
      </c>
      <c r="AH383" t="s">
        <v>4526</v>
      </c>
      <c r="AI383" s="66" t="e">
        <f>VLOOKUP(X383,'[1]TEAM 7 - CENTRE-Ouest Centre Su'!$D:$E,2,)</f>
        <v>#N/A</v>
      </c>
    </row>
    <row r="384" spans="1:35" hidden="1" x14ac:dyDescent="0.2">
      <c r="A384" t="s">
        <v>1435</v>
      </c>
      <c r="B384">
        <v>52884</v>
      </c>
      <c r="C384" t="s">
        <v>20</v>
      </c>
      <c r="D384" t="s">
        <v>1436</v>
      </c>
      <c r="E384">
        <v>542.79725940900005</v>
      </c>
      <c r="F384" t="s">
        <v>1403</v>
      </c>
      <c r="G384" t="s">
        <v>1404</v>
      </c>
      <c r="I384" t="s">
        <v>45</v>
      </c>
      <c r="J384" t="s">
        <v>45</v>
      </c>
      <c r="K384" t="s">
        <v>1384</v>
      </c>
      <c r="L384" t="s">
        <v>20</v>
      </c>
      <c r="M384" t="s">
        <v>153</v>
      </c>
      <c r="N384" t="s">
        <v>154</v>
      </c>
      <c r="O384">
        <v>132594.46182127501</v>
      </c>
      <c r="P384">
        <v>4.0936646369185399E-3</v>
      </c>
      <c r="Q384">
        <v>4</v>
      </c>
      <c r="R384">
        <v>-2.8873669821500001</v>
      </c>
      <c r="S384">
        <v>13.0030927822</v>
      </c>
      <c r="T384">
        <v>7267</v>
      </c>
      <c r="U384">
        <v>5.0831401480900002E-3</v>
      </c>
      <c r="V384">
        <v>-2.8833329999999999</v>
      </c>
      <c r="W384">
        <v>13</v>
      </c>
      <c r="X384" t="s">
        <v>2783</v>
      </c>
      <c r="Y384" t="s">
        <v>2784</v>
      </c>
      <c r="AB384" t="e">
        <f>VLOOKUP(Y384,Loc_exl_vigi!$C:$J,8,)</f>
        <v>#N/A</v>
      </c>
      <c r="AF384">
        <f t="shared" ref="AF384:AF447" si="6">AE384-Q384</f>
        <v>-4</v>
      </c>
      <c r="AG384">
        <v>5</v>
      </c>
      <c r="AH384" t="s">
        <v>4526</v>
      </c>
      <c r="AI384" s="66" t="e">
        <f>VLOOKUP(X384,'[1]TEAM 7 - CENTRE-Ouest Centre Su'!$D:$E,2,)</f>
        <v>#N/A</v>
      </c>
    </row>
    <row r="385" spans="1:35" hidden="1" x14ac:dyDescent="0.2">
      <c r="A385" t="s">
        <v>1439</v>
      </c>
      <c r="B385">
        <v>53032</v>
      </c>
      <c r="C385" t="s">
        <v>20</v>
      </c>
      <c r="D385" t="s">
        <v>1440</v>
      </c>
      <c r="E385">
        <v>71.840813745299997</v>
      </c>
      <c r="F385" t="s">
        <v>1403</v>
      </c>
      <c r="G385" t="s">
        <v>1404</v>
      </c>
      <c r="I385" t="s">
        <v>45</v>
      </c>
      <c r="J385" t="s">
        <v>45</v>
      </c>
      <c r="K385" t="s">
        <v>1384</v>
      </c>
      <c r="L385" t="s">
        <v>20</v>
      </c>
      <c r="M385" t="s">
        <v>153</v>
      </c>
      <c r="N385" t="s">
        <v>154</v>
      </c>
      <c r="O385">
        <v>132594.46182127501</v>
      </c>
      <c r="P385">
        <v>5.4180855488620997E-4</v>
      </c>
      <c r="Q385">
        <v>4</v>
      </c>
      <c r="R385">
        <v>-2.9010582164600001</v>
      </c>
      <c r="S385">
        <v>13.010997420100001</v>
      </c>
      <c r="T385">
        <v>7289</v>
      </c>
      <c r="U385">
        <v>1.18744555883E-2</v>
      </c>
      <c r="V385">
        <v>-2.8957310000000001</v>
      </c>
      <c r="W385">
        <v>13.000385</v>
      </c>
      <c r="X385" t="s">
        <v>2787</v>
      </c>
      <c r="Y385" t="s">
        <v>2788</v>
      </c>
      <c r="AB385" t="e">
        <f>VLOOKUP(Y385,Loc_exl_vigi!$C:$J,8,)</f>
        <v>#N/A</v>
      </c>
      <c r="AF385">
        <f t="shared" si="6"/>
        <v>-4</v>
      </c>
      <c r="AG385">
        <v>5</v>
      </c>
      <c r="AH385" t="s">
        <v>4526</v>
      </c>
      <c r="AI385" s="66" t="e">
        <f>VLOOKUP(X385,'[1]TEAM 7 - CENTRE-Ouest Centre Su'!$D:$E,2,)</f>
        <v>#N/A</v>
      </c>
    </row>
    <row r="386" spans="1:35" hidden="1" x14ac:dyDescent="0.2">
      <c r="A386" t="s">
        <v>1449</v>
      </c>
      <c r="B386">
        <v>53277</v>
      </c>
      <c r="C386" t="s">
        <v>20</v>
      </c>
      <c r="D386" t="s">
        <v>1450</v>
      </c>
      <c r="E386">
        <v>391.13331928000002</v>
      </c>
      <c r="F386" t="s">
        <v>1403</v>
      </c>
      <c r="G386" t="s">
        <v>1404</v>
      </c>
      <c r="I386" t="s">
        <v>45</v>
      </c>
      <c r="J386" t="s">
        <v>45</v>
      </c>
      <c r="K386" t="s">
        <v>1384</v>
      </c>
      <c r="L386" t="s">
        <v>20</v>
      </c>
      <c r="M386" t="s">
        <v>153</v>
      </c>
      <c r="N386" t="s">
        <v>154</v>
      </c>
      <c r="O386">
        <v>132594.46182127501</v>
      </c>
      <c r="P386">
        <v>2.9498465766029502E-3</v>
      </c>
      <c r="Q386">
        <v>4</v>
      </c>
      <c r="R386">
        <v>-3.0174337088500001</v>
      </c>
      <c r="S386">
        <v>13.0307590138999</v>
      </c>
      <c r="T386">
        <v>7384</v>
      </c>
      <c r="U386">
        <v>4.6655835009699999E-3</v>
      </c>
      <c r="V386">
        <v>-3.0131260000000002</v>
      </c>
      <c r="W386">
        <v>13.028967</v>
      </c>
      <c r="X386" t="s">
        <v>2797</v>
      </c>
      <c r="Y386" t="s">
        <v>2798</v>
      </c>
      <c r="AB386" t="e">
        <f>VLOOKUP(Y386,Loc_exl_vigi!$C:$J,8,)</f>
        <v>#N/A</v>
      </c>
      <c r="AF386">
        <f t="shared" si="6"/>
        <v>-4</v>
      </c>
      <c r="AG386">
        <v>5</v>
      </c>
      <c r="AH386" t="s">
        <v>4526</v>
      </c>
      <c r="AI386" s="66" t="e">
        <f>VLOOKUP(X386,'[1]TEAM 7 - CENTRE-Ouest Centre Su'!$D:$E,2,)</f>
        <v>#N/A</v>
      </c>
    </row>
    <row r="387" spans="1:35" hidden="1" x14ac:dyDescent="0.2">
      <c r="A387" t="s">
        <v>1461</v>
      </c>
      <c r="B387">
        <v>53847</v>
      </c>
      <c r="C387" t="s">
        <v>20</v>
      </c>
      <c r="D387" t="s">
        <v>1462</v>
      </c>
      <c r="E387">
        <v>1181.38227048</v>
      </c>
      <c r="F387" t="s">
        <v>1403</v>
      </c>
      <c r="G387" t="s">
        <v>1404</v>
      </c>
      <c r="I387" t="s">
        <v>45</v>
      </c>
      <c r="J387" t="s">
        <v>45</v>
      </c>
      <c r="K387" t="s">
        <v>1384</v>
      </c>
      <c r="L387" t="s">
        <v>20</v>
      </c>
      <c r="M387" t="s">
        <v>153</v>
      </c>
      <c r="N387" t="s">
        <v>154</v>
      </c>
      <c r="O387">
        <v>132594.46182127501</v>
      </c>
      <c r="P387">
        <v>8.9097406803640804E-3</v>
      </c>
      <c r="Q387">
        <v>4</v>
      </c>
      <c r="R387">
        <v>-3.0790442634300002</v>
      </c>
      <c r="S387">
        <v>13.0663298853</v>
      </c>
      <c r="T387">
        <v>7533</v>
      </c>
      <c r="U387">
        <v>1.14491105488E-2</v>
      </c>
      <c r="V387">
        <v>-3.0693999999999999</v>
      </c>
      <c r="W387">
        <v>13.0725</v>
      </c>
      <c r="X387" t="s">
        <v>1403</v>
      </c>
      <c r="Y387" t="s">
        <v>2807</v>
      </c>
      <c r="AB387" t="e">
        <f>VLOOKUP(Y387,Loc_exl_vigi!$C:$J,8,)</f>
        <v>#N/A</v>
      </c>
      <c r="AF387">
        <f t="shared" si="6"/>
        <v>-4</v>
      </c>
      <c r="AG387">
        <v>5</v>
      </c>
      <c r="AH387" t="s">
        <v>4526</v>
      </c>
      <c r="AI387" s="66" t="e">
        <f>VLOOKUP(X387,'[1]TEAM 7 - CENTRE-Ouest Centre Su'!$D:$E,2,)</f>
        <v>#N/A</v>
      </c>
    </row>
    <row r="388" spans="1:35" hidden="1" x14ac:dyDescent="0.2">
      <c r="A388" t="s">
        <v>1463</v>
      </c>
      <c r="B388">
        <v>53848</v>
      </c>
      <c r="C388" t="s">
        <v>20</v>
      </c>
      <c r="D388" t="s">
        <v>1464</v>
      </c>
      <c r="E388">
        <v>2889.5971750899998</v>
      </c>
      <c r="F388" t="s">
        <v>1403</v>
      </c>
      <c r="G388" t="s">
        <v>1404</v>
      </c>
      <c r="I388" t="s">
        <v>45</v>
      </c>
      <c r="J388" t="s">
        <v>45</v>
      </c>
      <c r="K388" t="s">
        <v>1384</v>
      </c>
      <c r="L388" t="s">
        <v>20</v>
      </c>
      <c r="M388" t="s">
        <v>153</v>
      </c>
      <c r="N388" t="s">
        <v>154</v>
      </c>
      <c r="O388">
        <v>132594.46182127501</v>
      </c>
      <c r="P388">
        <v>2.17927440965438E-2</v>
      </c>
      <c r="Q388">
        <v>4</v>
      </c>
      <c r="R388">
        <v>-3.0721986465</v>
      </c>
      <c r="S388">
        <v>13.0702822043</v>
      </c>
      <c r="T388">
        <v>7533</v>
      </c>
      <c r="U388">
        <v>3.5708598651800001E-3</v>
      </c>
      <c r="V388">
        <v>-3.0693999999999999</v>
      </c>
      <c r="W388">
        <v>13.0725</v>
      </c>
      <c r="X388" t="s">
        <v>1403</v>
      </c>
      <c r="Y388" t="s">
        <v>2807</v>
      </c>
      <c r="AB388" t="e">
        <f>VLOOKUP(Y388,Loc_exl_vigi!$C:$J,8,)</f>
        <v>#N/A</v>
      </c>
      <c r="AF388">
        <f t="shared" si="6"/>
        <v>-4</v>
      </c>
      <c r="AG388">
        <v>5</v>
      </c>
      <c r="AH388" t="s">
        <v>4526</v>
      </c>
      <c r="AI388" s="66" t="e">
        <f>VLOOKUP(X388,'[1]TEAM 7 - CENTRE-Ouest Centre Su'!$D:$E,2,)</f>
        <v>#N/A</v>
      </c>
    </row>
    <row r="389" spans="1:35" hidden="1" x14ac:dyDescent="0.2">
      <c r="A389" t="s">
        <v>1465</v>
      </c>
      <c r="B389">
        <v>53849</v>
      </c>
      <c r="C389" t="s">
        <v>20</v>
      </c>
      <c r="D389" t="s">
        <v>1466</v>
      </c>
      <c r="E389">
        <v>3105.1196163200002</v>
      </c>
      <c r="F389" t="s">
        <v>1403</v>
      </c>
      <c r="G389" t="s">
        <v>1404</v>
      </c>
      <c r="I389" t="s">
        <v>45</v>
      </c>
      <c r="J389" t="s">
        <v>45</v>
      </c>
      <c r="K389" t="s">
        <v>1384</v>
      </c>
      <c r="L389" t="s">
        <v>20</v>
      </c>
      <c r="M389" t="s">
        <v>153</v>
      </c>
      <c r="N389" t="s">
        <v>154</v>
      </c>
      <c r="O389">
        <v>132594.46182127501</v>
      </c>
      <c r="P389">
        <v>2.34181697611579E-2</v>
      </c>
      <c r="Q389">
        <v>4</v>
      </c>
      <c r="R389">
        <v>-3.0653530290700002</v>
      </c>
      <c r="S389">
        <v>13.0663298853</v>
      </c>
      <c r="T389">
        <v>7533</v>
      </c>
      <c r="U389">
        <v>7.3789083833799996E-3</v>
      </c>
      <c r="V389">
        <v>-3.0693999999999999</v>
      </c>
      <c r="W389">
        <v>13.0725</v>
      </c>
      <c r="X389" t="s">
        <v>1403</v>
      </c>
      <c r="Y389" t="s">
        <v>2807</v>
      </c>
      <c r="AB389" t="e">
        <f>VLOOKUP(Y389,Loc_exl_vigi!$C:$J,8,)</f>
        <v>#N/A</v>
      </c>
      <c r="AF389">
        <f t="shared" si="6"/>
        <v>-4</v>
      </c>
      <c r="AG389">
        <v>5</v>
      </c>
      <c r="AH389" t="s">
        <v>4526</v>
      </c>
      <c r="AI389" s="66" t="e">
        <f>VLOOKUP(X389,'[1]TEAM 7 - CENTRE-Ouest Centre Su'!$D:$E,2,)</f>
        <v>#N/A</v>
      </c>
    </row>
    <row r="390" spans="1:35" hidden="1" x14ac:dyDescent="0.2">
      <c r="A390" t="s">
        <v>1467</v>
      </c>
      <c r="B390">
        <v>53850</v>
      </c>
      <c r="C390" t="s">
        <v>20</v>
      </c>
      <c r="D390" t="s">
        <v>1468</v>
      </c>
      <c r="E390">
        <v>2362.76454096</v>
      </c>
      <c r="F390" t="s">
        <v>1403</v>
      </c>
      <c r="G390" t="s">
        <v>1404</v>
      </c>
      <c r="I390" t="s">
        <v>45</v>
      </c>
      <c r="J390" t="s">
        <v>45</v>
      </c>
      <c r="K390" t="s">
        <v>1384</v>
      </c>
      <c r="L390" t="s">
        <v>20</v>
      </c>
      <c r="M390" t="s">
        <v>153</v>
      </c>
      <c r="N390" t="s">
        <v>154</v>
      </c>
      <c r="O390">
        <v>132594.46182127501</v>
      </c>
      <c r="P390">
        <v>1.7819481360728199E-2</v>
      </c>
      <c r="Q390">
        <v>4</v>
      </c>
      <c r="R390">
        <v>-3.05850741174</v>
      </c>
      <c r="S390">
        <v>13.0702822043</v>
      </c>
      <c r="T390">
        <v>7533</v>
      </c>
      <c r="U390">
        <v>1.1116073812100001E-2</v>
      </c>
      <c r="V390">
        <v>-3.0693999999999999</v>
      </c>
      <c r="W390">
        <v>13.0725</v>
      </c>
      <c r="X390" t="s">
        <v>1403</v>
      </c>
      <c r="Y390" t="s">
        <v>2807</v>
      </c>
      <c r="AB390" t="e">
        <f>VLOOKUP(Y390,Loc_exl_vigi!$C:$J,8,)</f>
        <v>#N/A</v>
      </c>
      <c r="AF390">
        <f t="shared" si="6"/>
        <v>-4</v>
      </c>
      <c r="AG390">
        <v>5</v>
      </c>
      <c r="AH390" t="s">
        <v>4526</v>
      </c>
      <c r="AI390" s="66" t="e">
        <f>VLOOKUP(X390,'[1]TEAM 7 - CENTRE-Ouest Centre Su'!$D:$E,2,)</f>
        <v>#N/A</v>
      </c>
    </row>
    <row r="391" spans="1:35" hidden="1" x14ac:dyDescent="0.2">
      <c r="A391" t="s">
        <v>1481</v>
      </c>
      <c r="B391">
        <v>53947</v>
      </c>
      <c r="C391" t="s">
        <v>20</v>
      </c>
      <c r="D391" t="s">
        <v>1482</v>
      </c>
      <c r="E391">
        <v>1492.69246337</v>
      </c>
      <c r="F391" t="s">
        <v>1403</v>
      </c>
      <c r="G391" t="s">
        <v>1404</v>
      </c>
      <c r="I391" t="s">
        <v>45</v>
      </c>
      <c r="J391" t="s">
        <v>45</v>
      </c>
      <c r="K391" t="s">
        <v>1384</v>
      </c>
      <c r="L391" t="s">
        <v>20</v>
      </c>
      <c r="M391" t="s">
        <v>153</v>
      </c>
      <c r="N391" t="s">
        <v>154</v>
      </c>
      <c r="O391">
        <v>132594.46182127501</v>
      </c>
      <c r="P391">
        <v>1.1257577751490101E-2</v>
      </c>
      <c r="Q391">
        <v>4</v>
      </c>
      <c r="R391">
        <v>-3.0790442634300002</v>
      </c>
      <c r="S391">
        <v>13.0742345227999</v>
      </c>
      <c r="T391">
        <v>7533</v>
      </c>
      <c r="U391">
        <v>9.79899926046E-3</v>
      </c>
      <c r="V391">
        <v>-3.0693999999999999</v>
      </c>
      <c r="W391">
        <v>13.0725</v>
      </c>
      <c r="X391" t="s">
        <v>1403</v>
      </c>
      <c r="Y391" t="s">
        <v>2807</v>
      </c>
      <c r="AB391" t="e">
        <f>VLOOKUP(Y391,Loc_exl_vigi!$C:$J,8,)</f>
        <v>#N/A</v>
      </c>
      <c r="AF391">
        <f t="shared" si="6"/>
        <v>-4</v>
      </c>
      <c r="AG391">
        <v>5</v>
      </c>
      <c r="AH391" t="s">
        <v>4526</v>
      </c>
      <c r="AI391" s="66" t="e">
        <f>VLOOKUP(X391,'[1]TEAM 7 - CENTRE-Ouest Centre Su'!$D:$E,2,)</f>
        <v>#N/A</v>
      </c>
    </row>
    <row r="392" spans="1:35" hidden="1" x14ac:dyDescent="0.2">
      <c r="A392" s="27" t="s">
        <v>1461</v>
      </c>
      <c r="B392" s="27"/>
      <c r="C392" s="27" t="s">
        <v>20</v>
      </c>
      <c r="D392" s="27" t="s">
        <v>1462</v>
      </c>
      <c r="E392" s="27">
        <v>1181.38227048</v>
      </c>
      <c r="F392" s="27" t="s">
        <v>1403</v>
      </c>
      <c r="G392" s="27" t="s">
        <v>1404</v>
      </c>
      <c r="H392" s="27"/>
      <c r="I392" s="27" t="s">
        <v>45</v>
      </c>
      <c r="J392" s="27" t="s">
        <v>45</v>
      </c>
      <c r="K392" s="27" t="s">
        <v>1384</v>
      </c>
      <c r="L392" s="27" t="s">
        <v>20</v>
      </c>
      <c r="M392" s="27" t="s">
        <v>153</v>
      </c>
      <c r="N392" s="27" t="s">
        <v>154</v>
      </c>
      <c r="O392" s="27">
        <v>132594.46182127501</v>
      </c>
      <c r="P392" s="27">
        <v>8.9097406803640804E-3</v>
      </c>
      <c r="Q392" s="27">
        <v>8</v>
      </c>
      <c r="R392" s="27">
        <v>-3.0790442634300002</v>
      </c>
      <c r="S392" s="27">
        <v>13.0663298853</v>
      </c>
      <c r="T392" s="27">
        <v>7533</v>
      </c>
      <c r="U392" s="27">
        <v>1.14491105488E-2</v>
      </c>
      <c r="V392" s="27">
        <v>-3.0693999999999999</v>
      </c>
      <c r="W392" s="27">
        <v>13.0725</v>
      </c>
      <c r="X392" s="27" t="s">
        <v>1403</v>
      </c>
      <c r="Y392" s="27" t="s">
        <v>2807</v>
      </c>
      <c r="Z392" s="27"/>
      <c r="AA392" s="27" t="s">
        <v>4454</v>
      </c>
      <c r="AB392" t="e">
        <f>VLOOKUP(Y392,Loc_exl_vigi!$C:$J,8,)</f>
        <v>#N/A</v>
      </c>
      <c r="AF392">
        <f t="shared" si="6"/>
        <v>-8</v>
      </c>
      <c r="AG392">
        <v>5</v>
      </c>
      <c r="AH392" t="s">
        <v>4526</v>
      </c>
      <c r="AI392" s="66" t="e">
        <f>VLOOKUP(X392,'[1]TEAM 7 - CENTRE-Ouest Centre Su'!$D:$E,2,)</f>
        <v>#N/A</v>
      </c>
    </row>
    <row r="393" spans="1:35" hidden="1" x14ac:dyDescent="0.2">
      <c r="A393" s="27" t="s">
        <v>1461</v>
      </c>
      <c r="B393" s="27"/>
      <c r="C393" s="27" t="s">
        <v>20</v>
      </c>
      <c r="D393" s="27" t="s">
        <v>1462</v>
      </c>
      <c r="E393" s="27">
        <v>1181.38227048</v>
      </c>
      <c r="F393" s="27" t="s">
        <v>1403</v>
      </c>
      <c r="G393" s="27" t="s">
        <v>1404</v>
      </c>
      <c r="H393" s="27"/>
      <c r="I393" s="27" t="s">
        <v>45</v>
      </c>
      <c r="J393" s="27" t="s">
        <v>45</v>
      </c>
      <c r="K393" s="27" t="s">
        <v>1384</v>
      </c>
      <c r="L393" s="27" t="s">
        <v>20</v>
      </c>
      <c r="M393" s="27" t="s">
        <v>153</v>
      </c>
      <c r="N393" s="27" t="s">
        <v>154</v>
      </c>
      <c r="O393" s="27">
        <v>132594.46182127501</v>
      </c>
      <c r="P393" s="27">
        <v>8.9097406803640804E-3</v>
      </c>
      <c r="Q393" s="27">
        <v>8</v>
      </c>
      <c r="R393" s="27">
        <v>-3.0790442634300002</v>
      </c>
      <c r="S393" s="27">
        <v>13.0663298853</v>
      </c>
      <c r="T393" s="27">
        <v>7533</v>
      </c>
      <c r="U393" s="27">
        <v>1.14491105488E-2</v>
      </c>
      <c r="V393" s="27">
        <v>-3.0693999999999999</v>
      </c>
      <c r="W393" s="27">
        <v>13.0725</v>
      </c>
      <c r="X393" s="27" t="s">
        <v>1403</v>
      </c>
      <c r="Y393" s="27" t="s">
        <v>2807</v>
      </c>
      <c r="Z393" s="27"/>
      <c r="AA393" s="27" t="s">
        <v>4454</v>
      </c>
      <c r="AB393" t="e">
        <f>VLOOKUP(Y393,Loc_exl_vigi!$C:$J,8,)</f>
        <v>#N/A</v>
      </c>
      <c r="AF393">
        <f t="shared" si="6"/>
        <v>-8</v>
      </c>
      <c r="AG393">
        <v>5</v>
      </c>
      <c r="AH393" t="s">
        <v>4526</v>
      </c>
      <c r="AI393" s="66" t="e">
        <f>VLOOKUP(X393,'[1]TEAM 7 - CENTRE-Ouest Centre Su'!$D:$E,2,)</f>
        <v>#N/A</v>
      </c>
    </row>
    <row r="394" spans="1:35" hidden="1" x14ac:dyDescent="0.2">
      <c r="A394" t="s">
        <v>1433</v>
      </c>
      <c r="B394">
        <v>52872</v>
      </c>
      <c r="C394" t="s">
        <v>20</v>
      </c>
      <c r="D394" t="s">
        <v>1434</v>
      </c>
      <c r="E394">
        <v>2689.59351642</v>
      </c>
      <c r="F394" t="s">
        <v>5423</v>
      </c>
      <c r="G394" t="s">
        <v>1382</v>
      </c>
      <c r="H394" t="s">
        <v>1383</v>
      </c>
      <c r="I394" t="s">
        <v>45</v>
      </c>
      <c r="J394" t="s">
        <v>45</v>
      </c>
      <c r="K394" t="s">
        <v>1384</v>
      </c>
      <c r="L394" t="s">
        <v>20</v>
      </c>
      <c r="M394" t="s">
        <v>153</v>
      </c>
      <c r="N394" t="s">
        <v>154</v>
      </c>
      <c r="O394">
        <v>132594.46182127501</v>
      </c>
      <c r="P394">
        <v>2.0284357879481501E-2</v>
      </c>
      <c r="Q394">
        <v>4</v>
      </c>
      <c r="R394">
        <v>-3.42132512351</v>
      </c>
      <c r="S394">
        <v>13.0030927822</v>
      </c>
      <c r="T394">
        <v>7205</v>
      </c>
      <c r="U394">
        <v>2.03014065381E-2</v>
      </c>
      <c r="V394">
        <v>-3.4166669999999999</v>
      </c>
      <c r="W394">
        <v>12.983333</v>
      </c>
      <c r="X394" t="s">
        <v>1383</v>
      </c>
      <c r="Y394" t="s">
        <v>2778</v>
      </c>
      <c r="AB394" t="str">
        <f>VLOOKUP(Y394,Loc_exl_vigi!$C:$J,8,)</f>
        <v>EXCLURE</v>
      </c>
      <c r="AF394">
        <f t="shared" si="6"/>
        <v>-4</v>
      </c>
      <c r="AG394">
        <v>5</v>
      </c>
      <c r="AH394" t="s">
        <v>4526</v>
      </c>
      <c r="AI394" s="66" t="e">
        <f>VLOOKUP(X394,'[1]TEAM 7 - CENTRE-Ouest Centre Su'!$D:$E,2,)</f>
        <v>#N/A</v>
      </c>
    </row>
    <row r="395" spans="1:35" hidden="1" x14ac:dyDescent="0.2">
      <c r="A395" t="s">
        <v>1510</v>
      </c>
      <c r="B395">
        <v>54764</v>
      </c>
      <c r="C395" t="s">
        <v>20</v>
      </c>
      <c r="D395" t="s">
        <v>1511</v>
      </c>
      <c r="E395">
        <v>526.83263413199995</v>
      </c>
      <c r="F395" t="s">
        <v>1403</v>
      </c>
      <c r="G395" t="s">
        <v>1404</v>
      </c>
      <c r="I395" t="s">
        <v>45</v>
      </c>
      <c r="J395" t="s">
        <v>45</v>
      </c>
      <c r="K395" t="s">
        <v>1384</v>
      </c>
      <c r="L395" t="s">
        <v>20</v>
      </c>
      <c r="M395" t="s">
        <v>153</v>
      </c>
      <c r="N395" t="s">
        <v>154</v>
      </c>
      <c r="O395">
        <v>132594.46182127501</v>
      </c>
      <c r="P395">
        <v>3.9732627358307002E-3</v>
      </c>
      <c r="Q395">
        <v>4</v>
      </c>
      <c r="R395">
        <v>-3.0105880914199998</v>
      </c>
      <c r="S395">
        <v>13.1216623495999</v>
      </c>
      <c r="T395">
        <v>7715</v>
      </c>
      <c r="U395">
        <v>2.9515174275799999E-3</v>
      </c>
      <c r="V395">
        <v>-3.0114000000000001</v>
      </c>
      <c r="W395">
        <v>13.1244999999999</v>
      </c>
      <c r="X395" t="s">
        <v>2826</v>
      </c>
      <c r="Y395" t="s">
        <v>2827</v>
      </c>
      <c r="AB395" t="e">
        <f>VLOOKUP(Y395,Loc_exl_vigi!$C:$J,8,)</f>
        <v>#N/A</v>
      </c>
      <c r="AF395">
        <f t="shared" si="6"/>
        <v>-4</v>
      </c>
      <c r="AG395">
        <v>5</v>
      </c>
      <c r="AH395" t="s">
        <v>4526</v>
      </c>
      <c r="AI395" s="66" t="e">
        <f>VLOOKUP(X395,'[1]TEAM 7 - CENTRE-Ouest Centre Su'!$D:$E,2,)</f>
        <v>#N/A</v>
      </c>
    </row>
    <row r="396" spans="1:35" hidden="1" x14ac:dyDescent="0.2">
      <c r="A396" t="s">
        <v>1592</v>
      </c>
      <c r="B396">
        <v>56260</v>
      </c>
      <c r="C396" t="s">
        <v>20</v>
      </c>
      <c r="D396" t="s">
        <v>1593</v>
      </c>
      <c r="E396">
        <v>710.42582481399995</v>
      </c>
      <c r="F396" t="s">
        <v>1403</v>
      </c>
      <c r="G396" t="s">
        <v>1404</v>
      </c>
      <c r="I396" t="s">
        <v>45</v>
      </c>
      <c r="J396" t="s">
        <v>45</v>
      </c>
      <c r="K396" t="s">
        <v>1384</v>
      </c>
      <c r="L396" t="s">
        <v>20</v>
      </c>
      <c r="M396" t="s">
        <v>153</v>
      </c>
      <c r="N396" t="s">
        <v>154</v>
      </c>
      <c r="O396">
        <v>132594.46182127501</v>
      </c>
      <c r="P396">
        <v>5.3578845983144104E-3</v>
      </c>
      <c r="Q396">
        <v>4</v>
      </c>
      <c r="R396">
        <v>-2.9626687713000002</v>
      </c>
      <c r="S396">
        <v>13.2283749611</v>
      </c>
      <c r="T396">
        <v>8045</v>
      </c>
      <c r="U396">
        <v>2.69660120609E-3</v>
      </c>
      <c r="V396">
        <v>-2.9653070000000001</v>
      </c>
      <c r="W396">
        <v>13.228933</v>
      </c>
      <c r="X396" t="s">
        <v>2867</v>
      </c>
      <c r="Y396" t="s">
        <v>2868</v>
      </c>
      <c r="AB396" t="e">
        <f>VLOOKUP(Y396,Loc_exl_vigi!$C:$J,8,)</f>
        <v>#N/A</v>
      </c>
      <c r="AF396">
        <f t="shared" si="6"/>
        <v>-4</v>
      </c>
      <c r="AG396">
        <v>5</v>
      </c>
      <c r="AH396" t="s">
        <v>4526</v>
      </c>
      <c r="AI396" s="66" t="e">
        <f>VLOOKUP(X396,'[1]TEAM 7 - CENTRE-Ouest Centre Su'!$D:$E,2,)</f>
        <v>#N/A</v>
      </c>
    </row>
    <row r="397" spans="1:35" hidden="1" x14ac:dyDescent="0.2">
      <c r="A397" t="s">
        <v>1611</v>
      </c>
      <c r="B397">
        <v>56518</v>
      </c>
      <c r="C397" t="s">
        <v>20</v>
      </c>
      <c r="D397" t="s">
        <v>1612</v>
      </c>
      <c r="E397">
        <v>2210.0873693799999</v>
      </c>
      <c r="F397" t="s">
        <v>1600</v>
      </c>
      <c r="G397" t="s">
        <v>1601</v>
      </c>
      <c r="I397" t="s">
        <v>45</v>
      </c>
      <c r="J397" t="s">
        <v>45</v>
      </c>
      <c r="K397" t="s">
        <v>1384</v>
      </c>
      <c r="L397" t="s">
        <v>20</v>
      </c>
      <c r="M397" t="s">
        <v>153</v>
      </c>
      <c r="N397" t="s">
        <v>154</v>
      </c>
      <c r="O397">
        <v>132594.46182127501</v>
      </c>
      <c r="P397">
        <v>1.66680217184258E-2</v>
      </c>
      <c r="Q397">
        <v>4</v>
      </c>
      <c r="R397">
        <v>-2.72307216949</v>
      </c>
      <c r="S397">
        <v>13.2402319179999</v>
      </c>
      <c r="T397">
        <v>8084</v>
      </c>
      <c r="U397">
        <v>1.4865687177000001E-3</v>
      </c>
      <c r="V397">
        <v>-2.7225980000000001</v>
      </c>
      <c r="W397">
        <v>13.238823</v>
      </c>
      <c r="X397" t="s">
        <v>2880</v>
      </c>
      <c r="Y397" t="s">
        <v>2881</v>
      </c>
      <c r="AB397" t="e">
        <f>VLOOKUP(Y397,Loc_exl_vigi!$C:$J,8,)</f>
        <v>#N/A</v>
      </c>
      <c r="AF397">
        <f t="shared" si="6"/>
        <v>-4</v>
      </c>
      <c r="AG397">
        <v>5</v>
      </c>
      <c r="AH397" t="s">
        <v>4526</v>
      </c>
      <c r="AI397" s="66" t="e">
        <f>VLOOKUP(X397,'[1]TEAM 7 - CENTRE-Ouest Centre Su'!$D:$E,2,)</f>
        <v>#N/A</v>
      </c>
    </row>
    <row r="398" spans="1:35" hidden="1" x14ac:dyDescent="0.2">
      <c r="A398" t="s">
        <v>1613</v>
      </c>
      <c r="B398">
        <v>56519</v>
      </c>
      <c r="C398" t="s">
        <v>20</v>
      </c>
      <c r="D398" t="s">
        <v>1614</v>
      </c>
      <c r="E398">
        <v>185.13820895399999</v>
      </c>
      <c r="F398" t="s">
        <v>1600</v>
      </c>
      <c r="G398" t="s">
        <v>1601</v>
      </c>
      <c r="I398" t="s">
        <v>45</v>
      </c>
      <c r="J398" t="s">
        <v>45</v>
      </c>
      <c r="K398" t="s">
        <v>1384</v>
      </c>
      <c r="L398" t="s">
        <v>20</v>
      </c>
      <c r="M398" t="s">
        <v>153</v>
      </c>
      <c r="N398" t="s">
        <v>154</v>
      </c>
      <c r="O398">
        <v>132594.46182127501</v>
      </c>
      <c r="P398">
        <v>1.39627407065876E-3</v>
      </c>
      <c r="Q398">
        <v>4</v>
      </c>
      <c r="R398">
        <v>-2.7162265520600002</v>
      </c>
      <c r="S398">
        <v>13.244184236500001</v>
      </c>
      <c r="T398">
        <v>8084</v>
      </c>
      <c r="U398">
        <v>8.3269565722500008E-3</v>
      </c>
      <c r="V398">
        <v>-2.7225980000000001</v>
      </c>
      <c r="W398">
        <v>13.238823</v>
      </c>
      <c r="X398" t="s">
        <v>2880</v>
      </c>
      <c r="Y398" t="s">
        <v>2881</v>
      </c>
      <c r="AB398" t="e">
        <f>VLOOKUP(Y398,Loc_exl_vigi!$C:$J,8,)</f>
        <v>#N/A</v>
      </c>
      <c r="AF398">
        <f t="shared" si="6"/>
        <v>-4</v>
      </c>
      <c r="AG398">
        <v>5</v>
      </c>
      <c r="AH398" t="s">
        <v>4526</v>
      </c>
      <c r="AI398" s="66" t="e">
        <f>VLOOKUP(X398,'[1]TEAM 7 - CENTRE-Ouest Centre Su'!$D:$E,2,)</f>
        <v>#N/A</v>
      </c>
    </row>
    <row r="399" spans="1:35" hidden="1" x14ac:dyDescent="0.2">
      <c r="A399" t="s">
        <v>1598</v>
      </c>
      <c r="B399">
        <v>56393</v>
      </c>
      <c r="C399" t="s">
        <v>20</v>
      </c>
      <c r="D399" t="s">
        <v>1599</v>
      </c>
      <c r="E399">
        <v>2568.7926492299998</v>
      </c>
      <c r="F399" t="s">
        <v>1600</v>
      </c>
      <c r="G399" t="s">
        <v>1601</v>
      </c>
      <c r="I399" t="s">
        <v>45</v>
      </c>
      <c r="J399" t="s">
        <v>45</v>
      </c>
      <c r="K399" t="s">
        <v>1384</v>
      </c>
      <c r="L399" t="s">
        <v>20</v>
      </c>
      <c r="M399" t="s">
        <v>153</v>
      </c>
      <c r="N399" t="s">
        <v>154</v>
      </c>
      <c r="O399">
        <v>132594.46182127501</v>
      </c>
      <c r="P399">
        <v>1.9373302730339399E-2</v>
      </c>
      <c r="Q399">
        <v>4</v>
      </c>
      <c r="R399">
        <v>-2.7299177864300002</v>
      </c>
      <c r="S399">
        <v>13.236279599</v>
      </c>
      <c r="T399">
        <v>8086</v>
      </c>
      <c r="U399">
        <v>3.4643716224400001E-3</v>
      </c>
      <c r="V399">
        <v>-2.7311109999999998</v>
      </c>
      <c r="W399">
        <v>13.239532000000001</v>
      </c>
      <c r="X399" t="s">
        <v>1600</v>
      </c>
      <c r="Y399" t="s">
        <v>2873</v>
      </c>
      <c r="AB399" t="e">
        <f>VLOOKUP(Y399,Loc_exl_vigi!$C:$J,8,)</f>
        <v>#N/A</v>
      </c>
      <c r="AF399">
        <f t="shared" si="6"/>
        <v>-4</v>
      </c>
      <c r="AG399">
        <v>5</v>
      </c>
      <c r="AH399" t="s">
        <v>4526</v>
      </c>
      <c r="AI399" s="66" t="e">
        <f>VLOOKUP(X399,'[1]TEAM 7 - CENTRE-Ouest Centre Su'!$D:$E,2,)</f>
        <v>#N/A</v>
      </c>
    </row>
    <row r="400" spans="1:35" hidden="1" x14ac:dyDescent="0.2">
      <c r="A400" t="s">
        <v>1659</v>
      </c>
      <c r="B400">
        <v>57271</v>
      </c>
      <c r="C400" t="s">
        <v>20</v>
      </c>
      <c r="D400" t="s">
        <v>1660</v>
      </c>
      <c r="E400">
        <v>254.565037311</v>
      </c>
      <c r="F400" t="s">
        <v>1600</v>
      </c>
      <c r="G400" t="s">
        <v>1601</v>
      </c>
      <c r="I400" t="s">
        <v>45</v>
      </c>
      <c r="J400" t="s">
        <v>45</v>
      </c>
      <c r="K400" t="s">
        <v>1384</v>
      </c>
      <c r="L400" t="s">
        <v>20</v>
      </c>
      <c r="M400" t="s">
        <v>153</v>
      </c>
      <c r="N400" t="s">
        <v>154</v>
      </c>
      <c r="O400">
        <v>132594.46182127501</v>
      </c>
      <c r="P400">
        <v>1.91987684715014E-3</v>
      </c>
      <c r="Q400">
        <v>8</v>
      </c>
      <c r="R400">
        <v>-2.7504546383199999</v>
      </c>
      <c r="S400">
        <v>13.2955643832</v>
      </c>
      <c r="T400">
        <v>8281</v>
      </c>
      <c r="U400">
        <v>5.9291532145499997E-3</v>
      </c>
      <c r="V400">
        <v>-2.7557990000000001</v>
      </c>
      <c r="W400">
        <v>13.298132000000001</v>
      </c>
      <c r="X400" t="s">
        <v>2913</v>
      </c>
      <c r="Y400" t="s">
        <v>2914</v>
      </c>
      <c r="AB400" t="e">
        <f>VLOOKUP(Y400,Loc_exl_vigi!$C:$J,8,)</f>
        <v>#N/A</v>
      </c>
      <c r="AF400">
        <f t="shared" si="6"/>
        <v>-8</v>
      </c>
      <c r="AG400">
        <v>5</v>
      </c>
      <c r="AH400" t="s">
        <v>4526</v>
      </c>
      <c r="AI400" s="66" t="e">
        <f>VLOOKUP(X400,'[1]TEAM 7 - CENTRE-Ouest Centre Su'!$D:$E,2,)</f>
        <v>#N/A</v>
      </c>
    </row>
    <row r="401" spans="1:35" hidden="1" x14ac:dyDescent="0.2">
      <c r="A401" t="s">
        <v>1570</v>
      </c>
      <c r="B401">
        <v>56018</v>
      </c>
      <c r="C401" t="s">
        <v>20</v>
      </c>
      <c r="D401" t="s">
        <v>1571</v>
      </c>
      <c r="E401">
        <v>400.29044228599997</v>
      </c>
      <c r="F401" t="s">
        <v>5424</v>
      </c>
      <c r="G401" t="s">
        <v>1573</v>
      </c>
      <c r="H401" t="s">
        <v>1574</v>
      </c>
      <c r="I401" t="s">
        <v>45</v>
      </c>
      <c r="J401" t="s">
        <v>45</v>
      </c>
      <c r="K401" t="s">
        <v>1384</v>
      </c>
      <c r="L401" t="s">
        <v>20</v>
      </c>
      <c r="M401" t="s">
        <v>153</v>
      </c>
      <c r="N401" t="s">
        <v>154</v>
      </c>
      <c r="O401">
        <v>132594.46182127501</v>
      </c>
      <c r="P401">
        <v>3.0189077038945502E-3</v>
      </c>
      <c r="Q401">
        <v>4</v>
      </c>
      <c r="R401">
        <v>-2.6203879114699999</v>
      </c>
      <c r="S401">
        <v>13.2125656854</v>
      </c>
      <c r="T401">
        <v>7993</v>
      </c>
      <c r="U401">
        <v>5.4254579391999997E-3</v>
      </c>
      <c r="V401">
        <v>-2.6257760000000001</v>
      </c>
      <c r="W401">
        <v>13.211930000000001</v>
      </c>
      <c r="X401" t="s">
        <v>2857</v>
      </c>
      <c r="Y401" t="s">
        <v>2858</v>
      </c>
      <c r="AB401" t="e">
        <f>VLOOKUP(Y401,Loc_exl_vigi!$C:$J,8,)</f>
        <v>#N/A</v>
      </c>
      <c r="AF401">
        <f t="shared" si="6"/>
        <v>-4</v>
      </c>
      <c r="AG401">
        <v>5</v>
      </c>
      <c r="AH401" t="s">
        <v>4526</v>
      </c>
      <c r="AI401" s="66" t="e">
        <f>VLOOKUP(X401,'[1]TEAM 7 - CENTRE-Ouest Centre Su'!$D:$E,2,)</f>
        <v>#N/A</v>
      </c>
    </row>
    <row r="402" spans="1:35" hidden="1" x14ac:dyDescent="0.2">
      <c r="A402" t="s">
        <v>1602</v>
      </c>
      <c r="B402">
        <v>56399</v>
      </c>
      <c r="C402" t="s">
        <v>20</v>
      </c>
      <c r="D402" t="s">
        <v>1603</v>
      </c>
      <c r="E402">
        <v>333.575368572</v>
      </c>
      <c r="F402" t="s">
        <v>5424</v>
      </c>
      <c r="G402" t="s">
        <v>1573</v>
      </c>
      <c r="H402" t="s">
        <v>1574</v>
      </c>
      <c r="I402" t="s">
        <v>45</v>
      </c>
      <c r="J402" t="s">
        <v>45</v>
      </c>
      <c r="K402" t="s">
        <v>1384</v>
      </c>
      <c r="L402" t="s">
        <v>20</v>
      </c>
      <c r="M402" t="s">
        <v>153</v>
      </c>
      <c r="N402" t="s">
        <v>154</v>
      </c>
      <c r="O402">
        <v>132594.46182127501</v>
      </c>
      <c r="P402">
        <v>2.51575641991464E-3</v>
      </c>
      <c r="Q402">
        <v>4</v>
      </c>
      <c r="R402">
        <v>-2.60669667716</v>
      </c>
      <c r="S402">
        <v>13.236279599</v>
      </c>
      <c r="T402">
        <v>8081</v>
      </c>
      <c r="U402">
        <v>7.4850895782699999E-3</v>
      </c>
      <c r="V402">
        <v>-2.6139239999999999</v>
      </c>
      <c r="W402">
        <v>13.238227</v>
      </c>
      <c r="X402" t="s">
        <v>2874</v>
      </c>
      <c r="Y402" t="s">
        <v>2875</v>
      </c>
      <c r="AB402" t="e">
        <f>VLOOKUP(Y402,Loc_exl_vigi!$C:$J,8,)</f>
        <v>#N/A</v>
      </c>
      <c r="AF402">
        <f t="shared" si="6"/>
        <v>-4</v>
      </c>
      <c r="AG402">
        <v>5</v>
      </c>
      <c r="AH402" t="s">
        <v>4526</v>
      </c>
      <c r="AI402" s="66" t="e">
        <f>VLOOKUP(X402,'[1]TEAM 7 - CENTRE-Ouest Centre Su'!$D:$E,2,)</f>
        <v>#N/A</v>
      </c>
    </row>
    <row r="403" spans="1:35" hidden="1" x14ac:dyDescent="0.2">
      <c r="A403" t="s">
        <v>1619</v>
      </c>
      <c r="B403">
        <v>56650</v>
      </c>
      <c r="C403" t="s">
        <v>20</v>
      </c>
      <c r="D403" t="s">
        <v>1620</v>
      </c>
      <c r="E403">
        <v>2223.83579048</v>
      </c>
      <c r="F403" t="s">
        <v>5424</v>
      </c>
      <c r="G403" t="s">
        <v>1573</v>
      </c>
      <c r="H403" t="s">
        <v>1574</v>
      </c>
      <c r="I403" t="s">
        <v>45</v>
      </c>
      <c r="J403" t="s">
        <v>45</v>
      </c>
      <c r="K403" t="s">
        <v>1384</v>
      </c>
      <c r="L403" t="s">
        <v>20</v>
      </c>
      <c r="M403" t="s">
        <v>153</v>
      </c>
      <c r="N403" t="s">
        <v>154</v>
      </c>
      <c r="O403">
        <v>132594.46182127501</v>
      </c>
      <c r="P403">
        <v>1.6771709466097601E-2</v>
      </c>
      <c r="Q403">
        <v>4</v>
      </c>
      <c r="R403">
        <v>-2.5861598254699998</v>
      </c>
      <c r="S403">
        <v>13.2481365554</v>
      </c>
      <c r="T403">
        <v>8102</v>
      </c>
      <c r="U403">
        <v>3.44718275984E-3</v>
      </c>
      <c r="V403">
        <v>-2.5835530000000002</v>
      </c>
      <c r="W403">
        <v>13.245881000000001</v>
      </c>
      <c r="X403" t="s">
        <v>1574</v>
      </c>
      <c r="Y403" t="s">
        <v>2886</v>
      </c>
      <c r="AB403" t="e">
        <f>VLOOKUP(Y403,Loc_exl_vigi!$C:$J,8,)</f>
        <v>#N/A</v>
      </c>
      <c r="AF403">
        <f t="shared" si="6"/>
        <v>-4</v>
      </c>
      <c r="AG403">
        <v>5</v>
      </c>
      <c r="AH403" t="s">
        <v>4526</v>
      </c>
      <c r="AI403" s="66" t="e">
        <f>VLOOKUP(X403,'[1]TEAM 7 - CENTRE-Ouest Centre Su'!$D:$E,2,)</f>
        <v>#N/A</v>
      </c>
    </row>
    <row r="404" spans="1:35" hidden="1" x14ac:dyDescent="0.2">
      <c r="A404" t="s">
        <v>1625</v>
      </c>
      <c r="B404">
        <v>56774</v>
      </c>
      <c r="C404" t="s">
        <v>20</v>
      </c>
      <c r="D404" t="s">
        <v>1626</v>
      </c>
      <c r="E404">
        <v>378.05208438199998</v>
      </c>
      <c r="F404" t="s">
        <v>5424</v>
      </c>
      <c r="G404" t="s">
        <v>1573</v>
      </c>
      <c r="H404" t="s">
        <v>1574</v>
      </c>
      <c r="I404" t="s">
        <v>45</v>
      </c>
      <c r="J404" t="s">
        <v>45</v>
      </c>
      <c r="K404" t="s">
        <v>1384</v>
      </c>
      <c r="L404" t="s">
        <v>20</v>
      </c>
      <c r="M404" t="s">
        <v>153</v>
      </c>
      <c r="N404" t="s">
        <v>154</v>
      </c>
      <c r="O404">
        <v>132594.46182127501</v>
      </c>
      <c r="P404">
        <v>2.8511906092396101E-3</v>
      </c>
      <c r="Q404">
        <v>4</v>
      </c>
      <c r="R404">
        <v>-2.57931420853</v>
      </c>
      <c r="S404">
        <v>13.2599935117999</v>
      </c>
      <c r="T404">
        <v>8102</v>
      </c>
      <c r="U404">
        <v>1.4735343299299999E-2</v>
      </c>
      <c r="V404">
        <v>-2.5835530000000002</v>
      </c>
      <c r="W404">
        <v>13.245881000000001</v>
      </c>
      <c r="X404" t="s">
        <v>1574</v>
      </c>
      <c r="Y404" t="s">
        <v>2886</v>
      </c>
      <c r="AB404" t="e">
        <f>VLOOKUP(Y404,Loc_exl_vigi!$C:$J,8,)</f>
        <v>#N/A</v>
      </c>
      <c r="AF404">
        <f t="shared" si="6"/>
        <v>-4</v>
      </c>
      <c r="AG404">
        <v>5</v>
      </c>
      <c r="AH404" t="s">
        <v>4526</v>
      </c>
      <c r="AI404" s="66" t="e">
        <f>VLOOKUP(X404,'[1]TEAM 7 - CENTRE-Ouest Centre Su'!$D:$E,2,)</f>
        <v>#N/A</v>
      </c>
    </row>
    <row r="405" spans="1:35" hidden="1" x14ac:dyDescent="0.2">
      <c r="A405" s="27" t="s">
        <v>4456</v>
      </c>
      <c r="B405" s="27"/>
      <c r="C405" s="27" t="s">
        <v>20</v>
      </c>
      <c r="D405" s="27" t="s">
        <v>4457</v>
      </c>
      <c r="E405" s="27">
        <v>756.10416876299996</v>
      </c>
      <c r="F405" s="27" t="s">
        <v>5424</v>
      </c>
      <c r="G405" s="27" t="s">
        <v>1573</v>
      </c>
      <c r="H405" s="27" t="s">
        <v>1574</v>
      </c>
      <c r="I405" s="27" t="s">
        <v>45</v>
      </c>
      <c r="J405" s="27" t="s">
        <v>45</v>
      </c>
      <c r="K405" s="27" t="s">
        <v>1384</v>
      </c>
      <c r="L405" s="27" t="s">
        <v>20</v>
      </c>
      <c r="M405" s="27" t="s">
        <v>153</v>
      </c>
      <c r="N405" s="27" t="s">
        <v>154</v>
      </c>
      <c r="O405" s="27">
        <v>132594.46182127501</v>
      </c>
      <c r="P405" s="27">
        <v>5.7023812184716699E-3</v>
      </c>
      <c r="Q405" s="27">
        <v>4</v>
      </c>
      <c r="R405" s="27">
        <v>-2.57931420853</v>
      </c>
      <c r="S405" s="27">
        <v>13.2520888739</v>
      </c>
      <c r="T405" s="27">
        <v>8102</v>
      </c>
      <c r="U405" s="27">
        <v>7.5169842011799997E-3</v>
      </c>
      <c r="V405" s="27">
        <v>-2.5835530000000002</v>
      </c>
      <c r="W405" s="27">
        <v>13.245881000000001</v>
      </c>
      <c r="X405" s="27" t="s">
        <v>1574</v>
      </c>
      <c r="Y405" s="27" t="s">
        <v>2886</v>
      </c>
      <c r="Z405" s="27"/>
      <c r="AA405" s="27" t="s">
        <v>4454</v>
      </c>
      <c r="AB405" t="e">
        <f>VLOOKUP(Y405,Loc_exl_vigi!$C:$J,8,)</f>
        <v>#N/A</v>
      </c>
      <c r="AF405">
        <f t="shared" si="6"/>
        <v>-4</v>
      </c>
      <c r="AG405">
        <v>5</v>
      </c>
      <c r="AH405" t="s">
        <v>4526</v>
      </c>
      <c r="AI405" s="66" t="e">
        <f>VLOOKUP(X405,'[1]TEAM 7 - CENTRE-Ouest Centre Su'!$D:$E,2,)</f>
        <v>#N/A</v>
      </c>
    </row>
    <row r="406" spans="1:35" hidden="1" x14ac:dyDescent="0.2">
      <c r="A406" t="s">
        <v>1661</v>
      </c>
      <c r="B406">
        <v>57273</v>
      </c>
      <c r="C406" t="s">
        <v>20</v>
      </c>
      <c r="D406" t="s">
        <v>1662</v>
      </c>
      <c r="E406">
        <v>1022.9644636199999</v>
      </c>
      <c r="F406" t="s">
        <v>5424</v>
      </c>
      <c r="G406" t="s">
        <v>1573</v>
      </c>
      <c r="H406" t="s">
        <v>1574</v>
      </c>
      <c r="I406" t="s">
        <v>45</v>
      </c>
      <c r="J406" t="s">
        <v>45</v>
      </c>
      <c r="K406" t="s">
        <v>1384</v>
      </c>
      <c r="L406" t="s">
        <v>20</v>
      </c>
      <c r="M406" t="s">
        <v>153</v>
      </c>
      <c r="N406" t="s">
        <v>154</v>
      </c>
      <c r="O406">
        <v>132594.46182127501</v>
      </c>
      <c r="P406">
        <v>7.7149863543988602E-3</v>
      </c>
      <c r="Q406">
        <v>4</v>
      </c>
      <c r="R406">
        <v>-2.5108580365200002</v>
      </c>
      <c r="S406">
        <v>13.2995167021</v>
      </c>
      <c r="T406">
        <v>8283</v>
      </c>
      <c r="U406">
        <v>4.4671941950299998E-3</v>
      </c>
      <c r="V406">
        <v>-2.5151650000000001</v>
      </c>
      <c r="W406">
        <v>13.2983309999999</v>
      </c>
      <c r="X406" t="s">
        <v>2915</v>
      </c>
      <c r="Y406" t="s">
        <v>2916</v>
      </c>
      <c r="AB406" t="e">
        <f>VLOOKUP(Y406,Loc_exl_vigi!$C:$J,8,)</f>
        <v>#N/A</v>
      </c>
      <c r="AF406">
        <f t="shared" si="6"/>
        <v>-4</v>
      </c>
      <c r="AG406">
        <v>5</v>
      </c>
      <c r="AH406" t="s">
        <v>4526</v>
      </c>
      <c r="AI406" s="66" t="e">
        <f>VLOOKUP(X406,'[1]TEAM 7 - CENTRE-Ouest Centre Su'!$D:$E,2,)</f>
        <v>#N/A</v>
      </c>
    </row>
    <row r="407" spans="1:35" hidden="1" x14ac:dyDescent="0.2">
      <c r="A407" t="s">
        <v>274</v>
      </c>
      <c r="B407">
        <v>19784</v>
      </c>
      <c r="C407" t="s">
        <v>15</v>
      </c>
      <c r="D407" t="s">
        <v>275</v>
      </c>
      <c r="E407">
        <v>95.100779803799995</v>
      </c>
      <c r="F407" t="s">
        <v>276</v>
      </c>
      <c r="G407" t="s">
        <v>277</v>
      </c>
      <c r="I407" t="s">
        <v>45</v>
      </c>
      <c r="J407" t="s">
        <v>45</v>
      </c>
      <c r="K407" t="s">
        <v>5463</v>
      </c>
      <c r="L407" t="s">
        <v>15</v>
      </c>
      <c r="M407" t="s">
        <v>153</v>
      </c>
      <c r="N407" t="s">
        <v>154</v>
      </c>
      <c r="O407">
        <v>217698.92290924699</v>
      </c>
      <c r="P407">
        <v>4.3684543098747899E-4</v>
      </c>
      <c r="Q407">
        <v>4</v>
      </c>
      <c r="R407">
        <v>-3.1064267325100001</v>
      </c>
      <c r="S407">
        <v>11.6751136209999</v>
      </c>
      <c r="T407">
        <v>2626</v>
      </c>
      <c r="U407">
        <v>1.0433651418500001E-2</v>
      </c>
      <c r="V407">
        <v>-3.1</v>
      </c>
      <c r="W407">
        <v>11.6833329999999</v>
      </c>
      <c r="X407" t="s">
        <v>2174</v>
      </c>
      <c r="Y407" t="s">
        <v>2175</v>
      </c>
      <c r="AB407" t="e">
        <f>VLOOKUP(Y407,Loc_exl_vigi!$C:$J,8,)</f>
        <v>#N/A</v>
      </c>
      <c r="AF407">
        <f t="shared" si="6"/>
        <v>-4</v>
      </c>
      <c r="AG407">
        <v>5</v>
      </c>
      <c r="AH407" t="s">
        <v>4526</v>
      </c>
      <c r="AI407" s="66" t="e">
        <f>VLOOKUP(X407,'[1]TEAM 7 - CENTRE-Ouest Centre Su'!$D:$E,2,)</f>
        <v>#N/A</v>
      </c>
    </row>
    <row r="408" spans="1:35" hidden="1" x14ac:dyDescent="0.2">
      <c r="A408" t="s">
        <v>305</v>
      </c>
      <c r="B408">
        <v>21547</v>
      </c>
      <c r="C408" t="s">
        <v>15</v>
      </c>
      <c r="D408" t="s">
        <v>306</v>
      </c>
      <c r="E408">
        <v>1491.5806516600001</v>
      </c>
      <c r="F408" t="s">
        <v>276</v>
      </c>
      <c r="G408" t="s">
        <v>277</v>
      </c>
      <c r="I408" t="s">
        <v>45</v>
      </c>
      <c r="J408" t="s">
        <v>45</v>
      </c>
      <c r="K408" t="s">
        <v>5463</v>
      </c>
      <c r="L408" t="s">
        <v>15</v>
      </c>
      <c r="M408" t="s">
        <v>153</v>
      </c>
      <c r="N408" t="s">
        <v>154</v>
      </c>
      <c r="O408">
        <v>217698.92290924699</v>
      </c>
      <c r="P408">
        <v>6.8515757070686098E-3</v>
      </c>
      <c r="Q408">
        <v>4</v>
      </c>
      <c r="R408">
        <v>-2.92844068504</v>
      </c>
      <c r="S408">
        <v>11.7462553619999</v>
      </c>
      <c r="T408">
        <v>2759</v>
      </c>
      <c r="U408">
        <v>6.1609300805699997E-3</v>
      </c>
      <c r="V408">
        <v>-2.9333330000000002</v>
      </c>
      <c r="W408">
        <v>11.75</v>
      </c>
      <c r="X408" t="s">
        <v>276</v>
      </c>
      <c r="Y408" t="s">
        <v>2188</v>
      </c>
      <c r="AB408" t="e">
        <f>VLOOKUP(Y408,Loc_exl_vigi!$C:$J,8,)</f>
        <v>#N/A</v>
      </c>
      <c r="AF408">
        <f t="shared" si="6"/>
        <v>-4</v>
      </c>
      <c r="AG408">
        <v>5</v>
      </c>
      <c r="AH408" t="s">
        <v>4526</v>
      </c>
      <c r="AI408" s="66" t="e">
        <f>VLOOKUP(X408,'[1]TEAM 7 - CENTRE-Ouest Centre Su'!$D:$E,2,)</f>
        <v>#N/A</v>
      </c>
    </row>
    <row r="409" spans="1:35" hidden="1" x14ac:dyDescent="0.2">
      <c r="A409" t="s">
        <v>332</v>
      </c>
      <c r="B409">
        <v>21995</v>
      </c>
      <c r="C409" t="s">
        <v>15</v>
      </c>
      <c r="D409" t="s">
        <v>333</v>
      </c>
      <c r="E409">
        <v>645.68424182599995</v>
      </c>
      <c r="F409" t="s">
        <v>276</v>
      </c>
      <c r="G409" t="s">
        <v>277</v>
      </c>
      <c r="I409" t="s">
        <v>45</v>
      </c>
      <c r="J409" t="s">
        <v>45</v>
      </c>
      <c r="K409" t="s">
        <v>5463</v>
      </c>
      <c r="L409" t="s">
        <v>15</v>
      </c>
      <c r="M409" t="s">
        <v>153</v>
      </c>
      <c r="N409" t="s">
        <v>154</v>
      </c>
      <c r="O409">
        <v>217698.92290924699</v>
      </c>
      <c r="P409">
        <v>2.9659505577580101E-3</v>
      </c>
      <c r="Q409">
        <v>4</v>
      </c>
      <c r="R409">
        <v>-3.0858898808599999</v>
      </c>
      <c r="S409">
        <v>11.7660169571</v>
      </c>
      <c r="T409">
        <v>2794</v>
      </c>
      <c r="U409">
        <v>2.63821824327E-3</v>
      </c>
      <c r="V409">
        <v>-3.0833330000000001</v>
      </c>
      <c r="W409">
        <v>11.766667</v>
      </c>
      <c r="X409" t="s">
        <v>2199</v>
      </c>
      <c r="Y409" t="s">
        <v>2200</v>
      </c>
      <c r="AB409" t="e">
        <f>VLOOKUP(Y409,Loc_exl_vigi!$C:$J,8,)</f>
        <v>#N/A</v>
      </c>
      <c r="AF409">
        <f t="shared" si="6"/>
        <v>-4</v>
      </c>
      <c r="AG409">
        <v>5</v>
      </c>
      <c r="AH409" t="s">
        <v>4526</v>
      </c>
      <c r="AI409" s="66" t="e">
        <f>VLOOKUP(X409,'[1]TEAM 7 - CENTRE-Ouest Centre Su'!$D:$E,2,)</f>
        <v>#N/A</v>
      </c>
    </row>
    <row r="410" spans="1:35" hidden="1" x14ac:dyDescent="0.2">
      <c r="A410" t="s">
        <v>148</v>
      </c>
      <c r="B410">
        <v>13654</v>
      </c>
      <c r="C410" t="s">
        <v>15</v>
      </c>
      <c r="D410" t="s">
        <v>149</v>
      </c>
      <c r="E410">
        <v>150.26858960499999</v>
      </c>
      <c r="F410" t="s">
        <v>150</v>
      </c>
      <c r="G410" t="s">
        <v>151</v>
      </c>
      <c r="I410" t="s">
        <v>45</v>
      </c>
      <c r="J410" t="s">
        <v>45</v>
      </c>
      <c r="K410" t="s">
        <v>5463</v>
      </c>
      <c r="L410" t="s">
        <v>15</v>
      </c>
      <c r="M410" t="s">
        <v>153</v>
      </c>
      <c r="N410" t="s">
        <v>154</v>
      </c>
      <c r="O410">
        <v>217698.92290924699</v>
      </c>
      <c r="P410">
        <v>6.9025876470524803E-4</v>
      </c>
      <c r="Q410">
        <v>4</v>
      </c>
      <c r="R410">
        <v>-2.79837395844</v>
      </c>
      <c r="S410">
        <v>11.378689701000001</v>
      </c>
      <c r="T410">
        <v>2160</v>
      </c>
      <c r="U410">
        <v>4.9197801823000001E-3</v>
      </c>
      <c r="V410">
        <v>-2.8</v>
      </c>
      <c r="W410">
        <v>11.383333</v>
      </c>
      <c r="X410" t="s">
        <v>2129</v>
      </c>
      <c r="Y410" t="s">
        <v>2130</v>
      </c>
      <c r="AB410" t="e">
        <f>VLOOKUP(Y410,Loc_exl_vigi!$C:$J,8,)</f>
        <v>#N/A</v>
      </c>
      <c r="AF410">
        <f t="shared" si="6"/>
        <v>-4</v>
      </c>
      <c r="AG410">
        <v>5</v>
      </c>
      <c r="AH410" t="s">
        <v>4526</v>
      </c>
      <c r="AI410" s="66" t="e">
        <f>VLOOKUP(X410,'[1]TEAM 7 - CENTRE-Ouest Centre Su'!$D:$E,2,)</f>
        <v>#N/A</v>
      </c>
    </row>
    <row r="411" spans="1:35" hidden="1" x14ac:dyDescent="0.2">
      <c r="A411" t="s">
        <v>237</v>
      </c>
      <c r="B411">
        <v>18267</v>
      </c>
      <c r="C411" t="s">
        <v>15</v>
      </c>
      <c r="D411" t="s">
        <v>238</v>
      </c>
      <c r="E411">
        <v>1777.7030188199999</v>
      </c>
      <c r="F411" t="s">
        <v>239</v>
      </c>
      <c r="G411" t="s">
        <v>240</v>
      </c>
      <c r="I411" t="s">
        <v>45</v>
      </c>
      <c r="J411" t="s">
        <v>45</v>
      </c>
      <c r="K411" t="s">
        <v>5463</v>
      </c>
      <c r="L411" t="s">
        <v>15</v>
      </c>
      <c r="M411" t="s">
        <v>153</v>
      </c>
      <c r="N411" t="s">
        <v>154</v>
      </c>
      <c r="O411">
        <v>217698.92290924699</v>
      </c>
      <c r="P411">
        <v>8.1658787974852598E-3</v>
      </c>
      <c r="Q411">
        <v>4</v>
      </c>
      <c r="R411">
        <v>-2.7641458724299999</v>
      </c>
      <c r="S411">
        <v>11.596067243</v>
      </c>
      <c r="T411">
        <v>2498</v>
      </c>
      <c r="U411">
        <v>2.4989111529100001E-2</v>
      </c>
      <c r="V411">
        <v>-2.75</v>
      </c>
      <c r="W411">
        <v>11.616667</v>
      </c>
      <c r="X411" t="s">
        <v>239</v>
      </c>
      <c r="Y411" t="s">
        <v>2157</v>
      </c>
      <c r="AB411" t="e">
        <f>VLOOKUP(Y411,Loc_exl_vigi!$C:$J,8,)</f>
        <v>#N/A</v>
      </c>
      <c r="AF411">
        <f t="shared" si="6"/>
        <v>-4</v>
      </c>
      <c r="AG411">
        <v>5</v>
      </c>
      <c r="AH411" t="s">
        <v>4526</v>
      </c>
      <c r="AI411" s="66" t="e">
        <f>VLOOKUP(X411,'[1]TEAM 7 - CENTRE-Ouest Centre Su'!$D:$E,2,)</f>
        <v>#N/A</v>
      </c>
    </row>
    <row r="412" spans="1:35" hidden="1" x14ac:dyDescent="0.2">
      <c r="A412" t="s">
        <v>241</v>
      </c>
      <c r="B412">
        <v>18582</v>
      </c>
      <c r="C412" t="s">
        <v>15</v>
      </c>
      <c r="D412" t="s">
        <v>242</v>
      </c>
      <c r="E412">
        <v>399.98317923399998</v>
      </c>
      <c r="F412" t="s">
        <v>239</v>
      </c>
      <c r="G412" t="s">
        <v>240</v>
      </c>
      <c r="I412" t="s">
        <v>45</v>
      </c>
      <c r="J412" t="s">
        <v>45</v>
      </c>
      <c r="K412" t="s">
        <v>5463</v>
      </c>
      <c r="L412" t="s">
        <v>15</v>
      </c>
      <c r="M412" t="s">
        <v>153</v>
      </c>
      <c r="N412" t="s">
        <v>154</v>
      </c>
      <c r="O412">
        <v>217698.92290924699</v>
      </c>
      <c r="P412">
        <v>1.8373227294318901E-3</v>
      </c>
      <c r="Q412">
        <v>4</v>
      </c>
      <c r="R412">
        <v>-2.7573002555000001</v>
      </c>
      <c r="S412">
        <v>11.6158288372</v>
      </c>
      <c r="T412">
        <v>2498</v>
      </c>
      <c r="U412">
        <v>7.3482138800900001E-3</v>
      </c>
      <c r="V412">
        <v>-2.75</v>
      </c>
      <c r="W412">
        <v>11.616667</v>
      </c>
      <c r="X412" t="s">
        <v>239</v>
      </c>
      <c r="Y412" t="s">
        <v>2157</v>
      </c>
      <c r="AB412" t="e">
        <f>VLOOKUP(Y412,Loc_exl_vigi!$C:$J,8,)</f>
        <v>#N/A</v>
      </c>
      <c r="AF412">
        <f t="shared" si="6"/>
        <v>-4</v>
      </c>
      <c r="AG412">
        <v>5</v>
      </c>
      <c r="AH412" t="s">
        <v>4526</v>
      </c>
      <c r="AI412" s="66" t="e">
        <f>VLOOKUP(X412,'[1]TEAM 7 - CENTRE-Ouest Centre Su'!$D:$E,2,)</f>
        <v>#N/A</v>
      </c>
    </row>
    <row r="413" spans="1:35" hidden="1" x14ac:dyDescent="0.2">
      <c r="A413" t="s">
        <v>340</v>
      </c>
      <c r="B413">
        <v>22167</v>
      </c>
      <c r="C413" t="s">
        <v>16</v>
      </c>
      <c r="D413" t="s">
        <v>341</v>
      </c>
      <c r="E413">
        <v>1417.8521531700001</v>
      </c>
      <c r="F413" t="s">
        <v>342</v>
      </c>
      <c r="G413" t="s">
        <v>343</v>
      </c>
      <c r="I413" t="s">
        <v>45</v>
      </c>
      <c r="J413" t="s">
        <v>45</v>
      </c>
      <c r="K413" t="s">
        <v>344</v>
      </c>
      <c r="L413" t="s">
        <v>16</v>
      </c>
      <c r="M413" t="s">
        <v>153</v>
      </c>
      <c r="N413" t="s">
        <v>154</v>
      </c>
      <c r="O413">
        <v>179061.19592050201</v>
      </c>
      <c r="P413">
        <v>7.9182546831614402E-3</v>
      </c>
      <c r="Q413">
        <v>4</v>
      </c>
      <c r="R413">
        <v>-4.3317922102399997</v>
      </c>
      <c r="S413">
        <v>11.773921594500001</v>
      </c>
      <c r="T413">
        <v>2814</v>
      </c>
      <c r="U413">
        <v>6.8114018897699998E-3</v>
      </c>
      <c r="V413">
        <v>-4.3249820000000003</v>
      </c>
      <c r="W413">
        <v>11.774049</v>
      </c>
      <c r="X413" t="s">
        <v>2202</v>
      </c>
      <c r="Y413" t="s">
        <v>2203</v>
      </c>
      <c r="AB413" t="e">
        <f>VLOOKUP(Y413,Loc_exl_vigi!$C:$J,8,)</f>
        <v>#N/A</v>
      </c>
      <c r="AF413">
        <f t="shared" si="6"/>
        <v>-4</v>
      </c>
      <c r="AG413">
        <v>5</v>
      </c>
      <c r="AH413" t="s">
        <v>4526</v>
      </c>
      <c r="AI413" s="66" t="e">
        <f>VLOOKUP(X413,'[1]TEAM 7 - CENTRE-Ouest Centre Su'!$D:$E,2,)</f>
        <v>#N/A</v>
      </c>
    </row>
    <row r="414" spans="1:35" hidden="1" x14ac:dyDescent="0.2">
      <c r="A414" t="s">
        <v>1040</v>
      </c>
      <c r="B414">
        <v>43083</v>
      </c>
      <c r="C414" t="s">
        <v>19</v>
      </c>
      <c r="D414" t="s">
        <v>1041</v>
      </c>
      <c r="E414">
        <v>299.20320124400001</v>
      </c>
      <c r="F414" t="s">
        <v>1042</v>
      </c>
      <c r="G414" t="s">
        <v>1043</v>
      </c>
      <c r="I414" t="s">
        <v>45</v>
      </c>
      <c r="J414" t="s">
        <v>45</v>
      </c>
      <c r="K414" t="s">
        <v>1027</v>
      </c>
      <c r="L414" t="s">
        <v>19</v>
      </c>
      <c r="M414" t="s">
        <v>153</v>
      </c>
      <c r="N414" t="s">
        <v>154</v>
      </c>
      <c r="O414">
        <v>136630.629473409</v>
      </c>
      <c r="P414">
        <v>2.18986915596572E-3</v>
      </c>
      <c r="Q414">
        <v>4</v>
      </c>
      <c r="R414">
        <v>-2.8805213652199999</v>
      </c>
      <c r="S414">
        <v>12.5169575528999</v>
      </c>
      <c r="T414">
        <v>5563</v>
      </c>
      <c r="U414">
        <v>2.1449911462399999E-2</v>
      </c>
      <c r="V414">
        <v>-2.8666670000000001</v>
      </c>
      <c r="W414">
        <v>12.533333000000001</v>
      </c>
      <c r="X414" t="s">
        <v>1042</v>
      </c>
      <c r="Y414" t="s">
        <v>2553</v>
      </c>
      <c r="AB414" t="e">
        <f>VLOOKUP(Y414,Loc_exl_vigi!$C:$J,8,)</f>
        <v>#N/A</v>
      </c>
      <c r="AF414">
        <f t="shared" si="6"/>
        <v>-4</v>
      </c>
      <c r="AG414">
        <v>5</v>
      </c>
      <c r="AH414" t="s">
        <v>4526</v>
      </c>
      <c r="AI414" s="66" t="e">
        <f>VLOOKUP(X414,'[1]TEAM 7 - CENTRE-Ouest Centre Su'!$D:$E,2,)</f>
        <v>#N/A</v>
      </c>
    </row>
    <row r="415" spans="1:35" hidden="1" x14ac:dyDescent="0.2">
      <c r="A415" t="s">
        <v>1234</v>
      </c>
      <c r="B415">
        <v>48636</v>
      </c>
      <c r="C415" t="s">
        <v>19</v>
      </c>
      <c r="D415" t="s">
        <v>1235</v>
      </c>
      <c r="E415">
        <v>334.197457988</v>
      </c>
      <c r="F415" t="s">
        <v>1236</v>
      </c>
      <c r="G415" t="s">
        <v>1237</v>
      </c>
      <c r="I415" t="s">
        <v>45</v>
      </c>
      <c r="J415" t="s">
        <v>45</v>
      </c>
      <c r="K415" t="s">
        <v>1027</v>
      </c>
      <c r="L415" t="s">
        <v>19</v>
      </c>
      <c r="M415" t="s">
        <v>153</v>
      </c>
      <c r="N415" t="s">
        <v>154</v>
      </c>
      <c r="O415">
        <v>136630.629473409</v>
      </c>
      <c r="P415">
        <v>2.4459922293854301E-3</v>
      </c>
      <c r="Q415">
        <v>4</v>
      </c>
      <c r="R415">
        <v>-3.1269635837499998</v>
      </c>
      <c r="S415">
        <v>12.7857152412</v>
      </c>
      <c r="T415">
        <v>6501</v>
      </c>
      <c r="U415">
        <v>1.05685718023E-2</v>
      </c>
      <c r="V415">
        <v>-3.1166670000000001</v>
      </c>
      <c r="W415">
        <v>12.783333000000001</v>
      </c>
      <c r="X415" t="s">
        <v>2663</v>
      </c>
      <c r="Y415" t="s">
        <v>2664</v>
      </c>
      <c r="AB415" t="e">
        <f>VLOOKUP(Y415,Loc_exl_vigi!$C:$J,8,)</f>
        <v>#N/A</v>
      </c>
      <c r="AF415">
        <f t="shared" si="6"/>
        <v>-4</v>
      </c>
      <c r="AG415">
        <v>5</v>
      </c>
      <c r="AH415" t="s">
        <v>4526</v>
      </c>
      <c r="AI415" s="66" t="e">
        <f>VLOOKUP(X415,'[1]TEAM 7 - CENTRE-Ouest Centre Su'!$D:$E,2,)</f>
        <v>#N/A</v>
      </c>
    </row>
    <row r="416" spans="1:35" hidden="1" x14ac:dyDescent="0.2">
      <c r="A416" t="s">
        <v>1238</v>
      </c>
      <c r="B416">
        <v>48637</v>
      </c>
      <c r="C416" t="s">
        <v>19</v>
      </c>
      <c r="D416" t="s">
        <v>1239</v>
      </c>
      <c r="E416">
        <v>1187.2804428500001</v>
      </c>
      <c r="F416" t="s">
        <v>1236</v>
      </c>
      <c r="G416" t="s">
        <v>1237</v>
      </c>
      <c r="I416" t="s">
        <v>45</v>
      </c>
      <c r="J416" t="s">
        <v>45</v>
      </c>
      <c r="K416" t="s">
        <v>1027</v>
      </c>
      <c r="L416" t="s">
        <v>19</v>
      </c>
      <c r="M416" t="s">
        <v>153</v>
      </c>
      <c r="N416" t="s">
        <v>154</v>
      </c>
      <c r="O416">
        <v>136630.629473409</v>
      </c>
      <c r="P416">
        <v>8.6897092359591605E-3</v>
      </c>
      <c r="Q416">
        <v>4</v>
      </c>
      <c r="R416">
        <v>-3.1201179666200001</v>
      </c>
      <c r="S416">
        <v>12.7817629222</v>
      </c>
      <c r="T416">
        <v>6501</v>
      </c>
      <c r="U416">
        <v>3.7913473660800001E-3</v>
      </c>
      <c r="V416">
        <v>-3.1166670000000001</v>
      </c>
      <c r="W416">
        <v>12.783333000000001</v>
      </c>
      <c r="X416" t="s">
        <v>2663</v>
      </c>
      <c r="Y416" t="s">
        <v>2664</v>
      </c>
      <c r="AB416" t="e">
        <f>VLOOKUP(Y416,Loc_exl_vigi!$C:$J,8,)</f>
        <v>#N/A</v>
      </c>
      <c r="AF416">
        <f t="shared" si="6"/>
        <v>-4</v>
      </c>
      <c r="AG416">
        <v>5</v>
      </c>
      <c r="AH416" t="s">
        <v>4526</v>
      </c>
      <c r="AI416" s="66" t="e">
        <f>VLOOKUP(X416,'[1]TEAM 7 - CENTRE-Ouest Centre Su'!$D:$E,2,)</f>
        <v>#N/A</v>
      </c>
    </row>
    <row r="417" spans="1:35" hidden="1" x14ac:dyDescent="0.2">
      <c r="A417" t="s">
        <v>1132</v>
      </c>
      <c r="B417">
        <v>45784</v>
      </c>
      <c r="C417" t="s">
        <v>19</v>
      </c>
      <c r="D417" t="s">
        <v>1133</v>
      </c>
      <c r="E417">
        <v>84.226240574599998</v>
      </c>
      <c r="F417" t="s">
        <v>1134</v>
      </c>
      <c r="G417" t="s">
        <v>1135</v>
      </c>
      <c r="I417" t="s">
        <v>45</v>
      </c>
      <c r="J417" t="s">
        <v>45</v>
      </c>
      <c r="K417" t="s">
        <v>1027</v>
      </c>
      <c r="L417" t="s">
        <v>19</v>
      </c>
      <c r="M417" t="s">
        <v>153</v>
      </c>
      <c r="N417" t="s">
        <v>154</v>
      </c>
      <c r="O417">
        <v>136630.629473409</v>
      </c>
      <c r="P417">
        <v>6.1645211545330498E-4</v>
      </c>
      <c r="Q417">
        <v>4</v>
      </c>
      <c r="R417">
        <v>-2.7915283415099998</v>
      </c>
      <c r="S417">
        <v>12.639479440200001</v>
      </c>
      <c r="T417">
        <v>5984</v>
      </c>
      <c r="U417">
        <v>1.35074488922E-2</v>
      </c>
      <c r="V417">
        <v>-2.8</v>
      </c>
      <c r="W417">
        <v>12.65</v>
      </c>
      <c r="X417" t="s">
        <v>2604</v>
      </c>
      <c r="Y417" t="s">
        <v>2605</v>
      </c>
      <c r="AB417" t="e">
        <f>VLOOKUP(Y417,Loc_exl_vigi!$C:$J,8,)</f>
        <v>#N/A</v>
      </c>
      <c r="AF417">
        <f t="shared" si="6"/>
        <v>-4</v>
      </c>
      <c r="AG417">
        <v>5</v>
      </c>
      <c r="AH417" t="s">
        <v>4526</v>
      </c>
      <c r="AI417" s="66" t="e">
        <f>VLOOKUP(X417,'[1]TEAM 7 - CENTRE-Ouest Centre Su'!$D:$E,2,)</f>
        <v>#N/A</v>
      </c>
    </row>
    <row r="418" spans="1:35" hidden="1" x14ac:dyDescent="0.2">
      <c r="A418" t="s">
        <v>1211</v>
      </c>
      <c r="B418">
        <v>48234</v>
      </c>
      <c r="C418" t="s">
        <v>19</v>
      </c>
      <c r="D418" t="s">
        <v>1212</v>
      </c>
      <c r="E418">
        <v>647.89415826599998</v>
      </c>
      <c r="F418" t="s">
        <v>1134</v>
      </c>
      <c r="G418" t="s">
        <v>1135</v>
      </c>
      <c r="I418" t="s">
        <v>45</v>
      </c>
      <c r="J418" t="s">
        <v>45</v>
      </c>
      <c r="K418" t="s">
        <v>1027</v>
      </c>
      <c r="L418" t="s">
        <v>19</v>
      </c>
      <c r="M418" t="s">
        <v>153</v>
      </c>
      <c r="N418" t="s">
        <v>154</v>
      </c>
      <c r="O418">
        <v>136630.629473409</v>
      </c>
      <c r="P418">
        <v>4.7419393496396798E-3</v>
      </c>
      <c r="Q418">
        <v>4</v>
      </c>
      <c r="R418">
        <v>-2.8873669821500001</v>
      </c>
      <c r="S418">
        <v>12.7580490077</v>
      </c>
      <c r="T418">
        <v>6440</v>
      </c>
      <c r="U418">
        <v>9.5153982595900001E-3</v>
      </c>
      <c r="V418">
        <v>-2.8833329999999999</v>
      </c>
      <c r="W418">
        <v>12.766667</v>
      </c>
      <c r="X418" t="s">
        <v>1134</v>
      </c>
      <c r="Y418" t="s">
        <v>2647</v>
      </c>
      <c r="AB418" t="e">
        <f>VLOOKUP(Y418,Loc_exl_vigi!$C:$J,8,)</f>
        <v>#N/A</v>
      </c>
      <c r="AF418">
        <f t="shared" si="6"/>
        <v>-4</v>
      </c>
      <c r="AG418">
        <v>5</v>
      </c>
      <c r="AH418" t="s">
        <v>4526</v>
      </c>
      <c r="AI418" s="66" t="e">
        <f>VLOOKUP(X418,'[1]TEAM 7 - CENTRE-Ouest Centre Su'!$D:$E,2,)</f>
        <v>#N/A</v>
      </c>
    </row>
    <row r="419" spans="1:35" hidden="1" x14ac:dyDescent="0.2">
      <c r="A419" t="s">
        <v>1171</v>
      </c>
      <c r="B419">
        <v>47105</v>
      </c>
      <c r="C419" t="s">
        <v>19</v>
      </c>
      <c r="D419" t="s">
        <v>1172</v>
      </c>
      <c r="E419">
        <v>575.29171808599995</v>
      </c>
      <c r="F419" t="s">
        <v>1173</v>
      </c>
      <c r="G419" t="s">
        <v>1174</v>
      </c>
      <c r="I419" t="s">
        <v>45</v>
      </c>
      <c r="J419" t="s">
        <v>45</v>
      </c>
      <c r="K419" t="s">
        <v>1027</v>
      </c>
      <c r="L419" t="s">
        <v>19</v>
      </c>
      <c r="M419" t="s">
        <v>153</v>
      </c>
      <c r="N419" t="s">
        <v>154</v>
      </c>
      <c r="O419">
        <v>136630.629473409</v>
      </c>
      <c r="P419">
        <v>4.21056186525117E-3</v>
      </c>
      <c r="Q419">
        <v>4</v>
      </c>
      <c r="R419">
        <v>-2.69568970042</v>
      </c>
      <c r="S419">
        <v>12.7027165432999</v>
      </c>
      <c r="T419">
        <v>6181</v>
      </c>
      <c r="U419">
        <v>5.0949278855899997E-3</v>
      </c>
      <c r="V419">
        <v>-2.7</v>
      </c>
      <c r="W419">
        <v>12.6999999999999</v>
      </c>
      <c r="X419" t="s">
        <v>2626</v>
      </c>
      <c r="Y419" t="s">
        <v>2627</v>
      </c>
      <c r="AB419" t="e">
        <f>VLOOKUP(Y419,Loc_exl_vigi!$C:$J,8,)</f>
        <v>#N/A</v>
      </c>
      <c r="AF419">
        <f t="shared" si="6"/>
        <v>-4</v>
      </c>
      <c r="AG419">
        <v>5</v>
      </c>
      <c r="AH419" t="s">
        <v>4526</v>
      </c>
      <c r="AI419" s="66" t="e">
        <f>VLOOKUP(X419,'[1]TEAM 7 - CENTRE-Ouest Centre Su'!$D:$E,2,)</f>
        <v>#N/A</v>
      </c>
    </row>
    <row r="420" spans="1:35" hidden="1" x14ac:dyDescent="0.2">
      <c r="A420" t="s">
        <v>1255</v>
      </c>
      <c r="B420">
        <v>48998</v>
      </c>
      <c r="C420" t="s">
        <v>19</v>
      </c>
      <c r="D420" t="s">
        <v>1256</v>
      </c>
      <c r="E420">
        <v>340.63325413000001</v>
      </c>
      <c r="F420" t="s">
        <v>1173</v>
      </c>
      <c r="G420" t="s">
        <v>1174</v>
      </c>
      <c r="I420" t="s">
        <v>45</v>
      </c>
      <c r="J420" t="s">
        <v>45</v>
      </c>
      <c r="K420" t="s">
        <v>1027</v>
      </c>
      <c r="L420" t="s">
        <v>19</v>
      </c>
      <c r="M420" t="s">
        <v>153</v>
      </c>
      <c r="N420" t="s">
        <v>154</v>
      </c>
      <c r="O420">
        <v>136630.629473409</v>
      </c>
      <c r="P420">
        <v>2.4930958412681002E-3</v>
      </c>
      <c r="Q420">
        <v>4</v>
      </c>
      <c r="R420">
        <v>-2.82575642752</v>
      </c>
      <c r="S420">
        <v>12.801524516000001</v>
      </c>
      <c r="T420">
        <v>6562</v>
      </c>
      <c r="U420">
        <v>9.2163898439899996E-3</v>
      </c>
      <c r="V420">
        <v>-2.8166669999999998</v>
      </c>
      <c r="W420">
        <v>12.8</v>
      </c>
      <c r="X420" t="s">
        <v>2672</v>
      </c>
      <c r="Y420" t="s">
        <v>2673</v>
      </c>
      <c r="AB420" t="e">
        <f>VLOOKUP(Y420,Loc_exl_vigi!$C:$J,8,)</f>
        <v>#N/A</v>
      </c>
      <c r="AF420">
        <f t="shared" si="6"/>
        <v>-4</v>
      </c>
      <c r="AG420">
        <v>5</v>
      </c>
      <c r="AH420" t="s">
        <v>4526</v>
      </c>
      <c r="AI420" s="66" t="e">
        <f>VLOOKUP(X420,'[1]TEAM 7 - CENTRE-Ouest Centre Su'!$D:$E,2,)</f>
        <v>#N/A</v>
      </c>
    </row>
    <row r="421" spans="1:35" hidden="1" x14ac:dyDescent="0.2">
      <c r="A421" t="s">
        <v>1265</v>
      </c>
      <c r="B421">
        <v>49178</v>
      </c>
      <c r="C421" t="s">
        <v>19</v>
      </c>
      <c r="D421" t="s">
        <v>1266</v>
      </c>
      <c r="E421">
        <v>242.22809182500001</v>
      </c>
      <c r="F421" t="s">
        <v>1173</v>
      </c>
      <c r="G421" t="s">
        <v>1174</v>
      </c>
      <c r="I421" t="s">
        <v>45</v>
      </c>
      <c r="J421" t="s">
        <v>45</v>
      </c>
      <c r="K421" t="s">
        <v>1027</v>
      </c>
      <c r="L421" t="s">
        <v>19</v>
      </c>
      <c r="M421" t="s">
        <v>153</v>
      </c>
      <c r="N421" t="s">
        <v>154</v>
      </c>
      <c r="O421">
        <v>136630.629473409</v>
      </c>
      <c r="P421">
        <v>1.77286815378496E-3</v>
      </c>
      <c r="Q421">
        <v>4</v>
      </c>
      <c r="R421">
        <v>-2.8326020444500002</v>
      </c>
      <c r="S421">
        <v>12.805476835</v>
      </c>
      <c r="T421">
        <v>6562</v>
      </c>
      <c r="U421">
        <v>1.6849966263200001E-2</v>
      </c>
      <c r="V421">
        <v>-2.8166669999999998</v>
      </c>
      <c r="W421">
        <v>12.8</v>
      </c>
      <c r="X421" t="s">
        <v>2672</v>
      </c>
      <c r="Y421" t="s">
        <v>2673</v>
      </c>
      <c r="AB421" t="e">
        <f>VLOOKUP(Y421,Loc_exl_vigi!$C:$J,8,)</f>
        <v>#N/A</v>
      </c>
      <c r="AF421">
        <f t="shared" si="6"/>
        <v>-4</v>
      </c>
      <c r="AG421">
        <v>5</v>
      </c>
      <c r="AH421" t="s">
        <v>4526</v>
      </c>
      <c r="AI421" s="66" t="e">
        <f>VLOOKUP(X421,'[1]TEAM 7 - CENTRE-Ouest Centre Su'!$D:$E,2,)</f>
        <v>#N/A</v>
      </c>
    </row>
    <row r="422" spans="1:35" hidden="1" x14ac:dyDescent="0.2">
      <c r="A422" t="s">
        <v>1257</v>
      </c>
      <c r="B422">
        <v>49004</v>
      </c>
      <c r="C422" t="s">
        <v>19</v>
      </c>
      <c r="D422" t="s">
        <v>1258</v>
      </c>
      <c r="E422">
        <v>287.64585904299997</v>
      </c>
      <c r="F422" t="s">
        <v>1173</v>
      </c>
      <c r="G422" t="s">
        <v>1174</v>
      </c>
      <c r="I422" t="s">
        <v>45</v>
      </c>
      <c r="J422" t="s">
        <v>45</v>
      </c>
      <c r="K422" t="s">
        <v>1027</v>
      </c>
      <c r="L422" t="s">
        <v>19</v>
      </c>
      <c r="M422" t="s">
        <v>153</v>
      </c>
      <c r="N422" t="s">
        <v>154</v>
      </c>
      <c r="O422">
        <v>136630.629473409</v>
      </c>
      <c r="P422">
        <v>2.1052809326255798E-3</v>
      </c>
      <c r="Q422">
        <v>4</v>
      </c>
      <c r="R422">
        <v>-2.7641458724299999</v>
      </c>
      <c r="S422">
        <v>12.7975721970999</v>
      </c>
      <c r="T422">
        <v>6563</v>
      </c>
      <c r="U422">
        <v>3.5000444466699999E-3</v>
      </c>
      <c r="V422">
        <v>-2.766667</v>
      </c>
      <c r="W422">
        <v>12.8</v>
      </c>
      <c r="X422" t="s">
        <v>2674</v>
      </c>
      <c r="Y422" t="s">
        <v>2675</v>
      </c>
      <c r="AB422" t="e">
        <f>VLOOKUP(Y422,Loc_exl_vigi!$C:$J,8,)</f>
        <v>#N/A</v>
      </c>
      <c r="AF422">
        <f t="shared" si="6"/>
        <v>-4</v>
      </c>
      <c r="AG422">
        <v>5</v>
      </c>
      <c r="AH422" t="s">
        <v>4526</v>
      </c>
      <c r="AI422" s="66" t="e">
        <f>VLOOKUP(X422,'[1]TEAM 7 - CENTRE-Ouest Centre Su'!$D:$E,2,)</f>
        <v>#N/A</v>
      </c>
    </row>
    <row r="423" spans="1:35" hidden="1" x14ac:dyDescent="0.2">
      <c r="A423" t="s">
        <v>1259</v>
      </c>
      <c r="B423">
        <v>49006</v>
      </c>
      <c r="C423" t="s">
        <v>19</v>
      </c>
      <c r="D423" t="s">
        <v>1260</v>
      </c>
      <c r="E423">
        <v>22.708883608600001</v>
      </c>
      <c r="F423" t="s">
        <v>1173</v>
      </c>
      <c r="G423" t="s">
        <v>1174</v>
      </c>
      <c r="I423" t="s">
        <v>45</v>
      </c>
      <c r="J423" t="s">
        <v>45</v>
      </c>
      <c r="K423" t="s">
        <v>1027</v>
      </c>
      <c r="L423" t="s">
        <v>19</v>
      </c>
      <c r="M423" t="s">
        <v>153</v>
      </c>
      <c r="N423" t="s">
        <v>154</v>
      </c>
      <c r="O423">
        <v>136630.629473409</v>
      </c>
      <c r="P423">
        <v>1.6620638941738499E-4</v>
      </c>
      <c r="Q423">
        <v>4</v>
      </c>
      <c r="R423">
        <v>-2.7504546383199999</v>
      </c>
      <c r="S423">
        <v>12.7975721970999</v>
      </c>
      <c r="T423">
        <v>6563</v>
      </c>
      <c r="U423">
        <v>1.63931357018E-2</v>
      </c>
      <c r="V423">
        <v>-2.766667</v>
      </c>
      <c r="W423">
        <v>12.8</v>
      </c>
      <c r="X423" t="s">
        <v>2674</v>
      </c>
      <c r="Y423" t="s">
        <v>2675</v>
      </c>
      <c r="AB423" t="e">
        <f>VLOOKUP(Y423,Loc_exl_vigi!$C:$J,8,)</f>
        <v>#N/A</v>
      </c>
      <c r="AF423">
        <f t="shared" si="6"/>
        <v>-4</v>
      </c>
      <c r="AG423">
        <v>5</v>
      </c>
      <c r="AH423" t="s">
        <v>4526</v>
      </c>
      <c r="AI423" s="66" t="e">
        <f>VLOOKUP(X423,'[1]TEAM 7 - CENTRE-Ouest Centre Su'!$D:$E,2,)</f>
        <v>#N/A</v>
      </c>
    </row>
    <row r="424" spans="1:35" hidden="1" x14ac:dyDescent="0.2">
      <c r="A424" t="s">
        <v>1280</v>
      </c>
      <c r="B424">
        <v>49345</v>
      </c>
      <c r="C424" t="s">
        <v>19</v>
      </c>
      <c r="D424" t="s">
        <v>1281</v>
      </c>
      <c r="E424">
        <v>1824.2803165600001</v>
      </c>
      <c r="F424" t="s">
        <v>1173</v>
      </c>
      <c r="G424" t="s">
        <v>1174</v>
      </c>
      <c r="I424" t="s">
        <v>45</v>
      </c>
      <c r="J424" t="s">
        <v>45</v>
      </c>
      <c r="K424" t="s">
        <v>1027</v>
      </c>
      <c r="L424" t="s">
        <v>19</v>
      </c>
      <c r="M424" t="s">
        <v>153</v>
      </c>
      <c r="N424" t="s">
        <v>154</v>
      </c>
      <c r="O424">
        <v>136630.629473409</v>
      </c>
      <c r="P424">
        <v>1.33519132832147E-2</v>
      </c>
      <c r="Q424">
        <v>4</v>
      </c>
      <c r="R424">
        <v>-2.9695143884799999</v>
      </c>
      <c r="S424">
        <v>12.8133814729</v>
      </c>
      <c r="T424">
        <v>6645</v>
      </c>
      <c r="U424">
        <v>4.3476786477599999E-3</v>
      </c>
      <c r="V424">
        <v>-2.9666670000000002</v>
      </c>
      <c r="W424">
        <v>12.816667000000001</v>
      </c>
      <c r="X424" t="s">
        <v>2682</v>
      </c>
      <c r="Y424" t="s">
        <v>2683</v>
      </c>
      <c r="AB424" t="e">
        <f>VLOOKUP(Y424,Loc_exl_vigi!$C:$J,8,)</f>
        <v>#N/A</v>
      </c>
      <c r="AF424">
        <f t="shared" si="6"/>
        <v>-4</v>
      </c>
      <c r="AG424">
        <v>5</v>
      </c>
      <c r="AH424" t="s">
        <v>4526</v>
      </c>
      <c r="AI424" s="66" t="e">
        <f>VLOOKUP(X424,'[1]TEAM 7 - CENTRE-Ouest Centre Su'!$D:$E,2,)</f>
        <v>#N/A</v>
      </c>
    </row>
    <row r="425" spans="1:35" hidden="1" x14ac:dyDescent="0.2">
      <c r="A425" t="s">
        <v>1318</v>
      </c>
      <c r="B425">
        <v>50233</v>
      </c>
      <c r="C425" t="s">
        <v>19</v>
      </c>
      <c r="D425" t="s">
        <v>1319</v>
      </c>
      <c r="E425">
        <v>242.22809182500001</v>
      </c>
      <c r="F425" t="s">
        <v>1173</v>
      </c>
      <c r="G425" t="s">
        <v>1174</v>
      </c>
      <c r="I425" t="s">
        <v>45</v>
      </c>
      <c r="J425" t="s">
        <v>45</v>
      </c>
      <c r="K425" t="s">
        <v>1027</v>
      </c>
      <c r="L425" t="s">
        <v>19</v>
      </c>
      <c r="M425" t="s">
        <v>153</v>
      </c>
      <c r="N425" t="s">
        <v>154</v>
      </c>
      <c r="O425">
        <v>136630.629473409</v>
      </c>
      <c r="P425">
        <v>1.77286815378496E-3</v>
      </c>
      <c r="Q425">
        <v>4</v>
      </c>
      <c r="R425">
        <v>-2.8599845135200002</v>
      </c>
      <c r="S425">
        <v>12.8608093002</v>
      </c>
      <c r="T425">
        <v>6814</v>
      </c>
      <c r="U425">
        <v>8.8864094175600001E-3</v>
      </c>
      <c r="V425">
        <v>-2.8666670000000001</v>
      </c>
      <c r="W425">
        <v>12.866667</v>
      </c>
      <c r="X425" t="s">
        <v>1173</v>
      </c>
      <c r="Y425" t="s">
        <v>2710</v>
      </c>
      <c r="AB425" t="e">
        <f>VLOOKUP(Y425,Loc_exl_vigi!$C:$J,8,)</f>
        <v>#N/A</v>
      </c>
      <c r="AF425">
        <f t="shared" si="6"/>
        <v>-4</v>
      </c>
      <c r="AG425">
        <v>5</v>
      </c>
      <c r="AH425" t="s">
        <v>4526</v>
      </c>
      <c r="AI425" s="66" t="e">
        <f>VLOOKUP(X425,'[1]TEAM 7 - CENTRE-Ouest Centre Su'!$D:$E,2,)</f>
        <v>#N/A</v>
      </c>
    </row>
    <row r="426" spans="1:35" hidden="1" x14ac:dyDescent="0.2">
      <c r="A426" t="s">
        <v>1339</v>
      </c>
      <c r="B426">
        <v>50863</v>
      </c>
      <c r="C426" t="s">
        <v>19</v>
      </c>
      <c r="D426" t="s">
        <v>1340</v>
      </c>
      <c r="E426">
        <v>166.53181312999999</v>
      </c>
      <c r="F426" t="s">
        <v>1173</v>
      </c>
      <c r="G426" t="s">
        <v>1174</v>
      </c>
      <c r="I426" t="s">
        <v>45</v>
      </c>
      <c r="J426" t="s">
        <v>45</v>
      </c>
      <c r="K426" t="s">
        <v>1027</v>
      </c>
      <c r="L426" t="s">
        <v>19</v>
      </c>
      <c r="M426" t="s">
        <v>153</v>
      </c>
      <c r="N426" t="s">
        <v>154</v>
      </c>
      <c r="O426">
        <v>136630.629473409</v>
      </c>
      <c r="P426">
        <v>1.21884685572944E-3</v>
      </c>
      <c r="Q426">
        <v>4</v>
      </c>
      <c r="R426">
        <v>-2.92844068504</v>
      </c>
      <c r="S426">
        <v>12.9003324897</v>
      </c>
      <c r="T426">
        <v>6923</v>
      </c>
      <c r="U426">
        <v>4.9036002121900001E-3</v>
      </c>
      <c r="V426">
        <v>-2.9333330000000002</v>
      </c>
      <c r="W426">
        <v>12.9</v>
      </c>
      <c r="X426" t="s">
        <v>2724</v>
      </c>
      <c r="Y426" t="s">
        <v>2725</v>
      </c>
      <c r="AB426" t="e">
        <f>VLOOKUP(Y426,Loc_exl_vigi!$C:$J,8,)</f>
        <v>#N/A</v>
      </c>
      <c r="AF426">
        <f t="shared" si="6"/>
        <v>-4</v>
      </c>
      <c r="AG426">
        <v>5</v>
      </c>
      <c r="AH426" t="s">
        <v>4526</v>
      </c>
      <c r="AI426" s="66" t="e">
        <f>VLOOKUP(X426,'[1]TEAM 7 - CENTRE-Ouest Centre Su'!$D:$E,2,)</f>
        <v>#N/A</v>
      </c>
    </row>
    <row r="427" spans="1:35" hidden="1" x14ac:dyDescent="0.2">
      <c r="A427" s="27" t="s">
        <v>4458</v>
      </c>
      <c r="B427" s="27"/>
      <c r="C427" s="27" t="s">
        <v>20</v>
      </c>
      <c r="D427" s="27" t="s">
        <v>4459</v>
      </c>
      <c r="E427" s="27">
        <v>542.79725940900005</v>
      </c>
      <c r="F427" s="27" t="s">
        <v>1403</v>
      </c>
      <c r="G427" s="27" t="s">
        <v>1404</v>
      </c>
      <c r="H427" s="27"/>
      <c r="I427" s="27" t="s">
        <v>45</v>
      </c>
      <c r="J427" s="27" t="s">
        <v>45</v>
      </c>
      <c r="K427" s="27" t="s">
        <v>1384</v>
      </c>
      <c r="L427" s="27" t="s">
        <v>20</v>
      </c>
      <c r="M427" s="27" t="s">
        <v>153</v>
      </c>
      <c r="N427" s="27" t="s">
        <v>154</v>
      </c>
      <c r="O427" s="27">
        <v>132594.46182127501</v>
      </c>
      <c r="P427" s="27">
        <v>4.0936646369185399E-3</v>
      </c>
      <c r="Q427" s="27">
        <v>4</v>
      </c>
      <c r="R427" s="27">
        <v>-2.7162265520600002</v>
      </c>
      <c r="S427" s="27">
        <v>13.133519307</v>
      </c>
      <c r="T427" s="27">
        <v>7740</v>
      </c>
      <c r="U427" s="27">
        <v>7.66779146247E-3</v>
      </c>
      <c r="V427" s="27">
        <v>-2.723875</v>
      </c>
      <c r="W427" s="27">
        <v>13.132975</v>
      </c>
      <c r="X427" s="27" t="s">
        <v>4460</v>
      </c>
      <c r="Y427" s="27" t="s">
        <v>4461</v>
      </c>
      <c r="Z427" s="27"/>
      <c r="AA427" s="27" t="s">
        <v>4454</v>
      </c>
      <c r="AB427" t="e">
        <f>VLOOKUP(Y427,Loc_exl_vigi!$C:$J,8,)</f>
        <v>#N/A</v>
      </c>
      <c r="AF427">
        <f t="shared" si="6"/>
        <v>-4</v>
      </c>
      <c r="AG427">
        <v>5</v>
      </c>
      <c r="AH427" t="s">
        <v>4526</v>
      </c>
      <c r="AI427" s="66" t="e">
        <f>VLOOKUP(X427,'[1]TEAM 7 - CENTRE-Ouest Centre Su'!$D:$E,2,)</f>
        <v>#N/A</v>
      </c>
    </row>
    <row r="428" spans="1:35" hidden="1" x14ac:dyDescent="0.2">
      <c r="A428" t="s">
        <v>1669</v>
      </c>
      <c r="B428">
        <v>57341</v>
      </c>
      <c r="C428" t="s">
        <v>28</v>
      </c>
      <c r="D428" t="s">
        <v>1670</v>
      </c>
      <c r="E428">
        <v>865.94966165200003</v>
      </c>
      <c r="F428" t="s">
        <v>1539</v>
      </c>
      <c r="G428" t="s">
        <v>1540</v>
      </c>
      <c r="I428" t="s">
        <v>45</v>
      </c>
      <c r="J428" t="s">
        <v>45</v>
      </c>
      <c r="K428" t="s">
        <v>1007</v>
      </c>
      <c r="L428" t="s">
        <v>28</v>
      </c>
      <c r="M428" t="s">
        <v>131</v>
      </c>
      <c r="N428" t="s">
        <v>132</v>
      </c>
      <c r="O428">
        <v>281458.55962247902</v>
      </c>
      <c r="P428">
        <v>3.0766506544107298E-3</v>
      </c>
      <c r="Q428">
        <v>4</v>
      </c>
      <c r="R428">
        <v>-0.28603244828899999</v>
      </c>
      <c r="S428">
        <v>13.2955643832</v>
      </c>
      <c r="T428">
        <v>8274</v>
      </c>
      <c r="U428">
        <v>4.9919174838500002E-3</v>
      </c>
      <c r="V428">
        <v>-0.281389</v>
      </c>
      <c r="W428">
        <v>13.293732</v>
      </c>
      <c r="X428" t="s">
        <v>2921</v>
      </c>
      <c r="Y428" t="s">
        <v>2922</v>
      </c>
      <c r="AB428" t="e">
        <f>VLOOKUP(Y428,Loc_exl_vigi!$C:$J,8,)</f>
        <v>#N/A</v>
      </c>
      <c r="AF428">
        <f t="shared" si="6"/>
        <v>-4</v>
      </c>
      <c r="AG428">
        <v>4</v>
      </c>
      <c r="AH428" t="s">
        <v>4526</v>
      </c>
      <c r="AI428" s="69">
        <f>VLOOKUP(X428,'[2]TEAM 4_EST'!$D:$E,2,)</f>
        <v>44027</v>
      </c>
    </row>
    <row r="429" spans="1:35" hidden="1" x14ac:dyDescent="0.2">
      <c r="A429" t="s">
        <v>1671</v>
      </c>
      <c r="B429">
        <v>57343</v>
      </c>
      <c r="C429" t="s">
        <v>28</v>
      </c>
      <c r="D429" t="s">
        <v>1672</v>
      </c>
      <c r="E429">
        <v>865.94966165200003</v>
      </c>
      <c r="F429" t="s">
        <v>1539</v>
      </c>
      <c r="G429" t="s">
        <v>1540</v>
      </c>
      <c r="I429" t="s">
        <v>45</v>
      </c>
      <c r="J429" t="s">
        <v>45</v>
      </c>
      <c r="K429" t="s">
        <v>1007</v>
      </c>
      <c r="L429" t="s">
        <v>28</v>
      </c>
      <c r="M429" t="s">
        <v>131</v>
      </c>
      <c r="N429" t="s">
        <v>132</v>
      </c>
      <c r="O429">
        <v>281458.55962247902</v>
      </c>
      <c r="P429">
        <v>3.0766506544107298E-3</v>
      </c>
      <c r="Q429">
        <v>4</v>
      </c>
      <c r="R429">
        <v>-0.27234121352599999</v>
      </c>
      <c r="S429">
        <v>13.2955643832</v>
      </c>
      <c r="T429">
        <v>8274</v>
      </c>
      <c r="U429">
        <v>9.2314716177800005E-3</v>
      </c>
      <c r="V429">
        <v>-0.281389</v>
      </c>
      <c r="W429">
        <v>13.293732</v>
      </c>
      <c r="X429" t="s">
        <v>2921</v>
      </c>
      <c r="Y429" t="s">
        <v>2922</v>
      </c>
      <c r="AB429" t="e">
        <f>VLOOKUP(Y429,Loc_exl_vigi!$C:$J,8,)</f>
        <v>#N/A</v>
      </c>
      <c r="AF429">
        <f t="shared" si="6"/>
        <v>-4</v>
      </c>
      <c r="AG429">
        <v>4</v>
      </c>
      <c r="AH429" t="s">
        <v>4526</v>
      </c>
      <c r="AI429" s="69">
        <f>VLOOKUP(X429,'[2]TEAM 4_EST'!$D:$E,2,)</f>
        <v>44027</v>
      </c>
    </row>
    <row r="430" spans="1:35" hidden="1" x14ac:dyDescent="0.2">
      <c r="A430" t="s">
        <v>1537</v>
      </c>
      <c r="B430">
        <v>55598</v>
      </c>
      <c r="C430" t="s">
        <v>28</v>
      </c>
      <c r="D430" t="s">
        <v>1538</v>
      </c>
      <c r="E430">
        <v>86.011138219700001</v>
      </c>
      <c r="F430" t="s">
        <v>1539</v>
      </c>
      <c r="G430" t="s">
        <v>1540</v>
      </c>
      <c r="I430" t="s">
        <v>45</v>
      </c>
      <c r="J430" t="s">
        <v>45</v>
      </c>
      <c r="K430" t="s">
        <v>1007</v>
      </c>
      <c r="L430" t="s">
        <v>28</v>
      </c>
      <c r="M430" t="s">
        <v>131</v>
      </c>
      <c r="N430" t="s">
        <v>132</v>
      </c>
      <c r="O430">
        <v>281458.55962247902</v>
      </c>
      <c r="P430">
        <v>3.0559077092935801E-4</v>
      </c>
      <c r="Q430">
        <v>4</v>
      </c>
      <c r="R430">
        <v>-0.135428869497</v>
      </c>
      <c r="S430">
        <v>13.1690901769999</v>
      </c>
      <c r="T430">
        <v>7847</v>
      </c>
      <c r="U430">
        <v>4.3780992874100002E-3</v>
      </c>
      <c r="V430">
        <v>-0.139401</v>
      </c>
      <c r="W430">
        <v>13.167249</v>
      </c>
      <c r="X430" t="s">
        <v>170</v>
      </c>
      <c r="Y430" t="s">
        <v>2844</v>
      </c>
      <c r="AB430" t="e">
        <f>VLOOKUP(Y430,Loc_exl_vigi!$C:$J,8,)</f>
        <v>#N/A</v>
      </c>
      <c r="AF430">
        <f t="shared" si="6"/>
        <v>-4</v>
      </c>
      <c r="AG430">
        <v>4</v>
      </c>
      <c r="AH430" t="s">
        <v>4526</v>
      </c>
      <c r="AI430" s="69">
        <f>VLOOKUP(X430,'[2]TEAM 4_EST'!$D:$E,2,)</f>
        <v>44028</v>
      </c>
    </row>
    <row r="431" spans="1:35" hidden="1" x14ac:dyDescent="0.2">
      <c r="A431" t="s">
        <v>1631</v>
      </c>
      <c r="B431">
        <v>56862</v>
      </c>
      <c r="C431" t="s">
        <v>28</v>
      </c>
      <c r="D431" t="s">
        <v>1632</v>
      </c>
      <c r="E431">
        <v>5845.1602161500005</v>
      </c>
      <c r="F431" t="s">
        <v>1539</v>
      </c>
      <c r="G431" t="s">
        <v>1540</v>
      </c>
      <c r="I431" t="s">
        <v>45</v>
      </c>
      <c r="J431" t="s">
        <v>45</v>
      </c>
      <c r="K431" t="s">
        <v>1007</v>
      </c>
      <c r="L431" t="s">
        <v>28</v>
      </c>
      <c r="M431" t="s">
        <v>131</v>
      </c>
      <c r="N431" t="s">
        <v>132</v>
      </c>
      <c r="O431">
        <v>281458.55962247902</v>
      </c>
      <c r="P431">
        <v>2.0767391917268899E-2</v>
      </c>
      <c r="Q431">
        <v>4</v>
      </c>
      <c r="R431">
        <v>-0.217576276274</v>
      </c>
      <c r="S431">
        <v>13.2560411928</v>
      </c>
      <c r="T431">
        <v>8162</v>
      </c>
      <c r="U431">
        <v>9.0446708881499992E-3</v>
      </c>
      <c r="V431">
        <v>-0.20944399999999999</v>
      </c>
      <c r="W431">
        <v>13.26</v>
      </c>
      <c r="X431" t="s">
        <v>1539</v>
      </c>
      <c r="Y431" t="s">
        <v>2894</v>
      </c>
      <c r="AB431" t="e">
        <f>VLOOKUP(Y431,Loc_exl_vigi!$C:$J,8,)</f>
        <v>#N/A</v>
      </c>
      <c r="AF431">
        <f t="shared" si="6"/>
        <v>-4</v>
      </c>
      <c r="AG431">
        <v>4</v>
      </c>
      <c r="AH431" t="s">
        <v>4526</v>
      </c>
      <c r="AI431" s="69">
        <f>VLOOKUP(X431,'[2]TEAM 4_EST'!$D:$E,2,)</f>
        <v>44028</v>
      </c>
    </row>
    <row r="432" spans="1:35" hidden="1" x14ac:dyDescent="0.2">
      <c r="A432" t="s">
        <v>1633</v>
      </c>
      <c r="B432">
        <v>56863</v>
      </c>
      <c r="C432" t="s">
        <v>28</v>
      </c>
      <c r="D432" t="s">
        <v>1634</v>
      </c>
      <c r="E432">
        <v>7008.7800740000002</v>
      </c>
      <c r="F432" t="s">
        <v>1539</v>
      </c>
      <c r="G432" t="s">
        <v>1540</v>
      </c>
      <c r="I432" t="s">
        <v>45</v>
      </c>
      <c r="J432" t="s">
        <v>45</v>
      </c>
      <c r="K432" t="s">
        <v>1007</v>
      </c>
      <c r="L432" t="s">
        <v>28</v>
      </c>
      <c r="M432" t="s">
        <v>131</v>
      </c>
      <c r="N432" t="s">
        <v>132</v>
      </c>
      <c r="O432">
        <v>281458.55962247902</v>
      </c>
      <c r="P432">
        <v>2.4901641234151499E-2</v>
      </c>
      <c r="Q432">
        <v>4</v>
      </c>
      <c r="R432">
        <v>-0.210730658943</v>
      </c>
      <c r="S432">
        <v>13.2599935117999</v>
      </c>
      <c r="T432">
        <v>8162</v>
      </c>
      <c r="U432">
        <v>1.28667530163E-3</v>
      </c>
      <c r="V432">
        <v>-0.20944399999999999</v>
      </c>
      <c r="W432">
        <v>13.26</v>
      </c>
      <c r="X432" t="s">
        <v>1539</v>
      </c>
      <c r="Y432" t="s">
        <v>2894</v>
      </c>
      <c r="AB432" t="e">
        <f>VLOOKUP(Y432,Loc_exl_vigi!$C:$J,8,)</f>
        <v>#N/A</v>
      </c>
      <c r="AF432">
        <f t="shared" si="6"/>
        <v>-4</v>
      </c>
      <c r="AG432">
        <v>4</v>
      </c>
      <c r="AH432" t="s">
        <v>4526</v>
      </c>
      <c r="AI432" s="69">
        <f>VLOOKUP(X432,'[2]TEAM 4_EST'!$D:$E,2,)</f>
        <v>44028</v>
      </c>
    </row>
    <row r="433" spans="1:35" hidden="1" x14ac:dyDescent="0.2">
      <c r="A433" t="s">
        <v>1635</v>
      </c>
      <c r="B433">
        <v>56864</v>
      </c>
      <c r="C433" t="s">
        <v>28</v>
      </c>
      <c r="D433" t="s">
        <v>1636</v>
      </c>
      <c r="E433">
        <v>3220.25030427</v>
      </c>
      <c r="F433" t="s">
        <v>1539</v>
      </c>
      <c r="G433" t="s">
        <v>1540</v>
      </c>
      <c r="I433" t="s">
        <v>45</v>
      </c>
      <c r="J433" t="s">
        <v>45</v>
      </c>
      <c r="K433" t="s">
        <v>1007</v>
      </c>
      <c r="L433" t="s">
        <v>28</v>
      </c>
      <c r="M433" t="s">
        <v>131</v>
      </c>
      <c r="N433" t="s">
        <v>132</v>
      </c>
      <c r="O433">
        <v>281458.55962247902</v>
      </c>
      <c r="P433">
        <v>1.14412946210957E-2</v>
      </c>
      <c r="Q433">
        <v>8</v>
      </c>
      <c r="R433">
        <v>-0.20388504151100001</v>
      </c>
      <c r="S433">
        <v>13.2560411928</v>
      </c>
      <c r="T433">
        <v>8162</v>
      </c>
      <c r="U433">
        <v>6.8245273502100003E-3</v>
      </c>
      <c r="V433">
        <v>-0.20944399999999999</v>
      </c>
      <c r="W433">
        <v>13.26</v>
      </c>
      <c r="X433" t="s">
        <v>1539</v>
      </c>
      <c r="Y433" t="s">
        <v>2894</v>
      </c>
      <c r="AB433" t="e">
        <f>VLOOKUP(Y433,Loc_exl_vigi!$C:$J,8,)</f>
        <v>#N/A</v>
      </c>
      <c r="AF433">
        <f t="shared" si="6"/>
        <v>-8</v>
      </c>
      <c r="AG433">
        <v>4</v>
      </c>
      <c r="AH433" t="s">
        <v>4526</v>
      </c>
      <c r="AI433" s="69">
        <f>VLOOKUP(X433,'[2]TEAM 4_EST'!$D:$E,2,)</f>
        <v>44028</v>
      </c>
    </row>
    <row r="434" spans="1:35" hidden="1" x14ac:dyDescent="0.2">
      <c r="A434" t="s">
        <v>1645</v>
      </c>
      <c r="B434">
        <v>56967</v>
      </c>
      <c r="C434" t="s">
        <v>28</v>
      </c>
      <c r="D434" t="s">
        <v>1646</v>
      </c>
      <c r="E434">
        <v>3896.7734774400001</v>
      </c>
      <c r="F434" t="s">
        <v>1539</v>
      </c>
      <c r="G434" t="s">
        <v>1540</v>
      </c>
      <c r="I434" t="s">
        <v>45</v>
      </c>
      <c r="J434" t="s">
        <v>45</v>
      </c>
      <c r="K434" t="s">
        <v>1007</v>
      </c>
      <c r="L434" t="s">
        <v>28</v>
      </c>
      <c r="M434" t="s">
        <v>131</v>
      </c>
      <c r="N434" t="s">
        <v>132</v>
      </c>
      <c r="O434">
        <v>281458.55962247902</v>
      </c>
      <c r="P434">
        <v>1.3844927944869599E-2</v>
      </c>
      <c r="Q434">
        <v>4</v>
      </c>
      <c r="R434">
        <v>-0.20388504151100001</v>
      </c>
      <c r="S434">
        <v>13.263945830700001</v>
      </c>
      <c r="T434">
        <v>8162</v>
      </c>
      <c r="U434">
        <v>6.8170081172499999E-3</v>
      </c>
      <c r="V434">
        <v>-0.20944399999999999</v>
      </c>
      <c r="W434">
        <v>13.26</v>
      </c>
      <c r="X434" t="s">
        <v>1539</v>
      </c>
      <c r="Y434" t="s">
        <v>2894</v>
      </c>
      <c r="AB434" t="e">
        <f>VLOOKUP(Y434,Loc_exl_vigi!$C:$J,8,)</f>
        <v>#N/A</v>
      </c>
      <c r="AF434">
        <f t="shared" si="6"/>
        <v>-4</v>
      </c>
      <c r="AG434">
        <v>4</v>
      </c>
      <c r="AH434" t="s">
        <v>4526</v>
      </c>
      <c r="AI434" s="69">
        <f>VLOOKUP(X434,'[2]TEAM 4_EST'!$D:$E,2,)</f>
        <v>44028</v>
      </c>
    </row>
    <row r="435" spans="1:35" hidden="1" x14ac:dyDescent="0.2">
      <c r="A435" t="s">
        <v>1455</v>
      </c>
      <c r="B435">
        <v>53493</v>
      </c>
      <c r="C435" t="s">
        <v>28</v>
      </c>
      <c r="D435" t="s">
        <v>1456</v>
      </c>
      <c r="E435">
        <v>20.1057844965</v>
      </c>
      <c r="F435" t="s">
        <v>1457</v>
      </c>
      <c r="G435" t="s">
        <v>1458</v>
      </c>
      <c r="I435" t="s">
        <v>45</v>
      </c>
      <c r="J435" t="s">
        <v>45</v>
      </c>
      <c r="K435" t="s">
        <v>1007</v>
      </c>
      <c r="L435" t="s">
        <v>28</v>
      </c>
      <c r="M435" t="s">
        <v>131</v>
      </c>
      <c r="N435" t="s">
        <v>132</v>
      </c>
      <c r="O435">
        <v>281458.55962247902</v>
      </c>
      <c r="P435" s="6">
        <v>7.1434262022330896E-5</v>
      </c>
      <c r="Q435">
        <v>4</v>
      </c>
      <c r="R435">
        <v>-0.34079738554099998</v>
      </c>
      <c r="S435">
        <v>13.034711332900001</v>
      </c>
      <c r="T435">
        <v>7357</v>
      </c>
      <c r="U435">
        <v>1.6372899174600001E-2</v>
      </c>
      <c r="V435">
        <v>-0.33357599999999998</v>
      </c>
      <c r="W435">
        <v>13.0200169999999</v>
      </c>
      <c r="X435" t="s">
        <v>2803</v>
      </c>
      <c r="Y435" t="s">
        <v>2804</v>
      </c>
      <c r="AB435" t="e">
        <f>VLOOKUP(Y435,Loc_exl_vigi!$C:$J,8,)</f>
        <v>#N/A</v>
      </c>
      <c r="AF435">
        <f t="shared" si="6"/>
        <v>-4</v>
      </c>
      <c r="AG435">
        <v>4</v>
      </c>
      <c r="AH435" t="s">
        <v>4526</v>
      </c>
      <c r="AI435" s="69">
        <f>VLOOKUP(X435,'[2]TEAM 4_EST'!$D:$E,2,)</f>
        <v>44029</v>
      </c>
    </row>
    <row r="436" spans="1:35" hidden="1" x14ac:dyDescent="0.2">
      <c r="A436" t="s">
        <v>1494</v>
      </c>
      <c r="B436">
        <v>54174</v>
      </c>
      <c r="C436" t="s">
        <v>28</v>
      </c>
      <c r="D436" t="s">
        <v>1495</v>
      </c>
      <c r="E436">
        <v>286.01257725900001</v>
      </c>
      <c r="F436" t="s">
        <v>5425</v>
      </c>
      <c r="G436" t="s">
        <v>1333</v>
      </c>
      <c r="H436" t="s">
        <v>1334</v>
      </c>
      <c r="I436" t="s">
        <v>45</v>
      </c>
      <c r="J436" t="s">
        <v>45</v>
      </c>
      <c r="K436" t="s">
        <v>1007</v>
      </c>
      <c r="L436" t="s">
        <v>28</v>
      </c>
      <c r="M436" t="s">
        <v>131</v>
      </c>
      <c r="N436" t="s">
        <v>132</v>
      </c>
      <c r="O436">
        <v>281458.55962247902</v>
      </c>
      <c r="P436">
        <v>1.01618006445649E-3</v>
      </c>
      <c r="Q436">
        <v>4</v>
      </c>
      <c r="R436">
        <v>-0.176502572686</v>
      </c>
      <c r="S436">
        <v>13.082139160200001</v>
      </c>
      <c r="T436">
        <v>7588</v>
      </c>
      <c r="U436">
        <v>6.3805762124599999E-3</v>
      </c>
      <c r="V436">
        <v>-0.174677</v>
      </c>
      <c r="W436">
        <v>13.088253</v>
      </c>
      <c r="X436" t="s">
        <v>2819</v>
      </c>
      <c r="Y436" t="s">
        <v>2820</v>
      </c>
      <c r="AB436" t="e">
        <f>VLOOKUP(Y436,Loc_exl_vigi!$C:$J,8,)</f>
        <v>#N/A</v>
      </c>
      <c r="AF436">
        <f t="shared" si="6"/>
        <v>-4</v>
      </c>
      <c r="AG436">
        <v>4</v>
      </c>
      <c r="AH436" t="s">
        <v>4526</v>
      </c>
      <c r="AI436" s="69">
        <f>VLOOKUP(X436,'[2]TEAM 4_EST'!$D:$E,2,)</f>
        <v>44029</v>
      </c>
    </row>
    <row r="437" spans="1:35" hidden="1" x14ac:dyDescent="0.2">
      <c r="A437" t="s">
        <v>1500</v>
      </c>
      <c r="B437">
        <v>54319</v>
      </c>
      <c r="C437" t="s">
        <v>28</v>
      </c>
      <c r="D437" t="s">
        <v>1501</v>
      </c>
      <c r="E437">
        <v>354.11080994000002</v>
      </c>
      <c r="F437" t="s">
        <v>5425</v>
      </c>
      <c r="G437" t="s">
        <v>1333</v>
      </c>
      <c r="H437" t="s">
        <v>1334</v>
      </c>
      <c r="I437" t="s">
        <v>45</v>
      </c>
      <c r="J437" t="s">
        <v>45</v>
      </c>
      <c r="K437" t="s">
        <v>1007</v>
      </c>
      <c r="L437" t="s">
        <v>28</v>
      </c>
      <c r="M437" t="s">
        <v>131</v>
      </c>
      <c r="N437" t="s">
        <v>132</v>
      </c>
      <c r="O437">
        <v>281458.55962247902</v>
      </c>
      <c r="P437">
        <v>1.2581276988518999E-3</v>
      </c>
      <c r="Q437">
        <v>4</v>
      </c>
      <c r="R437">
        <v>-0.16965695550400001</v>
      </c>
      <c r="S437">
        <v>13.093996117</v>
      </c>
      <c r="T437">
        <v>7588</v>
      </c>
      <c r="U437">
        <v>7.6278594591900001E-3</v>
      </c>
      <c r="V437">
        <v>-0.174677</v>
      </c>
      <c r="W437">
        <v>13.088253</v>
      </c>
      <c r="X437" t="s">
        <v>2819</v>
      </c>
      <c r="Y437" t="s">
        <v>2820</v>
      </c>
      <c r="AB437" t="e">
        <f>VLOOKUP(Y437,Loc_exl_vigi!$C:$J,8,)</f>
        <v>#N/A</v>
      </c>
      <c r="AF437">
        <f t="shared" si="6"/>
        <v>-4</v>
      </c>
      <c r="AG437">
        <v>4</v>
      </c>
      <c r="AH437" t="s">
        <v>4526</v>
      </c>
      <c r="AI437" s="69">
        <f>VLOOKUP(X437,'[2]TEAM 4_EST'!$D:$E,2,)</f>
        <v>44029</v>
      </c>
    </row>
    <row r="438" spans="1:35" hidden="1" x14ac:dyDescent="0.2">
      <c r="A438" t="s">
        <v>1387</v>
      </c>
      <c r="B438">
        <v>52027</v>
      </c>
      <c r="C438" t="s">
        <v>28</v>
      </c>
      <c r="D438" t="s">
        <v>1388</v>
      </c>
      <c r="E438">
        <v>340.49116340400002</v>
      </c>
      <c r="F438" t="s">
        <v>5425</v>
      </c>
      <c r="G438" t="s">
        <v>1333</v>
      </c>
      <c r="H438" t="s">
        <v>1334</v>
      </c>
      <c r="I438" t="s">
        <v>45</v>
      </c>
      <c r="J438" t="s">
        <v>45</v>
      </c>
      <c r="K438" t="s">
        <v>1007</v>
      </c>
      <c r="L438" t="s">
        <v>28</v>
      </c>
      <c r="M438" t="s">
        <v>131</v>
      </c>
      <c r="N438" t="s">
        <v>132</v>
      </c>
      <c r="O438">
        <v>281458.55962247902</v>
      </c>
      <c r="P438">
        <v>1.20973817197353E-3</v>
      </c>
      <c r="Q438">
        <v>4</v>
      </c>
      <c r="R438">
        <v>0.17262390431999999</v>
      </c>
      <c r="S438">
        <v>12.9596172737999</v>
      </c>
      <c r="T438">
        <v>7308</v>
      </c>
      <c r="U438">
        <v>5.2655439975600002E-2</v>
      </c>
      <c r="V438">
        <v>0.147316</v>
      </c>
      <c r="W438">
        <v>13.005792</v>
      </c>
      <c r="X438" t="s">
        <v>2756</v>
      </c>
      <c r="Y438" t="s">
        <v>2757</v>
      </c>
      <c r="AB438" t="e">
        <f>VLOOKUP(Y438,Loc_exl_vigi!$C:$J,8,)</f>
        <v>#N/A</v>
      </c>
      <c r="AF438">
        <f t="shared" si="6"/>
        <v>-4</v>
      </c>
      <c r="AG438">
        <v>4</v>
      </c>
      <c r="AH438" t="s">
        <v>4526</v>
      </c>
      <c r="AI438" s="69">
        <f>VLOOKUP(X438,'[2]TEAM 4_EST'!$D:$E,2,)</f>
        <v>44029</v>
      </c>
    </row>
    <row r="439" spans="1:35" hidden="1" x14ac:dyDescent="0.2">
      <c r="A439" t="s">
        <v>1479</v>
      </c>
      <c r="B439">
        <v>53932</v>
      </c>
      <c r="C439" t="s">
        <v>28</v>
      </c>
      <c r="D439" t="s">
        <v>1480</v>
      </c>
      <c r="E439">
        <v>1990.47266515</v>
      </c>
      <c r="F439" t="s">
        <v>1457</v>
      </c>
      <c r="G439" t="s">
        <v>1458</v>
      </c>
      <c r="I439" t="s">
        <v>45</v>
      </c>
      <c r="J439" t="s">
        <v>45</v>
      </c>
      <c r="K439" t="s">
        <v>1007</v>
      </c>
      <c r="L439" t="s">
        <v>28</v>
      </c>
      <c r="M439" t="s">
        <v>131</v>
      </c>
      <c r="N439" t="s">
        <v>132</v>
      </c>
      <c r="O439">
        <v>281458.55962247902</v>
      </c>
      <c r="P439">
        <v>7.0719919401983303E-3</v>
      </c>
      <c r="Q439">
        <v>4</v>
      </c>
      <c r="R439">
        <v>-0.32026053384600001</v>
      </c>
      <c r="S439">
        <v>13.0702822043</v>
      </c>
      <c r="T439">
        <v>7500</v>
      </c>
      <c r="U439">
        <v>7.6636706973700003E-3</v>
      </c>
      <c r="V439">
        <v>-0.31495499999999998</v>
      </c>
      <c r="W439">
        <v>13.064752</v>
      </c>
      <c r="X439" t="s">
        <v>1457</v>
      </c>
      <c r="Y439" t="s">
        <v>2812</v>
      </c>
      <c r="AB439" t="e">
        <f>VLOOKUP(Y439,Loc_exl_vigi!$C:$J,8,)</f>
        <v>#N/A</v>
      </c>
      <c r="AF439">
        <f t="shared" si="6"/>
        <v>-4</v>
      </c>
      <c r="AG439">
        <v>4</v>
      </c>
      <c r="AH439" t="s">
        <v>4526</v>
      </c>
      <c r="AI439" s="69">
        <f>VLOOKUP(X439,'[2]TEAM 4_EST'!$D:$E,2,)</f>
        <v>44029</v>
      </c>
    </row>
    <row r="440" spans="1:35" hidden="1" x14ac:dyDescent="0.2">
      <c r="A440" t="s">
        <v>1399</v>
      </c>
      <c r="B440">
        <v>52157</v>
      </c>
      <c r="C440" t="s">
        <v>28</v>
      </c>
      <c r="D440" t="s">
        <v>1400</v>
      </c>
      <c r="E440">
        <v>1089.57172289</v>
      </c>
      <c r="F440" t="s">
        <v>5425</v>
      </c>
      <c r="G440" t="s">
        <v>1333</v>
      </c>
      <c r="H440" t="s">
        <v>1334</v>
      </c>
      <c r="I440" t="s">
        <v>45</v>
      </c>
      <c r="J440" t="s">
        <v>45</v>
      </c>
      <c r="K440" t="s">
        <v>1007</v>
      </c>
      <c r="L440" t="s">
        <v>28</v>
      </c>
      <c r="M440" t="s">
        <v>131</v>
      </c>
      <c r="N440" t="s">
        <v>132</v>
      </c>
      <c r="O440">
        <v>281458.55962247902</v>
      </c>
      <c r="P440">
        <v>3.8711621503053498E-3</v>
      </c>
      <c r="Q440">
        <v>4</v>
      </c>
      <c r="R440">
        <v>-0.14912010425899999</v>
      </c>
      <c r="S440">
        <v>12.963569592400001</v>
      </c>
      <c r="T440">
        <v>7193</v>
      </c>
      <c r="U440">
        <v>3.2199612707599998E-3</v>
      </c>
      <c r="V440">
        <v>-0.15</v>
      </c>
      <c r="W440">
        <v>12.9666669999999</v>
      </c>
      <c r="X440" t="s">
        <v>2764</v>
      </c>
      <c r="Y440" t="s">
        <v>2765</v>
      </c>
      <c r="AB440" t="e">
        <f>VLOOKUP(Y440,Loc_exl_vigi!$C:$J,8,)</f>
        <v>#N/A</v>
      </c>
      <c r="AF440">
        <f t="shared" si="6"/>
        <v>-4</v>
      </c>
      <c r="AG440">
        <v>4</v>
      </c>
      <c r="AH440" t="s">
        <v>4526</v>
      </c>
      <c r="AI440" s="69">
        <f>VLOOKUP(X440,'[2]TEAM 4_EST'!$D:$E,2,)</f>
        <v>44030</v>
      </c>
    </row>
    <row r="441" spans="1:35" hidden="1" x14ac:dyDescent="0.2">
      <c r="A441" t="s">
        <v>1416</v>
      </c>
      <c r="B441">
        <v>52322</v>
      </c>
      <c r="C441" t="s">
        <v>28</v>
      </c>
      <c r="D441" t="s">
        <v>1417</v>
      </c>
      <c r="E441">
        <v>3690.9242112900001</v>
      </c>
      <c r="F441" t="s">
        <v>5425</v>
      </c>
      <c r="G441" t="s">
        <v>1333</v>
      </c>
      <c r="H441" t="s">
        <v>1334</v>
      </c>
      <c r="I441" t="s">
        <v>45</v>
      </c>
      <c r="J441" t="s">
        <v>45</v>
      </c>
      <c r="K441" t="s">
        <v>1007</v>
      </c>
      <c r="L441" t="s">
        <v>28</v>
      </c>
      <c r="M441" t="s">
        <v>131</v>
      </c>
      <c r="N441" t="s">
        <v>132</v>
      </c>
      <c r="O441">
        <v>281458.55962247902</v>
      </c>
      <c r="P441">
        <v>1.3113561784159801E-2</v>
      </c>
      <c r="Q441">
        <v>8</v>
      </c>
      <c r="R441">
        <v>-0.14912010425899999</v>
      </c>
      <c r="S441">
        <v>12.9714742298</v>
      </c>
      <c r="T441">
        <v>7193</v>
      </c>
      <c r="U441">
        <v>4.8870926328499998E-3</v>
      </c>
      <c r="V441">
        <v>-0.15</v>
      </c>
      <c r="W441">
        <v>12.9666669999999</v>
      </c>
      <c r="X441" t="s">
        <v>2764</v>
      </c>
      <c r="Y441" t="s">
        <v>2765</v>
      </c>
      <c r="AB441" t="e">
        <f>VLOOKUP(Y441,Loc_exl_vigi!$C:$J,8,)</f>
        <v>#N/A</v>
      </c>
      <c r="AF441">
        <f t="shared" si="6"/>
        <v>-8</v>
      </c>
      <c r="AG441">
        <v>4</v>
      </c>
      <c r="AH441" t="s">
        <v>4526</v>
      </c>
      <c r="AI441" s="69">
        <f>VLOOKUP(X441,'[2]TEAM 4_EST'!$D:$E,2,)</f>
        <v>44030</v>
      </c>
    </row>
    <row r="442" spans="1:35" hidden="1" x14ac:dyDescent="0.2">
      <c r="A442" t="s">
        <v>948</v>
      </c>
      <c r="B442">
        <v>40763</v>
      </c>
      <c r="C442" t="s">
        <v>26</v>
      </c>
      <c r="D442" t="s">
        <v>949</v>
      </c>
      <c r="E442">
        <v>194.41473942799999</v>
      </c>
      <c r="F442" t="s">
        <v>950</v>
      </c>
      <c r="G442" t="s">
        <v>951</v>
      </c>
      <c r="I442" t="s">
        <v>45</v>
      </c>
      <c r="J442" t="s">
        <v>45</v>
      </c>
      <c r="K442" t="s">
        <v>5461</v>
      </c>
      <c r="L442" t="s">
        <v>662</v>
      </c>
      <c r="M442" t="s">
        <v>83</v>
      </c>
      <c r="N442" t="s">
        <v>26</v>
      </c>
      <c r="O442">
        <v>1015876.87494771</v>
      </c>
      <c r="P442">
        <v>1.9137628212868499E-4</v>
      </c>
      <c r="Q442">
        <v>4</v>
      </c>
      <c r="R442">
        <v>-2.03851044985</v>
      </c>
      <c r="S442">
        <v>12.4181495802</v>
      </c>
      <c r="T442">
        <v>5215</v>
      </c>
      <c r="U442">
        <v>2.66021152707E-2</v>
      </c>
      <c r="V442">
        <v>-2.016667</v>
      </c>
      <c r="W442">
        <v>12.4333329999999</v>
      </c>
      <c r="X442" t="s">
        <v>950</v>
      </c>
      <c r="Y442" t="s">
        <v>2510</v>
      </c>
      <c r="AB442" t="e">
        <f>VLOOKUP(Y442,Loc_exl_vigi!$C:$J,8,)</f>
        <v>#N/A</v>
      </c>
      <c r="AC442" t="s">
        <v>4257</v>
      </c>
      <c r="AD442" s="62">
        <v>44047</v>
      </c>
      <c r="AE442">
        <v>4</v>
      </c>
      <c r="AF442">
        <f t="shared" si="6"/>
        <v>0</v>
      </c>
      <c r="AG442">
        <v>7</v>
      </c>
      <c r="AH442" t="s">
        <v>4526</v>
      </c>
      <c r="AI442" s="67" t="e">
        <f>VLOOKUP(X442,'[3]TEAM 7 - CENTRE-Ouest Centre Su'!$E:$F,2,)</f>
        <v>#N/A</v>
      </c>
    </row>
    <row r="443" spans="1:35" hidden="1" x14ac:dyDescent="0.2">
      <c r="A443" t="s">
        <v>1330</v>
      </c>
      <c r="B443">
        <v>50723</v>
      </c>
      <c r="C443" t="s">
        <v>28</v>
      </c>
      <c r="D443" t="s">
        <v>1331</v>
      </c>
      <c r="E443">
        <v>13.619646536099999</v>
      </c>
      <c r="F443" t="s">
        <v>5425</v>
      </c>
      <c r="G443" t="s">
        <v>1333</v>
      </c>
      <c r="H443" t="s">
        <v>1334</v>
      </c>
      <c r="I443" t="s">
        <v>45</v>
      </c>
      <c r="J443" t="s">
        <v>45</v>
      </c>
      <c r="K443" t="s">
        <v>1007</v>
      </c>
      <c r="L443" t="s">
        <v>28</v>
      </c>
      <c r="M443" t="s">
        <v>131</v>
      </c>
      <c r="N443" t="s">
        <v>132</v>
      </c>
      <c r="O443">
        <v>281458.55962247902</v>
      </c>
      <c r="P443" s="6">
        <v>4.8389526878727998E-5</v>
      </c>
      <c r="Q443">
        <v>4</v>
      </c>
      <c r="R443">
        <v>-5.3621432982400002E-3</v>
      </c>
      <c r="S443">
        <v>12.8884755327999</v>
      </c>
      <c r="T443">
        <v>7078</v>
      </c>
      <c r="U443">
        <v>4.6260049144899999E-2</v>
      </c>
      <c r="V443">
        <v>-1.6666999999900001E-2</v>
      </c>
      <c r="W443">
        <v>12.9333329999999</v>
      </c>
      <c r="X443" t="s">
        <v>2720</v>
      </c>
      <c r="Y443" t="s">
        <v>2721</v>
      </c>
      <c r="AB443" t="e">
        <f>VLOOKUP(Y443,Loc_exl_vigi!$C:$J,8,)</f>
        <v>#N/A</v>
      </c>
      <c r="AF443">
        <f t="shared" si="6"/>
        <v>-4</v>
      </c>
      <c r="AG443">
        <v>4</v>
      </c>
      <c r="AH443" t="s">
        <v>4526</v>
      </c>
      <c r="AI443" s="69">
        <f>VLOOKUP(X443,'[2]TEAM 4_EST'!$D:$E,2,)</f>
        <v>44030</v>
      </c>
    </row>
    <row r="444" spans="1:35" hidden="1" x14ac:dyDescent="0.2">
      <c r="A444" t="s">
        <v>1375</v>
      </c>
      <c r="B444">
        <v>51563</v>
      </c>
      <c r="C444" t="s">
        <v>28</v>
      </c>
      <c r="D444" t="s">
        <v>1376</v>
      </c>
      <c r="E444">
        <v>1157.66995557</v>
      </c>
      <c r="F444" t="s">
        <v>5425</v>
      </c>
      <c r="G444" t="s">
        <v>1333</v>
      </c>
      <c r="H444" t="s">
        <v>1334</v>
      </c>
      <c r="I444" t="s">
        <v>45</v>
      </c>
      <c r="J444" t="s">
        <v>45</v>
      </c>
      <c r="K444" t="s">
        <v>1007</v>
      </c>
      <c r="L444" t="s">
        <v>28</v>
      </c>
      <c r="M444" t="s">
        <v>131</v>
      </c>
      <c r="N444" t="s">
        <v>132</v>
      </c>
      <c r="O444">
        <v>281458.55962247902</v>
      </c>
      <c r="P444">
        <v>4.1131097846972102E-3</v>
      </c>
      <c r="Q444">
        <v>4</v>
      </c>
      <c r="R444">
        <v>1.4834740331399999E-3</v>
      </c>
      <c r="S444">
        <v>12.9319510412</v>
      </c>
      <c r="T444">
        <v>7078</v>
      </c>
      <c r="U444">
        <v>1.8203008480200001E-2</v>
      </c>
      <c r="V444">
        <v>-1.6666999999900001E-2</v>
      </c>
      <c r="W444">
        <v>12.9333329999999</v>
      </c>
      <c r="X444" t="s">
        <v>2720</v>
      </c>
      <c r="Y444" t="s">
        <v>2721</v>
      </c>
      <c r="AB444" t="e">
        <f>VLOOKUP(Y444,Loc_exl_vigi!$C:$J,8,)</f>
        <v>#N/A</v>
      </c>
      <c r="AF444">
        <f t="shared" si="6"/>
        <v>-4</v>
      </c>
      <c r="AG444">
        <v>4</v>
      </c>
      <c r="AH444" t="s">
        <v>4526</v>
      </c>
      <c r="AI444" s="69">
        <f>VLOOKUP(X444,'[2]TEAM 4_EST'!$D:$E,2,)</f>
        <v>44030</v>
      </c>
    </row>
    <row r="445" spans="1:35" hidden="1" x14ac:dyDescent="0.2">
      <c r="A445" t="s">
        <v>1125</v>
      </c>
      <c r="B445">
        <v>45756</v>
      </c>
      <c r="C445" t="s">
        <v>28</v>
      </c>
      <c r="D445" t="s">
        <v>1126</v>
      </c>
      <c r="E445">
        <v>39.401893373900002</v>
      </c>
      <c r="F445" t="s">
        <v>5407</v>
      </c>
      <c r="G445" t="s">
        <v>1128</v>
      </c>
      <c r="H445" t="s">
        <v>1129</v>
      </c>
      <c r="I445" t="s">
        <v>45</v>
      </c>
      <c r="J445" t="s">
        <v>45</v>
      </c>
      <c r="K445" t="s">
        <v>1007</v>
      </c>
      <c r="L445" t="s">
        <v>28</v>
      </c>
      <c r="M445" t="s">
        <v>131</v>
      </c>
      <c r="N445" t="s">
        <v>132</v>
      </c>
      <c r="O445">
        <v>281458.55962247902</v>
      </c>
      <c r="P445">
        <v>1.3999181061236801E-4</v>
      </c>
      <c r="Q445">
        <v>4</v>
      </c>
      <c r="R445">
        <v>-8.7509549376199994E-2</v>
      </c>
      <c r="S445">
        <v>12.635527121300001</v>
      </c>
      <c r="T445">
        <v>6019</v>
      </c>
      <c r="U445">
        <v>2.5374713455599999E-2</v>
      </c>
      <c r="V445">
        <v>-6.6666999999900001E-2</v>
      </c>
      <c r="W445">
        <v>12.65</v>
      </c>
      <c r="X445" t="s">
        <v>2600</v>
      </c>
      <c r="Y445" t="s">
        <v>2601</v>
      </c>
      <c r="AB445" t="e">
        <f>VLOOKUP(Y445,Loc_exl_vigi!$C:$J,8,)</f>
        <v>#N/A</v>
      </c>
      <c r="AF445">
        <f t="shared" si="6"/>
        <v>-4</v>
      </c>
      <c r="AG445">
        <v>4</v>
      </c>
      <c r="AH445" t="s">
        <v>4526</v>
      </c>
      <c r="AI445" s="69">
        <f>VLOOKUP(X445,'[2]TEAM 4_EST'!$D:$E,2,)</f>
        <v>44031</v>
      </c>
    </row>
    <row r="446" spans="1:35" hidden="1" x14ac:dyDescent="0.2">
      <c r="A446" t="s">
        <v>1199</v>
      </c>
      <c r="B446">
        <v>47899</v>
      </c>
      <c r="C446" t="s">
        <v>28</v>
      </c>
      <c r="D446" t="s">
        <v>1200</v>
      </c>
      <c r="E446">
        <v>604.16236506600001</v>
      </c>
      <c r="F446" t="s">
        <v>5407</v>
      </c>
      <c r="G446" t="s">
        <v>1128</v>
      </c>
      <c r="H446" t="s">
        <v>1129</v>
      </c>
      <c r="I446" t="s">
        <v>45</v>
      </c>
      <c r="J446" t="s">
        <v>45</v>
      </c>
      <c r="K446" t="s">
        <v>1007</v>
      </c>
      <c r="L446" t="s">
        <v>28</v>
      </c>
      <c r="M446" t="s">
        <v>131</v>
      </c>
      <c r="N446" t="s">
        <v>132</v>
      </c>
      <c r="O446">
        <v>281458.55962247902</v>
      </c>
      <c r="P446">
        <v>2.14654109605466E-3</v>
      </c>
      <c r="Q446">
        <v>4</v>
      </c>
      <c r="R446">
        <v>8.3290914644499996E-3</v>
      </c>
      <c r="S446">
        <v>12.7382874133</v>
      </c>
      <c r="T446">
        <v>6361</v>
      </c>
      <c r="U446">
        <v>9.6988107635100004E-3</v>
      </c>
      <c r="V446">
        <v>1.6667000000000001E-2</v>
      </c>
      <c r="W446">
        <v>12.733333</v>
      </c>
      <c r="X446" t="s">
        <v>2640</v>
      </c>
      <c r="Y446" t="s">
        <v>2641</v>
      </c>
      <c r="AB446" t="e">
        <f>VLOOKUP(Y446,Loc_exl_vigi!$C:$J,8,)</f>
        <v>#N/A</v>
      </c>
      <c r="AF446">
        <f t="shared" si="6"/>
        <v>-4</v>
      </c>
      <c r="AG446">
        <v>4</v>
      </c>
      <c r="AH446" t="s">
        <v>4526</v>
      </c>
      <c r="AI446" s="69">
        <f>VLOOKUP(X446,'[2]TEAM 4_EST'!$D:$E,2,)</f>
        <v>44031</v>
      </c>
    </row>
    <row r="447" spans="1:35" hidden="1" x14ac:dyDescent="0.2">
      <c r="A447" t="s">
        <v>1034</v>
      </c>
      <c r="B447">
        <v>42716</v>
      </c>
      <c r="C447" t="s">
        <v>28</v>
      </c>
      <c r="D447" t="s">
        <v>1035</v>
      </c>
      <c r="E447">
        <v>244.98445309900001</v>
      </c>
      <c r="F447" t="s">
        <v>1005</v>
      </c>
      <c r="G447" t="s">
        <v>1006</v>
      </c>
      <c r="I447" t="s">
        <v>45</v>
      </c>
      <c r="J447" t="s">
        <v>45</v>
      </c>
      <c r="K447" t="s">
        <v>1007</v>
      </c>
      <c r="L447" t="s">
        <v>28</v>
      </c>
      <c r="M447" t="s">
        <v>131</v>
      </c>
      <c r="N447" t="s">
        <v>132</v>
      </c>
      <c r="O447">
        <v>281458.55962247902</v>
      </c>
      <c r="P447">
        <v>8.7041038448998798E-4</v>
      </c>
      <c r="Q447">
        <v>4</v>
      </c>
      <c r="R447">
        <v>-8.7509549376199994E-2</v>
      </c>
      <c r="S447">
        <v>12.4932436401999</v>
      </c>
      <c r="T447">
        <v>5493</v>
      </c>
      <c r="U447">
        <v>7.9430449252400007E-3</v>
      </c>
      <c r="V447">
        <v>-8.3332999999900001E-2</v>
      </c>
      <c r="W447">
        <v>12.5</v>
      </c>
      <c r="X447" t="s">
        <v>2549</v>
      </c>
      <c r="Y447" t="s">
        <v>2550</v>
      </c>
      <c r="AB447" t="e">
        <f>VLOOKUP(Y447,Loc_exl_vigi!$C:$J,8,)</f>
        <v>#N/A</v>
      </c>
      <c r="AF447">
        <f t="shared" si="6"/>
        <v>-4</v>
      </c>
      <c r="AG447">
        <v>4</v>
      </c>
      <c r="AH447" t="s">
        <v>4526</v>
      </c>
      <c r="AI447" s="69">
        <f>VLOOKUP(X447,'[2]TEAM 4_EST'!$D:$E,2,)</f>
        <v>44031</v>
      </c>
    </row>
    <row r="448" spans="1:35" hidden="1" x14ac:dyDescent="0.2">
      <c r="A448" t="s">
        <v>1183</v>
      </c>
      <c r="B448">
        <v>47558</v>
      </c>
      <c r="C448" t="s">
        <v>28</v>
      </c>
      <c r="D448" t="s">
        <v>1184</v>
      </c>
      <c r="E448">
        <v>249.545324701</v>
      </c>
      <c r="F448" t="s">
        <v>5407</v>
      </c>
      <c r="G448" t="s">
        <v>1128</v>
      </c>
      <c r="H448" t="s">
        <v>1129</v>
      </c>
      <c r="I448" t="s">
        <v>45</v>
      </c>
      <c r="J448" t="s">
        <v>45</v>
      </c>
      <c r="K448" t="s">
        <v>1007</v>
      </c>
      <c r="L448" t="s">
        <v>28</v>
      </c>
      <c r="M448" t="s">
        <v>131</v>
      </c>
      <c r="N448" t="s">
        <v>132</v>
      </c>
      <c r="O448">
        <v>281458.55962247902</v>
      </c>
      <c r="P448">
        <v>8.8661480054369598E-4</v>
      </c>
      <c r="Q448">
        <v>4</v>
      </c>
      <c r="R448">
        <v>4.2557177471800003E-2</v>
      </c>
      <c r="S448">
        <v>12.7185258191</v>
      </c>
      <c r="T448">
        <v>6215</v>
      </c>
      <c r="U448">
        <v>2.0695202917E-2</v>
      </c>
      <c r="V448">
        <v>3.3333000000000002E-2</v>
      </c>
      <c r="W448">
        <v>12.6999999999999</v>
      </c>
      <c r="X448" t="s">
        <v>2633</v>
      </c>
      <c r="Y448" t="s">
        <v>2634</v>
      </c>
      <c r="AB448" t="e">
        <f>VLOOKUP(Y448,Loc_exl_vigi!$C:$J,8,)</f>
        <v>#N/A</v>
      </c>
      <c r="AF448">
        <f t="shared" ref="AF448:AF511" si="7">AE448-Q448</f>
        <v>-4</v>
      </c>
      <c r="AG448">
        <v>4</v>
      </c>
      <c r="AH448" t="s">
        <v>4526</v>
      </c>
      <c r="AI448" s="69">
        <f>VLOOKUP(X448,'[2]TEAM 4_EST'!$D:$E,2,)</f>
        <v>44031</v>
      </c>
    </row>
    <row r="449" spans="1:35" hidden="1" x14ac:dyDescent="0.2">
      <c r="A449" t="s">
        <v>334</v>
      </c>
      <c r="B449">
        <v>22062</v>
      </c>
      <c r="C449" t="s">
        <v>27</v>
      </c>
      <c r="D449" t="s">
        <v>335</v>
      </c>
      <c r="E449">
        <v>118.649558914</v>
      </c>
      <c r="F449" t="s">
        <v>5426</v>
      </c>
      <c r="G449" t="s">
        <v>301</v>
      </c>
      <c r="H449" t="s">
        <v>302</v>
      </c>
      <c r="I449" t="s">
        <v>45</v>
      </c>
      <c r="J449" t="s">
        <v>45</v>
      </c>
      <c r="K449" t="s">
        <v>5464</v>
      </c>
      <c r="L449" t="s">
        <v>127</v>
      </c>
      <c r="M449" t="s">
        <v>92</v>
      </c>
      <c r="N449" t="s">
        <v>27</v>
      </c>
      <c r="O449">
        <v>472953.29501759598</v>
      </c>
      <c r="P449">
        <v>2.5086950479874699E-4</v>
      </c>
      <c r="Q449">
        <v>4</v>
      </c>
      <c r="R449">
        <v>-1.0938152768</v>
      </c>
      <c r="S449">
        <v>11.7620646382</v>
      </c>
      <c r="T449">
        <v>2779</v>
      </c>
      <c r="U449">
        <v>7.9226246636700005E-3</v>
      </c>
      <c r="V449">
        <v>-1.094444</v>
      </c>
      <c r="W449">
        <v>11.754167000000001</v>
      </c>
      <c r="X449" t="s">
        <v>302</v>
      </c>
      <c r="Y449" t="s">
        <v>2201</v>
      </c>
      <c r="AB449" t="e">
        <f>VLOOKUP(Y449,Loc_exl_vigi!$C:$J,8,)</f>
        <v>#N/A</v>
      </c>
      <c r="AF449">
        <f t="shared" si="7"/>
        <v>-4</v>
      </c>
      <c r="AG449">
        <v>7</v>
      </c>
      <c r="AH449" t="s">
        <v>4526</v>
      </c>
      <c r="AI449" s="67" t="e">
        <f>VLOOKUP(X449,'[3]TEAM 7 - CENTRE-Ouest Centre Su'!$E:$F,2,)</f>
        <v>#N/A</v>
      </c>
    </row>
    <row r="450" spans="1:35" hidden="1" x14ac:dyDescent="0.2">
      <c r="A450" t="s">
        <v>607</v>
      </c>
      <c r="B450">
        <v>29484</v>
      </c>
      <c r="C450" t="s">
        <v>27</v>
      </c>
      <c r="D450" t="s">
        <v>608</v>
      </c>
      <c r="E450">
        <v>690.25129202899996</v>
      </c>
      <c r="F450" t="s">
        <v>520</v>
      </c>
      <c r="G450" t="s">
        <v>521</v>
      </c>
      <c r="I450" t="s">
        <v>45</v>
      </c>
      <c r="J450" t="s">
        <v>45</v>
      </c>
      <c r="K450" t="s">
        <v>5465</v>
      </c>
      <c r="L450" t="s">
        <v>392</v>
      </c>
      <c r="M450" t="s">
        <v>92</v>
      </c>
      <c r="N450" t="s">
        <v>27</v>
      </c>
      <c r="O450">
        <v>472953.29501759598</v>
      </c>
      <c r="P450">
        <v>1.4594491661239399E-3</v>
      </c>
      <c r="Q450">
        <v>4</v>
      </c>
      <c r="R450">
        <v>-1.33341187891</v>
      </c>
      <c r="S450">
        <v>12.0584885576</v>
      </c>
      <c r="T450">
        <v>3621</v>
      </c>
      <c r="U450">
        <v>6.1636558193899999E-3</v>
      </c>
      <c r="V450">
        <v>-1.3394440000000001</v>
      </c>
      <c r="W450">
        <v>12.0572219999999</v>
      </c>
      <c r="X450" t="s">
        <v>2330</v>
      </c>
      <c r="Y450" t="s">
        <v>2331</v>
      </c>
      <c r="AB450" t="e">
        <f>VLOOKUP(Y450,Loc_exl_vigi!$C:$J,8,)</f>
        <v>#N/A</v>
      </c>
      <c r="AF450">
        <f t="shared" si="7"/>
        <v>-4</v>
      </c>
      <c r="AG450">
        <v>7</v>
      </c>
      <c r="AH450" t="s">
        <v>4526</v>
      </c>
      <c r="AI450" s="67" t="e">
        <f>VLOOKUP(X450,'[3]TEAM 7 - CENTRE-Ouest Centre Su'!$E:$F,2,)</f>
        <v>#N/A</v>
      </c>
    </row>
    <row r="451" spans="1:35" hidden="1" x14ac:dyDescent="0.2">
      <c r="A451" t="s">
        <v>2054</v>
      </c>
      <c r="B451">
        <v>9383</v>
      </c>
      <c r="C451" t="s">
        <v>26</v>
      </c>
      <c r="D451" t="s">
        <v>2055</v>
      </c>
      <c r="E451">
        <v>1444.7544293799999</v>
      </c>
      <c r="F451" t="s">
        <v>2056</v>
      </c>
      <c r="G451" t="s">
        <v>2057</v>
      </c>
      <c r="I451" t="s">
        <v>45</v>
      </c>
      <c r="J451" t="s">
        <v>45</v>
      </c>
      <c r="K451" t="s">
        <v>81</v>
      </c>
      <c r="L451" t="s">
        <v>82</v>
      </c>
      <c r="M451" t="s">
        <v>83</v>
      </c>
      <c r="N451" t="s">
        <v>26</v>
      </c>
      <c r="O451">
        <v>1015876.87494771</v>
      </c>
      <c r="P451">
        <v>1.42217473889674E-3</v>
      </c>
      <c r="Q451">
        <v>4</v>
      </c>
      <c r="R451">
        <v>-1.9563630434699999</v>
      </c>
      <c r="S451">
        <v>11.16131216</v>
      </c>
      <c r="T451">
        <v>1788</v>
      </c>
      <c r="U451">
        <v>8.3164074768800004E-3</v>
      </c>
      <c r="V451">
        <v>-1.95</v>
      </c>
      <c r="W451">
        <v>11.166667</v>
      </c>
      <c r="X451" t="s">
        <v>3175</v>
      </c>
      <c r="Y451" t="s">
        <v>3176</v>
      </c>
      <c r="AB451" t="e">
        <f>VLOOKUP(Y451,Loc_exl_vigi!$C:$J,8,)</f>
        <v>#N/A</v>
      </c>
      <c r="AF451">
        <f t="shared" si="7"/>
        <v>-4</v>
      </c>
      <c r="AG451">
        <v>7</v>
      </c>
      <c r="AH451" t="s">
        <v>4526</v>
      </c>
      <c r="AI451" s="67" t="e">
        <f>VLOOKUP(X451,'[3]TEAM 7 - CENTRE-Ouest Centre Su'!$E:$F,2,)</f>
        <v>#N/A</v>
      </c>
    </row>
    <row r="452" spans="1:35" hidden="1" x14ac:dyDescent="0.2">
      <c r="A452" t="s">
        <v>552</v>
      </c>
      <c r="B452">
        <v>28045</v>
      </c>
      <c r="C452" t="s">
        <v>27</v>
      </c>
      <c r="D452" t="s">
        <v>553</v>
      </c>
      <c r="E452">
        <v>244.66365244400001</v>
      </c>
      <c r="F452" t="s">
        <v>554</v>
      </c>
      <c r="G452" t="s">
        <v>555</v>
      </c>
      <c r="I452" t="s">
        <v>45</v>
      </c>
      <c r="J452" t="s">
        <v>45</v>
      </c>
      <c r="K452" t="s">
        <v>5465</v>
      </c>
      <c r="L452" t="s">
        <v>392</v>
      </c>
      <c r="M452" t="s">
        <v>92</v>
      </c>
      <c r="N452" t="s">
        <v>27</v>
      </c>
      <c r="O452">
        <v>472953.29501759598</v>
      </c>
      <c r="P452">
        <v>5.1731038777285104E-4</v>
      </c>
      <c r="Q452">
        <v>4</v>
      </c>
      <c r="R452">
        <v>-1.1691170661500001</v>
      </c>
      <c r="S452">
        <v>12.0031560919999</v>
      </c>
      <c r="T452">
        <v>3372</v>
      </c>
      <c r="U452">
        <v>5.8735434120199999E-3</v>
      </c>
      <c r="V452">
        <v>-1.163889</v>
      </c>
      <c r="W452">
        <v>12.005833000000001</v>
      </c>
      <c r="X452" t="s">
        <v>554</v>
      </c>
      <c r="Y452" t="s">
        <v>2295</v>
      </c>
      <c r="AB452" t="e">
        <f>VLOOKUP(Y452,Loc_exl_vigi!$C:$J,8,)</f>
        <v>#N/A</v>
      </c>
      <c r="AF452">
        <f t="shared" si="7"/>
        <v>-4</v>
      </c>
      <c r="AG452">
        <v>7</v>
      </c>
      <c r="AH452" t="s">
        <v>4526</v>
      </c>
      <c r="AI452" s="67" t="e">
        <f>VLOOKUP(X452,'[3]TEAM 7 - CENTRE-Ouest Centre Su'!$E:$F,2,)</f>
        <v>#N/A</v>
      </c>
    </row>
    <row r="453" spans="1:35" hidden="1" x14ac:dyDescent="0.2">
      <c r="A453" t="s">
        <v>233</v>
      </c>
      <c r="B453">
        <v>18150</v>
      </c>
      <c r="C453" t="s">
        <v>27</v>
      </c>
      <c r="D453" t="s">
        <v>234</v>
      </c>
      <c r="E453">
        <v>235.32713467599999</v>
      </c>
      <c r="F453" t="s">
        <v>235</v>
      </c>
      <c r="G453" t="s">
        <v>236</v>
      </c>
      <c r="I453" t="s">
        <v>45</v>
      </c>
      <c r="J453" t="s">
        <v>45</v>
      </c>
      <c r="K453" t="s">
        <v>5464</v>
      </c>
      <c r="L453" t="s">
        <v>127</v>
      </c>
      <c r="M453" t="s">
        <v>92</v>
      </c>
      <c r="N453" t="s">
        <v>27</v>
      </c>
      <c r="O453">
        <v>472953.29501759598</v>
      </c>
      <c r="P453">
        <v>4.9756950031872602E-4</v>
      </c>
      <c r="Q453">
        <v>4</v>
      </c>
      <c r="R453">
        <v>-1.13488898039</v>
      </c>
      <c r="S453">
        <v>11.588162604600001</v>
      </c>
      <c r="T453">
        <v>2457</v>
      </c>
      <c r="U453">
        <v>1.8851144532899999E-2</v>
      </c>
      <c r="V453">
        <v>-1.1166670000000001</v>
      </c>
      <c r="W453">
        <v>11.583333</v>
      </c>
      <c r="X453" t="s">
        <v>2155</v>
      </c>
      <c r="Y453" t="s">
        <v>2156</v>
      </c>
      <c r="AB453" t="e">
        <f>VLOOKUP(Y453,Loc_exl_vigi!$C:$J,8,)</f>
        <v>#N/A</v>
      </c>
      <c r="AF453">
        <f t="shared" si="7"/>
        <v>-4</v>
      </c>
      <c r="AG453">
        <v>7</v>
      </c>
      <c r="AH453" t="s">
        <v>4526</v>
      </c>
      <c r="AI453" s="67" t="e">
        <f>VLOOKUP(X453,'[3]TEAM 7 - CENTRE-Ouest Centre Su'!$E:$F,2,)</f>
        <v>#N/A</v>
      </c>
    </row>
    <row r="454" spans="1:35" hidden="1" x14ac:dyDescent="0.2">
      <c r="A454" t="s">
        <v>690</v>
      </c>
      <c r="B454">
        <v>31930</v>
      </c>
      <c r="C454" t="s">
        <v>27</v>
      </c>
      <c r="D454" t="s">
        <v>691</v>
      </c>
      <c r="E454">
        <v>131.05413418699999</v>
      </c>
      <c r="F454" t="s">
        <v>5427</v>
      </c>
      <c r="G454" t="s">
        <v>464</v>
      </c>
      <c r="H454" t="s">
        <v>465</v>
      </c>
      <c r="I454" t="s">
        <v>45</v>
      </c>
      <c r="J454" t="s">
        <v>45</v>
      </c>
      <c r="K454" t="s">
        <v>5465</v>
      </c>
      <c r="L454" t="s">
        <v>392</v>
      </c>
      <c r="M454" t="s">
        <v>92</v>
      </c>
      <c r="N454" t="s">
        <v>27</v>
      </c>
      <c r="O454">
        <v>472953.29501759598</v>
      </c>
      <c r="P454">
        <v>2.77097412297602E-4</v>
      </c>
      <c r="Q454">
        <v>4</v>
      </c>
      <c r="R454">
        <v>-1.55931724634</v>
      </c>
      <c r="S454">
        <v>12.1414872549999</v>
      </c>
      <c r="T454">
        <v>4034</v>
      </c>
      <c r="U454">
        <v>5.6975482563799999E-3</v>
      </c>
      <c r="V454">
        <v>-1.5569440000000001</v>
      </c>
      <c r="W454">
        <v>12.146667000000001</v>
      </c>
      <c r="X454" t="s">
        <v>2372</v>
      </c>
      <c r="Y454" t="s">
        <v>2373</v>
      </c>
      <c r="AB454" t="e">
        <f>VLOOKUP(Y454,Loc_exl_vigi!$C:$J,8,)</f>
        <v>#N/A</v>
      </c>
      <c r="AF454">
        <f t="shared" si="7"/>
        <v>-4</v>
      </c>
      <c r="AG454">
        <v>7</v>
      </c>
      <c r="AH454" t="s">
        <v>4526</v>
      </c>
      <c r="AI454" s="67" t="e">
        <f>VLOOKUP(X454,'[3]TEAM 7 - CENTRE-Ouest Centre Su'!$E:$F,2,)</f>
        <v>#N/A</v>
      </c>
    </row>
    <row r="455" spans="1:35" hidden="1" x14ac:dyDescent="0.2">
      <c r="A455" t="s">
        <v>314</v>
      </c>
      <c r="B455">
        <v>21625</v>
      </c>
      <c r="C455" t="s">
        <v>27</v>
      </c>
      <c r="D455" t="s">
        <v>315</v>
      </c>
      <c r="E455">
        <v>875.04049698699998</v>
      </c>
      <c r="F455" t="s">
        <v>5426</v>
      </c>
      <c r="G455" t="s">
        <v>301</v>
      </c>
      <c r="H455" t="s">
        <v>302</v>
      </c>
      <c r="I455" t="s">
        <v>45</v>
      </c>
      <c r="J455" t="s">
        <v>45</v>
      </c>
      <c r="K455" t="s">
        <v>5464</v>
      </c>
      <c r="L455" t="s">
        <v>127</v>
      </c>
      <c r="M455" t="s">
        <v>92</v>
      </c>
      <c r="N455" t="s">
        <v>27</v>
      </c>
      <c r="O455">
        <v>472953.29501759598</v>
      </c>
      <c r="P455">
        <v>1.8501625978828301E-3</v>
      </c>
      <c r="Q455">
        <v>4</v>
      </c>
      <c r="R455">
        <v>-1.00482225354</v>
      </c>
      <c r="S455">
        <v>11.7502076812999</v>
      </c>
      <c r="T455">
        <v>2780</v>
      </c>
      <c r="U455">
        <v>4.6297934412100001E-3</v>
      </c>
      <c r="V455">
        <v>-1.0072220000000001</v>
      </c>
      <c r="W455">
        <v>11.754167000000001</v>
      </c>
      <c r="X455" t="s">
        <v>2191</v>
      </c>
      <c r="Y455" t="s">
        <v>2192</v>
      </c>
      <c r="AB455" t="e">
        <f>VLOOKUP(Y455,Loc_exl_vigi!$C:$J,8,)</f>
        <v>#N/A</v>
      </c>
      <c r="AF455">
        <f t="shared" si="7"/>
        <v>-4</v>
      </c>
      <c r="AG455">
        <v>7</v>
      </c>
      <c r="AH455" t="s">
        <v>4526</v>
      </c>
      <c r="AI455" s="67" t="e">
        <f>VLOOKUP(X455,'[3]TEAM 7 - CENTRE-Ouest Centre Su'!$E:$F,2,)</f>
        <v>#N/A</v>
      </c>
    </row>
    <row r="456" spans="1:35" hidden="1" x14ac:dyDescent="0.2">
      <c r="A456" t="s">
        <v>548</v>
      </c>
      <c r="B456">
        <v>27842</v>
      </c>
      <c r="C456" t="s">
        <v>27</v>
      </c>
      <c r="D456" t="s">
        <v>549</v>
      </c>
      <c r="E456">
        <v>128.520897214</v>
      </c>
      <c r="F456" t="s">
        <v>421</v>
      </c>
      <c r="G456" t="s">
        <v>422</v>
      </c>
      <c r="I456" t="s">
        <v>45</v>
      </c>
      <c r="J456" t="s">
        <v>45</v>
      </c>
      <c r="K456" t="s">
        <v>5465</v>
      </c>
      <c r="L456" t="s">
        <v>392</v>
      </c>
      <c r="M456" t="s">
        <v>92</v>
      </c>
      <c r="N456" t="s">
        <v>27</v>
      </c>
      <c r="O456">
        <v>472953.29501759598</v>
      </c>
      <c r="P456">
        <v>2.71741202710552E-4</v>
      </c>
      <c r="Q456">
        <v>4</v>
      </c>
      <c r="R456">
        <v>-1.44294175381</v>
      </c>
      <c r="S456">
        <v>11.9952514546</v>
      </c>
      <c r="T456">
        <v>3364</v>
      </c>
      <c r="U456">
        <v>6.4047734665099998E-3</v>
      </c>
      <c r="V456">
        <v>-1.441111</v>
      </c>
      <c r="W456">
        <v>12.001389</v>
      </c>
      <c r="X456" t="s">
        <v>2291</v>
      </c>
      <c r="Y456" t="s">
        <v>2292</v>
      </c>
      <c r="AB456" t="e">
        <f>VLOOKUP(Y456,Loc_exl_vigi!$C:$J,8,)</f>
        <v>#N/A</v>
      </c>
      <c r="AF456">
        <f t="shared" si="7"/>
        <v>-4</v>
      </c>
      <c r="AG456">
        <v>7</v>
      </c>
      <c r="AH456" t="s">
        <v>4526</v>
      </c>
      <c r="AI456" s="67" t="e">
        <f>VLOOKUP(X456,'[3]TEAM 7 - CENTRE-Ouest Centre Su'!$E:$F,2,)</f>
        <v>#N/A</v>
      </c>
    </row>
    <row r="457" spans="1:35" hidden="1" x14ac:dyDescent="0.2">
      <c r="A457" t="s">
        <v>309</v>
      </c>
      <c r="B457">
        <v>21602</v>
      </c>
      <c r="C457" t="s">
        <v>27</v>
      </c>
      <c r="D457" t="s">
        <v>310</v>
      </c>
      <c r="E457">
        <v>284.36378865099999</v>
      </c>
      <c r="F457" t="s">
        <v>5428</v>
      </c>
      <c r="G457" t="s">
        <v>312</v>
      </c>
      <c r="H457" t="s">
        <v>313</v>
      </c>
      <c r="I457" t="s">
        <v>45</v>
      </c>
      <c r="J457" t="s">
        <v>45</v>
      </c>
      <c r="K457" t="s">
        <v>5464</v>
      </c>
      <c r="L457" t="s">
        <v>127</v>
      </c>
      <c r="M457" t="s">
        <v>92</v>
      </c>
      <c r="N457" t="s">
        <v>27</v>
      </c>
      <c r="O457">
        <v>472953.29501759598</v>
      </c>
      <c r="P457">
        <v>6.0125131095750304E-4</v>
      </c>
      <c r="Q457">
        <v>4</v>
      </c>
      <c r="R457">
        <v>-1.22388200345</v>
      </c>
      <c r="S457">
        <v>11.7502076812999</v>
      </c>
      <c r="T457">
        <v>2766</v>
      </c>
      <c r="U457">
        <v>9.4532781242800002E-3</v>
      </c>
      <c r="V457">
        <v>-1.233333</v>
      </c>
      <c r="W457">
        <v>11.75</v>
      </c>
      <c r="X457" t="s">
        <v>2189</v>
      </c>
      <c r="Y457" t="s">
        <v>2190</v>
      </c>
      <c r="AB457" t="e">
        <f>VLOOKUP(Y457,Loc_exl_vigi!$C:$J,8,)</f>
        <v>#N/A</v>
      </c>
      <c r="AF457">
        <f t="shared" si="7"/>
        <v>-4</v>
      </c>
      <c r="AG457">
        <v>7</v>
      </c>
      <c r="AH457" t="s">
        <v>4526</v>
      </c>
      <c r="AI457" s="67" t="e">
        <f>VLOOKUP(X457,'[3]TEAM 7 - CENTRE-Ouest Centre Su'!$E:$F,2,)</f>
        <v>#N/A</v>
      </c>
    </row>
    <row r="458" spans="1:35" hidden="1" x14ac:dyDescent="0.2">
      <c r="A458" t="s">
        <v>1213</v>
      </c>
      <c r="B458">
        <v>48368</v>
      </c>
      <c r="C458" t="s">
        <v>26</v>
      </c>
      <c r="D458" t="s">
        <v>1214</v>
      </c>
      <c r="E458">
        <v>96.048313766899994</v>
      </c>
      <c r="F458" t="s">
        <v>1159</v>
      </c>
      <c r="G458" t="s">
        <v>1160</v>
      </c>
      <c r="I458" t="s">
        <v>45</v>
      </c>
      <c r="J458" t="s">
        <v>45</v>
      </c>
      <c r="K458" t="s">
        <v>5462</v>
      </c>
      <c r="L458" t="s">
        <v>803</v>
      </c>
      <c r="M458" t="s">
        <v>83</v>
      </c>
      <c r="N458" t="s">
        <v>26</v>
      </c>
      <c r="O458">
        <v>1015876.87494771</v>
      </c>
      <c r="P458" s="6">
        <v>9.4547199700597396E-5</v>
      </c>
      <c r="Q458">
        <v>4</v>
      </c>
      <c r="R458">
        <v>-2.5450861225299999</v>
      </c>
      <c r="S458">
        <v>12.765953646</v>
      </c>
      <c r="T458">
        <v>6502</v>
      </c>
      <c r="U458">
        <v>1.8060679271699999E-2</v>
      </c>
      <c r="V458">
        <v>-2.5499999999999998</v>
      </c>
      <c r="W458">
        <v>12.783333000000001</v>
      </c>
      <c r="X458" t="s">
        <v>2648</v>
      </c>
      <c r="Y458" t="s">
        <v>2649</v>
      </c>
      <c r="AB458" t="str">
        <f>VLOOKUP(Y458,Loc_exl_vigi!$C:$J,8,)</f>
        <v>AU CHOIX CT</v>
      </c>
      <c r="AF458">
        <f t="shared" si="7"/>
        <v>-4</v>
      </c>
      <c r="AG458">
        <v>7</v>
      </c>
      <c r="AH458" t="s">
        <v>4526</v>
      </c>
      <c r="AI458" s="67" t="e">
        <f>VLOOKUP(X458,'[3]TEAM 7 - CENTRE-Ouest Centre Su'!$E:$F,2,)</f>
        <v>#N/A</v>
      </c>
    </row>
    <row r="459" spans="1:35" hidden="1" x14ac:dyDescent="0.2">
      <c r="A459" t="s">
        <v>243</v>
      </c>
      <c r="B459">
        <v>18604</v>
      </c>
      <c r="C459" t="s">
        <v>26</v>
      </c>
      <c r="D459" t="s">
        <v>244</v>
      </c>
      <c r="E459">
        <v>37.270971644100001</v>
      </c>
      <c r="F459" t="s">
        <v>223</v>
      </c>
      <c r="G459" t="s">
        <v>224</v>
      </c>
      <c r="I459" t="s">
        <v>45</v>
      </c>
      <c r="J459" t="s">
        <v>45</v>
      </c>
      <c r="K459" t="s">
        <v>176</v>
      </c>
      <c r="L459" t="s">
        <v>177</v>
      </c>
      <c r="M459" t="s">
        <v>83</v>
      </c>
      <c r="N459" t="s">
        <v>26</v>
      </c>
      <c r="O459">
        <v>1015876.87494771</v>
      </c>
      <c r="P459" s="6">
        <v>3.6688473340845E-5</v>
      </c>
      <c r="Q459">
        <v>4</v>
      </c>
      <c r="R459">
        <v>-1.68938397324</v>
      </c>
      <c r="S459">
        <v>11.6158288372</v>
      </c>
      <c r="T459">
        <v>2527</v>
      </c>
      <c r="U459">
        <v>1.7613717669700001E-2</v>
      </c>
      <c r="V459">
        <v>-1.6797219999999999</v>
      </c>
      <c r="W459">
        <v>11.630556</v>
      </c>
      <c r="X459" t="s">
        <v>2158</v>
      </c>
      <c r="Y459" t="s">
        <v>2159</v>
      </c>
      <c r="AB459" t="e">
        <f>VLOOKUP(Y459,Loc_exl_vigi!$C:$J,8,)</f>
        <v>#N/A</v>
      </c>
      <c r="AF459">
        <f t="shared" si="7"/>
        <v>-4</v>
      </c>
      <c r="AG459">
        <v>7</v>
      </c>
      <c r="AH459" t="s">
        <v>4526</v>
      </c>
      <c r="AI459" s="67" t="e">
        <f>VLOOKUP(X459,'[3]TEAM 7 - CENTRE-Ouest Centre Su'!$E:$F,2,)</f>
        <v>#N/A</v>
      </c>
    </row>
    <row r="460" spans="1:35" hidden="1" x14ac:dyDescent="0.2">
      <c r="A460" t="s">
        <v>2078</v>
      </c>
      <c r="B460">
        <v>9753</v>
      </c>
      <c r="C460" t="s">
        <v>26</v>
      </c>
      <c r="D460" t="s">
        <v>2079</v>
      </c>
      <c r="E460">
        <v>146.006564946</v>
      </c>
      <c r="F460" t="s">
        <v>2080</v>
      </c>
      <c r="G460" t="s">
        <v>2081</v>
      </c>
      <c r="I460" t="s">
        <v>45</v>
      </c>
      <c r="J460" t="s">
        <v>45</v>
      </c>
      <c r="K460" t="s">
        <v>81</v>
      </c>
      <c r="L460" t="s">
        <v>82</v>
      </c>
      <c r="M460" t="s">
        <v>83</v>
      </c>
      <c r="N460" t="s">
        <v>26</v>
      </c>
      <c r="O460">
        <v>1015876.87494771</v>
      </c>
      <c r="P460">
        <v>1.4372466639081199E-4</v>
      </c>
      <c r="Q460">
        <v>4</v>
      </c>
      <c r="R460">
        <v>-2.5108580365200002</v>
      </c>
      <c r="S460">
        <v>11.1810737551</v>
      </c>
      <c r="T460">
        <v>1829</v>
      </c>
      <c r="U460">
        <v>6.2328359528400004E-3</v>
      </c>
      <c r="V460">
        <v>-2.516667</v>
      </c>
      <c r="W460">
        <v>11.1833329999999</v>
      </c>
      <c r="X460" t="s">
        <v>3185</v>
      </c>
      <c r="Y460" t="s">
        <v>3186</v>
      </c>
      <c r="AB460" t="e">
        <f>VLOOKUP(Y460,Loc_exl_vigi!$C:$J,8,)</f>
        <v>#N/A</v>
      </c>
      <c r="AF460">
        <f t="shared" si="7"/>
        <v>-4</v>
      </c>
      <c r="AG460">
        <v>7</v>
      </c>
      <c r="AH460" t="s">
        <v>4526</v>
      </c>
      <c r="AI460" s="67" t="e">
        <f>VLOOKUP(X460,'[3]TEAM 7 - CENTRE-Ouest Centre Su'!$E:$F,2,)</f>
        <v>#N/A</v>
      </c>
    </row>
    <row r="461" spans="1:35" hidden="1" x14ac:dyDescent="0.2">
      <c r="A461" t="s">
        <v>2086</v>
      </c>
      <c r="B461">
        <v>9790</v>
      </c>
      <c r="C461" t="s">
        <v>27</v>
      </c>
      <c r="D461" t="s">
        <v>2087</v>
      </c>
      <c r="E461">
        <v>118.82179579300001</v>
      </c>
      <c r="F461" t="s">
        <v>88</v>
      </c>
      <c r="G461" t="s">
        <v>89</v>
      </c>
      <c r="I461" t="s">
        <v>45</v>
      </c>
      <c r="J461" t="s">
        <v>45</v>
      </c>
      <c r="K461" t="s">
        <v>90</v>
      </c>
      <c r="L461" t="s">
        <v>91</v>
      </c>
      <c r="M461" t="s">
        <v>92</v>
      </c>
      <c r="N461" t="s">
        <v>27</v>
      </c>
      <c r="O461">
        <v>472953.29501759598</v>
      </c>
      <c r="P461">
        <v>2.5123367792284699E-4</v>
      </c>
      <c r="Q461">
        <v>4</v>
      </c>
      <c r="R461">
        <v>-0.99797663636300005</v>
      </c>
      <c r="S461">
        <v>11.1771214362</v>
      </c>
      <c r="T461">
        <v>1753</v>
      </c>
      <c r="U461">
        <v>2.7196806839200002E-2</v>
      </c>
      <c r="V461">
        <v>-1</v>
      </c>
      <c r="W461">
        <v>11.15</v>
      </c>
      <c r="X461" t="s">
        <v>3187</v>
      </c>
      <c r="Y461" t="s">
        <v>3188</v>
      </c>
      <c r="AB461" t="e">
        <f>VLOOKUP(Y461,Loc_exl_vigi!$C:$J,8,)</f>
        <v>#N/A</v>
      </c>
      <c r="AF461">
        <f t="shared" si="7"/>
        <v>-4</v>
      </c>
      <c r="AG461">
        <v>7</v>
      </c>
      <c r="AH461" t="s">
        <v>4526</v>
      </c>
      <c r="AI461" s="67" t="e">
        <f>VLOOKUP(X461,'[3]TEAM 7 - CENTRE-Ouest Centre Su'!$E:$F,2,)</f>
        <v>#N/A</v>
      </c>
    </row>
    <row r="462" spans="1:35" hidden="1" x14ac:dyDescent="0.2">
      <c r="A462" t="s">
        <v>268</v>
      </c>
      <c r="B462">
        <v>19510</v>
      </c>
      <c r="C462" t="s">
        <v>27</v>
      </c>
      <c r="D462" t="s">
        <v>269</v>
      </c>
      <c r="E462">
        <v>2777.4341249700001</v>
      </c>
      <c r="F462" t="s">
        <v>270</v>
      </c>
      <c r="G462" t="s">
        <v>271</v>
      </c>
      <c r="I462" t="s">
        <v>45</v>
      </c>
      <c r="J462" t="s">
        <v>45</v>
      </c>
      <c r="K462" t="s">
        <v>5464</v>
      </c>
      <c r="L462" t="s">
        <v>127</v>
      </c>
      <c r="M462" t="s">
        <v>92</v>
      </c>
      <c r="N462" t="s">
        <v>27</v>
      </c>
      <c r="O462">
        <v>472953.29501759598</v>
      </c>
      <c r="P462">
        <v>5.8725336184975102E-3</v>
      </c>
      <c r="Q462">
        <v>4</v>
      </c>
      <c r="R462">
        <v>-1.0664328083800001</v>
      </c>
      <c r="S462">
        <v>11.659304345100001</v>
      </c>
      <c r="T462">
        <v>2588</v>
      </c>
      <c r="U462">
        <v>7.9002495865799997E-3</v>
      </c>
      <c r="V462">
        <v>-1.073056</v>
      </c>
      <c r="W462">
        <v>11.663611</v>
      </c>
      <c r="X462" t="s">
        <v>270</v>
      </c>
      <c r="Y462" t="s">
        <v>2171</v>
      </c>
      <c r="AB462" t="e">
        <f>VLOOKUP(Y462,Loc_exl_vigi!$C:$J,8,)</f>
        <v>#N/A</v>
      </c>
      <c r="AF462">
        <f t="shared" si="7"/>
        <v>-4</v>
      </c>
      <c r="AG462">
        <v>7</v>
      </c>
      <c r="AH462" t="s">
        <v>4526</v>
      </c>
      <c r="AI462" s="67" t="e">
        <f>VLOOKUP(X462,'[3]TEAM 7 - CENTRE-Ouest Centre Su'!$E:$F,2,)</f>
        <v>#N/A</v>
      </c>
    </row>
    <row r="463" spans="1:35" hidden="1" x14ac:dyDescent="0.2">
      <c r="A463" t="s">
        <v>122</v>
      </c>
      <c r="B463">
        <v>12786</v>
      </c>
      <c r="C463" t="s">
        <v>27</v>
      </c>
      <c r="D463" t="s">
        <v>123</v>
      </c>
      <c r="E463">
        <v>355.77704019200002</v>
      </c>
      <c r="F463" t="s">
        <v>124</v>
      </c>
      <c r="G463" t="s">
        <v>125</v>
      </c>
      <c r="I463" t="s">
        <v>45</v>
      </c>
      <c r="J463" t="s">
        <v>45</v>
      </c>
      <c r="K463" t="s">
        <v>5464</v>
      </c>
      <c r="L463" t="s">
        <v>127</v>
      </c>
      <c r="M463" t="s">
        <v>92</v>
      </c>
      <c r="N463" t="s">
        <v>27</v>
      </c>
      <c r="O463">
        <v>472953.29501759598</v>
      </c>
      <c r="P463">
        <v>7.5224561059197999E-4</v>
      </c>
      <c r="Q463">
        <v>4</v>
      </c>
      <c r="R463">
        <v>-0.68992386254600002</v>
      </c>
      <c r="S463">
        <v>11.339166512</v>
      </c>
      <c r="T463">
        <v>2128</v>
      </c>
      <c r="U463">
        <v>2.05317405819E-2</v>
      </c>
      <c r="V463">
        <v>-0.69916699999999998</v>
      </c>
      <c r="W463">
        <v>11.3575</v>
      </c>
      <c r="X463" t="s">
        <v>2124</v>
      </c>
      <c r="Y463" t="s">
        <v>2125</v>
      </c>
      <c r="AB463" t="e">
        <f>VLOOKUP(Y463,Loc_exl_vigi!$C:$J,8,)</f>
        <v>#N/A</v>
      </c>
      <c r="AF463">
        <f t="shared" si="7"/>
        <v>-4</v>
      </c>
      <c r="AG463">
        <v>7</v>
      </c>
      <c r="AH463" t="s">
        <v>4526</v>
      </c>
      <c r="AI463" s="67" t="e">
        <f>VLOOKUP(X463,'[3]TEAM 7 - CENTRE-Ouest Centre Su'!$E:$F,2,)</f>
        <v>#N/A</v>
      </c>
    </row>
    <row r="464" spans="1:35" hidden="1" x14ac:dyDescent="0.2">
      <c r="A464" t="s">
        <v>139</v>
      </c>
      <c r="B464">
        <v>13331</v>
      </c>
      <c r="C464" t="s">
        <v>27</v>
      </c>
      <c r="D464" t="s">
        <v>140</v>
      </c>
      <c r="E464">
        <v>951.08358606700006</v>
      </c>
      <c r="F464" t="s">
        <v>124</v>
      </c>
      <c r="G464" t="s">
        <v>125</v>
      </c>
      <c r="I464" t="s">
        <v>45</v>
      </c>
      <c r="J464" t="s">
        <v>45</v>
      </c>
      <c r="K464" t="s">
        <v>5464</v>
      </c>
      <c r="L464" t="s">
        <v>127</v>
      </c>
      <c r="M464" t="s">
        <v>92</v>
      </c>
      <c r="N464" t="s">
        <v>27</v>
      </c>
      <c r="O464">
        <v>472953.29501759598</v>
      </c>
      <c r="P464">
        <v>2.0109461041636599E-3</v>
      </c>
      <c r="Q464">
        <v>4</v>
      </c>
      <c r="R464">
        <v>-0.70361509690900004</v>
      </c>
      <c r="S464">
        <v>11.3628804257</v>
      </c>
      <c r="T464">
        <v>2128</v>
      </c>
      <c r="U464">
        <v>6.9810133026000001E-3</v>
      </c>
      <c r="V464">
        <v>-0.69916699999999998</v>
      </c>
      <c r="W464">
        <v>11.3575</v>
      </c>
      <c r="X464" t="s">
        <v>2124</v>
      </c>
      <c r="Y464" t="s">
        <v>2125</v>
      </c>
      <c r="AB464" t="e">
        <f>VLOOKUP(Y464,Loc_exl_vigi!$C:$J,8,)</f>
        <v>#N/A</v>
      </c>
      <c r="AF464">
        <f t="shared" si="7"/>
        <v>-4</v>
      </c>
      <c r="AG464">
        <v>7</v>
      </c>
      <c r="AH464" t="s">
        <v>4526</v>
      </c>
      <c r="AI464" s="67" t="e">
        <f>VLOOKUP(X464,'[3]TEAM 7 - CENTRE-Ouest Centre Su'!$E:$F,2,)</f>
        <v>#N/A</v>
      </c>
    </row>
    <row r="465" spans="1:35" hidden="1" x14ac:dyDescent="0.2">
      <c r="A465" t="s">
        <v>583</v>
      </c>
      <c r="B465">
        <v>28627</v>
      </c>
      <c r="C465" t="s">
        <v>27</v>
      </c>
      <c r="D465" t="s">
        <v>584</v>
      </c>
      <c r="E465">
        <v>157.264961024</v>
      </c>
      <c r="F465" t="s">
        <v>5427</v>
      </c>
      <c r="G465" t="s">
        <v>464</v>
      </c>
      <c r="H465" t="s">
        <v>465</v>
      </c>
      <c r="I465" t="s">
        <v>45</v>
      </c>
      <c r="J465" t="s">
        <v>45</v>
      </c>
      <c r="K465" t="s">
        <v>5465</v>
      </c>
      <c r="L465" t="s">
        <v>392</v>
      </c>
      <c r="M465" t="s">
        <v>92</v>
      </c>
      <c r="N465" t="s">
        <v>27</v>
      </c>
      <c r="O465">
        <v>472953.29501759598</v>
      </c>
      <c r="P465">
        <v>3.32516894756276E-4</v>
      </c>
      <c r="Q465">
        <v>4</v>
      </c>
      <c r="R465">
        <v>-1.6140821838999999</v>
      </c>
      <c r="S465">
        <v>12.0229176867</v>
      </c>
      <c r="T465">
        <v>3449</v>
      </c>
      <c r="U465">
        <v>2.6179685690999998E-3</v>
      </c>
      <c r="V465">
        <v>-1.6166670000000001</v>
      </c>
      <c r="W465">
        <v>12.0233329999999</v>
      </c>
      <c r="X465" t="s">
        <v>2313</v>
      </c>
      <c r="Y465" t="s">
        <v>2314</v>
      </c>
      <c r="AB465" t="e">
        <f>VLOOKUP(Y465,Loc_exl_vigi!$C:$J,8,)</f>
        <v>#N/A</v>
      </c>
      <c r="AF465">
        <f t="shared" si="7"/>
        <v>-4</v>
      </c>
      <c r="AG465">
        <v>7</v>
      </c>
      <c r="AH465" t="s">
        <v>4526</v>
      </c>
      <c r="AI465" s="67" t="e">
        <f>VLOOKUP(X465,'[3]TEAM 7 - CENTRE-Ouest Centre Su'!$E:$F,2,)</f>
        <v>#N/A</v>
      </c>
    </row>
    <row r="466" spans="1:35" hidden="1" x14ac:dyDescent="0.2">
      <c r="A466" t="s">
        <v>386</v>
      </c>
      <c r="B466">
        <v>23162</v>
      </c>
      <c r="C466" t="s">
        <v>27</v>
      </c>
      <c r="D466" t="s">
        <v>387</v>
      </c>
      <c r="E466">
        <v>286.37420463699999</v>
      </c>
      <c r="F466" t="s">
        <v>5429</v>
      </c>
      <c r="G466" t="s">
        <v>389</v>
      </c>
      <c r="H466" t="s">
        <v>390</v>
      </c>
      <c r="I466" t="s">
        <v>45</v>
      </c>
      <c r="J466" t="s">
        <v>45</v>
      </c>
      <c r="K466" t="s">
        <v>5465</v>
      </c>
      <c r="L466" t="s">
        <v>392</v>
      </c>
      <c r="M466" t="s">
        <v>92</v>
      </c>
      <c r="N466" t="s">
        <v>27</v>
      </c>
      <c r="O466">
        <v>472953.29501759598</v>
      </c>
      <c r="P466">
        <v>6.0550208160902201E-4</v>
      </c>
      <c r="Q466">
        <v>4</v>
      </c>
      <c r="R466">
        <v>-1.3607943474799999</v>
      </c>
      <c r="S466">
        <v>11.8055401457</v>
      </c>
      <c r="T466">
        <v>2865</v>
      </c>
      <c r="U466">
        <v>8.0734912865700007E-3</v>
      </c>
      <c r="V466">
        <v>-1.3666670000000001</v>
      </c>
      <c r="W466">
        <v>11.8</v>
      </c>
      <c r="X466" t="s">
        <v>2222</v>
      </c>
      <c r="Y466" t="s">
        <v>2223</v>
      </c>
      <c r="AB466" t="e">
        <f>VLOOKUP(Y466,Loc_exl_vigi!$C:$J,8,)</f>
        <v>#N/A</v>
      </c>
      <c r="AF466">
        <f t="shared" si="7"/>
        <v>-4</v>
      </c>
      <c r="AG466">
        <v>7</v>
      </c>
      <c r="AH466" t="s">
        <v>4526</v>
      </c>
      <c r="AI466" s="67" t="e">
        <f>VLOOKUP(X466,'[3]TEAM 7 - CENTRE-Ouest Centre Su'!$E:$F,2,)</f>
        <v>#N/A</v>
      </c>
    </row>
    <row r="467" spans="1:35" hidden="1" x14ac:dyDescent="0.2">
      <c r="A467" t="s">
        <v>623</v>
      </c>
      <c r="B467">
        <v>29677</v>
      </c>
      <c r="C467" t="s">
        <v>27</v>
      </c>
      <c r="D467" t="s">
        <v>624</v>
      </c>
      <c r="E467">
        <v>281.76638850199998</v>
      </c>
      <c r="F467" t="s">
        <v>5427</v>
      </c>
      <c r="G467" t="s">
        <v>464</v>
      </c>
      <c r="H467" t="s">
        <v>465</v>
      </c>
      <c r="I467" t="s">
        <v>45</v>
      </c>
      <c r="J467" t="s">
        <v>45</v>
      </c>
      <c r="K467" t="s">
        <v>5465</v>
      </c>
      <c r="L467" t="s">
        <v>392</v>
      </c>
      <c r="M467" t="s">
        <v>92</v>
      </c>
      <c r="N467" t="s">
        <v>27</v>
      </c>
      <c r="O467">
        <v>472953.29501759598</v>
      </c>
      <c r="P467">
        <v>5.9575943643973804E-4</v>
      </c>
      <c r="Q467">
        <v>4</v>
      </c>
      <c r="R467">
        <v>-1.6072365664599999</v>
      </c>
      <c r="S467">
        <v>12.0663931951</v>
      </c>
      <c r="T467">
        <v>3637</v>
      </c>
      <c r="U467">
        <v>3.1208043861000001E-3</v>
      </c>
      <c r="V467">
        <v>-1.604444</v>
      </c>
      <c r="W467">
        <v>12.065</v>
      </c>
      <c r="X467" t="s">
        <v>2335</v>
      </c>
      <c r="Y467" t="s">
        <v>2336</v>
      </c>
      <c r="AB467" t="e">
        <f>VLOOKUP(Y467,Loc_exl_vigi!$C:$J,8,)</f>
        <v>#N/A</v>
      </c>
      <c r="AF467">
        <f t="shared" si="7"/>
        <v>-4</v>
      </c>
      <c r="AG467">
        <v>7</v>
      </c>
      <c r="AH467" t="s">
        <v>4526</v>
      </c>
      <c r="AI467" s="67" t="e">
        <f>VLOOKUP(X467,'[3]TEAM 7 - CENTRE-Ouest Centre Su'!$E:$F,2,)</f>
        <v>#N/A</v>
      </c>
    </row>
    <row r="468" spans="1:35" x14ac:dyDescent="0.2">
      <c r="A468" t="s">
        <v>1880</v>
      </c>
      <c r="B468">
        <v>60881</v>
      </c>
      <c r="C468" t="s">
        <v>37</v>
      </c>
      <c r="D468" t="s">
        <v>1881</v>
      </c>
      <c r="E468">
        <v>678.97505744700004</v>
      </c>
      <c r="F468" t="s">
        <v>1882</v>
      </c>
      <c r="G468" t="s">
        <v>1883</v>
      </c>
      <c r="I468" t="s">
        <v>45</v>
      </c>
      <c r="J468" t="s">
        <v>45</v>
      </c>
      <c r="K468" t="s">
        <v>1518</v>
      </c>
      <c r="L468" t="s">
        <v>37</v>
      </c>
      <c r="M468" t="s">
        <v>1151</v>
      </c>
      <c r="N468" t="s">
        <v>1152</v>
      </c>
      <c r="O468">
        <v>480120.49573899602</v>
      </c>
      <c r="P468">
        <v>1.4141763650433799E-3</v>
      </c>
      <c r="Q468">
        <v>4</v>
      </c>
      <c r="R468">
        <v>-2.3123351374099999</v>
      </c>
      <c r="S468">
        <v>13.7303194652999</v>
      </c>
      <c r="T468">
        <v>9323</v>
      </c>
      <c r="U468">
        <v>7.4395327406900002E-3</v>
      </c>
      <c r="V468">
        <v>-2.318514</v>
      </c>
      <c r="W468">
        <v>13.726176000000001</v>
      </c>
      <c r="X468" t="s">
        <v>3057</v>
      </c>
      <c r="Y468" t="s">
        <v>3058</v>
      </c>
      <c r="AB468" t="e">
        <f>VLOOKUP(Y468,Loc_exl_vigi!$C:$J,8,)</f>
        <v>#N/A</v>
      </c>
      <c r="AC468" t="s">
        <v>4257</v>
      </c>
      <c r="AD468" s="70">
        <v>44033</v>
      </c>
      <c r="AE468">
        <v>4</v>
      </c>
      <c r="AF468">
        <f t="shared" si="7"/>
        <v>0</v>
      </c>
      <c r="AG468">
        <v>3</v>
      </c>
      <c r="AH468" t="s">
        <v>4535</v>
      </c>
      <c r="AI468" s="64">
        <v>44036</v>
      </c>
    </row>
    <row r="469" spans="1:35" x14ac:dyDescent="0.2">
      <c r="A469" t="s">
        <v>1647</v>
      </c>
      <c r="B469">
        <v>57009</v>
      </c>
      <c r="C469" t="s">
        <v>23</v>
      </c>
      <c r="D469" t="s">
        <v>1648</v>
      </c>
      <c r="E469">
        <v>32.119535864900001</v>
      </c>
      <c r="F469" t="s">
        <v>5400</v>
      </c>
      <c r="G469" t="s">
        <v>1609</v>
      </c>
      <c r="H469" t="s">
        <v>1610</v>
      </c>
      <c r="I469" t="s">
        <v>45</v>
      </c>
      <c r="J469" t="s">
        <v>45</v>
      </c>
      <c r="K469" t="s">
        <v>1474</v>
      </c>
      <c r="L469" t="s">
        <v>23</v>
      </c>
      <c r="M469" t="s">
        <v>1089</v>
      </c>
      <c r="N469" t="s">
        <v>1090</v>
      </c>
      <c r="O469">
        <v>212290.51806906899</v>
      </c>
      <c r="P469">
        <v>1.5129990805547901E-4</v>
      </c>
      <c r="Q469">
        <v>4</v>
      </c>
      <c r="R469">
        <v>-1.7578401448600001</v>
      </c>
      <c r="S469">
        <v>13.275802788</v>
      </c>
      <c r="T469">
        <v>8223</v>
      </c>
      <c r="U469">
        <v>1.2964115295699999E-2</v>
      </c>
      <c r="V469">
        <v>-1.7707930000000001</v>
      </c>
      <c r="W469">
        <v>13.276343000000001</v>
      </c>
      <c r="X469" t="s">
        <v>2903</v>
      </c>
      <c r="Y469" t="s">
        <v>2904</v>
      </c>
      <c r="AB469" t="e">
        <f>VLOOKUP(Y469,Loc_exl_vigi!$C:$J,8,)</f>
        <v>#N/A</v>
      </c>
      <c r="AC469" t="s">
        <v>4257</v>
      </c>
      <c r="AD469" s="70">
        <v>44034</v>
      </c>
      <c r="AE469">
        <v>4</v>
      </c>
      <c r="AF469">
        <f t="shared" si="7"/>
        <v>0</v>
      </c>
      <c r="AG469">
        <v>2</v>
      </c>
      <c r="AH469" t="s">
        <v>4535</v>
      </c>
      <c r="AI469" s="64"/>
    </row>
    <row r="470" spans="1:35" x14ac:dyDescent="0.2">
      <c r="A470" t="s">
        <v>282</v>
      </c>
      <c r="B470">
        <v>20378</v>
      </c>
      <c r="C470" t="s">
        <v>22</v>
      </c>
      <c r="D470" t="s">
        <v>283</v>
      </c>
      <c r="E470">
        <v>481.46655424099998</v>
      </c>
      <c r="F470" t="s">
        <v>284</v>
      </c>
      <c r="G470" t="s">
        <v>285</v>
      </c>
      <c r="I470" t="s">
        <v>45</v>
      </c>
      <c r="J470" t="s">
        <v>45</v>
      </c>
      <c r="K470" t="s">
        <v>170</v>
      </c>
      <c r="L470" t="s">
        <v>171</v>
      </c>
      <c r="M470" t="s">
        <v>102</v>
      </c>
      <c r="N470" t="s">
        <v>22</v>
      </c>
      <c r="O470">
        <v>868756.82870459603</v>
      </c>
      <c r="P470">
        <v>5.5420174936514203E-4</v>
      </c>
      <c r="Q470">
        <v>4</v>
      </c>
      <c r="R470">
        <v>-0.55985713594800002</v>
      </c>
      <c r="S470">
        <v>11.6988275351</v>
      </c>
      <c r="T470">
        <v>2681</v>
      </c>
      <c r="U470">
        <v>9.9266209320000003E-3</v>
      </c>
      <c r="V470">
        <v>-0.55000000000000004</v>
      </c>
      <c r="W470">
        <v>11.6999999999999</v>
      </c>
      <c r="X470" t="s">
        <v>2178</v>
      </c>
      <c r="Y470" t="s">
        <v>2179</v>
      </c>
      <c r="AB470" t="e">
        <f>VLOOKUP(Y470,Loc_exl_vigi!$C:$J,8,)</f>
        <v>#N/A</v>
      </c>
      <c r="AC470" t="s">
        <v>4257</v>
      </c>
      <c r="AD470" s="70">
        <v>44029</v>
      </c>
      <c r="AE470">
        <v>4</v>
      </c>
      <c r="AF470">
        <f t="shared" si="7"/>
        <v>0</v>
      </c>
      <c r="AG470">
        <v>8</v>
      </c>
      <c r="AH470" t="s">
        <v>4535</v>
      </c>
      <c r="AI470" s="64">
        <v>44028</v>
      </c>
    </row>
    <row r="471" spans="1:35" hidden="1" x14ac:dyDescent="0.2">
      <c r="A471" t="s">
        <v>518</v>
      </c>
      <c r="B471">
        <v>26743</v>
      </c>
      <c r="C471" t="s">
        <v>27</v>
      </c>
      <c r="D471" t="s">
        <v>519</v>
      </c>
      <c r="E471">
        <v>69.025129202900004</v>
      </c>
      <c r="F471" t="s">
        <v>520</v>
      </c>
      <c r="G471" t="s">
        <v>521</v>
      </c>
      <c r="I471" t="s">
        <v>45</v>
      </c>
      <c r="J471" t="s">
        <v>45</v>
      </c>
      <c r="K471" t="s">
        <v>5465</v>
      </c>
      <c r="L471" t="s">
        <v>392</v>
      </c>
      <c r="M471" t="s">
        <v>92</v>
      </c>
      <c r="N471" t="s">
        <v>27</v>
      </c>
      <c r="O471">
        <v>472953.29501759598</v>
      </c>
      <c r="P471">
        <v>1.4594491661239399E-4</v>
      </c>
      <c r="Q471">
        <v>4</v>
      </c>
      <c r="R471">
        <v>-1.4018680509200001</v>
      </c>
      <c r="S471">
        <v>11.9478236268</v>
      </c>
      <c r="T471">
        <v>3233</v>
      </c>
      <c r="U471">
        <v>2.8681378493899999E-3</v>
      </c>
      <c r="V471">
        <v>-1.4</v>
      </c>
      <c r="W471">
        <v>11.9499999999999</v>
      </c>
      <c r="X471" t="s">
        <v>2273</v>
      </c>
      <c r="Y471" t="s">
        <v>2274</v>
      </c>
      <c r="AB471" t="e">
        <f>VLOOKUP(Y471,Loc_exl_vigi!$C:$J,8,)</f>
        <v>#N/A</v>
      </c>
      <c r="AF471">
        <f t="shared" si="7"/>
        <v>-4</v>
      </c>
      <c r="AG471">
        <v>7</v>
      </c>
      <c r="AH471" t="s">
        <v>4526</v>
      </c>
      <c r="AI471" s="67" t="e">
        <f>VLOOKUP(X471,'[3]TEAM 7 - CENTRE-Ouest Centre Su'!$E:$F,2,)</f>
        <v>#N/A</v>
      </c>
    </row>
    <row r="472" spans="1:35" x14ac:dyDescent="0.2">
      <c r="A472" t="s">
        <v>1639</v>
      </c>
      <c r="B472">
        <v>56896</v>
      </c>
      <c r="C472" t="s">
        <v>38</v>
      </c>
      <c r="D472" t="s">
        <v>1640</v>
      </c>
      <c r="E472">
        <v>779.10765161699999</v>
      </c>
      <c r="F472" t="s">
        <v>1641</v>
      </c>
      <c r="G472" t="s">
        <v>1642</v>
      </c>
      <c r="I472" t="s">
        <v>45</v>
      </c>
      <c r="J472" t="s">
        <v>45</v>
      </c>
      <c r="K472" t="s">
        <v>1426</v>
      </c>
      <c r="L472" t="s">
        <v>38</v>
      </c>
      <c r="M472" t="s">
        <v>1151</v>
      </c>
      <c r="N472" t="s">
        <v>1152</v>
      </c>
      <c r="O472">
        <v>170860.082456648</v>
      </c>
      <c r="P472">
        <v>4.5599161630668402E-3</v>
      </c>
      <c r="Q472">
        <v>4</v>
      </c>
      <c r="R472">
        <v>-2.21649649677</v>
      </c>
      <c r="S472">
        <v>13.263945830700001</v>
      </c>
      <c r="T472">
        <v>8194</v>
      </c>
      <c r="U472">
        <v>1.49059186773E-2</v>
      </c>
      <c r="V472">
        <v>-2.2024949999999999</v>
      </c>
      <c r="W472">
        <v>13.269059</v>
      </c>
      <c r="X472" t="s">
        <v>2897</v>
      </c>
      <c r="Y472" t="s">
        <v>2898</v>
      </c>
      <c r="AB472" t="e">
        <f>VLOOKUP(Y472,Loc_exl_vigi!$C:$J,8,)</f>
        <v>#N/A</v>
      </c>
      <c r="AC472" t="s">
        <v>4257</v>
      </c>
      <c r="AD472" s="70">
        <v>44032</v>
      </c>
      <c r="AE472">
        <v>4</v>
      </c>
      <c r="AF472">
        <f t="shared" si="7"/>
        <v>0</v>
      </c>
      <c r="AG472">
        <v>3</v>
      </c>
      <c r="AH472" t="s">
        <v>4535</v>
      </c>
      <c r="AI472" s="64">
        <v>44035</v>
      </c>
    </row>
    <row r="473" spans="1:35" x14ac:dyDescent="0.2">
      <c r="A473" t="s">
        <v>1651</v>
      </c>
      <c r="B473">
        <v>57097</v>
      </c>
      <c r="C473" t="s">
        <v>38</v>
      </c>
      <c r="D473" t="s">
        <v>1652</v>
      </c>
      <c r="E473">
        <v>276.13942082599999</v>
      </c>
      <c r="F473" t="s">
        <v>1641</v>
      </c>
      <c r="G473" t="s">
        <v>1642</v>
      </c>
      <c r="I473" t="s">
        <v>45</v>
      </c>
      <c r="J473" t="s">
        <v>45</v>
      </c>
      <c r="K473" t="s">
        <v>1426</v>
      </c>
      <c r="L473" t="s">
        <v>38</v>
      </c>
      <c r="M473" t="s">
        <v>1151</v>
      </c>
      <c r="N473" t="s">
        <v>1152</v>
      </c>
      <c r="O473">
        <v>170860.082456648</v>
      </c>
      <c r="P473">
        <v>1.6161728172878801E-3</v>
      </c>
      <c r="Q473">
        <v>4</v>
      </c>
      <c r="R473">
        <v>-2.2028052624500001</v>
      </c>
      <c r="S473">
        <v>13.279755107</v>
      </c>
      <c r="T473">
        <v>8194</v>
      </c>
      <c r="U473">
        <v>1.07006059648E-2</v>
      </c>
      <c r="V473">
        <v>-2.2024949999999999</v>
      </c>
      <c r="W473">
        <v>13.269059</v>
      </c>
      <c r="X473" t="s">
        <v>2897</v>
      </c>
      <c r="Y473" t="s">
        <v>2898</v>
      </c>
      <c r="AB473" t="e">
        <f>VLOOKUP(Y473,Loc_exl_vigi!$C:$J,8,)</f>
        <v>#N/A</v>
      </c>
      <c r="AC473" t="s">
        <v>4257</v>
      </c>
      <c r="AD473" s="70">
        <v>44032</v>
      </c>
      <c r="AE473">
        <v>4</v>
      </c>
      <c r="AF473">
        <f t="shared" si="7"/>
        <v>0</v>
      </c>
      <c r="AG473">
        <v>3</v>
      </c>
      <c r="AH473" t="s">
        <v>4535</v>
      </c>
      <c r="AI473" s="64">
        <v>44035</v>
      </c>
    </row>
    <row r="474" spans="1:35" x14ac:dyDescent="0.2">
      <c r="A474" t="s">
        <v>1679</v>
      </c>
      <c r="B474">
        <v>57394</v>
      </c>
      <c r="C474" t="s">
        <v>23</v>
      </c>
      <c r="D474" t="s">
        <v>1680</v>
      </c>
      <c r="E474">
        <v>1461.65359801</v>
      </c>
      <c r="F474" t="s">
        <v>1667</v>
      </c>
      <c r="G474" t="s">
        <v>1668</v>
      </c>
      <c r="I474" t="s">
        <v>45</v>
      </c>
      <c r="J474" t="s">
        <v>45</v>
      </c>
      <c r="K474" t="s">
        <v>1474</v>
      </c>
      <c r="L474" t="s">
        <v>23</v>
      </c>
      <c r="M474" t="s">
        <v>1089</v>
      </c>
      <c r="N474" t="s">
        <v>1090</v>
      </c>
      <c r="O474">
        <v>212290.51806906899</v>
      </c>
      <c r="P474">
        <v>6.8851572425597104E-3</v>
      </c>
      <c r="Q474">
        <v>8</v>
      </c>
      <c r="R474">
        <v>-1.5319347775200001</v>
      </c>
      <c r="S474">
        <v>13.3034690207</v>
      </c>
      <c r="T474">
        <v>8299</v>
      </c>
      <c r="U474">
        <v>2.38591520415E-3</v>
      </c>
      <c r="V474">
        <v>-1.5342549999999999</v>
      </c>
      <c r="W474">
        <v>13.302913</v>
      </c>
      <c r="X474" t="s">
        <v>2928</v>
      </c>
      <c r="Y474" t="s">
        <v>2929</v>
      </c>
      <c r="AB474" t="e">
        <f>VLOOKUP(Y474,Loc_exl_vigi!$C:$J,8,)</f>
        <v>#N/A</v>
      </c>
      <c r="AC474" t="s">
        <v>4257</v>
      </c>
      <c r="AD474" s="70">
        <v>44035</v>
      </c>
      <c r="AE474">
        <v>8</v>
      </c>
      <c r="AF474">
        <f t="shared" si="7"/>
        <v>0</v>
      </c>
      <c r="AG474">
        <v>2</v>
      </c>
      <c r="AH474" t="s">
        <v>4535</v>
      </c>
      <c r="AI474" s="64">
        <v>44039</v>
      </c>
    </row>
    <row r="475" spans="1:35" hidden="1" x14ac:dyDescent="0.2">
      <c r="A475" t="s">
        <v>2058</v>
      </c>
      <c r="B475">
        <v>9395</v>
      </c>
      <c r="C475" t="s">
        <v>27</v>
      </c>
      <c r="D475" t="s">
        <v>2059</v>
      </c>
      <c r="E475">
        <v>2054.91811547</v>
      </c>
      <c r="F475" t="s">
        <v>88</v>
      </c>
      <c r="G475" t="s">
        <v>89</v>
      </c>
      <c r="I475" t="s">
        <v>45</v>
      </c>
      <c r="J475" t="s">
        <v>45</v>
      </c>
      <c r="K475" t="s">
        <v>90</v>
      </c>
      <c r="L475" t="s">
        <v>91</v>
      </c>
      <c r="M475" t="s">
        <v>92</v>
      </c>
      <c r="N475" t="s">
        <v>27</v>
      </c>
      <c r="O475">
        <v>472953.29501759598</v>
      </c>
      <c r="P475">
        <v>4.3448647828820998E-3</v>
      </c>
      <c r="Q475">
        <v>4</v>
      </c>
      <c r="R475">
        <v>-1.14173459757</v>
      </c>
      <c r="S475">
        <v>11.1652644793999</v>
      </c>
      <c r="T475">
        <v>1804</v>
      </c>
      <c r="U475">
        <v>5.5256079441899997E-3</v>
      </c>
      <c r="V475">
        <v>-1.145</v>
      </c>
      <c r="W475">
        <v>11.169722</v>
      </c>
      <c r="X475" t="s">
        <v>88</v>
      </c>
      <c r="Y475" t="s">
        <v>3177</v>
      </c>
      <c r="AB475" t="e">
        <f>VLOOKUP(Y475,Loc_exl_vigi!$C:$J,8,)</f>
        <v>#N/A</v>
      </c>
      <c r="AF475">
        <f t="shared" si="7"/>
        <v>-4</v>
      </c>
      <c r="AG475">
        <v>7</v>
      </c>
      <c r="AH475" t="s">
        <v>4526</v>
      </c>
      <c r="AI475" s="67" t="e">
        <f>VLOOKUP(X475,'[3]TEAM 7 - CENTRE-Ouest Centre Su'!$E:$F,2,)</f>
        <v>#N/A</v>
      </c>
    </row>
    <row r="476" spans="1:35" x14ac:dyDescent="0.2">
      <c r="A476" t="s">
        <v>1681</v>
      </c>
      <c r="B476">
        <v>57395</v>
      </c>
      <c r="C476" t="s">
        <v>23</v>
      </c>
      <c r="D476" t="s">
        <v>1682</v>
      </c>
      <c r="E476">
        <v>2204.72889085</v>
      </c>
      <c r="F476" t="s">
        <v>1667</v>
      </c>
      <c r="G476" t="s">
        <v>1668</v>
      </c>
      <c r="I476" t="s">
        <v>45</v>
      </c>
      <c r="J476" t="s">
        <v>45</v>
      </c>
      <c r="K476" t="s">
        <v>1474</v>
      </c>
      <c r="L476" t="s">
        <v>23</v>
      </c>
      <c r="M476" t="s">
        <v>1089</v>
      </c>
      <c r="N476" t="s">
        <v>1090</v>
      </c>
      <c r="O476">
        <v>212290.51806906899</v>
      </c>
      <c r="P476">
        <v>1.0385432712226399E-2</v>
      </c>
      <c r="Q476">
        <v>4</v>
      </c>
      <c r="R476">
        <v>-1.5250891600900001</v>
      </c>
      <c r="S476">
        <v>13.3074213394999</v>
      </c>
      <c r="T476">
        <v>8299</v>
      </c>
      <c r="U476">
        <v>1.0214584992700001E-2</v>
      </c>
      <c r="V476">
        <v>-1.5342549999999999</v>
      </c>
      <c r="W476">
        <v>13.302913</v>
      </c>
      <c r="X476" t="s">
        <v>2928</v>
      </c>
      <c r="Y476" t="s">
        <v>2929</v>
      </c>
      <c r="AB476" t="e">
        <f>VLOOKUP(Y476,Loc_exl_vigi!$C:$J,8,)</f>
        <v>#N/A</v>
      </c>
      <c r="AC476" t="s">
        <v>4257</v>
      </c>
      <c r="AD476" s="70">
        <v>44035</v>
      </c>
      <c r="AE476">
        <v>4</v>
      </c>
      <c r="AF476">
        <f t="shared" si="7"/>
        <v>0</v>
      </c>
      <c r="AG476">
        <v>2</v>
      </c>
      <c r="AH476" t="s">
        <v>4535</v>
      </c>
      <c r="AI476" s="64">
        <v>44039</v>
      </c>
    </row>
    <row r="477" spans="1:35" x14ac:dyDescent="0.2">
      <c r="A477" s="27" t="s">
        <v>1679</v>
      </c>
      <c r="B477" s="27"/>
      <c r="C477" s="27" t="s">
        <v>23</v>
      </c>
      <c r="D477" s="27" t="s">
        <v>1680</v>
      </c>
      <c r="E477" s="27">
        <v>1461.65359801</v>
      </c>
      <c r="F477" s="27" t="s">
        <v>1667</v>
      </c>
      <c r="G477" s="27" t="s">
        <v>1668</v>
      </c>
      <c r="H477" s="27"/>
      <c r="I477" s="27" t="s">
        <v>45</v>
      </c>
      <c r="J477" s="27" t="s">
        <v>45</v>
      </c>
      <c r="K477" s="27" t="s">
        <v>1474</v>
      </c>
      <c r="L477" s="27" t="s">
        <v>23</v>
      </c>
      <c r="M477" s="27" t="s">
        <v>1089</v>
      </c>
      <c r="N477" s="27" t="s">
        <v>1090</v>
      </c>
      <c r="O477" s="27">
        <v>212290.51806906899</v>
      </c>
      <c r="P477" s="27">
        <v>6.8851572425597104E-3</v>
      </c>
      <c r="Q477" s="27">
        <v>4</v>
      </c>
      <c r="R477" s="27">
        <v>-1.5319347775200001</v>
      </c>
      <c r="S477" s="27">
        <v>13.3034690207</v>
      </c>
      <c r="T477" s="27">
        <v>8299</v>
      </c>
      <c r="U477" s="27">
        <v>2.38591520415E-3</v>
      </c>
      <c r="V477" s="27">
        <v>-1.5342549999999999</v>
      </c>
      <c r="W477" s="27">
        <v>13.302913</v>
      </c>
      <c r="X477" s="27" t="s">
        <v>2928</v>
      </c>
      <c r="Y477" s="27" t="s">
        <v>2929</v>
      </c>
      <c r="Z477" s="27"/>
      <c r="AA477" s="27" t="s">
        <v>4454</v>
      </c>
      <c r="AB477" t="e">
        <f>VLOOKUP(Y477,Loc_exl_vigi!$C:$J,8,)</f>
        <v>#N/A</v>
      </c>
      <c r="AC477" s="27" t="s">
        <v>4257</v>
      </c>
      <c r="AD477" s="70">
        <v>44035</v>
      </c>
      <c r="AE477">
        <v>4</v>
      </c>
      <c r="AF477">
        <f t="shared" si="7"/>
        <v>0</v>
      </c>
      <c r="AG477">
        <v>2</v>
      </c>
      <c r="AH477" t="s">
        <v>4535</v>
      </c>
      <c r="AI477" s="64">
        <v>44039</v>
      </c>
    </row>
    <row r="478" spans="1:35" hidden="1" x14ac:dyDescent="0.2">
      <c r="A478" t="s">
        <v>2061</v>
      </c>
      <c r="B478">
        <v>9582</v>
      </c>
      <c r="C478" t="s">
        <v>27</v>
      </c>
      <c r="D478" t="s">
        <v>2062</v>
      </c>
      <c r="E478">
        <v>2082.8761850699998</v>
      </c>
      <c r="F478" t="s">
        <v>88</v>
      </c>
      <c r="G478" t="s">
        <v>89</v>
      </c>
      <c r="I478" t="s">
        <v>45</v>
      </c>
      <c r="J478" t="s">
        <v>45</v>
      </c>
      <c r="K478" t="s">
        <v>90</v>
      </c>
      <c r="L478" t="s">
        <v>91</v>
      </c>
      <c r="M478" t="s">
        <v>92</v>
      </c>
      <c r="N478" t="s">
        <v>27</v>
      </c>
      <c r="O478">
        <v>472953.29501759598</v>
      </c>
      <c r="P478">
        <v>4.4039785894556703E-3</v>
      </c>
      <c r="Q478">
        <v>4</v>
      </c>
      <c r="R478">
        <v>-1.1485802145099999</v>
      </c>
      <c r="S478">
        <v>11.169216798300001</v>
      </c>
      <c r="T478">
        <v>1804</v>
      </c>
      <c r="U478">
        <v>3.6156831505399999E-3</v>
      </c>
      <c r="V478">
        <v>-1.145</v>
      </c>
      <c r="W478">
        <v>11.169722</v>
      </c>
      <c r="X478" t="s">
        <v>88</v>
      </c>
      <c r="Y478" t="s">
        <v>3177</v>
      </c>
      <c r="AB478" t="e">
        <f>VLOOKUP(Y478,Loc_exl_vigi!$C:$J,8,)</f>
        <v>#N/A</v>
      </c>
      <c r="AF478">
        <f t="shared" si="7"/>
        <v>-4</v>
      </c>
      <c r="AG478">
        <v>7</v>
      </c>
      <c r="AH478" t="s">
        <v>4526</v>
      </c>
      <c r="AI478" s="67" t="e">
        <f>VLOOKUP(X478,'[3]TEAM 7 - CENTRE-Ouest Centre Su'!$E:$F,2,)</f>
        <v>#N/A</v>
      </c>
    </row>
    <row r="479" spans="1:35" hidden="1" x14ac:dyDescent="0.2">
      <c r="A479" t="s">
        <v>2082</v>
      </c>
      <c r="B479">
        <v>9780</v>
      </c>
      <c r="C479" t="s">
        <v>27</v>
      </c>
      <c r="D479" t="s">
        <v>2083</v>
      </c>
      <c r="E479">
        <v>1411.8825147099999</v>
      </c>
      <c r="F479" t="s">
        <v>88</v>
      </c>
      <c r="G479" t="s">
        <v>89</v>
      </c>
      <c r="I479" t="s">
        <v>45</v>
      </c>
      <c r="J479" t="s">
        <v>45</v>
      </c>
      <c r="K479" t="s">
        <v>90</v>
      </c>
      <c r="L479" t="s">
        <v>91</v>
      </c>
      <c r="M479" t="s">
        <v>92</v>
      </c>
      <c r="N479" t="s">
        <v>27</v>
      </c>
      <c r="O479">
        <v>472953.29501759598</v>
      </c>
      <c r="P479">
        <v>2.9852472317747E-3</v>
      </c>
      <c r="Q479">
        <v>4</v>
      </c>
      <c r="R479">
        <v>-1.1485802145099999</v>
      </c>
      <c r="S479">
        <v>11.1771214362</v>
      </c>
      <c r="T479">
        <v>1804</v>
      </c>
      <c r="U479">
        <v>8.2200725094699993E-3</v>
      </c>
      <c r="V479">
        <v>-1.145</v>
      </c>
      <c r="W479">
        <v>11.169722</v>
      </c>
      <c r="X479" t="s">
        <v>88</v>
      </c>
      <c r="Y479" t="s">
        <v>3177</v>
      </c>
      <c r="AB479" t="e">
        <f>VLOOKUP(Y479,Loc_exl_vigi!$C:$J,8,)</f>
        <v>#N/A</v>
      </c>
      <c r="AF479">
        <f t="shared" si="7"/>
        <v>-4</v>
      </c>
      <c r="AG479">
        <v>7</v>
      </c>
      <c r="AH479" t="s">
        <v>4526</v>
      </c>
      <c r="AI479" s="67" t="e">
        <f>VLOOKUP(X479,'[3]TEAM 7 - CENTRE-Ouest Centre Su'!$E:$F,2,)</f>
        <v>#N/A</v>
      </c>
    </row>
    <row r="480" spans="1:35" hidden="1" x14ac:dyDescent="0.2">
      <c r="A480" t="s">
        <v>2084</v>
      </c>
      <c r="B480">
        <v>9782</v>
      </c>
      <c r="C480" t="s">
        <v>27</v>
      </c>
      <c r="D480" t="s">
        <v>2085</v>
      </c>
      <c r="E480">
        <v>964.55340113900002</v>
      </c>
      <c r="F480" t="s">
        <v>88</v>
      </c>
      <c r="G480" t="s">
        <v>89</v>
      </c>
      <c r="I480" t="s">
        <v>45</v>
      </c>
      <c r="J480" t="s">
        <v>45</v>
      </c>
      <c r="K480" t="s">
        <v>90</v>
      </c>
      <c r="L480" t="s">
        <v>91</v>
      </c>
      <c r="M480" t="s">
        <v>92</v>
      </c>
      <c r="N480" t="s">
        <v>27</v>
      </c>
      <c r="O480">
        <v>472953.29501759598</v>
      </c>
      <c r="P480">
        <v>2.0394263266589898E-3</v>
      </c>
      <c r="Q480">
        <v>4</v>
      </c>
      <c r="R480">
        <v>-1.13488898039</v>
      </c>
      <c r="S480">
        <v>11.1771214362</v>
      </c>
      <c r="T480">
        <v>1804</v>
      </c>
      <c r="U480">
        <v>1.2529340512E-2</v>
      </c>
      <c r="V480">
        <v>-1.145</v>
      </c>
      <c r="W480">
        <v>11.169722</v>
      </c>
      <c r="X480" t="s">
        <v>88</v>
      </c>
      <c r="Y480" t="s">
        <v>3177</v>
      </c>
      <c r="AB480" t="e">
        <f>VLOOKUP(Y480,Loc_exl_vigi!$C:$J,8,)</f>
        <v>#N/A</v>
      </c>
      <c r="AF480">
        <f t="shared" si="7"/>
        <v>-4</v>
      </c>
      <c r="AG480">
        <v>7</v>
      </c>
      <c r="AH480" t="s">
        <v>4526</v>
      </c>
      <c r="AI480" s="67" t="e">
        <f>VLOOKUP(X480,'[3]TEAM 7 - CENTRE-Ouest Centre Su'!$E:$F,2,)</f>
        <v>#N/A</v>
      </c>
    </row>
    <row r="481" spans="1:35" hidden="1" x14ac:dyDescent="0.2">
      <c r="A481" t="s">
        <v>663</v>
      </c>
      <c r="B481">
        <v>30379</v>
      </c>
      <c r="C481" t="s">
        <v>27</v>
      </c>
      <c r="D481" t="s">
        <v>664</v>
      </c>
      <c r="E481">
        <v>6.5527067093499998</v>
      </c>
      <c r="F481" t="s">
        <v>5427</v>
      </c>
      <c r="G481" t="s">
        <v>464</v>
      </c>
      <c r="H481" t="s">
        <v>465</v>
      </c>
      <c r="I481" t="s">
        <v>45</v>
      </c>
      <c r="J481" t="s">
        <v>45</v>
      </c>
      <c r="K481" t="s">
        <v>5465</v>
      </c>
      <c r="L481" t="s">
        <v>392</v>
      </c>
      <c r="M481" t="s">
        <v>92</v>
      </c>
      <c r="N481" t="s">
        <v>27</v>
      </c>
      <c r="O481">
        <v>472953.29501759598</v>
      </c>
      <c r="P481" s="6">
        <v>1.38548706148801E-5</v>
      </c>
      <c r="Q481">
        <v>4</v>
      </c>
      <c r="R481">
        <v>-1.6140821838999999</v>
      </c>
      <c r="S481">
        <v>12.0861547898</v>
      </c>
      <c r="T481">
        <v>3723</v>
      </c>
      <c r="U481">
        <v>7.42703203432E-3</v>
      </c>
      <c r="V481">
        <v>-1.62</v>
      </c>
      <c r="W481">
        <v>12.0816669999999</v>
      </c>
      <c r="X481" t="s">
        <v>2353</v>
      </c>
      <c r="Y481" t="s">
        <v>2354</v>
      </c>
      <c r="AB481" t="e">
        <f>VLOOKUP(Y481,Loc_exl_vigi!$C:$J,8,)</f>
        <v>#N/A</v>
      </c>
      <c r="AF481">
        <f t="shared" si="7"/>
        <v>-4</v>
      </c>
      <c r="AG481">
        <v>7</v>
      </c>
      <c r="AH481" t="s">
        <v>4526</v>
      </c>
      <c r="AI481" s="67" t="e">
        <f>VLOOKUP(X481,'[3]TEAM 7 - CENTRE-Ouest Centre Su'!$E:$F,2,)</f>
        <v>#N/A</v>
      </c>
    </row>
    <row r="482" spans="1:35" x14ac:dyDescent="0.2">
      <c r="A482" t="s">
        <v>1884</v>
      </c>
      <c r="B482">
        <v>60944</v>
      </c>
      <c r="C482" t="s">
        <v>37</v>
      </c>
      <c r="D482" t="s">
        <v>1885</v>
      </c>
      <c r="E482">
        <v>412.265150866</v>
      </c>
      <c r="F482" t="s">
        <v>1874</v>
      </c>
      <c r="G482" t="s">
        <v>1875</v>
      </c>
      <c r="I482" t="s">
        <v>45</v>
      </c>
      <c r="J482" t="s">
        <v>45</v>
      </c>
      <c r="K482" t="s">
        <v>1518</v>
      </c>
      <c r="L482" t="s">
        <v>37</v>
      </c>
      <c r="M482" t="s">
        <v>1151</v>
      </c>
      <c r="N482" t="s">
        <v>1152</v>
      </c>
      <c r="O482">
        <v>480120.49573899602</v>
      </c>
      <c r="P482">
        <v>8.5867017660107498E-4</v>
      </c>
      <c r="Q482">
        <v>4</v>
      </c>
      <c r="R482">
        <v>-2.3944825441800002</v>
      </c>
      <c r="S482">
        <v>13.746128741</v>
      </c>
      <c r="T482">
        <v>9336</v>
      </c>
      <c r="U482">
        <v>1.39346082709E-2</v>
      </c>
      <c r="V482">
        <v>-2.4</v>
      </c>
      <c r="W482">
        <v>13.733333</v>
      </c>
      <c r="X482" t="s">
        <v>3059</v>
      </c>
      <c r="Y482" t="s">
        <v>3060</v>
      </c>
      <c r="AB482" t="e">
        <f>VLOOKUP(Y482,Loc_exl_vigi!$C:$J,8,)</f>
        <v>#N/A</v>
      </c>
      <c r="AC482" t="s">
        <v>4257</v>
      </c>
      <c r="AD482" s="70">
        <v>44033</v>
      </c>
      <c r="AE482">
        <v>4</v>
      </c>
      <c r="AF482">
        <f t="shared" si="7"/>
        <v>0</v>
      </c>
      <c r="AG482">
        <v>3</v>
      </c>
      <c r="AH482" t="s">
        <v>4535</v>
      </c>
      <c r="AI482" s="64">
        <v>44036</v>
      </c>
    </row>
    <row r="483" spans="1:35" x14ac:dyDescent="0.2">
      <c r="A483" t="s">
        <v>1309</v>
      </c>
      <c r="B483">
        <v>49972</v>
      </c>
      <c r="C483" t="s">
        <v>36</v>
      </c>
      <c r="D483" t="s">
        <v>1310</v>
      </c>
      <c r="E483">
        <v>120.03470756</v>
      </c>
      <c r="F483" t="s">
        <v>1242</v>
      </c>
      <c r="G483" t="s">
        <v>1243</v>
      </c>
      <c r="I483" t="s">
        <v>45</v>
      </c>
      <c r="J483" t="s">
        <v>45</v>
      </c>
      <c r="K483" t="s">
        <v>5458</v>
      </c>
      <c r="L483" t="s">
        <v>36</v>
      </c>
      <c r="M483" t="s">
        <v>1151</v>
      </c>
      <c r="N483" t="s">
        <v>1152</v>
      </c>
      <c r="O483">
        <v>298176.08092564199</v>
      </c>
      <c r="P483">
        <v>4.02563167331768E-4</v>
      </c>
      <c r="Q483">
        <v>4</v>
      </c>
      <c r="R483">
        <v>-2.3054895204700001</v>
      </c>
      <c r="S483">
        <v>12.848952343900001</v>
      </c>
      <c r="T483">
        <v>6762</v>
      </c>
      <c r="U483">
        <v>1.12264701437E-2</v>
      </c>
      <c r="V483">
        <v>-2.3166669999999998</v>
      </c>
      <c r="W483">
        <v>12.85</v>
      </c>
      <c r="X483" t="s">
        <v>2702</v>
      </c>
      <c r="Y483" t="s">
        <v>2703</v>
      </c>
      <c r="AB483" t="e">
        <f>VLOOKUP(Y483,Loc_exl_vigi!$C:$J,8,)</f>
        <v>#N/A</v>
      </c>
      <c r="AC483" t="s">
        <v>4257</v>
      </c>
      <c r="AD483" s="62">
        <v>44047</v>
      </c>
      <c r="AE483">
        <v>4</v>
      </c>
      <c r="AF483">
        <f t="shared" si="7"/>
        <v>0</v>
      </c>
      <c r="AG483">
        <v>3</v>
      </c>
      <c r="AH483" t="s">
        <v>4535</v>
      </c>
      <c r="AI483" s="64">
        <v>44045</v>
      </c>
    </row>
    <row r="484" spans="1:35" hidden="1" x14ac:dyDescent="0.2">
      <c r="A484" t="s">
        <v>1049</v>
      </c>
      <c r="B484">
        <v>43214</v>
      </c>
      <c r="C484" t="s">
        <v>28</v>
      </c>
      <c r="D484" t="s">
        <v>1050</v>
      </c>
      <c r="E484">
        <v>244.98445309900001</v>
      </c>
      <c r="F484" t="s">
        <v>1005</v>
      </c>
      <c r="G484" t="s">
        <v>1006</v>
      </c>
      <c r="I484" t="s">
        <v>45</v>
      </c>
      <c r="J484" t="s">
        <v>45</v>
      </c>
      <c r="K484" t="s">
        <v>1007</v>
      </c>
      <c r="L484" t="s">
        <v>28</v>
      </c>
      <c r="M484" t="s">
        <v>131</v>
      </c>
      <c r="N484" t="s">
        <v>132</v>
      </c>
      <c r="O484">
        <v>281458.55962247902</v>
      </c>
      <c r="P484">
        <v>8.7041038448998798E-4</v>
      </c>
      <c r="Q484">
        <v>4</v>
      </c>
      <c r="R484">
        <v>5.6248411584999998E-2</v>
      </c>
      <c r="S484">
        <v>12.5130052344</v>
      </c>
      <c r="T484">
        <v>5538</v>
      </c>
      <c r="U484">
        <v>7.2423183176400004E-3</v>
      </c>
      <c r="V484">
        <v>5.0000000000099999E-2</v>
      </c>
      <c r="W484">
        <v>12.516667</v>
      </c>
      <c r="X484" t="s">
        <v>2556</v>
      </c>
      <c r="Y484" t="s">
        <v>2557</v>
      </c>
      <c r="AB484" t="e">
        <f>VLOOKUP(Y484,Loc_exl_vigi!$C:$J,8,)</f>
        <v>#N/A</v>
      </c>
      <c r="AF484">
        <f t="shared" si="7"/>
        <v>-4</v>
      </c>
      <c r="AG484">
        <v>4</v>
      </c>
      <c r="AH484" t="s">
        <v>4526</v>
      </c>
      <c r="AI484" s="69">
        <f>VLOOKUP(X484,'[2]TEAM 4_EST'!$D:$E,2,)</f>
        <v>44031</v>
      </c>
    </row>
    <row r="485" spans="1:35" hidden="1" x14ac:dyDescent="0.2">
      <c r="A485" t="s">
        <v>1101</v>
      </c>
      <c r="B485">
        <v>45223</v>
      </c>
      <c r="C485" t="s">
        <v>28</v>
      </c>
      <c r="D485" t="s">
        <v>1102</v>
      </c>
      <c r="E485">
        <v>604.29498431000002</v>
      </c>
      <c r="F485" t="s">
        <v>1005</v>
      </c>
      <c r="G485" t="s">
        <v>1006</v>
      </c>
      <c r="I485" t="s">
        <v>45</v>
      </c>
      <c r="J485" t="s">
        <v>45</v>
      </c>
      <c r="K485" t="s">
        <v>1007</v>
      </c>
      <c r="L485" t="s">
        <v>28</v>
      </c>
      <c r="M485" t="s">
        <v>131</v>
      </c>
      <c r="N485" t="s">
        <v>132</v>
      </c>
      <c r="O485">
        <v>281458.55962247902</v>
      </c>
      <c r="P485">
        <v>2.1470122817388898E-3</v>
      </c>
      <c r="Q485">
        <v>4</v>
      </c>
      <c r="R485">
        <v>9.0476497842100004E-2</v>
      </c>
      <c r="S485">
        <v>12.6118132075999</v>
      </c>
      <c r="T485">
        <v>5818</v>
      </c>
      <c r="U485">
        <v>1.3805123524899999E-2</v>
      </c>
      <c r="V485">
        <v>8.3333000000000004E-2</v>
      </c>
      <c r="W485">
        <v>12.6</v>
      </c>
      <c r="X485" t="s">
        <v>2586</v>
      </c>
      <c r="Y485" t="s">
        <v>2587</v>
      </c>
      <c r="AB485" t="e">
        <f>VLOOKUP(Y485,Loc_exl_vigi!$C:$J,8,)</f>
        <v>#N/A</v>
      </c>
      <c r="AF485">
        <f t="shared" si="7"/>
        <v>-4</v>
      </c>
      <c r="AG485">
        <v>4</v>
      </c>
      <c r="AH485" t="s">
        <v>4526</v>
      </c>
      <c r="AI485" s="69">
        <f>VLOOKUP(X485,'[2]TEAM 4_EST'!$D:$E,2,)</f>
        <v>44031</v>
      </c>
    </row>
    <row r="486" spans="1:35" hidden="1" x14ac:dyDescent="0.2">
      <c r="A486" t="s">
        <v>461</v>
      </c>
      <c r="B486">
        <v>24990</v>
      </c>
      <c r="C486" t="s">
        <v>27</v>
      </c>
      <c r="D486" t="s">
        <v>462</v>
      </c>
      <c r="E486">
        <v>6.5527067093499998</v>
      </c>
      <c r="F486" t="s">
        <v>5427</v>
      </c>
      <c r="G486" t="s">
        <v>464</v>
      </c>
      <c r="H486" t="s">
        <v>465</v>
      </c>
      <c r="I486" t="s">
        <v>45</v>
      </c>
      <c r="J486" t="s">
        <v>45</v>
      </c>
      <c r="K486" t="s">
        <v>5465</v>
      </c>
      <c r="L486" t="s">
        <v>392</v>
      </c>
      <c r="M486" t="s">
        <v>92</v>
      </c>
      <c r="N486" t="s">
        <v>27</v>
      </c>
      <c r="O486">
        <v>472953.29501759598</v>
      </c>
      <c r="P486" s="6">
        <v>1.38548706148801E-5</v>
      </c>
      <c r="Q486">
        <v>4</v>
      </c>
      <c r="R486">
        <v>-1.66884712155</v>
      </c>
      <c r="S486">
        <v>11.8648249297999</v>
      </c>
      <c r="T486">
        <v>3062</v>
      </c>
      <c r="U486">
        <v>4.0047490443600002E-2</v>
      </c>
      <c r="V486">
        <v>-1.6333329999999999</v>
      </c>
      <c r="W486">
        <v>11.883333</v>
      </c>
      <c r="X486" t="s">
        <v>2250</v>
      </c>
      <c r="Y486" t="s">
        <v>2251</v>
      </c>
      <c r="AB486" t="e">
        <f>VLOOKUP(Y486,Loc_exl_vigi!$C:$J,8,)</f>
        <v>#N/A</v>
      </c>
      <c r="AF486">
        <f t="shared" si="7"/>
        <v>-4</v>
      </c>
      <c r="AG486">
        <v>7</v>
      </c>
      <c r="AH486" t="s">
        <v>4526</v>
      </c>
      <c r="AI486" s="67" t="e">
        <f>VLOOKUP(X486,'[3]TEAM 7 - CENTRE-Ouest Centre Su'!$E:$F,2,)</f>
        <v>#N/A</v>
      </c>
    </row>
    <row r="487" spans="1:35" hidden="1" x14ac:dyDescent="0.2">
      <c r="A487" t="s">
        <v>221</v>
      </c>
      <c r="B487">
        <v>17462</v>
      </c>
      <c r="C487" t="s">
        <v>26</v>
      </c>
      <c r="D487" t="s">
        <v>222</v>
      </c>
      <c r="E487">
        <v>1590.22812348</v>
      </c>
      <c r="F487" t="s">
        <v>223</v>
      </c>
      <c r="G487" t="s">
        <v>224</v>
      </c>
      <c r="I487" t="s">
        <v>45</v>
      </c>
      <c r="J487" t="s">
        <v>45</v>
      </c>
      <c r="K487" t="s">
        <v>176</v>
      </c>
      <c r="L487" t="s">
        <v>177</v>
      </c>
      <c r="M487" t="s">
        <v>83</v>
      </c>
      <c r="N487" t="s">
        <v>26</v>
      </c>
      <c r="O487">
        <v>1015876.87494771</v>
      </c>
      <c r="P487">
        <v>1.5653748625411401E-3</v>
      </c>
      <c r="Q487">
        <v>4</v>
      </c>
      <c r="R487">
        <v>-1.7783769965</v>
      </c>
      <c r="S487">
        <v>11.5565440531</v>
      </c>
      <c r="T487">
        <v>2418</v>
      </c>
      <c r="U487">
        <v>5.2081614344899997E-3</v>
      </c>
      <c r="V487">
        <v>-1.773611</v>
      </c>
      <c r="W487">
        <v>11.554444</v>
      </c>
      <c r="X487" t="s">
        <v>223</v>
      </c>
      <c r="Y487" t="s">
        <v>2152</v>
      </c>
      <c r="AB487" t="e">
        <f>VLOOKUP(Y487,Loc_exl_vigi!$C:$J,8,)</f>
        <v>#N/A</v>
      </c>
      <c r="AF487">
        <f t="shared" si="7"/>
        <v>-4</v>
      </c>
      <c r="AG487">
        <v>7</v>
      </c>
      <c r="AH487" t="s">
        <v>4526</v>
      </c>
      <c r="AI487" s="67" t="e">
        <f>VLOOKUP(X487,'[3]TEAM 7 - CENTRE-Ouest Centre Su'!$E:$F,2,)</f>
        <v>#N/A</v>
      </c>
    </row>
    <row r="488" spans="1:35" hidden="1" x14ac:dyDescent="0.2">
      <c r="A488" t="s">
        <v>225</v>
      </c>
      <c r="B488">
        <v>17464</v>
      </c>
      <c r="C488" t="s">
        <v>26</v>
      </c>
      <c r="D488" t="s">
        <v>226</v>
      </c>
      <c r="E488">
        <v>2671.0863011599999</v>
      </c>
      <c r="F488" t="s">
        <v>223</v>
      </c>
      <c r="G488" t="s">
        <v>224</v>
      </c>
      <c r="I488" t="s">
        <v>45</v>
      </c>
      <c r="J488" t="s">
        <v>45</v>
      </c>
      <c r="K488" t="s">
        <v>176</v>
      </c>
      <c r="L488" t="s">
        <v>177</v>
      </c>
      <c r="M488" t="s">
        <v>83</v>
      </c>
      <c r="N488" t="s">
        <v>26</v>
      </c>
      <c r="O488">
        <v>1015876.87494771</v>
      </c>
      <c r="P488">
        <v>2.6293405894267301E-3</v>
      </c>
      <c r="Q488">
        <v>4</v>
      </c>
      <c r="R488">
        <v>-1.7646857621900001</v>
      </c>
      <c r="S488">
        <v>11.5565440531</v>
      </c>
      <c r="T488">
        <v>2418</v>
      </c>
      <c r="U488">
        <v>9.1689744724299995E-3</v>
      </c>
      <c r="V488">
        <v>-1.773611</v>
      </c>
      <c r="W488">
        <v>11.554444</v>
      </c>
      <c r="X488" t="s">
        <v>223</v>
      </c>
      <c r="Y488" t="s">
        <v>2152</v>
      </c>
      <c r="AB488" t="e">
        <f>VLOOKUP(Y488,Loc_exl_vigi!$C:$J,8,)</f>
        <v>#N/A</v>
      </c>
      <c r="AF488">
        <f t="shared" si="7"/>
        <v>-4</v>
      </c>
      <c r="AG488">
        <v>7</v>
      </c>
      <c r="AH488" t="s">
        <v>4526</v>
      </c>
      <c r="AI488" s="67" t="e">
        <f>VLOOKUP(X488,'[3]TEAM 7 - CENTRE-Ouest Centre Su'!$E:$F,2,)</f>
        <v>#N/A</v>
      </c>
    </row>
    <row r="489" spans="1:35" hidden="1" x14ac:dyDescent="0.2">
      <c r="A489" t="s">
        <v>110</v>
      </c>
      <c r="B489">
        <v>11778</v>
      </c>
      <c r="C489" t="s">
        <v>27</v>
      </c>
      <c r="D489" t="s">
        <v>111</v>
      </c>
      <c r="E489">
        <v>77.444850286900007</v>
      </c>
      <c r="F489" t="s">
        <v>112</v>
      </c>
      <c r="G489" t="s">
        <v>113</v>
      </c>
      <c r="I489" t="s">
        <v>45</v>
      </c>
      <c r="J489" t="s">
        <v>45</v>
      </c>
      <c r="K489" t="s">
        <v>90</v>
      </c>
      <c r="L489" t="s">
        <v>91</v>
      </c>
      <c r="M489" t="s">
        <v>92</v>
      </c>
      <c r="N489" t="s">
        <v>27</v>
      </c>
      <c r="O489">
        <v>472953.29501759598</v>
      </c>
      <c r="P489">
        <v>1.6374735328573799E-4</v>
      </c>
      <c r="Q489">
        <v>4</v>
      </c>
      <c r="R489">
        <v>-1.35394873055</v>
      </c>
      <c r="S489">
        <v>11.2798817278999</v>
      </c>
      <c r="T489">
        <v>2015</v>
      </c>
      <c r="U489">
        <v>2.0902622454499999E-2</v>
      </c>
      <c r="V489">
        <v>-1.3333330000000001</v>
      </c>
      <c r="W489">
        <v>11.283333000000001</v>
      </c>
      <c r="X489" t="s">
        <v>2116</v>
      </c>
      <c r="Y489" t="s">
        <v>2117</v>
      </c>
      <c r="AB489" t="e">
        <f>VLOOKUP(Y489,Loc_exl_vigi!$C:$J,8,)</f>
        <v>#N/A</v>
      </c>
      <c r="AF489">
        <f t="shared" si="7"/>
        <v>-4</v>
      </c>
      <c r="AG489">
        <v>7</v>
      </c>
      <c r="AH489" t="s">
        <v>4526</v>
      </c>
      <c r="AI489" s="67" t="e">
        <f>VLOOKUP(X489,'[3]TEAM 7 - CENTRE-Ouest Centre Su'!$E:$F,2,)</f>
        <v>#N/A</v>
      </c>
    </row>
    <row r="490" spans="1:35" hidden="1" x14ac:dyDescent="0.2">
      <c r="A490" t="s">
        <v>431</v>
      </c>
      <c r="B490">
        <v>24587</v>
      </c>
      <c r="C490" t="s">
        <v>27</v>
      </c>
      <c r="D490" t="s">
        <v>432</v>
      </c>
      <c r="E490">
        <v>828.71024407000004</v>
      </c>
      <c r="F490" t="s">
        <v>5430</v>
      </c>
      <c r="G490" t="s">
        <v>434</v>
      </c>
      <c r="H490" t="s">
        <v>435</v>
      </c>
      <c r="I490" t="s">
        <v>45</v>
      </c>
      <c r="J490" t="s">
        <v>45</v>
      </c>
      <c r="K490" t="s">
        <v>5464</v>
      </c>
      <c r="L490" t="s">
        <v>127</v>
      </c>
      <c r="M490" t="s">
        <v>92</v>
      </c>
      <c r="N490" t="s">
        <v>27</v>
      </c>
      <c r="O490">
        <v>472953.29501759598</v>
      </c>
      <c r="P490">
        <v>1.7522031304151699E-3</v>
      </c>
      <c r="Q490">
        <v>4</v>
      </c>
      <c r="R490">
        <v>-1.12119774593</v>
      </c>
      <c r="S490">
        <v>11.849015654</v>
      </c>
      <c r="T490">
        <v>3001</v>
      </c>
      <c r="U490">
        <v>2.1220588338500001E-2</v>
      </c>
      <c r="V490">
        <v>-1.1000000000000001</v>
      </c>
      <c r="W490">
        <v>11.85</v>
      </c>
      <c r="X490" t="s">
        <v>2237</v>
      </c>
      <c r="Y490" t="s">
        <v>2238</v>
      </c>
      <c r="AB490" t="e">
        <f>VLOOKUP(Y490,Loc_exl_vigi!$C:$J,8,)</f>
        <v>#N/A</v>
      </c>
      <c r="AF490">
        <f t="shared" si="7"/>
        <v>-4</v>
      </c>
      <c r="AG490">
        <v>7</v>
      </c>
      <c r="AH490" t="s">
        <v>4526</v>
      </c>
      <c r="AI490" s="67" t="e">
        <f>VLOOKUP(X490,'[3]TEAM 7 - CENTRE-Ouest Centre Su'!$E:$F,2,)</f>
        <v>#N/A</v>
      </c>
    </row>
    <row r="491" spans="1:35" hidden="1" x14ac:dyDescent="0.2">
      <c r="A491" t="s">
        <v>76</v>
      </c>
      <c r="B491">
        <v>10163</v>
      </c>
      <c r="C491" t="s">
        <v>26</v>
      </c>
      <c r="D491" t="s">
        <v>77</v>
      </c>
      <c r="E491">
        <v>1280.5784711900001</v>
      </c>
      <c r="F491" t="s">
        <v>5431</v>
      </c>
      <c r="G491" t="s">
        <v>79</v>
      </c>
      <c r="H491" t="s">
        <v>80</v>
      </c>
      <c r="I491" t="s">
        <v>45</v>
      </c>
      <c r="J491" t="s">
        <v>45</v>
      </c>
      <c r="K491" t="s">
        <v>81</v>
      </c>
      <c r="L491" t="s">
        <v>82</v>
      </c>
      <c r="M491" t="s">
        <v>83</v>
      </c>
      <c r="N491" t="s">
        <v>26</v>
      </c>
      <c r="O491">
        <v>1015876.87494771</v>
      </c>
      <c r="P491">
        <v>1.2605646439741199E-3</v>
      </c>
      <c r="Q491">
        <v>4</v>
      </c>
      <c r="R491">
        <v>-2.01112798112</v>
      </c>
      <c r="S491">
        <v>11.192930712000001</v>
      </c>
      <c r="T491">
        <v>1870</v>
      </c>
      <c r="U491">
        <v>8.9808442368999996E-3</v>
      </c>
      <c r="V491">
        <v>-2.016667</v>
      </c>
      <c r="W491">
        <v>11.1999999999999</v>
      </c>
      <c r="X491" t="s">
        <v>2102</v>
      </c>
      <c r="Y491" t="s">
        <v>2103</v>
      </c>
      <c r="AB491" t="e">
        <f>VLOOKUP(Y491,Loc_exl_vigi!$C:$J,8,)</f>
        <v>#N/A</v>
      </c>
      <c r="AF491">
        <f t="shared" si="7"/>
        <v>-4</v>
      </c>
      <c r="AG491">
        <v>7</v>
      </c>
      <c r="AH491" t="s">
        <v>4526</v>
      </c>
      <c r="AI491" s="67" t="e">
        <f>VLOOKUP(X491,'[3]TEAM 7 - CENTRE-Ouest Centre Su'!$E:$F,2,)</f>
        <v>#N/A</v>
      </c>
    </row>
    <row r="492" spans="1:35" x14ac:dyDescent="0.2">
      <c r="A492" t="s">
        <v>5504</v>
      </c>
      <c r="B492">
        <v>50064</v>
      </c>
      <c r="C492" t="s">
        <v>24</v>
      </c>
      <c r="D492" t="s">
        <v>5505</v>
      </c>
      <c r="E492">
        <v>522.876477013</v>
      </c>
      <c r="F492" t="s">
        <v>5403</v>
      </c>
      <c r="G492" t="s">
        <v>1314</v>
      </c>
      <c r="H492" t="s">
        <v>1315</v>
      </c>
      <c r="I492" t="s">
        <v>45</v>
      </c>
      <c r="J492" t="s">
        <v>45</v>
      </c>
      <c r="K492" t="s">
        <v>1088</v>
      </c>
      <c r="L492" t="s">
        <v>24</v>
      </c>
      <c r="M492" t="s">
        <v>1089</v>
      </c>
      <c r="N492" t="s">
        <v>1090</v>
      </c>
      <c r="O492">
        <v>250865.39913048601</v>
      </c>
      <c r="P492">
        <v>2.0842909338048199E-3</v>
      </c>
      <c r="Q492">
        <v>4</v>
      </c>
      <c r="R492">
        <v>-0.37502547154799998</v>
      </c>
      <c r="S492">
        <v>12.848952343900001</v>
      </c>
      <c r="T492">
        <v>6790</v>
      </c>
      <c r="U492">
        <v>8.3733274348499996E-3</v>
      </c>
      <c r="V492">
        <v>-0.38333299999999998</v>
      </c>
      <c r="W492">
        <v>12.85</v>
      </c>
      <c r="X492" t="s">
        <v>2706</v>
      </c>
      <c r="Y492" t="s">
        <v>2707</v>
      </c>
      <c r="AC492" t="s">
        <v>4257</v>
      </c>
      <c r="AD492" s="62">
        <v>44047</v>
      </c>
      <c r="AE492">
        <v>4</v>
      </c>
      <c r="AF492" s="27">
        <f t="shared" si="7"/>
        <v>0</v>
      </c>
      <c r="AG492" s="73">
        <v>2</v>
      </c>
      <c r="AH492" s="73" t="s">
        <v>4535</v>
      </c>
    </row>
    <row r="493" spans="1:35" hidden="1" x14ac:dyDescent="0.2">
      <c r="A493" t="s">
        <v>172</v>
      </c>
      <c r="B493">
        <v>14847</v>
      </c>
      <c r="C493" t="s">
        <v>26</v>
      </c>
      <c r="D493" t="s">
        <v>173</v>
      </c>
      <c r="E493">
        <v>61.885486372700001</v>
      </c>
      <c r="F493" t="s">
        <v>174</v>
      </c>
      <c r="G493" t="s">
        <v>175</v>
      </c>
      <c r="I493" t="s">
        <v>45</v>
      </c>
      <c r="J493" t="s">
        <v>45</v>
      </c>
      <c r="K493" t="s">
        <v>176</v>
      </c>
      <c r="L493" t="s">
        <v>177</v>
      </c>
      <c r="M493" t="s">
        <v>83</v>
      </c>
      <c r="N493" t="s">
        <v>26</v>
      </c>
      <c r="O493">
        <v>1015876.87494771</v>
      </c>
      <c r="P493" s="6">
        <v>6.0918294233132699E-5</v>
      </c>
      <c r="Q493">
        <v>4</v>
      </c>
      <c r="R493">
        <v>-1.8673700197600001</v>
      </c>
      <c r="S493">
        <v>11.426117528800001</v>
      </c>
      <c r="T493">
        <v>2232</v>
      </c>
      <c r="U493">
        <v>2.17765691319E-2</v>
      </c>
      <c r="V493">
        <v>-1.888889</v>
      </c>
      <c r="W493">
        <v>11.4227779999999</v>
      </c>
      <c r="X493" t="s">
        <v>1384</v>
      </c>
      <c r="Y493" t="s">
        <v>2136</v>
      </c>
      <c r="AB493" t="e">
        <f>VLOOKUP(Y493,Loc_exl_vigi!$C:$J,8,)</f>
        <v>#N/A</v>
      </c>
      <c r="AF493">
        <f t="shared" si="7"/>
        <v>-4</v>
      </c>
      <c r="AG493">
        <v>7</v>
      </c>
      <c r="AH493" t="s">
        <v>4526</v>
      </c>
      <c r="AI493" s="67" t="e">
        <f>VLOOKUP(X493,'[3]TEAM 7 - CENTRE-Ouest Centre Su'!$E:$F,2,)</f>
        <v>#N/A</v>
      </c>
    </row>
    <row r="494" spans="1:35" hidden="1" x14ac:dyDescent="0.2">
      <c r="A494" t="s">
        <v>451</v>
      </c>
      <c r="B494">
        <v>24791</v>
      </c>
      <c r="C494" t="s">
        <v>27</v>
      </c>
      <c r="D494" t="s">
        <v>452</v>
      </c>
      <c r="E494">
        <v>168.72809360700001</v>
      </c>
      <c r="F494" t="s">
        <v>421</v>
      </c>
      <c r="G494" t="s">
        <v>422</v>
      </c>
      <c r="I494" t="s">
        <v>45</v>
      </c>
      <c r="J494" t="s">
        <v>45</v>
      </c>
      <c r="K494" t="s">
        <v>5465</v>
      </c>
      <c r="L494" t="s">
        <v>392</v>
      </c>
      <c r="M494" t="s">
        <v>92</v>
      </c>
      <c r="N494" t="s">
        <v>27</v>
      </c>
      <c r="O494">
        <v>472953.29501759598</v>
      </c>
      <c r="P494">
        <v>3.56754240607887E-4</v>
      </c>
      <c r="Q494">
        <v>4</v>
      </c>
      <c r="R494">
        <v>-1.4840154571999999</v>
      </c>
      <c r="S494">
        <v>11.8608726109</v>
      </c>
      <c r="T494">
        <v>3030</v>
      </c>
      <c r="U494">
        <v>5.8344402537300003E-3</v>
      </c>
      <c r="V494">
        <v>-1.483333</v>
      </c>
      <c r="W494">
        <v>11.866667</v>
      </c>
      <c r="X494" t="s">
        <v>2244</v>
      </c>
      <c r="Y494" t="s">
        <v>2245</v>
      </c>
      <c r="AB494" t="e">
        <f>VLOOKUP(Y494,Loc_exl_vigi!$C:$J,8,)</f>
        <v>#N/A</v>
      </c>
      <c r="AF494">
        <f t="shared" si="7"/>
        <v>-4</v>
      </c>
      <c r="AG494">
        <v>7</v>
      </c>
      <c r="AH494" t="s">
        <v>4526</v>
      </c>
      <c r="AI494" s="67" t="e">
        <f>VLOOKUP(X494,'[3]TEAM 7 - CENTRE-Ouest Centre Su'!$E:$F,2,)</f>
        <v>#N/A</v>
      </c>
    </row>
    <row r="495" spans="1:35" hidden="1" x14ac:dyDescent="0.2">
      <c r="A495" t="s">
        <v>631</v>
      </c>
      <c r="B495">
        <v>29922</v>
      </c>
      <c r="C495" t="s">
        <v>27</v>
      </c>
      <c r="D495" t="s">
        <v>632</v>
      </c>
      <c r="E495">
        <v>1909.6952412799999</v>
      </c>
      <c r="F495" t="s">
        <v>520</v>
      </c>
      <c r="G495" t="s">
        <v>521</v>
      </c>
      <c r="I495" t="s">
        <v>45</v>
      </c>
      <c r="J495" t="s">
        <v>45</v>
      </c>
      <c r="K495" t="s">
        <v>5465</v>
      </c>
      <c r="L495" t="s">
        <v>392</v>
      </c>
      <c r="M495" t="s">
        <v>92</v>
      </c>
      <c r="N495" t="s">
        <v>27</v>
      </c>
      <c r="O495">
        <v>472953.29501759598</v>
      </c>
      <c r="P495">
        <v>4.0378093596090802E-3</v>
      </c>
      <c r="Q495">
        <v>4</v>
      </c>
      <c r="R495">
        <v>-1.34710311337</v>
      </c>
      <c r="S495">
        <v>12.0742978329999</v>
      </c>
      <c r="T495">
        <v>3706</v>
      </c>
      <c r="U495">
        <v>4.5657615419699999E-3</v>
      </c>
      <c r="V495">
        <v>-1.351667</v>
      </c>
      <c r="W495">
        <v>12.0741669999999</v>
      </c>
      <c r="X495" t="s">
        <v>2340</v>
      </c>
      <c r="Y495" t="s">
        <v>2341</v>
      </c>
      <c r="AB495" t="e">
        <f>VLOOKUP(Y495,Loc_exl_vigi!$C:$J,8,)</f>
        <v>#N/A</v>
      </c>
      <c r="AF495">
        <f t="shared" si="7"/>
        <v>-4</v>
      </c>
      <c r="AG495">
        <v>7</v>
      </c>
      <c r="AH495" t="s">
        <v>4526</v>
      </c>
      <c r="AI495" s="67" t="e">
        <f>VLOOKUP(X495,'[3]TEAM 7 - CENTRE-Ouest Centre Su'!$E:$F,2,)</f>
        <v>#N/A</v>
      </c>
    </row>
    <row r="496" spans="1:35" hidden="1" x14ac:dyDescent="0.2">
      <c r="A496" t="s">
        <v>188</v>
      </c>
      <c r="B496">
        <v>15887</v>
      </c>
      <c r="C496" t="s">
        <v>27</v>
      </c>
      <c r="D496" t="s">
        <v>189</v>
      </c>
      <c r="E496">
        <v>96.502541475200005</v>
      </c>
      <c r="F496" t="s">
        <v>190</v>
      </c>
      <c r="G496" t="s">
        <v>191</v>
      </c>
      <c r="I496" t="s">
        <v>45</v>
      </c>
      <c r="J496" t="s">
        <v>45</v>
      </c>
      <c r="K496" t="s">
        <v>5464</v>
      </c>
      <c r="L496" t="s">
        <v>127</v>
      </c>
      <c r="M496" t="s">
        <v>92</v>
      </c>
      <c r="N496" t="s">
        <v>27</v>
      </c>
      <c r="O496">
        <v>472953.29501759598</v>
      </c>
      <c r="P496">
        <v>2.0404243398200599E-4</v>
      </c>
      <c r="Q496">
        <v>4</v>
      </c>
      <c r="R496">
        <v>-0.86790990951500002</v>
      </c>
      <c r="S496">
        <v>11.473545356100001</v>
      </c>
      <c r="T496">
        <v>2274</v>
      </c>
      <c r="U496">
        <v>1.7427789425599999E-2</v>
      </c>
      <c r="V496">
        <v>-0.85694400000000004</v>
      </c>
      <c r="W496">
        <v>11.46</v>
      </c>
      <c r="X496" t="s">
        <v>2141</v>
      </c>
      <c r="Y496" t="s">
        <v>2142</v>
      </c>
      <c r="AB496" t="e">
        <f>VLOOKUP(Y496,Loc_exl_vigi!$C:$J,8,)</f>
        <v>#N/A</v>
      </c>
      <c r="AF496">
        <f t="shared" si="7"/>
        <v>-4</v>
      </c>
      <c r="AG496">
        <v>7</v>
      </c>
      <c r="AH496" t="s">
        <v>4526</v>
      </c>
      <c r="AI496" s="67" t="e">
        <f>VLOOKUP(X496,'[3]TEAM 7 - CENTRE-Ouest Centre Su'!$E:$F,2,)</f>
        <v>#N/A</v>
      </c>
    </row>
    <row r="497" spans="1:35" hidden="1" x14ac:dyDescent="0.2">
      <c r="A497" t="s">
        <v>419</v>
      </c>
      <c r="B497">
        <v>24314</v>
      </c>
      <c r="C497" t="s">
        <v>27</v>
      </c>
      <c r="D497" t="s">
        <v>420</v>
      </c>
      <c r="E497">
        <v>112.455785062</v>
      </c>
      <c r="F497" t="s">
        <v>421</v>
      </c>
      <c r="G497" t="s">
        <v>422</v>
      </c>
      <c r="I497" t="s">
        <v>45</v>
      </c>
      <c r="J497" t="s">
        <v>45</v>
      </c>
      <c r="K497" t="s">
        <v>5465</v>
      </c>
      <c r="L497" t="s">
        <v>392</v>
      </c>
      <c r="M497" t="s">
        <v>92</v>
      </c>
      <c r="N497" t="s">
        <v>27</v>
      </c>
      <c r="O497">
        <v>472953.29501759598</v>
      </c>
      <c r="P497">
        <v>2.37773552371205E-4</v>
      </c>
      <c r="Q497">
        <v>4</v>
      </c>
      <c r="R497">
        <v>-1.4771698398699999</v>
      </c>
      <c r="S497">
        <v>11.8411110161999</v>
      </c>
      <c r="T497">
        <v>2993</v>
      </c>
      <c r="U497">
        <v>1.08165880264E-2</v>
      </c>
      <c r="V497">
        <v>-1.483333</v>
      </c>
      <c r="W497">
        <v>11.85</v>
      </c>
      <c r="X497" t="s">
        <v>2232</v>
      </c>
      <c r="Y497" t="s">
        <v>2233</v>
      </c>
      <c r="AB497" t="e">
        <f>VLOOKUP(Y497,Loc_exl_vigi!$C:$J,8,)</f>
        <v>#N/A</v>
      </c>
      <c r="AF497">
        <f t="shared" si="7"/>
        <v>-4</v>
      </c>
      <c r="AG497">
        <v>7</v>
      </c>
      <c r="AH497" t="s">
        <v>4526</v>
      </c>
      <c r="AI497" s="67" t="e">
        <f>VLOOKUP(X497,'[3]TEAM 7 - CENTRE-Ouest Centre Su'!$E:$F,2,)</f>
        <v>#N/A</v>
      </c>
    </row>
    <row r="498" spans="1:35" x14ac:dyDescent="0.2">
      <c r="A498" t="s">
        <v>846</v>
      </c>
      <c r="B498">
        <v>36774</v>
      </c>
      <c r="C498" t="s">
        <v>39</v>
      </c>
      <c r="D498" t="s">
        <v>847</v>
      </c>
      <c r="E498">
        <v>3953.13653712</v>
      </c>
      <c r="F498" t="s">
        <v>5445</v>
      </c>
      <c r="G498" t="s">
        <v>676</v>
      </c>
      <c r="H498" t="s">
        <v>677</v>
      </c>
      <c r="I498" t="s">
        <v>45</v>
      </c>
      <c r="J498" t="s">
        <v>45</v>
      </c>
      <c r="K498" t="s">
        <v>560</v>
      </c>
      <c r="L498" t="s">
        <v>561</v>
      </c>
      <c r="M498" t="s">
        <v>562</v>
      </c>
      <c r="N498" t="s">
        <v>39</v>
      </c>
      <c r="O498">
        <v>599312.42531753401</v>
      </c>
      <c r="P498">
        <v>6.5961197701274298E-3</v>
      </c>
      <c r="Q498">
        <v>4</v>
      </c>
      <c r="R498">
        <v>-0.840527440939</v>
      </c>
      <c r="S498">
        <v>12.287723055100001</v>
      </c>
      <c r="T498">
        <v>4644</v>
      </c>
      <c r="U498">
        <v>4.6559791648400004E-3</v>
      </c>
      <c r="V498">
        <v>-0.83722200000000002</v>
      </c>
      <c r="W498">
        <v>12.284444000000001</v>
      </c>
      <c r="X498" t="s">
        <v>677</v>
      </c>
      <c r="Y498" t="s">
        <v>2447</v>
      </c>
      <c r="AB498" t="e">
        <f>VLOOKUP(Y498,Loc_exl_vigi!$C:$J,8,)</f>
        <v>#N/A</v>
      </c>
      <c r="AC498" t="s">
        <v>4257</v>
      </c>
      <c r="AD498" s="70">
        <v>44039</v>
      </c>
      <c r="AE498">
        <v>4</v>
      </c>
      <c r="AF498">
        <f t="shared" si="7"/>
        <v>0</v>
      </c>
      <c r="AG498">
        <v>8</v>
      </c>
      <c r="AH498" t="s">
        <v>4535</v>
      </c>
      <c r="AI498" s="64">
        <v>44039</v>
      </c>
    </row>
    <row r="499" spans="1:35" x14ac:dyDescent="0.2">
      <c r="A499" t="s">
        <v>567</v>
      </c>
      <c r="B499">
        <v>28259</v>
      </c>
      <c r="C499" t="s">
        <v>39</v>
      </c>
      <c r="D499" t="s">
        <v>568</v>
      </c>
      <c r="E499">
        <v>1334.21051842</v>
      </c>
      <c r="F499" t="s">
        <v>558</v>
      </c>
      <c r="G499" t="s">
        <v>559</v>
      </c>
      <c r="I499" t="s">
        <v>45</v>
      </c>
      <c r="J499" t="s">
        <v>45</v>
      </c>
      <c r="K499" t="s">
        <v>560</v>
      </c>
      <c r="L499" t="s">
        <v>561</v>
      </c>
      <c r="M499" t="s">
        <v>562</v>
      </c>
      <c r="N499" t="s">
        <v>39</v>
      </c>
      <c r="O499">
        <v>599312.42531753401</v>
      </c>
      <c r="P499">
        <v>2.2262353691617498E-3</v>
      </c>
      <c r="Q499">
        <v>4</v>
      </c>
      <c r="R499">
        <v>-0.61462207310000005</v>
      </c>
      <c r="S499">
        <v>12.007108410900001</v>
      </c>
      <c r="T499">
        <v>3671</v>
      </c>
      <c r="U499">
        <v>6.9273539280199997E-2</v>
      </c>
      <c r="V499">
        <v>-0.65</v>
      </c>
      <c r="W499">
        <v>12.066667000000001</v>
      </c>
      <c r="X499" t="s">
        <v>2300</v>
      </c>
      <c r="Y499" t="s">
        <v>2301</v>
      </c>
      <c r="AB499" t="e">
        <f>VLOOKUP(Y499,Loc_exl_vigi!$C:$J,8,)</f>
        <v>#N/A</v>
      </c>
      <c r="AC499" t="s">
        <v>4257</v>
      </c>
      <c r="AD499" s="70">
        <v>44039</v>
      </c>
      <c r="AE499">
        <v>4</v>
      </c>
      <c r="AF499">
        <f t="shared" si="7"/>
        <v>0</v>
      </c>
      <c r="AG499">
        <v>8</v>
      </c>
      <c r="AH499" t="s">
        <v>4535</v>
      </c>
      <c r="AI499" s="64">
        <v>44038</v>
      </c>
    </row>
    <row r="500" spans="1:35" x14ac:dyDescent="0.2">
      <c r="A500" t="s">
        <v>1594</v>
      </c>
      <c r="B500">
        <v>56368</v>
      </c>
      <c r="C500" t="s">
        <v>24</v>
      </c>
      <c r="D500" t="s">
        <v>1595</v>
      </c>
      <c r="E500">
        <v>55.157766478299997</v>
      </c>
      <c r="F500" t="s">
        <v>1459</v>
      </c>
      <c r="G500" t="s">
        <v>1460</v>
      </c>
      <c r="I500" t="s">
        <v>45</v>
      </c>
      <c r="J500" t="s">
        <v>45</v>
      </c>
      <c r="K500" t="s">
        <v>1088</v>
      </c>
      <c r="L500" t="s">
        <v>24</v>
      </c>
      <c r="M500" t="s">
        <v>1089</v>
      </c>
      <c r="N500" t="s">
        <v>1090</v>
      </c>
      <c r="O500">
        <v>250865.39913048601</v>
      </c>
      <c r="P500">
        <v>2.19869964807741E-4</v>
      </c>
      <c r="Q500">
        <v>4</v>
      </c>
      <c r="R500">
        <v>-0.402407940124</v>
      </c>
      <c r="S500">
        <v>13.2283749611</v>
      </c>
      <c r="T500">
        <v>8051</v>
      </c>
      <c r="U500">
        <v>1.43186530604E-2</v>
      </c>
      <c r="V500">
        <v>-0.41665000000000002</v>
      </c>
      <c r="W500">
        <v>13.229854</v>
      </c>
      <c r="X500" t="s">
        <v>2869</v>
      </c>
      <c r="Y500" t="s">
        <v>2870</v>
      </c>
      <c r="AB500" t="e">
        <f>VLOOKUP(Y500,Loc_exl_vigi!$C:$J,8,)</f>
        <v>#N/A</v>
      </c>
      <c r="AC500" t="s">
        <v>4257</v>
      </c>
      <c r="AD500" s="62">
        <v>44049</v>
      </c>
      <c r="AE500">
        <v>4</v>
      </c>
      <c r="AF500">
        <f t="shared" si="7"/>
        <v>0</v>
      </c>
      <c r="AG500">
        <v>2</v>
      </c>
      <c r="AH500" t="s">
        <v>4535</v>
      </c>
      <c r="AI500" s="64">
        <v>44045</v>
      </c>
    </row>
    <row r="501" spans="1:35" hidden="1" x14ac:dyDescent="0.2">
      <c r="A501" t="s">
        <v>298</v>
      </c>
      <c r="B501">
        <v>21422</v>
      </c>
      <c r="C501" t="s">
        <v>27</v>
      </c>
      <c r="D501" t="s">
        <v>299</v>
      </c>
      <c r="E501">
        <v>667.40376888900005</v>
      </c>
      <c r="F501" t="s">
        <v>5426</v>
      </c>
      <c r="G501" t="s">
        <v>301</v>
      </c>
      <c r="H501" t="s">
        <v>302</v>
      </c>
      <c r="I501" t="s">
        <v>45</v>
      </c>
      <c r="J501" t="s">
        <v>45</v>
      </c>
      <c r="K501" t="s">
        <v>5464</v>
      </c>
      <c r="L501" t="s">
        <v>127</v>
      </c>
      <c r="M501" t="s">
        <v>92</v>
      </c>
      <c r="N501" t="s">
        <v>27</v>
      </c>
      <c r="O501">
        <v>472953.29501759598</v>
      </c>
      <c r="P501">
        <v>1.4111409644882E-3</v>
      </c>
      <c r="Q501">
        <v>4</v>
      </c>
      <c r="R501">
        <v>-0.92952046434799995</v>
      </c>
      <c r="S501">
        <v>11.7383507236</v>
      </c>
      <c r="T501">
        <v>2809</v>
      </c>
      <c r="U501">
        <v>2.8571785678600001E-2</v>
      </c>
      <c r="V501">
        <v>-0.93333299999999997</v>
      </c>
      <c r="W501">
        <v>11.766667</v>
      </c>
      <c r="X501" t="s">
        <v>2185</v>
      </c>
      <c r="Y501" t="s">
        <v>2186</v>
      </c>
      <c r="AB501" t="e">
        <f>VLOOKUP(Y501,Loc_exl_vigi!$C:$J,8,)</f>
        <v>#N/A</v>
      </c>
      <c r="AF501">
        <f t="shared" si="7"/>
        <v>-4</v>
      </c>
      <c r="AG501">
        <v>7</v>
      </c>
      <c r="AH501" t="s">
        <v>4526</v>
      </c>
      <c r="AI501" s="67" t="e">
        <f>VLOOKUP(X501,'[3]TEAM 7 - CENTRE-Ouest Centre Su'!$E:$F,2,)</f>
        <v>#N/A</v>
      </c>
    </row>
    <row r="502" spans="1:35" hidden="1" x14ac:dyDescent="0.2">
      <c r="A502" t="s">
        <v>86</v>
      </c>
      <c r="B502">
        <v>10529</v>
      </c>
      <c r="C502" t="s">
        <v>27</v>
      </c>
      <c r="D502" t="s">
        <v>87</v>
      </c>
      <c r="E502">
        <v>20.968552198699999</v>
      </c>
      <c r="F502" t="s">
        <v>88</v>
      </c>
      <c r="G502" t="s">
        <v>89</v>
      </c>
      <c r="I502" t="s">
        <v>45</v>
      </c>
      <c r="J502" t="s">
        <v>45</v>
      </c>
      <c r="K502" t="s">
        <v>90</v>
      </c>
      <c r="L502" t="s">
        <v>91</v>
      </c>
      <c r="M502" t="s">
        <v>92</v>
      </c>
      <c r="N502" t="s">
        <v>27</v>
      </c>
      <c r="O502">
        <v>472953.29501759598</v>
      </c>
      <c r="P502" s="6">
        <v>4.4335354927424502E-5</v>
      </c>
      <c r="Q502">
        <v>4</v>
      </c>
      <c r="R502">
        <v>-1.1554258316899999</v>
      </c>
      <c r="S502">
        <v>11.2126923057999</v>
      </c>
      <c r="T502">
        <v>1909</v>
      </c>
      <c r="U502">
        <v>2.8188796306400001E-2</v>
      </c>
      <c r="V502">
        <v>-1.183333</v>
      </c>
      <c r="W502">
        <v>11.2166669999999</v>
      </c>
      <c r="X502" t="s">
        <v>2104</v>
      </c>
      <c r="Y502" t="s">
        <v>2105</v>
      </c>
      <c r="AB502" t="e">
        <f>VLOOKUP(Y502,Loc_exl_vigi!$C:$J,8,)</f>
        <v>#N/A</v>
      </c>
      <c r="AF502">
        <f t="shared" si="7"/>
        <v>-4</v>
      </c>
      <c r="AG502">
        <v>7</v>
      </c>
      <c r="AH502" t="s">
        <v>4526</v>
      </c>
      <c r="AI502" s="67" t="e">
        <f>VLOOKUP(X502,'[3]TEAM 7 - CENTRE-Ouest Centre Su'!$E:$F,2,)</f>
        <v>#N/A</v>
      </c>
    </row>
    <row r="503" spans="1:35" hidden="1" x14ac:dyDescent="0.2">
      <c r="A503" t="s">
        <v>261</v>
      </c>
      <c r="B503">
        <v>19370</v>
      </c>
      <c r="C503" t="s">
        <v>27</v>
      </c>
      <c r="D503" t="s">
        <v>262</v>
      </c>
      <c r="E503">
        <v>820.27160253900001</v>
      </c>
      <c r="F503" t="s">
        <v>190</v>
      </c>
      <c r="G503" t="s">
        <v>191</v>
      </c>
      <c r="I503" t="s">
        <v>45</v>
      </c>
      <c r="J503" t="s">
        <v>45</v>
      </c>
      <c r="K503" t="s">
        <v>5464</v>
      </c>
      <c r="L503" t="s">
        <v>127</v>
      </c>
      <c r="M503" t="s">
        <v>92</v>
      </c>
      <c r="N503" t="s">
        <v>27</v>
      </c>
      <c r="O503">
        <v>472953.29501759598</v>
      </c>
      <c r="P503">
        <v>1.73436068884663E-3</v>
      </c>
      <c r="Q503">
        <v>8</v>
      </c>
      <c r="R503">
        <v>-0.92952046434799995</v>
      </c>
      <c r="S503">
        <v>11.6513997077</v>
      </c>
      <c r="T503">
        <v>2581</v>
      </c>
      <c r="U503">
        <v>8.7157775659299996E-2</v>
      </c>
      <c r="V503">
        <v>-1.016667</v>
      </c>
      <c r="W503">
        <v>11.65</v>
      </c>
      <c r="X503" t="s">
        <v>2167</v>
      </c>
      <c r="Y503" t="s">
        <v>2168</v>
      </c>
      <c r="AB503" t="e">
        <f>VLOOKUP(Y503,Loc_exl_vigi!$C:$J,8,)</f>
        <v>#N/A</v>
      </c>
      <c r="AF503">
        <f t="shared" si="7"/>
        <v>-8</v>
      </c>
      <c r="AG503">
        <v>7</v>
      </c>
      <c r="AH503" t="s">
        <v>4526</v>
      </c>
      <c r="AI503" s="67" t="e">
        <f>VLOOKUP(X503,'[3]TEAM 7 - CENTRE-Ouest Centre Su'!$E:$F,2,)</f>
        <v>#N/A</v>
      </c>
    </row>
    <row r="504" spans="1:35" hidden="1" x14ac:dyDescent="0.2">
      <c r="A504" t="s">
        <v>272</v>
      </c>
      <c r="B504">
        <v>19657</v>
      </c>
      <c r="C504" t="s">
        <v>26</v>
      </c>
      <c r="D504" t="s">
        <v>273</v>
      </c>
      <c r="E504">
        <v>186.354858221</v>
      </c>
      <c r="F504" t="s">
        <v>223</v>
      </c>
      <c r="G504" t="s">
        <v>224</v>
      </c>
      <c r="I504" t="s">
        <v>45</v>
      </c>
      <c r="J504" t="s">
        <v>45</v>
      </c>
      <c r="K504" t="s">
        <v>176</v>
      </c>
      <c r="L504" t="s">
        <v>177</v>
      </c>
      <c r="M504" t="s">
        <v>83</v>
      </c>
      <c r="N504" t="s">
        <v>26</v>
      </c>
      <c r="O504">
        <v>1015876.87494771</v>
      </c>
      <c r="P504">
        <v>1.8344236670471699E-4</v>
      </c>
      <c r="Q504">
        <v>4</v>
      </c>
      <c r="R504">
        <v>-1.6414646524700001</v>
      </c>
      <c r="S504">
        <v>11.6672089826</v>
      </c>
      <c r="T504">
        <v>2601</v>
      </c>
      <c r="U504">
        <v>8.5525377857300008E-3</v>
      </c>
      <c r="V504">
        <v>-1.65</v>
      </c>
      <c r="W504">
        <v>11.666667</v>
      </c>
      <c r="X504" t="s">
        <v>2172</v>
      </c>
      <c r="Y504" t="s">
        <v>2173</v>
      </c>
      <c r="AB504" t="e">
        <f>VLOOKUP(Y504,Loc_exl_vigi!$C:$J,8,)</f>
        <v>#N/A</v>
      </c>
      <c r="AF504">
        <f t="shared" si="7"/>
        <v>-4</v>
      </c>
      <c r="AG504">
        <v>7</v>
      </c>
      <c r="AH504" t="s">
        <v>4526</v>
      </c>
      <c r="AI504" s="67" t="e">
        <f>VLOOKUP(X504,'[3]TEAM 7 - CENTRE-Ouest Centre Su'!$E:$F,2,)</f>
        <v>#N/A</v>
      </c>
    </row>
    <row r="505" spans="1:35" hidden="1" x14ac:dyDescent="0.2">
      <c r="A505" t="s">
        <v>155</v>
      </c>
      <c r="B505">
        <v>14183</v>
      </c>
      <c r="C505" t="s">
        <v>34</v>
      </c>
      <c r="D505" t="s">
        <v>156</v>
      </c>
      <c r="E505">
        <v>1435.27586722</v>
      </c>
      <c r="F505" t="s">
        <v>157</v>
      </c>
      <c r="G505" t="s">
        <v>158</v>
      </c>
      <c r="I505" t="s">
        <v>45</v>
      </c>
      <c r="J505" t="s">
        <v>45</v>
      </c>
      <c r="K505" t="s">
        <v>66</v>
      </c>
      <c r="L505" t="s">
        <v>67</v>
      </c>
      <c r="M505" t="s">
        <v>68</v>
      </c>
      <c r="N505" t="s">
        <v>34</v>
      </c>
      <c r="O505">
        <v>1549814.1392377999</v>
      </c>
      <c r="P505">
        <v>9.2609547873002897E-4</v>
      </c>
      <c r="Q505">
        <v>4</v>
      </c>
      <c r="R505">
        <v>-4.4344764682599997</v>
      </c>
      <c r="S505">
        <v>11.3984512961999</v>
      </c>
      <c r="T505">
        <v>2154</v>
      </c>
      <c r="U505">
        <v>2.35358954344E-2</v>
      </c>
      <c r="V505">
        <v>-4.4217529999999998</v>
      </c>
      <c r="W505">
        <v>11.378651</v>
      </c>
      <c r="X505" t="s">
        <v>157</v>
      </c>
      <c r="Y505" t="s">
        <v>2131</v>
      </c>
      <c r="AB505" t="e">
        <f>VLOOKUP(Y505,Loc_exl_vigi!$C:$J,8,)</f>
        <v>#N/A</v>
      </c>
      <c r="AF505">
        <f t="shared" si="7"/>
        <v>-4</v>
      </c>
      <c r="AG505">
        <v>6</v>
      </c>
      <c r="AH505" t="s">
        <v>4534</v>
      </c>
      <c r="AI505" s="64"/>
    </row>
    <row r="506" spans="1:35" hidden="1" x14ac:dyDescent="0.2">
      <c r="A506" t="s">
        <v>2022</v>
      </c>
      <c r="B506">
        <v>7448</v>
      </c>
      <c r="C506" t="s">
        <v>34</v>
      </c>
      <c r="D506" t="s">
        <v>2023</v>
      </c>
      <c r="E506">
        <v>495.02101572999999</v>
      </c>
      <c r="F506" t="s">
        <v>5432</v>
      </c>
      <c r="G506" t="s">
        <v>2025</v>
      </c>
      <c r="H506" t="s">
        <v>2026</v>
      </c>
      <c r="I506" t="s">
        <v>45</v>
      </c>
      <c r="J506" t="s">
        <v>45</v>
      </c>
      <c r="K506" t="s">
        <v>66</v>
      </c>
      <c r="L506" t="s">
        <v>67</v>
      </c>
      <c r="M506" t="s">
        <v>68</v>
      </c>
      <c r="N506" t="s">
        <v>34</v>
      </c>
      <c r="O506">
        <v>1549814.1392377999</v>
      </c>
      <c r="P506">
        <v>3.1940669735627201E-4</v>
      </c>
      <c r="Q506">
        <v>4</v>
      </c>
      <c r="R506">
        <v>-4.2701816554100001</v>
      </c>
      <c r="S506">
        <v>11.0032194026999</v>
      </c>
      <c r="T506">
        <v>1482</v>
      </c>
      <c r="U506">
        <v>4.5472265695200003E-3</v>
      </c>
      <c r="V506">
        <v>-4.2661020000000001</v>
      </c>
      <c r="W506">
        <v>11.001211</v>
      </c>
      <c r="X506" t="s">
        <v>3155</v>
      </c>
      <c r="Y506" t="s">
        <v>3156</v>
      </c>
      <c r="AB506" t="e">
        <f>VLOOKUP(Y506,Loc_exl_vigi!$C:$J,8,)</f>
        <v>#N/A</v>
      </c>
      <c r="AF506">
        <f t="shared" si="7"/>
        <v>-4</v>
      </c>
      <c r="AG506">
        <v>6</v>
      </c>
      <c r="AH506" t="s">
        <v>4534</v>
      </c>
      <c r="AI506" s="64"/>
    </row>
    <row r="507" spans="1:35" hidden="1" x14ac:dyDescent="0.2">
      <c r="A507" s="27" t="s">
        <v>4488</v>
      </c>
      <c r="B507" s="27"/>
      <c r="C507" s="27" t="s">
        <v>34</v>
      </c>
      <c r="D507" s="27" t="s">
        <v>4489</v>
      </c>
      <c r="E507" s="27">
        <v>5101.7472029299997</v>
      </c>
      <c r="F507" s="27" t="s">
        <v>64</v>
      </c>
      <c r="G507" s="27" t="s">
        <v>65</v>
      </c>
      <c r="H507" s="27"/>
      <c r="I507" s="27" t="s">
        <v>45</v>
      </c>
      <c r="J507" s="27" t="s">
        <v>45</v>
      </c>
      <c r="K507" s="27" t="s">
        <v>66</v>
      </c>
      <c r="L507" s="27" t="s">
        <v>67</v>
      </c>
      <c r="M507" s="27" t="s">
        <v>68</v>
      </c>
      <c r="N507" s="27" t="s">
        <v>34</v>
      </c>
      <c r="O507" s="27">
        <v>1549814.1392377999</v>
      </c>
      <c r="P507" s="27">
        <v>3.2918445339768501E-3</v>
      </c>
      <c r="Q507" s="27">
        <v>4</v>
      </c>
      <c r="R507" s="27">
        <v>-4.3454834446100001</v>
      </c>
      <c r="S507" s="27">
        <v>11.173169117300001</v>
      </c>
      <c r="T507" s="27">
        <v>1700</v>
      </c>
      <c r="U507" s="27">
        <v>4.2993508164000001E-2</v>
      </c>
      <c r="V507" s="27">
        <v>-4.3426970000000003</v>
      </c>
      <c r="W507" s="27">
        <v>11.130266000000001</v>
      </c>
      <c r="X507" s="27" t="s">
        <v>4490</v>
      </c>
      <c r="Y507" s="27" t="s">
        <v>4491</v>
      </c>
      <c r="Z507" s="27"/>
      <c r="AA507" s="27" t="s">
        <v>4454</v>
      </c>
      <c r="AB507" t="e">
        <f>VLOOKUP(Y507,Loc_exl_vigi!$C:$J,8,)</f>
        <v>#N/A</v>
      </c>
      <c r="AF507">
        <f t="shared" si="7"/>
        <v>-4</v>
      </c>
      <c r="AG507">
        <v>6</v>
      </c>
      <c r="AH507" t="s">
        <v>4534</v>
      </c>
      <c r="AI507" s="64"/>
    </row>
    <row r="508" spans="1:35" hidden="1" x14ac:dyDescent="0.2">
      <c r="A508" t="s">
        <v>2046</v>
      </c>
      <c r="B508">
        <v>8710</v>
      </c>
      <c r="C508" t="s">
        <v>34</v>
      </c>
      <c r="D508" t="s">
        <v>2047</v>
      </c>
      <c r="E508">
        <v>111.127166796</v>
      </c>
      <c r="F508" t="s">
        <v>64</v>
      </c>
      <c r="G508" t="s">
        <v>65</v>
      </c>
      <c r="I508" t="s">
        <v>45</v>
      </c>
      <c r="J508" t="s">
        <v>45</v>
      </c>
      <c r="K508" t="s">
        <v>66</v>
      </c>
      <c r="L508" t="s">
        <v>67</v>
      </c>
      <c r="M508" t="s">
        <v>68</v>
      </c>
      <c r="N508" t="s">
        <v>34</v>
      </c>
      <c r="O508">
        <v>1549814.1392377999</v>
      </c>
      <c r="P508" s="6">
        <v>7.1703544304126904E-5</v>
      </c>
      <c r="Q508">
        <v>4</v>
      </c>
      <c r="R508">
        <v>-4.4207852340000002</v>
      </c>
      <c r="S508">
        <v>11.1296936089</v>
      </c>
      <c r="T508">
        <v>1724</v>
      </c>
      <c r="U508">
        <v>1.1429191286E-2</v>
      </c>
      <c r="V508">
        <v>-4.4302650000000003</v>
      </c>
      <c r="W508">
        <v>11.1360779999999</v>
      </c>
      <c r="X508" t="s">
        <v>3171</v>
      </c>
      <c r="Y508" t="s">
        <v>3172</v>
      </c>
      <c r="AB508" t="e">
        <f>VLOOKUP(Y508,Loc_exl_vigi!$C:$J,8,)</f>
        <v>#N/A</v>
      </c>
      <c r="AF508">
        <f t="shared" si="7"/>
        <v>-4</v>
      </c>
      <c r="AG508">
        <v>6</v>
      </c>
      <c r="AH508" t="s">
        <v>4534</v>
      </c>
      <c r="AI508" s="64"/>
    </row>
    <row r="509" spans="1:35" hidden="1" x14ac:dyDescent="0.2">
      <c r="A509" t="s">
        <v>2048</v>
      </c>
      <c r="B509">
        <v>9001</v>
      </c>
      <c r="C509" t="s">
        <v>34</v>
      </c>
      <c r="D509" t="s">
        <v>2049</v>
      </c>
      <c r="E509">
        <v>949.63215262400001</v>
      </c>
      <c r="F509" t="s">
        <v>64</v>
      </c>
      <c r="G509" t="s">
        <v>65</v>
      </c>
      <c r="I509" t="s">
        <v>45</v>
      </c>
      <c r="J509" t="s">
        <v>45</v>
      </c>
      <c r="K509" t="s">
        <v>66</v>
      </c>
      <c r="L509" t="s">
        <v>67</v>
      </c>
      <c r="M509" t="s">
        <v>68</v>
      </c>
      <c r="N509" t="s">
        <v>34</v>
      </c>
      <c r="O509">
        <v>1549814.1392377999</v>
      </c>
      <c r="P509">
        <v>6.1273937860124904E-4</v>
      </c>
      <c r="Q509">
        <v>4</v>
      </c>
      <c r="R509">
        <v>-4.2907185073000003</v>
      </c>
      <c r="S509">
        <v>11.1494552031</v>
      </c>
      <c r="T509">
        <v>1764</v>
      </c>
      <c r="U509">
        <v>7.9081720560799998E-3</v>
      </c>
      <c r="V509">
        <v>-4.287369</v>
      </c>
      <c r="W509">
        <v>11.1566189999999</v>
      </c>
      <c r="X509" t="s">
        <v>3173</v>
      </c>
      <c r="Y509" t="s">
        <v>3174</v>
      </c>
      <c r="AB509" t="e">
        <f>VLOOKUP(Y509,Loc_exl_vigi!$C:$J,8,)</f>
        <v>#N/A</v>
      </c>
      <c r="AF509">
        <f t="shared" si="7"/>
        <v>-4</v>
      </c>
      <c r="AG509">
        <v>6</v>
      </c>
      <c r="AH509" t="s">
        <v>4534</v>
      </c>
      <c r="AI509" s="64"/>
    </row>
    <row r="510" spans="1:35" hidden="1" x14ac:dyDescent="0.2">
      <c r="A510" t="s">
        <v>2050</v>
      </c>
      <c r="B510">
        <v>9140</v>
      </c>
      <c r="C510" t="s">
        <v>34</v>
      </c>
      <c r="D510" t="s">
        <v>2051</v>
      </c>
      <c r="E510">
        <v>3131.7656097200002</v>
      </c>
      <c r="F510" t="s">
        <v>64</v>
      </c>
      <c r="G510" t="s">
        <v>65</v>
      </c>
      <c r="I510" t="s">
        <v>45</v>
      </c>
      <c r="J510" t="s">
        <v>45</v>
      </c>
      <c r="K510" t="s">
        <v>66</v>
      </c>
      <c r="L510" t="s">
        <v>67</v>
      </c>
      <c r="M510" t="s">
        <v>68</v>
      </c>
      <c r="N510" t="s">
        <v>34</v>
      </c>
      <c r="O510">
        <v>1549814.1392377999</v>
      </c>
      <c r="P510">
        <v>2.0207362485802302E-3</v>
      </c>
      <c r="Q510">
        <v>4</v>
      </c>
      <c r="R510">
        <v>-4.2907185073000003</v>
      </c>
      <c r="S510">
        <v>11.157359841</v>
      </c>
      <c r="T510">
        <v>1764</v>
      </c>
      <c r="U510">
        <v>3.43045835685E-3</v>
      </c>
      <c r="V510">
        <v>-4.287369</v>
      </c>
      <c r="W510">
        <v>11.1566189999999</v>
      </c>
      <c r="X510" t="s">
        <v>3173</v>
      </c>
      <c r="Y510" t="s">
        <v>3174</v>
      </c>
      <c r="AB510" t="e">
        <f>VLOOKUP(Y510,Loc_exl_vigi!$C:$J,8,)</f>
        <v>#N/A</v>
      </c>
      <c r="AF510">
        <f t="shared" si="7"/>
        <v>-4</v>
      </c>
      <c r="AG510">
        <v>6</v>
      </c>
      <c r="AH510" t="s">
        <v>4534</v>
      </c>
      <c r="AI510" s="64"/>
    </row>
    <row r="511" spans="1:35" hidden="1" x14ac:dyDescent="0.2">
      <c r="A511" t="s">
        <v>69</v>
      </c>
      <c r="B511">
        <v>10073</v>
      </c>
      <c r="C511" t="s">
        <v>34</v>
      </c>
      <c r="D511" t="s">
        <v>70</v>
      </c>
      <c r="E511">
        <v>5172.46449089</v>
      </c>
      <c r="F511" t="s">
        <v>64</v>
      </c>
      <c r="G511" t="s">
        <v>65</v>
      </c>
      <c r="I511" t="s">
        <v>45</v>
      </c>
      <c r="J511" t="s">
        <v>45</v>
      </c>
      <c r="K511" t="s">
        <v>66</v>
      </c>
      <c r="L511" t="s">
        <v>67</v>
      </c>
      <c r="M511" t="s">
        <v>68</v>
      </c>
      <c r="N511" t="s">
        <v>34</v>
      </c>
      <c r="O511">
        <v>1549814.1392377999</v>
      </c>
      <c r="P511">
        <v>3.33747406216968E-3</v>
      </c>
      <c r="Q511">
        <v>4</v>
      </c>
      <c r="R511">
        <v>-4.2564904210499996</v>
      </c>
      <c r="S511">
        <v>11.192930712000001</v>
      </c>
      <c r="T511">
        <v>1805</v>
      </c>
      <c r="U511">
        <v>2.3448939116599999E-2</v>
      </c>
      <c r="V511">
        <v>-4.2631959999999998</v>
      </c>
      <c r="W511">
        <v>11.170461</v>
      </c>
      <c r="X511" t="s">
        <v>2098</v>
      </c>
      <c r="Y511" t="s">
        <v>2099</v>
      </c>
      <c r="AB511" t="e">
        <f>VLOOKUP(Y511,Loc_exl_vigi!$C:$J,8,)</f>
        <v>#N/A</v>
      </c>
      <c r="AF511">
        <f t="shared" si="7"/>
        <v>-4</v>
      </c>
      <c r="AG511">
        <v>6</v>
      </c>
      <c r="AH511" t="s">
        <v>4534</v>
      </c>
      <c r="AI511" s="64"/>
    </row>
    <row r="512" spans="1:35" hidden="1" x14ac:dyDescent="0.2">
      <c r="A512" t="s">
        <v>2052</v>
      </c>
      <c r="B512">
        <v>9293</v>
      </c>
      <c r="C512" t="s">
        <v>34</v>
      </c>
      <c r="D512" t="s">
        <v>2053</v>
      </c>
      <c r="E512">
        <v>3475.2495798199998</v>
      </c>
      <c r="F512" t="s">
        <v>64</v>
      </c>
      <c r="G512" t="s">
        <v>65</v>
      </c>
      <c r="I512" t="s">
        <v>45</v>
      </c>
      <c r="J512" t="s">
        <v>45</v>
      </c>
      <c r="K512" t="s">
        <v>66</v>
      </c>
      <c r="L512" t="s">
        <v>67</v>
      </c>
      <c r="M512" t="s">
        <v>68</v>
      </c>
      <c r="N512" t="s">
        <v>34</v>
      </c>
      <c r="O512">
        <v>1549814.1392377999</v>
      </c>
      <c r="P512">
        <v>2.2423653855223702E-3</v>
      </c>
      <c r="Q512">
        <v>4</v>
      </c>
      <c r="R512">
        <v>-4.2701816554100001</v>
      </c>
      <c r="S512">
        <v>11.16131216</v>
      </c>
      <c r="T512">
        <v>1805</v>
      </c>
      <c r="U512">
        <v>1.1510892855199999E-2</v>
      </c>
      <c r="V512">
        <v>-4.2631959999999998</v>
      </c>
      <c r="W512">
        <v>11.170461</v>
      </c>
      <c r="X512" t="s">
        <v>2098</v>
      </c>
      <c r="Y512" t="s">
        <v>2099</v>
      </c>
      <c r="AB512" t="e">
        <f>VLOOKUP(Y512,Loc_exl_vigi!$C:$J,8,)</f>
        <v>#N/A</v>
      </c>
      <c r="AF512">
        <f t="shared" ref="AF512:AF573" si="8">AE512-Q512</f>
        <v>-4</v>
      </c>
      <c r="AG512">
        <v>6</v>
      </c>
      <c r="AH512" t="s">
        <v>4534</v>
      </c>
      <c r="AI512" s="64"/>
    </row>
    <row r="513" spans="1:35" hidden="1" x14ac:dyDescent="0.2">
      <c r="A513" t="s">
        <v>2088</v>
      </c>
      <c r="B513">
        <v>9865</v>
      </c>
      <c r="C513" t="s">
        <v>34</v>
      </c>
      <c r="D513" t="s">
        <v>2089</v>
      </c>
      <c r="E513">
        <v>5091.6447332199996</v>
      </c>
      <c r="F513" t="s">
        <v>64</v>
      </c>
      <c r="G513" t="s">
        <v>65</v>
      </c>
      <c r="I513" t="s">
        <v>45</v>
      </c>
      <c r="J513" t="s">
        <v>45</v>
      </c>
      <c r="K513" t="s">
        <v>66</v>
      </c>
      <c r="L513" t="s">
        <v>67</v>
      </c>
      <c r="M513" t="s">
        <v>68</v>
      </c>
      <c r="N513" t="s">
        <v>34</v>
      </c>
      <c r="O513">
        <v>1549814.1392377999</v>
      </c>
      <c r="P513">
        <v>3.28532602994838E-3</v>
      </c>
      <c r="Q513">
        <v>4</v>
      </c>
      <c r="R513">
        <v>-4.2633360384800003</v>
      </c>
      <c r="S513">
        <v>11.1889783929999</v>
      </c>
      <c r="T513">
        <v>1805</v>
      </c>
      <c r="U513">
        <v>1.8517922553900001E-2</v>
      </c>
      <c r="V513">
        <v>-4.2631959999999998</v>
      </c>
      <c r="W513">
        <v>11.170461</v>
      </c>
      <c r="X513" t="s">
        <v>2098</v>
      </c>
      <c r="Y513" t="s">
        <v>2099</v>
      </c>
      <c r="AB513" t="e">
        <f>VLOOKUP(Y513,Loc_exl_vigi!$C:$J,8,)</f>
        <v>#N/A</v>
      </c>
      <c r="AF513">
        <f t="shared" si="8"/>
        <v>-4</v>
      </c>
      <c r="AG513">
        <v>6</v>
      </c>
      <c r="AH513" t="s">
        <v>4534</v>
      </c>
      <c r="AI513" s="64"/>
    </row>
    <row r="514" spans="1:35" hidden="1" x14ac:dyDescent="0.2">
      <c r="A514" t="s">
        <v>62</v>
      </c>
      <c r="B514">
        <v>10067</v>
      </c>
      <c r="C514" t="s">
        <v>34</v>
      </c>
      <c r="D514" t="s">
        <v>63</v>
      </c>
      <c r="E514">
        <v>4344.0619747700002</v>
      </c>
      <c r="F514" t="s">
        <v>64</v>
      </c>
      <c r="G514" t="s">
        <v>65</v>
      </c>
      <c r="I514" t="s">
        <v>45</v>
      </c>
      <c r="J514" t="s">
        <v>45</v>
      </c>
      <c r="K514" t="s">
        <v>66</v>
      </c>
      <c r="L514" t="s">
        <v>67</v>
      </c>
      <c r="M514" t="s">
        <v>68</v>
      </c>
      <c r="N514" t="s">
        <v>34</v>
      </c>
      <c r="O514">
        <v>1549814.1392377999</v>
      </c>
      <c r="P514">
        <v>2.8029567318997401E-3</v>
      </c>
      <c r="Q514">
        <v>4</v>
      </c>
      <c r="R514">
        <v>-4.29756412448</v>
      </c>
      <c r="S514">
        <v>11.192930712000001</v>
      </c>
      <c r="T514">
        <v>1813</v>
      </c>
      <c r="U514">
        <v>1.57803081751E-2</v>
      </c>
      <c r="V514">
        <v>-4.2979010000000004</v>
      </c>
      <c r="W514">
        <v>11.177154</v>
      </c>
      <c r="X514" t="s">
        <v>64</v>
      </c>
      <c r="Y514" t="s">
        <v>2097</v>
      </c>
      <c r="AB514" t="e">
        <f>VLOOKUP(Y514,Loc_exl_vigi!$C:$J,8,)</f>
        <v>#N/A</v>
      </c>
      <c r="AF514">
        <f t="shared" si="8"/>
        <v>-4</v>
      </c>
      <c r="AG514">
        <v>6</v>
      </c>
      <c r="AH514" t="s">
        <v>4534</v>
      </c>
      <c r="AI514" s="64"/>
    </row>
    <row r="515" spans="1:35" hidden="1" x14ac:dyDescent="0.2">
      <c r="A515" t="s">
        <v>84</v>
      </c>
      <c r="B515">
        <v>10249</v>
      </c>
      <c r="C515" t="s">
        <v>34</v>
      </c>
      <c r="D515" t="s">
        <v>85</v>
      </c>
      <c r="E515">
        <v>3404.53229186</v>
      </c>
      <c r="F515" t="s">
        <v>64</v>
      </c>
      <c r="G515" t="s">
        <v>65</v>
      </c>
      <c r="I515" t="s">
        <v>45</v>
      </c>
      <c r="J515" t="s">
        <v>45</v>
      </c>
      <c r="K515" t="s">
        <v>66</v>
      </c>
      <c r="L515" t="s">
        <v>67</v>
      </c>
      <c r="M515" t="s">
        <v>68</v>
      </c>
      <c r="N515" t="s">
        <v>34</v>
      </c>
      <c r="O515">
        <v>1549814.1392377999</v>
      </c>
      <c r="P515">
        <v>2.1967358573295398E-3</v>
      </c>
      <c r="Q515">
        <v>4</v>
      </c>
      <c r="R515">
        <v>-4.3181009755300002</v>
      </c>
      <c r="S515">
        <v>11.2047876683</v>
      </c>
      <c r="T515">
        <v>1813</v>
      </c>
      <c r="U515">
        <v>3.4229499499799997E-2</v>
      </c>
      <c r="V515">
        <v>-4.2979010000000004</v>
      </c>
      <c r="W515">
        <v>11.177154</v>
      </c>
      <c r="X515" t="s">
        <v>64</v>
      </c>
      <c r="Y515" t="s">
        <v>2097</v>
      </c>
      <c r="AB515" t="e">
        <f>VLOOKUP(Y515,Loc_exl_vigi!$C:$J,8,)</f>
        <v>#N/A</v>
      </c>
      <c r="AF515">
        <f t="shared" si="8"/>
        <v>-4</v>
      </c>
      <c r="AG515">
        <v>6</v>
      </c>
      <c r="AH515" t="s">
        <v>4534</v>
      </c>
      <c r="AI515" s="64"/>
    </row>
    <row r="516" spans="1:35" hidden="1" x14ac:dyDescent="0.2">
      <c r="A516" t="s">
        <v>2072</v>
      </c>
      <c r="B516">
        <v>9652</v>
      </c>
      <c r="C516" t="s">
        <v>34</v>
      </c>
      <c r="D516" t="s">
        <v>2073</v>
      </c>
      <c r="E516">
        <v>5515.9484609900001</v>
      </c>
      <c r="F516" t="s">
        <v>64</v>
      </c>
      <c r="G516" t="s">
        <v>65</v>
      </c>
      <c r="I516" t="s">
        <v>45</v>
      </c>
      <c r="J516" t="s">
        <v>45</v>
      </c>
      <c r="K516" t="s">
        <v>66</v>
      </c>
      <c r="L516" t="s">
        <v>67</v>
      </c>
      <c r="M516" t="s">
        <v>68</v>
      </c>
      <c r="N516" t="s">
        <v>34</v>
      </c>
      <c r="O516">
        <v>1549814.1392377999</v>
      </c>
      <c r="P516">
        <v>3.55910319911182E-3</v>
      </c>
      <c r="Q516">
        <v>4</v>
      </c>
      <c r="R516">
        <v>-4.3317922102399997</v>
      </c>
      <c r="S516">
        <v>11.1810737551</v>
      </c>
      <c r="T516">
        <v>1813</v>
      </c>
      <c r="U516">
        <v>3.4117130772099998E-2</v>
      </c>
      <c r="V516">
        <v>-4.2979010000000004</v>
      </c>
      <c r="W516">
        <v>11.177154</v>
      </c>
      <c r="X516" t="s">
        <v>64</v>
      </c>
      <c r="Y516" t="s">
        <v>2097</v>
      </c>
      <c r="AB516" t="e">
        <f>VLOOKUP(Y516,Loc_exl_vigi!$C:$J,8,)</f>
        <v>#N/A</v>
      </c>
      <c r="AF516">
        <f t="shared" si="8"/>
        <v>-4</v>
      </c>
      <c r="AG516">
        <v>6</v>
      </c>
      <c r="AH516" t="s">
        <v>4534</v>
      </c>
      <c r="AI516" s="64"/>
    </row>
    <row r="517" spans="1:35" hidden="1" x14ac:dyDescent="0.2">
      <c r="A517" t="s">
        <v>2074</v>
      </c>
      <c r="B517">
        <v>9659</v>
      </c>
      <c r="C517" t="s">
        <v>34</v>
      </c>
      <c r="D517" t="s">
        <v>2075</v>
      </c>
      <c r="E517">
        <v>4869.3903996299996</v>
      </c>
      <c r="F517" t="s">
        <v>64</v>
      </c>
      <c r="G517" t="s">
        <v>65</v>
      </c>
      <c r="I517" t="s">
        <v>45</v>
      </c>
      <c r="J517" t="s">
        <v>45</v>
      </c>
      <c r="K517" t="s">
        <v>66</v>
      </c>
      <c r="L517" t="s">
        <v>67</v>
      </c>
      <c r="M517" t="s">
        <v>68</v>
      </c>
      <c r="N517" t="s">
        <v>34</v>
      </c>
      <c r="O517">
        <v>1549814.1392377999</v>
      </c>
      <c r="P517">
        <v>3.1419189413414198E-3</v>
      </c>
      <c r="Q517">
        <v>4</v>
      </c>
      <c r="R517">
        <v>-4.2838728901699996</v>
      </c>
      <c r="S517">
        <v>11.1771214362</v>
      </c>
      <c r="T517">
        <v>1816</v>
      </c>
      <c r="U517">
        <v>2.7321388109500001E-3</v>
      </c>
      <c r="V517">
        <v>-4.2815570000000003</v>
      </c>
      <c r="W517">
        <v>11.178571</v>
      </c>
      <c r="X517" t="s">
        <v>3181</v>
      </c>
      <c r="Y517" t="s">
        <v>3182</v>
      </c>
      <c r="AB517" t="e">
        <f>VLOOKUP(Y517,Loc_exl_vigi!$C:$J,8,)</f>
        <v>#N/A</v>
      </c>
      <c r="AF517">
        <f t="shared" si="8"/>
        <v>-4</v>
      </c>
      <c r="AG517">
        <v>6</v>
      </c>
      <c r="AH517" t="s">
        <v>4534</v>
      </c>
      <c r="AI517" s="64"/>
    </row>
    <row r="518" spans="1:35" hidden="1" x14ac:dyDescent="0.2">
      <c r="A518" t="s">
        <v>95</v>
      </c>
      <c r="B518">
        <v>11047</v>
      </c>
      <c r="C518" t="s">
        <v>34</v>
      </c>
      <c r="D518" t="s">
        <v>96</v>
      </c>
      <c r="E518">
        <v>1737.6247899099999</v>
      </c>
      <c r="F518" t="s">
        <v>64</v>
      </c>
      <c r="G518" t="s">
        <v>65</v>
      </c>
      <c r="I518" t="s">
        <v>45</v>
      </c>
      <c r="J518" t="s">
        <v>45</v>
      </c>
      <c r="K518" t="s">
        <v>66</v>
      </c>
      <c r="L518" t="s">
        <v>67</v>
      </c>
      <c r="M518" t="s">
        <v>68</v>
      </c>
      <c r="N518" t="s">
        <v>34</v>
      </c>
      <c r="O518">
        <v>1549814.1392377999</v>
      </c>
      <c r="P518">
        <v>1.1211826927611901E-3</v>
      </c>
      <c r="Q518">
        <v>4</v>
      </c>
      <c r="R518">
        <v>-4.2907185073000003</v>
      </c>
      <c r="S518">
        <v>11.2443108583</v>
      </c>
      <c r="T518">
        <v>1890</v>
      </c>
      <c r="U518">
        <v>3.1284417820500003E-2</v>
      </c>
      <c r="V518">
        <v>-4.2839790000000004</v>
      </c>
      <c r="W518">
        <v>11.213761</v>
      </c>
      <c r="X518" t="s">
        <v>2108</v>
      </c>
      <c r="Y518" t="s">
        <v>2109</v>
      </c>
      <c r="AB518" t="e">
        <f>VLOOKUP(Y518,Loc_exl_vigi!$C:$J,8,)</f>
        <v>#N/A</v>
      </c>
      <c r="AF518">
        <f t="shared" si="8"/>
        <v>-4</v>
      </c>
      <c r="AG518">
        <v>6</v>
      </c>
      <c r="AH518" t="s">
        <v>4534</v>
      </c>
      <c r="AI518" s="64"/>
    </row>
    <row r="519" spans="1:35" hidden="1" x14ac:dyDescent="0.2">
      <c r="A519" t="s">
        <v>93</v>
      </c>
      <c r="B519">
        <v>10905</v>
      </c>
      <c r="C519" t="s">
        <v>34</v>
      </c>
      <c r="D519" t="s">
        <v>94</v>
      </c>
      <c r="E519">
        <v>1151.6815468</v>
      </c>
      <c r="F519" t="s">
        <v>64</v>
      </c>
      <c r="G519" t="s">
        <v>65</v>
      </c>
      <c r="I519" t="s">
        <v>45</v>
      </c>
      <c r="J519" t="s">
        <v>45</v>
      </c>
      <c r="K519" t="s">
        <v>66</v>
      </c>
      <c r="L519" t="s">
        <v>67</v>
      </c>
      <c r="M519" t="s">
        <v>68</v>
      </c>
      <c r="N519" t="s">
        <v>34</v>
      </c>
      <c r="O519">
        <v>1549814.1392377999</v>
      </c>
      <c r="P519">
        <v>7.4310945915514505E-4</v>
      </c>
      <c r="Q519">
        <v>4</v>
      </c>
      <c r="R519">
        <v>-4.2427991865800001</v>
      </c>
      <c r="S519">
        <v>11.232453901</v>
      </c>
      <c r="T519">
        <v>1995</v>
      </c>
      <c r="U519">
        <v>4.1895690013299999E-2</v>
      </c>
      <c r="V519">
        <v>-4.2300230000000001</v>
      </c>
      <c r="W519">
        <v>11.272354</v>
      </c>
      <c r="X519" t="s">
        <v>2106</v>
      </c>
      <c r="Y519" t="s">
        <v>2107</v>
      </c>
      <c r="AB519" t="e">
        <f>VLOOKUP(Y519,Loc_exl_vigi!$C:$J,8,)</f>
        <v>#N/A</v>
      </c>
      <c r="AF519">
        <f t="shared" si="8"/>
        <v>-4</v>
      </c>
      <c r="AG519">
        <v>6</v>
      </c>
      <c r="AH519" t="s">
        <v>4534</v>
      </c>
      <c r="AI519" s="64"/>
    </row>
    <row r="520" spans="1:35" hidden="1" x14ac:dyDescent="0.2">
      <c r="A520" t="s">
        <v>2068</v>
      </c>
      <c r="B520">
        <v>9633</v>
      </c>
      <c r="C520" t="s">
        <v>34</v>
      </c>
      <c r="D520" t="s">
        <v>2069</v>
      </c>
      <c r="E520">
        <v>400.13294203700002</v>
      </c>
      <c r="F520" t="s">
        <v>2070</v>
      </c>
      <c r="G520" t="s">
        <v>2071</v>
      </c>
      <c r="I520" t="s">
        <v>45</v>
      </c>
      <c r="J520" t="s">
        <v>45</v>
      </c>
      <c r="K520" t="s">
        <v>66</v>
      </c>
      <c r="L520" t="s">
        <v>67</v>
      </c>
      <c r="M520" t="s">
        <v>68</v>
      </c>
      <c r="N520" t="s">
        <v>34</v>
      </c>
      <c r="O520">
        <v>1549814.1392377999</v>
      </c>
      <c r="P520">
        <v>2.5818124374177201E-4</v>
      </c>
      <c r="Q520">
        <v>4</v>
      </c>
      <c r="R520">
        <v>-4.6124625152299998</v>
      </c>
      <c r="S520">
        <v>11.1771214362</v>
      </c>
      <c r="T520">
        <v>1814</v>
      </c>
      <c r="U520">
        <v>2.1524516569500001E-3</v>
      </c>
      <c r="V520">
        <v>-4.6142450000000004</v>
      </c>
      <c r="W520">
        <v>11.178328</v>
      </c>
      <c r="X520" t="s">
        <v>3179</v>
      </c>
      <c r="Y520" t="s">
        <v>3180</v>
      </c>
      <c r="AB520" t="str">
        <f>VLOOKUP(Y520,Loc_exl_vigi!$C:$J,8,)</f>
        <v>AU CHOIX CT</v>
      </c>
      <c r="AF520">
        <f t="shared" si="8"/>
        <v>-4</v>
      </c>
      <c r="AG520">
        <v>6</v>
      </c>
      <c r="AH520" t="s">
        <v>4534</v>
      </c>
      <c r="AI520" s="64"/>
    </row>
    <row r="521" spans="1:35" hidden="1" x14ac:dyDescent="0.2">
      <c r="A521" t="s">
        <v>1354</v>
      </c>
      <c r="B521">
        <v>5125</v>
      </c>
      <c r="C521" t="s">
        <v>34</v>
      </c>
      <c r="D521" t="s">
        <v>1355</v>
      </c>
      <c r="E521">
        <v>983.75253280799996</v>
      </c>
      <c r="F521" t="s">
        <v>5433</v>
      </c>
      <c r="G521" t="s">
        <v>1357</v>
      </c>
      <c r="H521" t="s">
        <v>1358</v>
      </c>
      <c r="I521" t="s">
        <v>45</v>
      </c>
      <c r="J521" t="s">
        <v>45</v>
      </c>
      <c r="K521" t="s">
        <v>66</v>
      </c>
      <c r="L521" t="s">
        <v>67</v>
      </c>
      <c r="M521" t="s">
        <v>68</v>
      </c>
      <c r="N521" t="s">
        <v>34</v>
      </c>
      <c r="O521">
        <v>1549814.1392377999</v>
      </c>
      <c r="P521">
        <v>6.3475516702396896E-4</v>
      </c>
      <c r="Q521">
        <v>4</v>
      </c>
      <c r="R521">
        <v>-3.9142095614699999</v>
      </c>
      <c r="S521">
        <v>10.7423663541</v>
      </c>
      <c r="T521">
        <v>1261</v>
      </c>
      <c r="U521">
        <v>5.1299396903599997E-2</v>
      </c>
      <c r="V521">
        <v>-3.8833329999999999</v>
      </c>
      <c r="W521">
        <v>10.783333000000001</v>
      </c>
      <c r="X521" t="s">
        <v>2734</v>
      </c>
      <c r="Y521" t="s">
        <v>2735</v>
      </c>
      <c r="AB521" t="e">
        <f>VLOOKUP(Y521,Loc_exl_vigi!$C:$J,8,)</f>
        <v>#N/A</v>
      </c>
      <c r="AF521">
        <f t="shared" si="8"/>
        <v>-4</v>
      </c>
      <c r="AG521">
        <v>6</v>
      </c>
      <c r="AH521" t="s">
        <v>4534</v>
      </c>
      <c r="AI521" s="64"/>
    </row>
    <row r="522" spans="1:35" hidden="1" x14ac:dyDescent="0.2">
      <c r="A522" t="s">
        <v>1496</v>
      </c>
      <c r="B522">
        <v>5419</v>
      </c>
      <c r="C522" t="s">
        <v>34</v>
      </c>
      <c r="D522" t="s">
        <v>1497</v>
      </c>
      <c r="E522">
        <v>139.36494214800001</v>
      </c>
      <c r="F522" t="s">
        <v>5433</v>
      </c>
      <c r="G522" t="s">
        <v>1357</v>
      </c>
      <c r="H522" t="s">
        <v>1358</v>
      </c>
      <c r="I522" t="s">
        <v>45</v>
      </c>
      <c r="J522" t="s">
        <v>45</v>
      </c>
      <c r="K522" t="s">
        <v>66</v>
      </c>
      <c r="L522" t="s">
        <v>67</v>
      </c>
      <c r="M522" t="s">
        <v>68</v>
      </c>
      <c r="N522" t="s">
        <v>34</v>
      </c>
      <c r="O522">
        <v>1549814.1392377999</v>
      </c>
      <c r="P522" s="6">
        <v>8.9923648661858005E-5</v>
      </c>
      <c r="Q522">
        <v>4</v>
      </c>
      <c r="R522">
        <v>-3.8868270923999999</v>
      </c>
      <c r="S522">
        <v>10.773984904800001</v>
      </c>
      <c r="T522">
        <v>1261</v>
      </c>
      <c r="U522">
        <v>9.9797578089400006E-3</v>
      </c>
      <c r="V522">
        <v>-3.8833329999999999</v>
      </c>
      <c r="W522">
        <v>10.783333000000001</v>
      </c>
      <c r="X522" t="s">
        <v>2734</v>
      </c>
      <c r="Y522" t="s">
        <v>2735</v>
      </c>
      <c r="AB522" t="e">
        <f>VLOOKUP(Y522,Loc_exl_vigi!$C:$J,8,)</f>
        <v>#N/A</v>
      </c>
      <c r="AF522">
        <f t="shared" si="8"/>
        <v>-4</v>
      </c>
      <c r="AG522">
        <v>6</v>
      </c>
      <c r="AH522" t="s">
        <v>4534</v>
      </c>
      <c r="AI522" s="64"/>
    </row>
    <row r="523" spans="1:35" hidden="1" x14ac:dyDescent="0.2">
      <c r="A523" t="s">
        <v>1991</v>
      </c>
      <c r="B523">
        <v>6293</v>
      </c>
      <c r="C523" t="s">
        <v>34</v>
      </c>
      <c r="D523" t="s">
        <v>1992</v>
      </c>
      <c r="E523">
        <v>16.395875546799999</v>
      </c>
      <c r="F523" t="s">
        <v>5433</v>
      </c>
      <c r="G523" t="s">
        <v>1357</v>
      </c>
      <c r="H523" t="s">
        <v>1358</v>
      </c>
      <c r="I523" t="s">
        <v>45</v>
      </c>
      <c r="J523" t="s">
        <v>45</v>
      </c>
      <c r="K523" t="s">
        <v>66</v>
      </c>
      <c r="L523" t="s">
        <v>67</v>
      </c>
      <c r="M523" t="s">
        <v>68</v>
      </c>
      <c r="N523" t="s">
        <v>34</v>
      </c>
      <c r="O523">
        <v>1549814.1392377999</v>
      </c>
      <c r="P523" s="6">
        <v>1.05792527837328E-5</v>
      </c>
      <c r="Q523">
        <v>4</v>
      </c>
      <c r="R523">
        <v>-3.84575338946</v>
      </c>
      <c r="S523">
        <v>10.892554473100001</v>
      </c>
      <c r="T523">
        <v>1368</v>
      </c>
      <c r="U523">
        <v>8.5714393052599997E-3</v>
      </c>
      <c r="V523">
        <v>-3.85</v>
      </c>
      <c r="W523">
        <v>10.9</v>
      </c>
      <c r="X523" t="s">
        <v>3138</v>
      </c>
      <c r="Y523" t="s">
        <v>3139</v>
      </c>
      <c r="AB523" t="e">
        <f>VLOOKUP(Y523,Loc_exl_vigi!$C:$J,8,)</f>
        <v>#N/A</v>
      </c>
      <c r="AF523">
        <f t="shared" si="8"/>
        <v>-4</v>
      </c>
      <c r="AG523">
        <v>6</v>
      </c>
      <c r="AH523" t="s">
        <v>4534</v>
      </c>
      <c r="AI523" s="64"/>
    </row>
    <row r="524" spans="1:35" hidden="1" x14ac:dyDescent="0.2">
      <c r="A524" t="s">
        <v>2020</v>
      </c>
      <c r="B524">
        <v>7373</v>
      </c>
      <c r="C524" t="s">
        <v>34</v>
      </c>
      <c r="D524" t="s">
        <v>2021</v>
      </c>
      <c r="E524">
        <v>147.56287992099999</v>
      </c>
      <c r="F524" t="s">
        <v>5433</v>
      </c>
      <c r="G524" t="s">
        <v>1357</v>
      </c>
      <c r="H524" t="s">
        <v>1358</v>
      </c>
      <c r="I524" t="s">
        <v>45</v>
      </c>
      <c r="J524" t="s">
        <v>45</v>
      </c>
      <c r="K524" t="s">
        <v>66</v>
      </c>
      <c r="L524" t="s">
        <v>67</v>
      </c>
      <c r="M524" t="s">
        <v>68</v>
      </c>
      <c r="N524" t="s">
        <v>34</v>
      </c>
      <c r="O524">
        <v>1549814.1392377999</v>
      </c>
      <c r="P524" s="6">
        <v>9.5213275053466302E-5</v>
      </c>
      <c r="Q524">
        <v>4</v>
      </c>
      <c r="R524">
        <v>-4.0305850533600003</v>
      </c>
      <c r="S524">
        <v>10.9992670837</v>
      </c>
      <c r="T524">
        <v>1487</v>
      </c>
      <c r="U524">
        <v>2.1068853924999999E-2</v>
      </c>
      <c r="V524">
        <v>-4.0452370000000002</v>
      </c>
      <c r="W524">
        <v>11.014407</v>
      </c>
      <c r="X524" t="s">
        <v>3153</v>
      </c>
      <c r="Y524" t="s">
        <v>3154</v>
      </c>
      <c r="AB524" t="e">
        <f>VLOOKUP(Y524,Loc_exl_vigi!$C:$J,8,)</f>
        <v>#N/A</v>
      </c>
      <c r="AF524">
        <f t="shared" si="8"/>
        <v>-4</v>
      </c>
      <c r="AG524">
        <v>6</v>
      </c>
      <c r="AH524" t="s">
        <v>4534</v>
      </c>
      <c r="AI524" s="64"/>
    </row>
    <row r="525" spans="1:35" hidden="1" x14ac:dyDescent="0.2">
      <c r="A525" t="s">
        <v>71</v>
      </c>
      <c r="B525">
        <v>10101</v>
      </c>
      <c r="C525" t="s">
        <v>34</v>
      </c>
      <c r="D525" t="s">
        <v>72</v>
      </c>
      <c r="E525">
        <v>404.67541186300002</v>
      </c>
      <c r="F525" t="s">
        <v>5434</v>
      </c>
      <c r="G525" t="s">
        <v>74</v>
      </c>
      <c r="H525" t="s">
        <v>75</v>
      </c>
      <c r="I525" t="s">
        <v>45</v>
      </c>
      <c r="J525" t="s">
        <v>45</v>
      </c>
      <c r="K525" t="s">
        <v>66</v>
      </c>
      <c r="L525" t="s">
        <v>67</v>
      </c>
      <c r="M525" t="s">
        <v>68</v>
      </c>
      <c r="N525" t="s">
        <v>34</v>
      </c>
      <c r="O525">
        <v>1549814.1392377999</v>
      </c>
      <c r="P525">
        <v>2.61112220889931E-4</v>
      </c>
      <c r="Q525">
        <v>4</v>
      </c>
      <c r="R525">
        <v>-3.97582011606</v>
      </c>
      <c r="S525">
        <v>11.1968830309</v>
      </c>
      <c r="T525">
        <v>1853</v>
      </c>
      <c r="U525">
        <v>9.6692827927500006E-3</v>
      </c>
      <c r="V525">
        <v>-3.9666670000000002</v>
      </c>
      <c r="W525">
        <v>11.1999999999999</v>
      </c>
      <c r="X525" t="s">
        <v>2100</v>
      </c>
      <c r="Y525" t="s">
        <v>2101</v>
      </c>
      <c r="AB525" t="e">
        <f>VLOOKUP(Y525,Loc_exl_vigi!$C:$J,8,)</f>
        <v>#N/A</v>
      </c>
      <c r="AF525">
        <f t="shared" si="8"/>
        <v>-4</v>
      </c>
      <c r="AG525">
        <v>6</v>
      </c>
      <c r="AH525" t="s">
        <v>4534</v>
      </c>
      <c r="AI525" s="64"/>
    </row>
    <row r="526" spans="1:35" hidden="1" x14ac:dyDescent="0.2">
      <c r="A526" t="s">
        <v>97</v>
      </c>
      <c r="B526">
        <v>11058</v>
      </c>
      <c r="C526" t="s">
        <v>34</v>
      </c>
      <c r="D526" t="s">
        <v>98</v>
      </c>
      <c r="E526">
        <v>374.01818369199998</v>
      </c>
      <c r="F526" t="s">
        <v>5434</v>
      </c>
      <c r="G526" t="s">
        <v>74</v>
      </c>
      <c r="H526" t="s">
        <v>75</v>
      </c>
      <c r="I526" t="s">
        <v>45</v>
      </c>
      <c r="J526" t="s">
        <v>45</v>
      </c>
      <c r="K526" t="s">
        <v>66</v>
      </c>
      <c r="L526" t="s">
        <v>67</v>
      </c>
      <c r="M526" t="s">
        <v>68</v>
      </c>
      <c r="N526" t="s">
        <v>34</v>
      </c>
      <c r="O526">
        <v>1549814.1392377999</v>
      </c>
      <c r="P526">
        <v>2.4133099203491699E-4</v>
      </c>
      <c r="Q526">
        <v>4</v>
      </c>
      <c r="R526">
        <v>-4.03743067054</v>
      </c>
      <c r="S526">
        <v>11.240358539300001</v>
      </c>
      <c r="T526">
        <v>1944</v>
      </c>
      <c r="U526">
        <v>4.4679896215100001E-3</v>
      </c>
      <c r="V526">
        <v>-4.03301</v>
      </c>
      <c r="W526">
        <v>11.239710000000001</v>
      </c>
      <c r="X526" t="s">
        <v>2110</v>
      </c>
      <c r="Y526" t="s">
        <v>2111</v>
      </c>
      <c r="AB526" t="e">
        <f>VLOOKUP(Y526,Loc_exl_vigi!$C:$J,8,)</f>
        <v>#N/A</v>
      </c>
      <c r="AF526">
        <f t="shared" si="8"/>
        <v>-4</v>
      </c>
      <c r="AG526">
        <v>6</v>
      </c>
      <c r="AH526" t="s">
        <v>4534</v>
      </c>
      <c r="AI526" s="64"/>
    </row>
    <row r="527" spans="1:35" hidden="1" x14ac:dyDescent="0.2">
      <c r="A527" t="s">
        <v>345</v>
      </c>
      <c r="B527">
        <v>22361</v>
      </c>
      <c r="C527" t="s">
        <v>34</v>
      </c>
      <c r="D527" t="s">
        <v>346</v>
      </c>
      <c r="E527">
        <v>609.29450854599997</v>
      </c>
      <c r="F527" t="s">
        <v>347</v>
      </c>
      <c r="G527" t="s">
        <v>348</v>
      </c>
      <c r="I527" t="s">
        <v>45</v>
      </c>
      <c r="J527" t="s">
        <v>45</v>
      </c>
      <c r="K527" t="s">
        <v>5466</v>
      </c>
      <c r="L527" t="s">
        <v>196</v>
      </c>
      <c r="M527" t="s">
        <v>68</v>
      </c>
      <c r="N527" t="s">
        <v>34</v>
      </c>
      <c r="O527">
        <v>1549814.1392377999</v>
      </c>
      <c r="P527">
        <v>3.93140372848612E-4</v>
      </c>
      <c r="Q527">
        <v>4</v>
      </c>
      <c r="R527">
        <v>-4.7014555389900003</v>
      </c>
      <c r="S527">
        <v>11.781826232</v>
      </c>
      <c r="T527">
        <v>2816</v>
      </c>
      <c r="U527">
        <v>4.0227477563900002E-3</v>
      </c>
      <c r="V527">
        <v>-4.7020179999999998</v>
      </c>
      <c r="W527">
        <v>11.777843000000001</v>
      </c>
      <c r="X527" t="s">
        <v>2204</v>
      </c>
      <c r="Y527" t="s">
        <v>2205</v>
      </c>
      <c r="AB527" t="e">
        <f>VLOOKUP(Y527,Loc_exl_vigi!$C:$J,8,)</f>
        <v>#N/A</v>
      </c>
      <c r="AF527">
        <f t="shared" si="8"/>
        <v>-4</v>
      </c>
      <c r="AG527">
        <v>6</v>
      </c>
      <c r="AH527" t="s">
        <v>4534</v>
      </c>
      <c r="AI527" s="64"/>
    </row>
    <row r="528" spans="1:35" hidden="1" x14ac:dyDescent="0.2">
      <c r="A528" t="s">
        <v>252</v>
      </c>
      <c r="B528">
        <v>18827</v>
      </c>
      <c r="C528" t="s">
        <v>34</v>
      </c>
      <c r="D528" t="s">
        <v>253</v>
      </c>
      <c r="E528">
        <v>951.65425181499995</v>
      </c>
      <c r="F528" t="s">
        <v>254</v>
      </c>
      <c r="G528" t="s">
        <v>255</v>
      </c>
      <c r="I528" t="s">
        <v>45</v>
      </c>
      <c r="J528" t="s">
        <v>45</v>
      </c>
      <c r="K528" t="s">
        <v>5466</v>
      </c>
      <c r="L528" t="s">
        <v>196</v>
      </c>
      <c r="M528" t="s">
        <v>68</v>
      </c>
      <c r="N528" t="s">
        <v>34</v>
      </c>
      <c r="O528">
        <v>1549814.1392377999</v>
      </c>
      <c r="P528">
        <v>6.1404411517565797E-4</v>
      </c>
      <c r="Q528">
        <v>4</v>
      </c>
      <c r="R528">
        <v>-4.8862872028400002</v>
      </c>
      <c r="S528">
        <v>11.6276857941</v>
      </c>
      <c r="T528">
        <v>2522</v>
      </c>
      <c r="U528">
        <v>7.0362287259599999E-3</v>
      </c>
      <c r="V528">
        <v>-4.8880150000000002</v>
      </c>
      <c r="W528">
        <v>11.620865</v>
      </c>
      <c r="X528" t="s">
        <v>2163</v>
      </c>
      <c r="Y528" t="s">
        <v>2164</v>
      </c>
      <c r="AB528" t="e">
        <f>VLOOKUP(Y528,Loc_exl_vigi!$C:$J,8,)</f>
        <v>#N/A</v>
      </c>
      <c r="AF528">
        <f t="shared" si="8"/>
        <v>-4</v>
      </c>
      <c r="AG528">
        <v>6</v>
      </c>
      <c r="AH528" t="s">
        <v>4534</v>
      </c>
      <c r="AI528" s="64"/>
    </row>
    <row r="529" spans="1:35" hidden="1" x14ac:dyDescent="0.2">
      <c r="A529" t="s">
        <v>320</v>
      </c>
      <c r="B529">
        <v>21705</v>
      </c>
      <c r="C529" t="s">
        <v>34</v>
      </c>
      <c r="D529" t="s">
        <v>321</v>
      </c>
      <c r="E529">
        <v>336.61157934900001</v>
      </c>
      <c r="F529" t="s">
        <v>322</v>
      </c>
      <c r="G529" t="s">
        <v>323</v>
      </c>
      <c r="I529" t="s">
        <v>45</v>
      </c>
      <c r="J529" t="s">
        <v>45</v>
      </c>
      <c r="K529" t="s">
        <v>5466</v>
      </c>
      <c r="L529" t="s">
        <v>196</v>
      </c>
      <c r="M529" t="s">
        <v>68</v>
      </c>
      <c r="N529" t="s">
        <v>34</v>
      </c>
      <c r="O529">
        <v>1549814.1392377999</v>
      </c>
      <c r="P529">
        <v>2.17194804736099E-4</v>
      </c>
      <c r="Q529">
        <v>4</v>
      </c>
      <c r="R529">
        <v>-5.0095083123600004</v>
      </c>
      <c r="S529">
        <v>11.754160000300001</v>
      </c>
      <c r="T529">
        <v>2782</v>
      </c>
      <c r="U529">
        <v>6.3788601015600001E-3</v>
      </c>
      <c r="V529">
        <v>-5.0155760000000003</v>
      </c>
      <c r="W529">
        <v>11.756128</v>
      </c>
      <c r="X529" t="s">
        <v>2195</v>
      </c>
      <c r="Y529" t="s">
        <v>2196</v>
      </c>
      <c r="AB529" t="e">
        <f>VLOOKUP(Y529,Loc_exl_vigi!$C:$J,8,)</f>
        <v>#N/A</v>
      </c>
      <c r="AF529">
        <f t="shared" si="8"/>
        <v>-4</v>
      </c>
      <c r="AG529">
        <v>6</v>
      </c>
      <c r="AH529" t="s">
        <v>4534</v>
      </c>
      <c r="AI529" s="64"/>
    </row>
    <row r="530" spans="1:35" hidden="1" x14ac:dyDescent="0.2">
      <c r="A530" t="s">
        <v>286</v>
      </c>
      <c r="B530">
        <v>20618</v>
      </c>
      <c r="C530" t="s">
        <v>34</v>
      </c>
      <c r="D530" t="s">
        <v>287</v>
      </c>
      <c r="E530">
        <v>644.12436837799999</v>
      </c>
      <c r="F530" t="s">
        <v>5435</v>
      </c>
      <c r="G530" t="s">
        <v>289</v>
      </c>
      <c r="H530" t="s">
        <v>290</v>
      </c>
      <c r="I530" t="s">
        <v>45</v>
      </c>
      <c r="J530" t="s">
        <v>45</v>
      </c>
      <c r="K530" t="s">
        <v>5466</v>
      </c>
      <c r="L530" t="s">
        <v>196</v>
      </c>
      <c r="M530" t="s">
        <v>68</v>
      </c>
      <c r="N530" t="s">
        <v>34</v>
      </c>
      <c r="O530">
        <v>1549814.1392377999</v>
      </c>
      <c r="P530">
        <v>4.1561394496941398E-4</v>
      </c>
      <c r="Q530">
        <v>4</v>
      </c>
      <c r="R530">
        <v>-4.8520591172799996</v>
      </c>
      <c r="S530">
        <v>11.7185891289</v>
      </c>
      <c r="T530">
        <v>2718</v>
      </c>
      <c r="U530">
        <v>2.8038107087299999E-3</v>
      </c>
      <c r="V530">
        <v>-4.8547630000000002</v>
      </c>
      <c r="W530">
        <v>11.719331</v>
      </c>
      <c r="X530" t="s">
        <v>2180</v>
      </c>
      <c r="Y530" t="s">
        <v>2181</v>
      </c>
      <c r="AB530" t="e">
        <f>VLOOKUP(Y530,Loc_exl_vigi!$C:$J,8,)</f>
        <v>#N/A</v>
      </c>
      <c r="AF530">
        <f t="shared" si="8"/>
        <v>-4</v>
      </c>
      <c r="AG530">
        <v>6</v>
      </c>
      <c r="AH530" t="s">
        <v>4534</v>
      </c>
      <c r="AI530" s="64"/>
    </row>
    <row r="531" spans="1:35" hidden="1" x14ac:dyDescent="0.2">
      <c r="A531" t="s">
        <v>2010</v>
      </c>
      <c r="B531">
        <v>7176</v>
      </c>
      <c r="C531" t="s">
        <v>34</v>
      </c>
      <c r="D531" t="s">
        <v>2011</v>
      </c>
      <c r="E531">
        <v>2241.5851018200001</v>
      </c>
      <c r="F531" t="s">
        <v>2012</v>
      </c>
      <c r="G531" t="s">
        <v>2013</v>
      </c>
      <c r="I531" t="s">
        <v>45</v>
      </c>
      <c r="J531" t="s">
        <v>45</v>
      </c>
      <c r="K531" t="s">
        <v>5466</v>
      </c>
      <c r="L531" t="s">
        <v>196</v>
      </c>
      <c r="M531" t="s">
        <v>68</v>
      </c>
      <c r="N531" t="s">
        <v>34</v>
      </c>
      <c r="O531">
        <v>1549814.1392377999</v>
      </c>
      <c r="P531">
        <v>1.4463573696149199E-3</v>
      </c>
      <c r="Q531">
        <v>4</v>
      </c>
      <c r="R531">
        <v>-4.9068240545900004</v>
      </c>
      <c r="S531">
        <v>10.983457807900001</v>
      </c>
      <c r="T531">
        <v>1447</v>
      </c>
      <c r="U531">
        <v>1.2241868975699999E-2</v>
      </c>
      <c r="V531">
        <v>-4.9188470000000004</v>
      </c>
      <c r="W531">
        <v>10.981153000000001</v>
      </c>
      <c r="X531" t="s">
        <v>2012</v>
      </c>
      <c r="Y531" t="s">
        <v>3150</v>
      </c>
      <c r="AB531" t="e">
        <f>VLOOKUP(Y531,Loc_exl_vigi!$C:$J,8,)</f>
        <v>#N/A</v>
      </c>
      <c r="AF531">
        <f t="shared" si="8"/>
        <v>-4</v>
      </c>
      <c r="AG531">
        <v>6</v>
      </c>
      <c r="AH531" t="s">
        <v>4534</v>
      </c>
      <c r="AI531" s="64"/>
    </row>
    <row r="532" spans="1:35" hidden="1" x14ac:dyDescent="0.2">
      <c r="A532" t="s">
        <v>1993</v>
      </c>
      <c r="B532">
        <v>6624</v>
      </c>
      <c r="C532" t="s">
        <v>34</v>
      </c>
      <c r="D532" t="s">
        <v>1994</v>
      </c>
      <c r="E532">
        <v>915.74743366899997</v>
      </c>
      <c r="F532" t="s">
        <v>5436</v>
      </c>
      <c r="G532" t="s">
        <v>1996</v>
      </c>
      <c r="H532" t="s">
        <v>1997</v>
      </c>
      <c r="I532" t="s">
        <v>45</v>
      </c>
      <c r="J532" t="s">
        <v>45</v>
      </c>
      <c r="K532" t="s">
        <v>5466</v>
      </c>
      <c r="L532" t="s">
        <v>196</v>
      </c>
      <c r="M532" t="s">
        <v>68</v>
      </c>
      <c r="N532" t="s">
        <v>34</v>
      </c>
      <c r="O532">
        <v>1549814.1392377999</v>
      </c>
      <c r="P532">
        <v>5.90875647914378E-4</v>
      </c>
      <c r="Q532">
        <v>4</v>
      </c>
      <c r="R532">
        <v>-5.1190381878100002</v>
      </c>
      <c r="S532">
        <v>10.9320776616999</v>
      </c>
      <c r="T532">
        <v>1394</v>
      </c>
      <c r="U532">
        <v>2.6829845324399999E-3</v>
      </c>
      <c r="V532">
        <v>-5.1166669999999996</v>
      </c>
      <c r="W532">
        <v>10.9333329999999</v>
      </c>
      <c r="X532" t="s">
        <v>3140</v>
      </c>
      <c r="Y532" t="s">
        <v>3141</v>
      </c>
      <c r="AB532" t="e">
        <f>VLOOKUP(Y532,Loc_exl_vigi!$C:$J,8,)</f>
        <v>#N/A</v>
      </c>
      <c r="AF532">
        <f t="shared" si="8"/>
        <v>-4</v>
      </c>
      <c r="AG532">
        <v>6</v>
      </c>
      <c r="AH532" t="s">
        <v>4534</v>
      </c>
      <c r="AI532" s="64"/>
    </row>
    <row r="533" spans="1:35" hidden="1" x14ac:dyDescent="0.2">
      <c r="A533" s="27" t="s">
        <v>4484</v>
      </c>
      <c r="B533" s="27"/>
      <c r="C533" s="27" t="s">
        <v>34</v>
      </c>
      <c r="D533" s="27" t="s">
        <v>4487</v>
      </c>
      <c r="E533" s="27">
        <v>602.28430938999998</v>
      </c>
      <c r="F533" s="27" t="s">
        <v>5437</v>
      </c>
      <c r="G533" s="27" t="s">
        <v>193</v>
      </c>
      <c r="H533" s="27" t="s">
        <v>194</v>
      </c>
      <c r="I533" s="27" t="s">
        <v>45</v>
      </c>
      <c r="J533" s="27" t="s">
        <v>45</v>
      </c>
      <c r="K533" s="27" t="s">
        <v>5466</v>
      </c>
      <c r="L533" s="27" t="s">
        <v>196</v>
      </c>
      <c r="M533" s="27" t="s">
        <v>68</v>
      </c>
      <c r="N533" s="27" t="s">
        <v>34</v>
      </c>
      <c r="O533" s="27">
        <v>1549814.1392377999</v>
      </c>
      <c r="P533" s="27">
        <v>3.8861712133185402E-4</v>
      </c>
      <c r="Q533" s="27">
        <v>4</v>
      </c>
      <c r="R533" s="27">
        <v>-4.9342065234100003</v>
      </c>
      <c r="S533" s="27">
        <v>11.3865943394</v>
      </c>
      <c r="T533" s="27">
        <v>2180</v>
      </c>
      <c r="U533" s="27">
        <v>7.4889936031700003E-3</v>
      </c>
      <c r="V533" s="27">
        <v>-4.938822</v>
      </c>
      <c r="W533" s="27">
        <v>11.392492000000001</v>
      </c>
      <c r="X533" s="27" t="s">
        <v>4485</v>
      </c>
      <c r="Y533" s="27" t="s">
        <v>4486</v>
      </c>
      <c r="Z533" s="27"/>
      <c r="AA533" s="27" t="s">
        <v>4454</v>
      </c>
      <c r="AB533" t="e">
        <f>VLOOKUP(Y533,Loc_exl_vigi!$C:$J,8,)</f>
        <v>#N/A</v>
      </c>
      <c r="AF533">
        <f t="shared" si="8"/>
        <v>-4</v>
      </c>
      <c r="AG533">
        <v>6</v>
      </c>
      <c r="AH533" t="s">
        <v>4534</v>
      </c>
      <c r="AI533" s="64"/>
    </row>
    <row r="534" spans="1:35" hidden="1" x14ac:dyDescent="0.2">
      <c r="A534" s="27" t="s">
        <v>4484</v>
      </c>
      <c r="B534" s="27"/>
      <c r="C534" s="27" t="s">
        <v>34</v>
      </c>
      <c r="D534" s="27" t="s">
        <v>4487</v>
      </c>
      <c r="E534" s="27">
        <v>602.28430938999998</v>
      </c>
      <c r="F534" s="27" t="s">
        <v>5437</v>
      </c>
      <c r="G534" s="27" t="s">
        <v>193</v>
      </c>
      <c r="H534" s="27" t="s">
        <v>194</v>
      </c>
      <c r="I534" s="27" t="s">
        <v>45</v>
      </c>
      <c r="J534" s="27" t="s">
        <v>45</v>
      </c>
      <c r="K534" s="27" t="s">
        <v>5466</v>
      </c>
      <c r="L534" s="27" t="s">
        <v>196</v>
      </c>
      <c r="M534" s="27" t="s">
        <v>68</v>
      </c>
      <c r="N534" s="27" t="s">
        <v>34</v>
      </c>
      <c r="O534" s="27">
        <v>1549814.1392377999</v>
      </c>
      <c r="P534" s="27">
        <v>3.8861712133185402E-4</v>
      </c>
      <c r="Q534" s="27">
        <v>4</v>
      </c>
      <c r="R534" s="27">
        <v>-4.9342065234100003</v>
      </c>
      <c r="S534" s="27">
        <v>11.3865943394</v>
      </c>
      <c r="T534" s="27">
        <v>2180</v>
      </c>
      <c r="U534" s="27">
        <v>7.4889936031700003E-3</v>
      </c>
      <c r="V534" s="27">
        <v>-4.938822</v>
      </c>
      <c r="W534" s="27">
        <v>11.392492000000001</v>
      </c>
      <c r="X534" s="27" t="s">
        <v>4485</v>
      </c>
      <c r="Y534" s="27" t="s">
        <v>4486</v>
      </c>
      <c r="Z534" s="27"/>
      <c r="AA534" s="27" t="s">
        <v>4454</v>
      </c>
      <c r="AB534" t="e">
        <f>VLOOKUP(Y534,Loc_exl_vigi!$C:$J,8,)</f>
        <v>#N/A</v>
      </c>
      <c r="AF534">
        <f t="shared" si="8"/>
        <v>-4</v>
      </c>
      <c r="AG534">
        <v>6</v>
      </c>
      <c r="AH534" t="s">
        <v>4534</v>
      </c>
      <c r="AI534" s="64"/>
    </row>
    <row r="535" spans="1:35" hidden="1" x14ac:dyDescent="0.2">
      <c r="A535" t="s">
        <v>263</v>
      </c>
      <c r="B535">
        <v>19446</v>
      </c>
      <c r="C535" t="s">
        <v>34</v>
      </c>
      <c r="D535" t="s">
        <v>264</v>
      </c>
      <c r="E535">
        <v>36.082245685700002</v>
      </c>
      <c r="F535" t="s">
        <v>5438</v>
      </c>
      <c r="G535" t="s">
        <v>266</v>
      </c>
      <c r="H535" t="s">
        <v>267</v>
      </c>
      <c r="I535" t="s">
        <v>45</v>
      </c>
      <c r="J535" t="s">
        <v>45</v>
      </c>
      <c r="K535" t="s">
        <v>137</v>
      </c>
      <c r="L535" t="s">
        <v>138</v>
      </c>
      <c r="M535" t="s">
        <v>68</v>
      </c>
      <c r="N535" t="s">
        <v>34</v>
      </c>
      <c r="O535">
        <v>1549814.1392377999</v>
      </c>
      <c r="P535" s="6">
        <v>2.3281659892098599E-5</v>
      </c>
      <c r="Q535">
        <v>4</v>
      </c>
      <c r="R535">
        <v>-3.4897812952699998</v>
      </c>
      <c r="S535">
        <v>11.659304345100001</v>
      </c>
      <c r="T535">
        <v>2560</v>
      </c>
      <c r="U535">
        <v>1.1320395311000001E-2</v>
      </c>
      <c r="V535">
        <v>-3.483333</v>
      </c>
      <c r="W535">
        <v>11.65</v>
      </c>
      <c r="X535" t="s">
        <v>2169</v>
      </c>
      <c r="Y535" t="s">
        <v>2170</v>
      </c>
      <c r="AB535" t="e">
        <f>VLOOKUP(Y535,Loc_exl_vigi!$C:$J,8,)</f>
        <v>#N/A</v>
      </c>
      <c r="AF535">
        <f t="shared" si="8"/>
        <v>-4</v>
      </c>
      <c r="AG535">
        <v>6</v>
      </c>
      <c r="AH535" t="s">
        <v>4534</v>
      </c>
      <c r="AI535" s="64"/>
    </row>
    <row r="536" spans="1:35" hidden="1" x14ac:dyDescent="0.2">
      <c r="A536" t="s">
        <v>133</v>
      </c>
      <c r="B536">
        <v>13077</v>
      </c>
      <c r="C536" t="s">
        <v>34</v>
      </c>
      <c r="D536" t="s">
        <v>134</v>
      </c>
      <c r="E536">
        <v>182.868813112</v>
      </c>
      <c r="F536" t="s">
        <v>135</v>
      </c>
      <c r="G536" t="s">
        <v>136</v>
      </c>
      <c r="I536" t="s">
        <v>45</v>
      </c>
      <c r="J536" t="s">
        <v>45</v>
      </c>
      <c r="K536" t="s">
        <v>137</v>
      </c>
      <c r="L536" t="s">
        <v>138</v>
      </c>
      <c r="M536" t="s">
        <v>68</v>
      </c>
      <c r="N536" t="s">
        <v>34</v>
      </c>
      <c r="O536">
        <v>1549814.1392377999</v>
      </c>
      <c r="P536">
        <v>1.17994028110967E-4</v>
      </c>
      <c r="Q536">
        <v>4</v>
      </c>
      <c r="R536">
        <v>-2.9421319194</v>
      </c>
      <c r="S536">
        <v>11.3510234688999</v>
      </c>
      <c r="T536">
        <v>2133</v>
      </c>
      <c r="U536">
        <v>1.7948288198200001E-2</v>
      </c>
      <c r="V536">
        <v>-2.9333330000000002</v>
      </c>
      <c r="W536">
        <v>11.366667</v>
      </c>
      <c r="X536" t="s">
        <v>2126</v>
      </c>
      <c r="Y536" t="s">
        <v>2127</v>
      </c>
      <c r="AB536" t="e">
        <f>VLOOKUP(Y536,Loc_exl_vigi!$C:$J,8,)</f>
        <v>#N/A</v>
      </c>
      <c r="AF536">
        <f t="shared" si="8"/>
        <v>-4</v>
      </c>
      <c r="AG536">
        <v>6</v>
      </c>
      <c r="AH536" t="s">
        <v>4534</v>
      </c>
      <c r="AI536" s="64"/>
    </row>
    <row r="537" spans="1:35" x14ac:dyDescent="0.2">
      <c r="A537" t="s">
        <v>556</v>
      </c>
      <c r="B537">
        <v>28064</v>
      </c>
      <c r="C537" t="s">
        <v>39</v>
      </c>
      <c r="D537" t="s">
        <v>557</v>
      </c>
      <c r="E537">
        <v>82.358673976299997</v>
      </c>
      <c r="F537" t="s">
        <v>558</v>
      </c>
      <c r="G537" t="s">
        <v>559</v>
      </c>
      <c r="I537" t="s">
        <v>45</v>
      </c>
      <c r="J537" t="s">
        <v>45</v>
      </c>
      <c r="K537" t="s">
        <v>560</v>
      </c>
      <c r="L537" t="s">
        <v>561</v>
      </c>
      <c r="M537" t="s">
        <v>562</v>
      </c>
      <c r="N537" t="s">
        <v>39</v>
      </c>
      <c r="O537">
        <v>599312.42531753401</v>
      </c>
      <c r="P537">
        <v>1.3742193636760299E-4</v>
      </c>
      <c r="Q537">
        <v>4</v>
      </c>
      <c r="R537">
        <v>-0.77207126892400002</v>
      </c>
      <c r="S537">
        <v>12.0031560919999</v>
      </c>
      <c r="T537">
        <v>3413</v>
      </c>
      <c r="U537">
        <v>4.1026797519999998E-2</v>
      </c>
      <c r="V537">
        <v>-0.73333300000000001</v>
      </c>
      <c r="W537">
        <v>12.016667</v>
      </c>
      <c r="X537" t="s">
        <v>2296</v>
      </c>
      <c r="Y537" t="s">
        <v>2297</v>
      </c>
      <c r="AB537" t="e">
        <f>VLOOKUP(Y537,Loc_exl_vigi!$C:$J,8,)</f>
        <v>#N/A</v>
      </c>
      <c r="AC537" t="s">
        <v>4257</v>
      </c>
      <c r="AD537" s="70">
        <v>44038</v>
      </c>
      <c r="AE537">
        <v>4</v>
      </c>
      <c r="AF537">
        <f t="shared" si="8"/>
        <v>0</v>
      </c>
      <c r="AG537">
        <v>8</v>
      </c>
      <c r="AH537" t="s">
        <v>4535</v>
      </c>
      <c r="AI537" s="64">
        <v>44038</v>
      </c>
    </row>
    <row r="538" spans="1:35" x14ac:dyDescent="0.2">
      <c r="A538" t="s">
        <v>836</v>
      </c>
      <c r="B538">
        <v>36494</v>
      </c>
      <c r="C538" t="s">
        <v>13</v>
      </c>
      <c r="D538" t="s">
        <v>837</v>
      </c>
      <c r="E538">
        <v>3287.4267018999999</v>
      </c>
      <c r="F538" t="s">
        <v>838</v>
      </c>
      <c r="G538" t="s">
        <v>839</v>
      </c>
      <c r="I538" t="s">
        <v>45</v>
      </c>
      <c r="J538" t="s">
        <v>45</v>
      </c>
      <c r="K538" t="s">
        <v>792</v>
      </c>
      <c r="L538" t="s">
        <v>793</v>
      </c>
      <c r="M538" t="s">
        <v>794</v>
      </c>
      <c r="N538" t="s">
        <v>13</v>
      </c>
      <c r="O538">
        <v>2907110.4073348101</v>
      </c>
      <c r="P538">
        <v>1.1308227900824199E-3</v>
      </c>
      <c r="Q538">
        <v>4</v>
      </c>
      <c r="R538">
        <v>-1.53878039445</v>
      </c>
      <c r="S538">
        <v>12.2798184177</v>
      </c>
      <c r="T538">
        <v>4663</v>
      </c>
      <c r="U538">
        <v>1.58443630881E-2</v>
      </c>
      <c r="V538">
        <v>-1.5369440000000001</v>
      </c>
      <c r="W538">
        <v>12.2955559999999</v>
      </c>
      <c r="X538" t="s">
        <v>2441</v>
      </c>
      <c r="Y538" t="s">
        <v>2442</v>
      </c>
      <c r="AB538" t="e">
        <f>VLOOKUP(Y538,Loc_exl_vigi!$C:$J,8,)</f>
        <v>#N/A</v>
      </c>
      <c r="AC538" t="s">
        <v>4257</v>
      </c>
      <c r="AD538" s="62">
        <v>44052</v>
      </c>
      <c r="AE538">
        <v>4</v>
      </c>
      <c r="AF538">
        <f t="shared" si="8"/>
        <v>0</v>
      </c>
      <c r="AG538">
        <v>8</v>
      </c>
      <c r="AH538" t="s">
        <v>4535</v>
      </c>
      <c r="AI538" s="64">
        <v>44048</v>
      </c>
    </row>
    <row r="539" spans="1:35" x14ac:dyDescent="0.2">
      <c r="A539" t="s">
        <v>842</v>
      </c>
      <c r="B539">
        <v>36724</v>
      </c>
      <c r="C539" t="s">
        <v>13</v>
      </c>
      <c r="D539" t="s">
        <v>843</v>
      </c>
      <c r="E539">
        <v>3624.7777300500002</v>
      </c>
      <c r="F539" t="s">
        <v>838</v>
      </c>
      <c r="G539" t="s">
        <v>839</v>
      </c>
      <c r="I539" t="s">
        <v>45</v>
      </c>
      <c r="J539" t="s">
        <v>45</v>
      </c>
      <c r="K539" t="s">
        <v>792</v>
      </c>
      <c r="L539" t="s">
        <v>793</v>
      </c>
      <c r="M539" t="s">
        <v>794</v>
      </c>
      <c r="N539" t="s">
        <v>13</v>
      </c>
      <c r="O539">
        <v>2907110.4073348101</v>
      </c>
      <c r="P539">
        <v>1.24686620807537E-3</v>
      </c>
      <c r="Q539">
        <v>4</v>
      </c>
      <c r="R539">
        <v>-1.55247162921</v>
      </c>
      <c r="S539">
        <v>12.287723055100001</v>
      </c>
      <c r="T539">
        <v>4663</v>
      </c>
      <c r="U539">
        <v>1.7391443159E-2</v>
      </c>
      <c r="V539">
        <v>-1.5369440000000001</v>
      </c>
      <c r="W539">
        <v>12.2955559999999</v>
      </c>
      <c r="X539" t="s">
        <v>2441</v>
      </c>
      <c r="Y539" t="s">
        <v>2442</v>
      </c>
      <c r="AB539" t="e">
        <f>VLOOKUP(Y539,Loc_exl_vigi!$C:$J,8,)</f>
        <v>#N/A</v>
      </c>
      <c r="AC539" t="s">
        <v>4257</v>
      </c>
      <c r="AD539" s="62">
        <v>44052</v>
      </c>
      <c r="AE539">
        <v>4</v>
      </c>
      <c r="AF539">
        <f t="shared" si="8"/>
        <v>0</v>
      </c>
      <c r="AG539">
        <v>8</v>
      </c>
      <c r="AH539" t="s">
        <v>4535</v>
      </c>
      <c r="AI539" s="64">
        <v>44048</v>
      </c>
    </row>
    <row r="540" spans="1:35" x14ac:dyDescent="0.2">
      <c r="A540" t="s">
        <v>784</v>
      </c>
      <c r="B540">
        <v>35340</v>
      </c>
      <c r="C540" t="s">
        <v>39</v>
      </c>
      <c r="D540" t="s">
        <v>785</v>
      </c>
      <c r="E540">
        <v>768.32473456399998</v>
      </c>
      <c r="F540" t="s">
        <v>5447</v>
      </c>
      <c r="G540" t="s">
        <v>756</v>
      </c>
      <c r="H540" t="s">
        <v>757</v>
      </c>
      <c r="I540" t="s">
        <v>45</v>
      </c>
      <c r="J540" t="s">
        <v>45</v>
      </c>
      <c r="K540" t="s">
        <v>560</v>
      </c>
      <c r="L540" t="s">
        <v>561</v>
      </c>
      <c r="M540" t="s">
        <v>562</v>
      </c>
      <c r="N540" t="s">
        <v>39</v>
      </c>
      <c r="O540">
        <v>599312.42531753401</v>
      </c>
      <c r="P540">
        <v>1.2820103540434999E-3</v>
      </c>
      <c r="Q540">
        <v>4</v>
      </c>
      <c r="R540">
        <v>-0.60777645576899997</v>
      </c>
      <c r="S540">
        <v>12.240295227700001</v>
      </c>
      <c r="T540">
        <v>4397</v>
      </c>
      <c r="U540">
        <v>1.1292227055199999E-2</v>
      </c>
      <c r="V540">
        <v>-0.61666699999999997</v>
      </c>
      <c r="W540">
        <v>12.233333</v>
      </c>
      <c r="X540" t="s">
        <v>2416</v>
      </c>
      <c r="Y540" t="s">
        <v>2417</v>
      </c>
      <c r="AB540" t="e">
        <f>VLOOKUP(Y540,Loc_exl_vigi!$C:$J,8,)</f>
        <v>#N/A</v>
      </c>
      <c r="AC540" t="s">
        <v>4257</v>
      </c>
      <c r="AD540" s="70">
        <v>44035</v>
      </c>
      <c r="AE540">
        <v>4</v>
      </c>
      <c r="AF540">
        <f t="shared" si="8"/>
        <v>0</v>
      </c>
      <c r="AG540">
        <v>8</v>
      </c>
      <c r="AH540" t="s">
        <v>4535</v>
      </c>
      <c r="AI540" s="64">
        <v>44035</v>
      </c>
    </row>
    <row r="541" spans="1:35" x14ac:dyDescent="0.2">
      <c r="A541" t="s">
        <v>999</v>
      </c>
      <c r="B541">
        <v>41871</v>
      </c>
      <c r="C541" t="s">
        <v>13</v>
      </c>
      <c r="D541" t="s">
        <v>1000</v>
      </c>
      <c r="E541">
        <v>1698.80582011</v>
      </c>
      <c r="F541" t="s">
        <v>838</v>
      </c>
      <c r="G541" t="s">
        <v>839</v>
      </c>
      <c r="I541" t="s">
        <v>45</v>
      </c>
      <c r="J541" t="s">
        <v>45</v>
      </c>
      <c r="K541" t="s">
        <v>792</v>
      </c>
      <c r="L541" t="s">
        <v>793</v>
      </c>
      <c r="M541" t="s">
        <v>794</v>
      </c>
      <c r="N541" t="s">
        <v>13</v>
      </c>
      <c r="O541">
        <v>2907110.4073348101</v>
      </c>
      <c r="P541">
        <v>5.8436233306578703E-4</v>
      </c>
      <c r="Q541">
        <v>4</v>
      </c>
      <c r="R541">
        <v>-1.6003909495299999</v>
      </c>
      <c r="S541">
        <v>12.4576727688</v>
      </c>
      <c r="T541">
        <v>5321</v>
      </c>
      <c r="U541">
        <v>7.1798446635199997E-3</v>
      </c>
      <c r="V541">
        <v>-1.6074999999999999</v>
      </c>
      <c r="W541">
        <v>12.4566669999999</v>
      </c>
      <c r="X541" t="s">
        <v>2537</v>
      </c>
      <c r="Y541" t="s">
        <v>2538</v>
      </c>
      <c r="AB541" t="e">
        <f>VLOOKUP(Y541,Loc_exl_vigi!$C:$J,8,)</f>
        <v>#N/A</v>
      </c>
      <c r="AC541" t="s">
        <v>4257</v>
      </c>
      <c r="AD541" s="70">
        <v>44049</v>
      </c>
      <c r="AE541">
        <v>4</v>
      </c>
      <c r="AF541">
        <f t="shared" si="8"/>
        <v>0</v>
      </c>
      <c r="AG541">
        <v>8</v>
      </c>
      <c r="AH541" t="s">
        <v>4535</v>
      </c>
      <c r="AI541" s="64">
        <v>44045</v>
      </c>
    </row>
    <row r="542" spans="1:35" hidden="1" x14ac:dyDescent="0.2">
      <c r="A542" t="s">
        <v>1850</v>
      </c>
      <c r="B542">
        <v>60200</v>
      </c>
      <c r="C542" t="s">
        <v>37</v>
      </c>
      <c r="D542" t="s">
        <v>1851</v>
      </c>
      <c r="E542">
        <v>554.49629691500002</v>
      </c>
      <c r="F542" t="s">
        <v>1852</v>
      </c>
      <c r="G542" t="s">
        <v>1853</v>
      </c>
      <c r="I542" t="s">
        <v>45</v>
      </c>
      <c r="J542" t="s">
        <v>45</v>
      </c>
      <c r="K542" t="s">
        <v>1518</v>
      </c>
      <c r="L542" t="s">
        <v>37</v>
      </c>
      <c r="M542" t="s">
        <v>1151</v>
      </c>
      <c r="N542" t="s">
        <v>1152</v>
      </c>
      <c r="O542">
        <v>480120.49573899602</v>
      </c>
      <c r="P542">
        <v>1.15491069811866E-3</v>
      </c>
      <c r="Q542">
        <v>4</v>
      </c>
      <c r="R542">
        <v>-2.21649649677</v>
      </c>
      <c r="S542">
        <v>13.6038452591</v>
      </c>
      <c r="T542">
        <v>9063</v>
      </c>
      <c r="U542">
        <v>9.4814830554600001E-3</v>
      </c>
      <c r="V542">
        <v>-2.2189209999999999</v>
      </c>
      <c r="W542">
        <v>13.5946789999999</v>
      </c>
      <c r="X542" t="s">
        <v>1852</v>
      </c>
      <c r="Y542" t="s">
        <v>3031</v>
      </c>
      <c r="AB542" t="s">
        <v>4519</v>
      </c>
      <c r="AF542">
        <f t="shared" si="8"/>
        <v>-4</v>
      </c>
      <c r="AG542">
        <v>3</v>
      </c>
      <c r="AH542" t="s">
        <v>4535</v>
      </c>
      <c r="AI542" s="64"/>
    </row>
    <row r="543" spans="1:35" hidden="1" x14ac:dyDescent="0.2">
      <c r="A543" t="s">
        <v>887</v>
      </c>
      <c r="B543">
        <v>38424</v>
      </c>
      <c r="C543" t="s">
        <v>13</v>
      </c>
      <c r="D543" t="s">
        <v>888</v>
      </c>
      <c r="E543">
        <v>4893.44993557</v>
      </c>
      <c r="F543" t="s">
        <v>838</v>
      </c>
      <c r="G543" t="s">
        <v>839</v>
      </c>
      <c r="I543" t="s">
        <v>45</v>
      </c>
      <c r="J543" t="s">
        <v>45</v>
      </c>
      <c r="K543" t="s">
        <v>792</v>
      </c>
      <c r="L543" t="s">
        <v>793</v>
      </c>
      <c r="M543" t="s">
        <v>794</v>
      </c>
      <c r="N543" t="s">
        <v>13</v>
      </c>
      <c r="O543">
        <v>2907110.4073348101</v>
      </c>
      <c r="P543">
        <v>1.6832693809026101E-3</v>
      </c>
      <c r="Q543">
        <v>4</v>
      </c>
      <c r="R543">
        <v>-1.5935453320999999</v>
      </c>
      <c r="S543">
        <v>12.3430555207</v>
      </c>
      <c r="T543">
        <v>4874</v>
      </c>
      <c r="U543">
        <v>5.6663925188799999E-3</v>
      </c>
      <c r="V543">
        <v>-1.588333</v>
      </c>
      <c r="W543">
        <v>12.340833</v>
      </c>
      <c r="X543" t="s">
        <v>2472</v>
      </c>
      <c r="Y543" t="s">
        <v>2473</v>
      </c>
      <c r="AB543" t="e">
        <f>VLOOKUP(Y543,Loc_exl_vigi!$C:$J,8,)</f>
        <v>#N/A</v>
      </c>
      <c r="AF543">
        <f t="shared" si="8"/>
        <v>-4</v>
      </c>
      <c r="AG543">
        <v>8</v>
      </c>
      <c r="AH543" t="s">
        <v>4526</v>
      </c>
      <c r="AI543" s="64">
        <v>44048</v>
      </c>
    </row>
    <row r="544" spans="1:35" x14ac:dyDescent="0.2">
      <c r="A544" t="s">
        <v>359</v>
      </c>
      <c r="B544">
        <v>22712</v>
      </c>
      <c r="C544" t="s">
        <v>22</v>
      </c>
      <c r="D544" t="s">
        <v>360</v>
      </c>
      <c r="E544">
        <v>890.04610821799997</v>
      </c>
      <c r="F544" t="s">
        <v>361</v>
      </c>
      <c r="G544" t="s">
        <v>362</v>
      </c>
      <c r="I544" t="s">
        <v>45</v>
      </c>
      <c r="J544" t="s">
        <v>45</v>
      </c>
      <c r="K544" t="s">
        <v>170</v>
      </c>
      <c r="L544" t="s">
        <v>171</v>
      </c>
      <c r="M544" t="s">
        <v>102</v>
      </c>
      <c r="N544" t="s">
        <v>22</v>
      </c>
      <c r="O544">
        <v>868756.82870459603</v>
      </c>
      <c r="P544">
        <v>1.0245054528609E-3</v>
      </c>
      <c r="Q544">
        <v>4</v>
      </c>
      <c r="R544">
        <v>-0.778916886255</v>
      </c>
      <c r="S544">
        <v>11.7857785509</v>
      </c>
      <c r="T544">
        <v>2810</v>
      </c>
      <c r="U544">
        <v>2.2700464589500001E-2</v>
      </c>
      <c r="V544">
        <v>-0.76666699999999999</v>
      </c>
      <c r="W544">
        <v>11.766667</v>
      </c>
      <c r="X544" t="s">
        <v>361</v>
      </c>
      <c r="Y544" t="s">
        <v>2211</v>
      </c>
      <c r="AB544" t="e">
        <f>VLOOKUP(Y544,Loc_exl_vigi!$C:$J,8,)</f>
        <v>#N/A</v>
      </c>
      <c r="AC544" t="s">
        <v>4257</v>
      </c>
      <c r="AD544" s="64">
        <v>44028</v>
      </c>
      <c r="AE544">
        <v>4</v>
      </c>
      <c r="AF544">
        <f t="shared" si="8"/>
        <v>0</v>
      </c>
      <c r="AG544">
        <v>8</v>
      </c>
      <c r="AH544" t="s">
        <v>4535</v>
      </c>
      <c r="AI544" s="64">
        <v>44028</v>
      </c>
    </row>
    <row r="545" spans="1:35" x14ac:dyDescent="0.2">
      <c r="A545" t="s">
        <v>1504</v>
      </c>
      <c r="B545">
        <v>54664</v>
      </c>
      <c r="C545" t="s">
        <v>38</v>
      </c>
      <c r="D545" t="s">
        <v>1505</v>
      </c>
      <c r="E545">
        <v>304.64691861400001</v>
      </c>
      <c r="F545" t="s">
        <v>1506</v>
      </c>
      <c r="G545" t="s">
        <v>1507</v>
      </c>
      <c r="I545" t="s">
        <v>45</v>
      </c>
      <c r="J545" t="s">
        <v>45</v>
      </c>
      <c r="K545" t="s">
        <v>1426</v>
      </c>
      <c r="L545" t="s">
        <v>38</v>
      </c>
      <c r="M545" t="s">
        <v>1151</v>
      </c>
      <c r="N545" t="s">
        <v>1152</v>
      </c>
      <c r="O545">
        <v>170860.082456648</v>
      </c>
      <c r="P545">
        <v>1.7830198501238501E-3</v>
      </c>
      <c r="Q545">
        <v>4</v>
      </c>
      <c r="R545">
        <v>-2.36025445773</v>
      </c>
      <c r="S545">
        <v>13.1177100307</v>
      </c>
      <c r="T545">
        <v>7678</v>
      </c>
      <c r="U545">
        <v>1.54804615872E-2</v>
      </c>
      <c r="V545">
        <v>-2.3455789999999999</v>
      </c>
      <c r="W545">
        <v>13.112783</v>
      </c>
      <c r="X545" t="s">
        <v>2824</v>
      </c>
      <c r="Y545" t="s">
        <v>2825</v>
      </c>
      <c r="AB545" t="e">
        <f>VLOOKUP(Y545,Loc_exl_vigi!$C:$J,8,)</f>
        <v>#N/A</v>
      </c>
      <c r="AC545" t="s">
        <v>4257</v>
      </c>
      <c r="AD545" s="64">
        <v>44044</v>
      </c>
      <c r="AE545">
        <v>4</v>
      </c>
      <c r="AF545">
        <f t="shared" si="8"/>
        <v>0</v>
      </c>
      <c r="AG545">
        <v>3</v>
      </c>
      <c r="AH545" t="s">
        <v>4535</v>
      </c>
      <c r="AI545" s="64">
        <v>44030</v>
      </c>
    </row>
    <row r="546" spans="1:35" x14ac:dyDescent="0.2">
      <c r="A546" t="s">
        <v>1508</v>
      </c>
      <c r="B546">
        <v>54666</v>
      </c>
      <c r="C546" t="s">
        <v>38</v>
      </c>
      <c r="D546" t="s">
        <v>1509</v>
      </c>
      <c r="E546">
        <v>544.67176358300003</v>
      </c>
      <c r="F546" t="s">
        <v>1506</v>
      </c>
      <c r="G546" t="s">
        <v>1507</v>
      </c>
      <c r="I546" t="s">
        <v>45</v>
      </c>
      <c r="J546" t="s">
        <v>45</v>
      </c>
      <c r="K546" t="s">
        <v>1426</v>
      </c>
      <c r="L546" t="s">
        <v>38</v>
      </c>
      <c r="M546" t="s">
        <v>1151</v>
      </c>
      <c r="N546" t="s">
        <v>1152</v>
      </c>
      <c r="O546">
        <v>170860.082456648</v>
      </c>
      <c r="P546">
        <v>3.1878233684055502E-3</v>
      </c>
      <c r="Q546">
        <v>4</v>
      </c>
      <c r="T546">
        <v>7678</v>
      </c>
      <c r="U546">
        <v>5.0243733123899997E-3</v>
      </c>
      <c r="V546">
        <v>-2.3455789999999999</v>
      </c>
      <c r="W546">
        <v>13.112783</v>
      </c>
      <c r="X546" t="s">
        <v>2824</v>
      </c>
      <c r="Y546" t="s">
        <v>2825</v>
      </c>
      <c r="AB546" t="e">
        <f>VLOOKUP(Y546,Loc_exl_vigi!$C:$J,8,)</f>
        <v>#N/A</v>
      </c>
      <c r="AC546" t="s">
        <v>4257</v>
      </c>
      <c r="AD546" s="64">
        <v>44044</v>
      </c>
      <c r="AE546">
        <v>4</v>
      </c>
      <c r="AF546">
        <f t="shared" si="8"/>
        <v>0</v>
      </c>
      <c r="AG546">
        <v>3</v>
      </c>
      <c r="AH546" t="s">
        <v>4535</v>
      </c>
      <c r="AI546" s="64">
        <v>44030</v>
      </c>
    </row>
    <row r="547" spans="1:35" x14ac:dyDescent="0.2">
      <c r="A547" t="s">
        <v>1221</v>
      </c>
      <c r="B547">
        <v>48533</v>
      </c>
      <c r="C547" t="s">
        <v>39</v>
      </c>
      <c r="D547" t="s">
        <v>1222</v>
      </c>
      <c r="E547">
        <v>603.64615417799996</v>
      </c>
      <c r="F547" t="s">
        <v>1223</v>
      </c>
      <c r="G547" t="s">
        <v>1224</v>
      </c>
      <c r="I547" t="s">
        <v>45</v>
      </c>
      <c r="J547" t="s">
        <v>45</v>
      </c>
      <c r="K547" t="s">
        <v>5468</v>
      </c>
      <c r="L547" t="s">
        <v>974</v>
      </c>
      <c r="M547" t="s">
        <v>562</v>
      </c>
      <c r="N547" t="s">
        <v>39</v>
      </c>
      <c r="O547">
        <v>599312.42531753401</v>
      </c>
      <c r="P547">
        <v>1.0072311680475699E-3</v>
      </c>
      <c r="Q547">
        <v>4</v>
      </c>
      <c r="R547">
        <v>-1.9426718091099999</v>
      </c>
      <c r="S547">
        <v>12.7738582842999</v>
      </c>
      <c r="T547">
        <v>6482</v>
      </c>
      <c r="U547">
        <v>8.0104604765699992E-3</v>
      </c>
      <c r="V547">
        <v>-1.9363889999999999</v>
      </c>
      <c r="W547">
        <v>12.768889</v>
      </c>
      <c r="X547" t="s">
        <v>1223</v>
      </c>
      <c r="Y547" t="s">
        <v>2656</v>
      </c>
      <c r="AB547" t="e">
        <f>VLOOKUP(Y547,Loc_exl_vigi!$C:$J,8,)</f>
        <v>#N/A</v>
      </c>
      <c r="AC547" t="s">
        <v>4257</v>
      </c>
      <c r="AD547" s="70">
        <v>44046</v>
      </c>
      <c r="AE547">
        <v>4</v>
      </c>
      <c r="AF547">
        <f t="shared" si="8"/>
        <v>0</v>
      </c>
      <c r="AG547">
        <v>8</v>
      </c>
      <c r="AH547" t="s">
        <v>4535</v>
      </c>
      <c r="AI547" s="64">
        <v>44043</v>
      </c>
    </row>
    <row r="548" spans="1:35" hidden="1" x14ac:dyDescent="0.2">
      <c r="A548" t="s">
        <v>719</v>
      </c>
      <c r="B548">
        <v>32738</v>
      </c>
      <c r="C548" t="s">
        <v>39</v>
      </c>
      <c r="D548" t="s">
        <v>720</v>
      </c>
      <c r="E548">
        <v>168.009193982</v>
      </c>
      <c r="F548" t="s">
        <v>682</v>
      </c>
      <c r="G548" t="s">
        <v>683</v>
      </c>
      <c r="I548" t="s">
        <v>45</v>
      </c>
      <c r="J548" t="s">
        <v>45</v>
      </c>
      <c r="K548" t="s">
        <v>560</v>
      </c>
      <c r="L548" t="s">
        <v>561</v>
      </c>
      <c r="M548" t="s">
        <v>562</v>
      </c>
      <c r="N548" t="s">
        <v>39</v>
      </c>
      <c r="O548">
        <v>599312.42531753401</v>
      </c>
      <c r="P548">
        <v>2.8033657719174401E-4</v>
      </c>
      <c r="Q548">
        <v>4</v>
      </c>
      <c r="R548">
        <v>-0.55301151851700003</v>
      </c>
      <c r="S548">
        <v>12.169153487100001</v>
      </c>
      <c r="T548">
        <v>4135</v>
      </c>
      <c r="U548">
        <v>3.90536324719E-3</v>
      </c>
      <c r="V548">
        <v>-0.55000000000000004</v>
      </c>
      <c r="W548">
        <v>12.166667</v>
      </c>
      <c r="X548" t="s">
        <v>2388</v>
      </c>
      <c r="Y548" t="s">
        <v>2389</v>
      </c>
      <c r="AB548" t="str">
        <f>VLOOKUP(Y548,Loc_exl_vigi!$C:$J,8,)</f>
        <v>AU CHOIX CT</v>
      </c>
      <c r="AC548" t="s">
        <v>4257</v>
      </c>
      <c r="AD548" s="70">
        <v>44035</v>
      </c>
      <c r="AE548">
        <v>4</v>
      </c>
      <c r="AF548">
        <f t="shared" si="8"/>
        <v>0</v>
      </c>
      <c r="AG548">
        <v>8</v>
      </c>
      <c r="AH548" t="s">
        <v>4535</v>
      </c>
      <c r="AI548" s="64">
        <v>44035</v>
      </c>
    </row>
    <row r="549" spans="1:35" x14ac:dyDescent="0.2">
      <c r="A549" t="s">
        <v>910</v>
      </c>
      <c r="B549">
        <v>39411</v>
      </c>
      <c r="C549" t="s">
        <v>13</v>
      </c>
      <c r="D549" t="s">
        <v>911</v>
      </c>
      <c r="E549">
        <v>4313.4854987600002</v>
      </c>
      <c r="F549" t="s">
        <v>838</v>
      </c>
      <c r="G549" t="s">
        <v>839</v>
      </c>
      <c r="I549" t="s">
        <v>45</v>
      </c>
      <c r="J549" t="s">
        <v>45</v>
      </c>
      <c r="K549" t="s">
        <v>792</v>
      </c>
      <c r="L549" t="s">
        <v>793</v>
      </c>
      <c r="M549" t="s">
        <v>794</v>
      </c>
      <c r="N549" t="s">
        <v>13</v>
      </c>
      <c r="O549">
        <v>2907110.4073348101</v>
      </c>
      <c r="P549">
        <v>1.4837707876098601E-3</v>
      </c>
      <c r="Q549">
        <v>4</v>
      </c>
      <c r="R549">
        <v>-1.5250891600900001</v>
      </c>
      <c r="S549">
        <v>12.3746740718999</v>
      </c>
      <c r="T549">
        <v>4984</v>
      </c>
      <c r="U549">
        <v>4.4113778174100001E-3</v>
      </c>
      <c r="V549">
        <v>-1.5247219999999999</v>
      </c>
      <c r="W549">
        <v>12.370278000000001</v>
      </c>
      <c r="X549" t="s">
        <v>838</v>
      </c>
      <c r="Y549" t="s">
        <v>2490</v>
      </c>
      <c r="AB549" t="e">
        <f>VLOOKUP(Y549,Loc_exl_vigi!$C:$J,8,)</f>
        <v>#N/A</v>
      </c>
      <c r="AC549" t="s">
        <v>4257</v>
      </c>
      <c r="AD549" s="62">
        <v>44052</v>
      </c>
      <c r="AE549">
        <v>4</v>
      </c>
      <c r="AF549">
        <f t="shared" si="8"/>
        <v>0</v>
      </c>
      <c r="AG549">
        <v>8</v>
      </c>
      <c r="AH549" t="s">
        <v>4535</v>
      </c>
      <c r="AI549" s="64">
        <v>44048</v>
      </c>
    </row>
    <row r="550" spans="1:35" x14ac:dyDescent="0.2">
      <c r="A550" s="27" t="s">
        <v>5493</v>
      </c>
      <c r="B550" s="27"/>
      <c r="C550" s="27" t="s">
        <v>24</v>
      </c>
      <c r="D550" s="27" t="s">
        <v>5494</v>
      </c>
      <c r="E550" s="27">
        <v>1309.59734248</v>
      </c>
      <c r="F550" s="27" t="s">
        <v>1086</v>
      </c>
      <c r="G550" s="27" t="s">
        <v>1087</v>
      </c>
      <c r="H550" s="27"/>
      <c r="I550" s="27" t="s">
        <v>45</v>
      </c>
      <c r="J550" s="27" t="s">
        <v>45</v>
      </c>
      <c r="K550" s="27" t="s">
        <v>1088</v>
      </c>
      <c r="L550" s="27" t="s">
        <v>24</v>
      </c>
      <c r="M550" s="27" t="s">
        <v>1089</v>
      </c>
      <c r="N550" s="27" t="s">
        <v>1090</v>
      </c>
      <c r="O550" s="27">
        <v>250865.39913048601</v>
      </c>
      <c r="P550" s="27">
        <v>5.2203187327512597E-3</v>
      </c>
      <c r="Q550" s="27">
        <v>4</v>
      </c>
      <c r="R550" s="27">
        <v>-0.56670275327899999</v>
      </c>
      <c r="S550" s="27">
        <v>12.6434317592</v>
      </c>
      <c r="T550" s="27">
        <v>5947</v>
      </c>
      <c r="U550" s="27">
        <v>1.00988224579E-2</v>
      </c>
      <c r="V550" s="27">
        <v>-0.56666700000000003</v>
      </c>
      <c r="W550" s="27">
        <v>12.633333</v>
      </c>
      <c r="X550" s="27" t="s">
        <v>5495</v>
      </c>
      <c r="Y550" s="27" t="s">
        <v>5496</v>
      </c>
      <c r="Z550" s="27"/>
      <c r="AA550" s="27"/>
      <c r="AB550" s="27"/>
      <c r="AC550" t="s">
        <v>4257</v>
      </c>
      <c r="AD550" s="71">
        <v>44048</v>
      </c>
      <c r="AE550">
        <v>4</v>
      </c>
      <c r="AF550" s="27">
        <f t="shared" si="8"/>
        <v>0</v>
      </c>
      <c r="AG550" s="27">
        <v>2</v>
      </c>
      <c r="AH550" s="27" t="s">
        <v>4535</v>
      </c>
    </row>
    <row r="551" spans="1:35" x14ac:dyDescent="0.2">
      <c r="A551" t="s">
        <v>1485</v>
      </c>
      <c r="B551">
        <v>54112</v>
      </c>
      <c r="C551" t="s">
        <v>25</v>
      </c>
      <c r="D551" t="s">
        <v>1486</v>
      </c>
      <c r="E551">
        <v>76.006556000100005</v>
      </c>
      <c r="F551" t="s">
        <v>5404</v>
      </c>
      <c r="G551" t="s">
        <v>1488</v>
      </c>
      <c r="H551" t="s">
        <v>1489</v>
      </c>
      <c r="I551" t="s">
        <v>45</v>
      </c>
      <c r="J551" t="s">
        <v>45</v>
      </c>
      <c r="K551" t="s">
        <v>1109</v>
      </c>
      <c r="L551" t="s">
        <v>25</v>
      </c>
      <c r="M551" t="s">
        <v>1089</v>
      </c>
      <c r="N551" t="s">
        <v>1090</v>
      </c>
      <c r="O551">
        <v>438084.305604161</v>
      </c>
      <c r="P551">
        <v>1.7349755521435401E-4</v>
      </c>
      <c r="Q551">
        <v>4</v>
      </c>
      <c r="R551">
        <v>-1.4703242224299999</v>
      </c>
      <c r="S551">
        <v>13.0860914791</v>
      </c>
      <c r="T551">
        <v>7579</v>
      </c>
      <c r="U551">
        <v>1.39653408947E-2</v>
      </c>
      <c r="V551">
        <v>-1.456359</v>
      </c>
      <c r="W551">
        <v>13.086149000000001</v>
      </c>
      <c r="X551" t="s">
        <v>2813</v>
      </c>
      <c r="Y551" t="s">
        <v>2814</v>
      </c>
      <c r="AB551" t="e">
        <f>VLOOKUP(Y551,Loc_exl_vigi!$C:$J,8,)</f>
        <v>#N/A</v>
      </c>
      <c r="AC551" t="s">
        <v>4257</v>
      </c>
      <c r="AD551" s="70">
        <v>44032</v>
      </c>
      <c r="AE551">
        <v>4</v>
      </c>
      <c r="AF551">
        <f t="shared" si="8"/>
        <v>0</v>
      </c>
      <c r="AG551">
        <v>2</v>
      </c>
      <c r="AH551" t="s">
        <v>4535</v>
      </c>
      <c r="AI551" s="64">
        <v>44032</v>
      </c>
    </row>
    <row r="552" spans="1:35" x14ac:dyDescent="0.2">
      <c r="A552" t="s">
        <v>680</v>
      </c>
      <c r="B552">
        <v>31549</v>
      </c>
      <c r="C552" t="s">
        <v>39</v>
      </c>
      <c r="D552" t="s">
        <v>681</v>
      </c>
      <c r="E552">
        <v>108.005910417</v>
      </c>
      <c r="F552" t="s">
        <v>682</v>
      </c>
      <c r="G552" t="s">
        <v>683</v>
      </c>
      <c r="I552" t="s">
        <v>45</v>
      </c>
      <c r="J552" t="s">
        <v>45</v>
      </c>
      <c r="K552" t="s">
        <v>560</v>
      </c>
      <c r="L552" t="s">
        <v>561</v>
      </c>
      <c r="M552" t="s">
        <v>562</v>
      </c>
      <c r="N552" t="s">
        <v>39</v>
      </c>
      <c r="O552">
        <v>599312.42531753401</v>
      </c>
      <c r="P552">
        <v>1.8021637105183501E-4</v>
      </c>
      <c r="Q552">
        <v>4</v>
      </c>
      <c r="R552">
        <v>-0.53932028415400002</v>
      </c>
      <c r="S552">
        <v>12.1296302982</v>
      </c>
      <c r="T552">
        <v>3987</v>
      </c>
      <c r="U552">
        <v>7.03971392601E-3</v>
      </c>
      <c r="V552">
        <v>-0.53333299999999995</v>
      </c>
      <c r="W552">
        <v>12.133333</v>
      </c>
      <c r="X552" t="s">
        <v>2366</v>
      </c>
      <c r="Y552" t="s">
        <v>2367</v>
      </c>
      <c r="AB552" t="e">
        <f>VLOOKUP(Y552,Loc_exl_vigi!$C:$J,8,)</f>
        <v>#N/A</v>
      </c>
      <c r="AC552" t="s">
        <v>4257</v>
      </c>
      <c r="AD552" s="70">
        <v>44035</v>
      </c>
      <c r="AE552">
        <v>4</v>
      </c>
      <c r="AF552">
        <f t="shared" si="8"/>
        <v>0</v>
      </c>
      <c r="AG552">
        <v>8</v>
      </c>
      <c r="AH552" t="s">
        <v>4535</v>
      </c>
      <c r="AI552" s="64">
        <v>44035</v>
      </c>
    </row>
    <row r="553" spans="1:35" x14ac:dyDescent="0.2">
      <c r="A553" t="s">
        <v>1813</v>
      </c>
      <c r="B553">
        <v>59600</v>
      </c>
      <c r="C553" t="s">
        <v>37</v>
      </c>
      <c r="D553" t="s">
        <v>1814</v>
      </c>
      <c r="E553">
        <v>1602.9174465900001</v>
      </c>
      <c r="F553" t="s">
        <v>1790</v>
      </c>
      <c r="G553" t="s">
        <v>1791</v>
      </c>
      <c r="I553" t="s">
        <v>45</v>
      </c>
      <c r="J553" t="s">
        <v>45</v>
      </c>
      <c r="K553" t="s">
        <v>1518</v>
      </c>
      <c r="L553" t="s">
        <v>37</v>
      </c>
      <c r="M553" t="s">
        <v>1151</v>
      </c>
      <c r="N553" t="s">
        <v>1152</v>
      </c>
      <c r="O553">
        <v>480120.49573899602</v>
      </c>
      <c r="P553">
        <v>3.33857325570492E-3</v>
      </c>
      <c r="Q553">
        <v>4</v>
      </c>
      <c r="R553">
        <v>-2.4150193954299999</v>
      </c>
      <c r="S553">
        <v>13.536655837</v>
      </c>
      <c r="T553">
        <v>8967</v>
      </c>
      <c r="U553">
        <v>1.3910568839299999E-2</v>
      </c>
      <c r="V553">
        <v>-2.421262</v>
      </c>
      <c r="W553">
        <v>13.549087</v>
      </c>
      <c r="X553" t="s">
        <v>3012</v>
      </c>
      <c r="Y553" t="s">
        <v>3013</v>
      </c>
      <c r="AB553" t="e">
        <f>VLOOKUP(Y553,Loc_exl_vigi!$C:$J,8,)</f>
        <v>#N/A</v>
      </c>
      <c r="AC553" t="s">
        <v>4257</v>
      </c>
      <c r="AD553" s="70">
        <v>44039</v>
      </c>
      <c r="AE553">
        <v>4</v>
      </c>
      <c r="AF553">
        <f t="shared" si="8"/>
        <v>0</v>
      </c>
      <c r="AG553">
        <v>3</v>
      </c>
      <c r="AH553" t="s">
        <v>4535</v>
      </c>
      <c r="AI553" s="64">
        <v>44037</v>
      </c>
    </row>
    <row r="554" spans="1:35" x14ac:dyDescent="0.2">
      <c r="A554" t="s">
        <v>1825</v>
      </c>
      <c r="B554">
        <v>59725</v>
      </c>
      <c r="C554" t="s">
        <v>37</v>
      </c>
      <c r="D554" t="s">
        <v>1826</v>
      </c>
      <c r="E554">
        <v>1643.3951598900001</v>
      </c>
      <c r="F554" t="s">
        <v>1790</v>
      </c>
      <c r="G554" t="s">
        <v>1791</v>
      </c>
      <c r="I554" t="s">
        <v>45</v>
      </c>
      <c r="J554" t="s">
        <v>45</v>
      </c>
      <c r="K554" t="s">
        <v>1518</v>
      </c>
      <c r="L554" t="s">
        <v>37</v>
      </c>
      <c r="M554" t="s">
        <v>1151</v>
      </c>
      <c r="N554" t="s">
        <v>1152</v>
      </c>
      <c r="O554">
        <v>480120.49573899602</v>
      </c>
      <c r="P554">
        <v>3.4228806611567401E-3</v>
      </c>
      <c r="Q554">
        <v>4</v>
      </c>
      <c r="R554">
        <v>-2.4150193954299999</v>
      </c>
      <c r="S554">
        <v>13.5524651128</v>
      </c>
      <c r="T554">
        <v>8967</v>
      </c>
      <c r="U554">
        <v>7.0980108306199999E-3</v>
      </c>
      <c r="V554">
        <v>-2.421262</v>
      </c>
      <c r="W554">
        <v>13.549087</v>
      </c>
      <c r="X554" t="s">
        <v>3012</v>
      </c>
      <c r="Y554" t="s">
        <v>3013</v>
      </c>
      <c r="AB554" t="e">
        <f>VLOOKUP(Y554,Loc_exl_vigi!$C:$J,8,)</f>
        <v>#N/A</v>
      </c>
      <c r="AC554" t="s">
        <v>4257</v>
      </c>
      <c r="AD554" s="70">
        <v>44039</v>
      </c>
      <c r="AE554">
        <v>4</v>
      </c>
      <c r="AF554">
        <f t="shared" si="8"/>
        <v>0</v>
      </c>
      <c r="AG554">
        <v>3</v>
      </c>
      <c r="AH554" t="s">
        <v>4535</v>
      </c>
      <c r="AI554" s="64">
        <v>44037</v>
      </c>
    </row>
    <row r="555" spans="1:35" x14ac:dyDescent="0.2">
      <c r="A555" t="s">
        <v>942</v>
      </c>
      <c r="B555">
        <v>40557</v>
      </c>
      <c r="C555" t="s">
        <v>13</v>
      </c>
      <c r="D555" t="s">
        <v>943</v>
      </c>
      <c r="E555">
        <v>1153.70048765</v>
      </c>
      <c r="F555" t="s">
        <v>838</v>
      </c>
      <c r="G555" t="s">
        <v>839</v>
      </c>
      <c r="I555" t="s">
        <v>45</v>
      </c>
      <c r="J555" t="s">
        <v>45</v>
      </c>
      <c r="K555" t="s">
        <v>792</v>
      </c>
      <c r="L555" t="s">
        <v>793</v>
      </c>
      <c r="M555" t="s">
        <v>794</v>
      </c>
      <c r="N555" t="s">
        <v>13</v>
      </c>
      <c r="O555">
        <v>2907110.4073348101</v>
      </c>
      <c r="P555">
        <v>3.9685472032267703E-4</v>
      </c>
      <c r="Q555">
        <v>4</v>
      </c>
      <c r="R555">
        <v>-1.66884712155</v>
      </c>
      <c r="S555">
        <v>12.4102449424</v>
      </c>
      <c r="T555">
        <v>5073</v>
      </c>
      <c r="U555">
        <v>1.9135509976700001E-2</v>
      </c>
      <c r="V555">
        <v>-1.681111</v>
      </c>
      <c r="W555">
        <v>12.3955559999999</v>
      </c>
      <c r="X555" t="s">
        <v>2335</v>
      </c>
      <c r="Y555" t="s">
        <v>2507</v>
      </c>
      <c r="AB555" t="e">
        <f>VLOOKUP(Y555,Loc_exl_vigi!$C:$J,8,)</f>
        <v>#N/A</v>
      </c>
      <c r="AC555" t="s">
        <v>4257</v>
      </c>
      <c r="AD555" s="62">
        <v>44048</v>
      </c>
      <c r="AE555">
        <v>4</v>
      </c>
      <c r="AF555">
        <f t="shared" si="8"/>
        <v>0</v>
      </c>
      <c r="AG555">
        <v>8</v>
      </c>
      <c r="AH555" t="s">
        <v>4535</v>
      </c>
      <c r="AI555" s="64">
        <v>44044</v>
      </c>
    </row>
    <row r="556" spans="1:35" x14ac:dyDescent="0.2">
      <c r="A556" t="s">
        <v>977</v>
      </c>
      <c r="B556">
        <v>41255</v>
      </c>
      <c r="C556" t="s">
        <v>13</v>
      </c>
      <c r="D556" t="s">
        <v>978</v>
      </c>
      <c r="E556">
        <v>2917.9460726900002</v>
      </c>
      <c r="F556" t="s">
        <v>838</v>
      </c>
      <c r="G556" t="s">
        <v>839</v>
      </c>
      <c r="I556" t="s">
        <v>45</v>
      </c>
      <c r="J556" t="s">
        <v>45</v>
      </c>
      <c r="K556" t="s">
        <v>792</v>
      </c>
      <c r="L556" t="s">
        <v>793</v>
      </c>
      <c r="M556" t="s">
        <v>794</v>
      </c>
      <c r="N556" t="s">
        <v>13</v>
      </c>
      <c r="O556">
        <v>2907110.4073348101</v>
      </c>
      <c r="P556">
        <v>1.00372729750059E-3</v>
      </c>
      <c r="Q556">
        <v>4</v>
      </c>
      <c r="R556">
        <v>-1.5045523084400001</v>
      </c>
      <c r="S556">
        <v>12.433958856</v>
      </c>
      <c r="T556">
        <v>5254</v>
      </c>
      <c r="U556">
        <v>8.8982754192100007E-3</v>
      </c>
      <c r="V556">
        <v>-1.496389</v>
      </c>
      <c r="W556">
        <v>12.4375</v>
      </c>
      <c r="X556" t="s">
        <v>2524</v>
      </c>
      <c r="Y556" t="s">
        <v>2525</v>
      </c>
      <c r="AB556" t="e">
        <f>VLOOKUP(Y556,Loc_exl_vigi!$C:$J,8,)</f>
        <v>#N/A</v>
      </c>
      <c r="AC556" t="s">
        <v>4257</v>
      </c>
      <c r="AD556" s="70">
        <v>44049</v>
      </c>
      <c r="AE556">
        <v>4</v>
      </c>
      <c r="AF556">
        <f t="shared" si="8"/>
        <v>0</v>
      </c>
      <c r="AG556">
        <v>8</v>
      </c>
      <c r="AH556" t="s">
        <v>4535</v>
      </c>
      <c r="AI556" s="64">
        <v>44045</v>
      </c>
    </row>
    <row r="557" spans="1:35" x14ac:dyDescent="0.2">
      <c r="A557" s="27" t="s">
        <v>4478</v>
      </c>
      <c r="B557" s="27"/>
      <c r="C557" s="27" t="s">
        <v>24</v>
      </c>
      <c r="D557" s="27" t="s">
        <v>4479</v>
      </c>
      <c r="E557" s="27">
        <v>454.91276107099998</v>
      </c>
      <c r="F557" s="27" t="s">
        <v>1086</v>
      </c>
      <c r="G557" s="27" t="s">
        <v>1087</v>
      </c>
      <c r="H557" s="27"/>
      <c r="I557" s="27" t="s">
        <v>45</v>
      </c>
      <c r="J557" s="27" t="s">
        <v>45</v>
      </c>
      <c r="K557" s="27" t="s">
        <v>1088</v>
      </c>
      <c r="L557" s="27" t="s">
        <v>24</v>
      </c>
      <c r="M557" s="27" t="s">
        <v>1089</v>
      </c>
      <c r="N557" s="27" t="s">
        <v>1090</v>
      </c>
      <c r="O557" s="27">
        <v>250865.39913048601</v>
      </c>
      <c r="P557" s="27">
        <v>1.81337387558329E-3</v>
      </c>
      <c r="Q557" s="27">
        <v>4</v>
      </c>
      <c r="R557" s="27">
        <v>-0.58723960452400004</v>
      </c>
      <c r="S557" s="27">
        <v>12.544623786000001</v>
      </c>
      <c r="T557" s="27">
        <v>5634</v>
      </c>
      <c r="U557" s="27">
        <v>1.3846709721700001E-2</v>
      </c>
      <c r="V557" s="27">
        <v>-0.6</v>
      </c>
      <c r="W557" s="27">
        <v>12.55</v>
      </c>
      <c r="X557" s="27" t="s">
        <v>4480</v>
      </c>
      <c r="Y557" s="27" t="s">
        <v>4481</v>
      </c>
      <c r="Z557" s="27"/>
      <c r="AA557" s="27" t="s">
        <v>4454</v>
      </c>
      <c r="AB557" t="e">
        <f>VLOOKUP(Y557,Loc_exl_vigi!$C:$J,8,)</f>
        <v>#N/A</v>
      </c>
      <c r="AC557" t="s">
        <v>4257</v>
      </c>
      <c r="AD557" s="70">
        <v>44036</v>
      </c>
      <c r="AE557">
        <v>4</v>
      </c>
      <c r="AF557">
        <f t="shared" si="8"/>
        <v>0</v>
      </c>
      <c r="AG557">
        <v>2</v>
      </c>
      <c r="AH557" t="s">
        <v>4535</v>
      </c>
      <c r="AI557" s="64">
        <v>44036</v>
      </c>
    </row>
    <row r="558" spans="1:35" x14ac:dyDescent="0.2">
      <c r="A558" t="s">
        <v>1367</v>
      </c>
      <c r="B558">
        <v>51361</v>
      </c>
      <c r="C558" t="s">
        <v>25</v>
      </c>
      <c r="D558" t="s">
        <v>1368</v>
      </c>
      <c r="E558">
        <v>174.69632439700001</v>
      </c>
      <c r="F558" t="s">
        <v>1286</v>
      </c>
      <c r="G558" t="s">
        <v>1287</v>
      </c>
      <c r="I558" t="s">
        <v>45</v>
      </c>
      <c r="J558" t="s">
        <v>45</v>
      </c>
      <c r="K558" t="s">
        <v>1109</v>
      </c>
      <c r="L558" t="s">
        <v>25</v>
      </c>
      <c r="M558" t="s">
        <v>1089</v>
      </c>
      <c r="N558" t="s">
        <v>1090</v>
      </c>
      <c r="O558">
        <v>438084.305604161</v>
      </c>
      <c r="P558">
        <v>3.9877330039494698E-4</v>
      </c>
      <c r="Q558">
        <v>4</v>
      </c>
      <c r="R558">
        <v>-0.88160114382800003</v>
      </c>
      <c r="S558">
        <v>12.9279987223</v>
      </c>
      <c r="T558">
        <v>7014</v>
      </c>
      <c r="U558">
        <v>1.14633003647E-2</v>
      </c>
      <c r="V558">
        <v>-0.88333300000000003</v>
      </c>
      <c r="W558">
        <v>12.916667</v>
      </c>
      <c r="X558" t="s">
        <v>2742</v>
      </c>
      <c r="Y558" t="s">
        <v>2743</v>
      </c>
      <c r="AB558" t="e">
        <f>VLOOKUP(Y558,Loc_exl_vigi!$C:$J,8,)</f>
        <v>#N/A</v>
      </c>
      <c r="AC558" t="s">
        <v>4257</v>
      </c>
      <c r="AD558" s="70">
        <v>44041</v>
      </c>
      <c r="AE558">
        <v>4</v>
      </c>
      <c r="AF558">
        <f t="shared" si="8"/>
        <v>0</v>
      </c>
      <c r="AG558">
        <v>2</v>
      </c>
      <c r="AH558" t="s">
        <v>4535</v>
      </c>
      <c r="AI558" s="64"/>
    </row>
    <row r="559" spans="1:35" x14ac:dyDescent="0.2">
      <c r="A559" t="s">
        <v>1284</v>
      </c>
      <c r="B559">
        <v>49414</v>
      </c>
      <c r="C559" t="s">
        <v>39</v>
      </c>
      <c r="D559" t="s">
        <v>1285</v>
      </c>
      <c r="E559">
        <v>410.49406656299999</v>
      </c>
      <c r="F559" t="s">
        <v>1207</v>
      </c>
      <c r="G559" t="s">
        <v>1208</v>
      </c>
      <c r="I559" t="s">
        <v>45</v>
      </c>
      <c r="J559" t="s">
        <v>45</v>
      </c>
      <c r="K559" t="s">
        <v>957</v>
      </c>
      <c r="L559" t="s">
        <v>958</v>
      </c>
      <c r="M559" t="s">
        <v>562</v>
      </c>
      <c r="N559" t="s">
        <v>39</v>
      </c>
      <c r="O559">
        <v>599312.42531753401</v>
      </c>
      <c r="P559">
        <v>6.8494169188217297E-4</v>
      </c>
      <c r="Q559">
        <v>4</v>
      </c>
      <c r="R559">
        <v>-1.35394873055</v>
      </c>
      <c r="S559">
        <v>12.8133814729</v>
      </c>
      <c r="T559">
        <v>6668</v>
      </c>
      <c r="U559">
        <v>5.1368435279199997E-3</v>
      </c>
      <c r="V559">
        <v>-1.35</v>
      </c>
      <c r="W559">
        <v>12.816667000000001</v>
      </c>
      <c r="X559" t="s">
        <v>2686</v>
      </c>
      <c r="Y559" t="s">
        <v>2687</v>
      </c>
      <c r="AB559" t="e">
        <f>VLOOKUP(Y559,Loc_exl_vigi!$C:$J,8,)</f>
        <v>#N/A</v>
      </c>
      <c r="AC559" t="s">
        <v>4257</v>
      </c>
      <c r="AD559" s="70">
        <v>44041</v>
      </c>
      <c r="AE559">
        <v>4</v>
      </c>
      <c r="AF559">
        <f t="shared" si="8"/>
        <v>0</v>
      </c>
      <c r="AG559">
        <v>8</v>
      </c>
      <c r="AH559" t="s">
        <v>4535</v>
      </c>
      <c r="AI559" s="64">
        <v>44041</v>
      </c>
    </row>
    <row r="560" spans="1:35" x14ac:dyDescent="0.2">
      <c r="A560" t="s">
        <v>1683</v>
      </c>
      <c r="B560">
        <v>57421</v>
      </c>
      <c r="C560" t="s">
        <v>24</v>
      </c>
      <c r="D560" t="s">
        <v>1684</v>
      </c>
      <c r="E560">
        <v>625.12135341999999</v>
      </c>
      <c r="F560" t="s">
        <v>1459</v>
      </c>
      <c r="G560" t="s">
        <v>1460</v>
      </c>
      <c r="I560" t="s">
        <v>45</v>
      </c>
      <c r="J560" t="s">
        <v>45</v>
      </c>
      <c r="K560" t="s">
        <v>1088</v>
      </c>
      <c r="L560" t="s">
        <v>24</v>
      </c>
      <c r="M560" t="s">
        <v>1089</v>
      </c>
      <c r="N560" t="s">
        <v>1090</v>
      </c>
      <c r="O560">
        <v>250865.39913048601</v>
      </c>
      <c r="P560">
        <v>2.4918596011514801E-3</v>
      </c>
      <c r="Q560">
        <v>8</v>
      </c>
      <c r="R560">
        <v>-0.56670275327899999</v>
      </c>
      <c r="S560">
        <v>13.3074213394999</v>
      </c>
      <c r="T560">
        <v>8306</v>
      </c>
      <c r="U560">
        <v>5.7542218831100004E-3</v>
      </c>
      <c r="V560">
        <v>-0.57210399999999995</v>
      </c>
      <c r="W560">
        <v>13.305437</v>
      </c>
      <c r="X560" t="s">
        <v>2930</v>
      </c>
      <c r="Y560" t="s">
        <v>2931</v>
      </c>
      <c r="AB560" t="e">
        <f>VLOOKUP(Y560,Loc_exl_vigi!$C:$J,8,)</f>
        <v>#N/A</v>
      </c>
      <c r="AC560" t="s">
        <v>4257</v>
      </c>
      <c r="AD560" s="62">
        <v>44053</v>
      </c>
      <c r="AE560">
        <v>8</v>
      </c>
      <c r="AF560">
        <f t="shared" si="8"/>
        <v>0</v>
      </c>
      <c r="AG560">
        <v>2</v>
      </c>
      <c r="AH560" t="s">
        <v>4535</v>
      </c>
      <c r="AI560" s="64">
        <v>44046</v>
      </c>
    </row>
    <row r="561" spans="1:35" x14ac:dyDescent="0.2">
      <c r="A561" t="s">
        <v>1718</v>
      </c>
      <c r="B561">
        <v>57860</v>
      </c>
      <c r="C561" t="s">
        <v>37</v>
      </c>
      <c r="D561" t="s">
        <v>1719</v>
      </c>
      <c r="E561">
        <v>342.939089878</v>
      </c>
      <c r="F561" t="s">
        <v>5442</v>
      </c>
      <c r="G561" t="s">
        <v>1721</v>
      </c>
      <c r="H561" t="s">
        <v>1722</v>
      </c>
      <c r="I561" t="s">
        <v>45</v>
      </c>
      <c r="J561" t="s">
        <v>45</v>
      </c>
      <c r="K561" t="s">
        <v>1518</v>
      </c>
      <c r="L561" t="s">
        <v>37</v>
      </c>
      <c r="M561" t="s">
        <v>1151</v>
      </c>
      <c r="N561" t="s">
        <v>1152</v>
      </c>
      <c r="O561">
        <v>480120.49573899602</v>
      </c>
      <c r="P561">
        <v>7.1427713026529305E-4</v>
      </c>
      <c r="Q561">
        <v>4</v>
      </c>
      <c r="R561">
        <v>-2.5861598254699998</v>
      </c>
      <c r="S561">
        <v>13.3429922096</v>
      </c>
      <c r="T561">
        <v>8425</v>
      </c>
      <c r="U561">
        <v>4.2200065561900004E-3</v>
      </c>
      <c r="V561">
        <v>-2.5898500000000002</v>
      </c>
      <c r="W561">
        <v>13.340945</v>
      </c>
      <c r="X561" t="s">
        <v>2950</v>
      </c>
      <c r="Y561" t="s">
        <v>2951</v>
      </c>
      <c r="AB561" t="e">
        <f>VLOOKUP(Y561,Loc_exl_vigi!$C:$J,8,)</f>
        <v>#N/A</v>
      </c>
      <c r="AC561" t="s">
        <v>4257</v>
      </c>
      <c r="AD561" s="70">
        <v>44042</v>
      </c>
      <c r="AE561">
        <v>4</v>
      </c>
      <c r="AF561">
        <f t="shared" si="8"/>
        <v>0</v>
      </c>
      <c r="AG561">
        <v>3</v>
      </c>
      <c r="AH561" t="s">
        <v>4535</v>
      </c>
      <c r="AI561" s="64">
        <v>44042</v>
      </c>
    </row>
    <row r="562" spans="1:35" hidden="1" x14ac:dyDescent="0.2">
      <c r="A562" t="s">
        <v>891</v>
      </c>
      <c r="B562">
        <v>38922</v>
      </c>
      <c r="C562" t="s">
        <v>13</v>
      </c>
      <c r="D562" t="s">
        <v>892</v>
      </c>
      <c r="E562">
        <v>4005.3793916999998</v>
      </c>
      <c r="F562" t="s">
        <v>838</v>
      </c>
      <c r="G562" t="s">
        <v>839</v>
      </c>
      <c r="I562" t="s">
        <v>45</v>
      </c>
      <c r="J562" t="s">
        <v>45</v>
      </c>
      <c r="K562" t="s">
        <v>792</v>
      </c>
      <c r="L562" t="s">
        <v>793</v>
      </c>
      <c r="M562" t="s">
        <v>794</v>
      </c>
      <c r="N562" t="s">
        <v>13</v>
      </c>
      <c r="O562">
        <v>2907110.4073348101</v>
      </c>
      <c r="P562">
        <v>1.37778715992148E-3</v>
      </c>
      <c r="Q562">
        <v>4</v>
      </c>
      <c r="R562">
        <v>-1.55247162921</v>
      </c>
      <c r="S562">
        <v>12.358864796100001</v>
      </c>
      <c r="T562">
        <v>4872</v>
      </c>
      <c r="U562">
        <v>2.2684036018600001E-2</v>
      </c>
      <c r="V562">
        <v>-1.5608329999999999</v>
      </c>
      <c r="W562">
        <v>12.337778</v>
      </c>
      <c r="X562" t="s">
        <v>2476</v>
      </c>
      <c r="Y562" t="s">
        <v>2477</v>
      </c>
      <c r="AB562" t="e">
        <f>VLOOKUP(Y562,Loc_exl_vigi!$C:$J,8,)</f>
        <v>#N/A</v>
      </c>
      <c r="AF562">
        <f t="shared" si="8"/>
        <v>-4</v>
      </c>
      <c r="AG562">
        <v>8</v>
      </c>
      <c r="AH562" t="s">
        <v>4526</v>
      </c>
      <c r="AI562" s="64">
        <v>44048</v>
      </c>
    </row>
    <row r="563" spans="1:35" x14ac:dyDescent="0.2">
      <c r="A563" t="s">
        <v>1527</v>
      </c>
      <c r="B563">
        <v>55346</v>
      </c>
      <c r="C563" t="s">
        <v>25</v>
      </c>
      <c r="D563" t="s">
        <v>1528</v>
      </c>
      <c r="E563">
        <v>555.043172605</v>
      </c>
      <c r="F563" t="s">
        <v>1529</v>
      </c>
      <c r="G563" t="s">
        <v>1530</v>
      </c>
      <c r="I563" t="s">
        <v>45</v>
      </c>
      <c r="J563" t="s">
        <v>45</v>
      </c>
      <c r="K563" t="s">
        <v>1109</v>
      </c>
      <c r="L563" t="s">
        <v>25</v>
      </c>
      <c r="M563" t="s">
        <v>1089</v>
      </c>
      <c r="N563" t="s">
        <v>1090</v>
      </c>
      <c r="O563">
        <v>438084.305604161</v>
      </c>
      <c r="P563">
        <v>1.2669779891784599E-3</v>
      </c>
      <c r="Q563">
        <v>4</v>
      </c>
      <c r="R563">
        <v>-0.840527440939</v>
      </c>
      <c r="S563">
        <v>13.1572332201</v>
      </c>
      <c r="T563">
        <v>7838</v>
      </c>
      <c r="U563">
        <v>1.9314914703100001E-2</v>
      </c>
      <c r="V563">
        <v>-0.82250000000000001</v>
      </c>
      <c r="W563">
        <v>13.164167000000001</v>
      </c>
      <c r="X563" t="s">
        <v>1529</v>
      </c>
      <c r="Y563" t="s">
        <v>2840</v>
      </c>
      <c r="AB563" t="e">
        <f>VLOOKUP(Y563,Loc_exl_vigi!$C:$J,8,)</f>
        <v>#N/A</v>
      </c>
      <c r="AC563" t="s">
        <v>4257</v>
      </c>
      <c r="AD563" s="70">
        <v>44029</v>
      </c>
      <c r="AE563">
        <v>4</v>
      </c>
      <c r="AF563">
        <f t="shared" si="8"/>
        <v>0</v>
      </c>
      <c r="AG563">
        <v>2</v>
      </c>
      <c r="AH563" t="s">
        <v>4535</v>
      </c>
      <c r="AI563" s="70">
        <v>44028</v>
      </c>
    </row>
    <row r="564" spans="1:35" x14ac:dyDescent="0.2">
      <c r="A564" t="s">
        <v>1829</v>
      </c>
      <c r="B564">
        <v>59921</v>
      </c>
      <c r="C564" t="s">
        <v>37</v>
      </c>
      <c r="D564" t="s">
        <v>1830</v>
      </c>
      <c r="E564">
        <v>631.45232744400005</v>
      </c>
      <c r="F564" t="s">
        <v>1790</v>
      </c>
      <c r="G564" t="s">
        <v>1791</v>
      </c>
      <c r="I564" t="s">
        <v>45</v>
      </c>
      <c r="J564" t="s">
        <v>45</v>
      </c>
      <c r="K564" t="s">
        <v>1518</v>
      </c>
      <c r="L564" t="s">
        <v>37</v>
      </c>
      <c r="M564" t="s">
        <v>1151</v>
      </c>
      <c r="N564" t="s">
        <v>1152</v>
      </c>
      <c r="O564">
        <v>480120.49573899602</v>
      </c>
      <c r="P564">
        <v>1.31519552497353E-3</v>
      </c>
      <c r="Q564">
        <v>4</v>
      </c>
      <c r="R564">
        <v>-2.38763692685</v>
      </c>
      <c r="S564">
        <v>13.5761790273</v>
      </c>
      <c r="T564">
        <v>9059</v>
      </c>
      <c r="U564">
        <v>1.62548322766E-2</v>
      </c>
      <c r="V564">
        <v>-2.3902649999999999</v>
      </c>
      <c r="W564">
        <v>13.5922199999999</v>
      </c>
      <c r="X564" t="s">
        <v>3022</v>
      </c>
      <c r="Y564" t="s">
        <v>3023</v>
      </c>
      <c r="AB564" t="e">
        <f>VLOOKUP(Y564,Loc_exl_vigi!$C:$J,8,)</f>
        <v>#N/A</v>
      </c>
      <c r="AC564" t="s">
        <v>4257</v>
      </c>
      <c r="AD564" s="70">
        <v>44039</v>
      </c>
      <c r="AE564">
        <v>4</v>
      </c>
      <c r="AF564">
        <f t="shared" si="8"/>
        <v>0</v>
      </c>
      <c r="AG564">
        <v>3</v>
      </c>
      <c r="AH564" t="s">
        <v>4535</v>
      </c>
      <c r="AI564" s="64">
        <v>44037</v>
      </c>
    </row>
    <row r="565" spans="1:35" x14ac:dyDescent="0.2">
      <c r="A565" t="s">
        <v>1844</v>
      </c>
      <c r="B565">
        <v>60065</v>
      </c>
      <c r="C565" t="s">
        <v>37</v>
      </c>
      <c r="D565" t="s">
        <v>1845</v>
      </c>
      <c r="E565">
        <v>793.36318063500005</v>
      </c>
      <c r="F565" t="s">
        <v>1790</v>
      </c>
      <c r="G565" t="s">
        <v>1791</v>
      </c>
      <c r="I565" t="s">
        <v>45</v>
      </c>
      <c r="J565" t="s">
        <v>45</v>
      </c>
      <c r="K565" t="s">
        <v>1518</v>
      </c>
      <c r="L565" t="s">
        <v>37</v>
      </c>
      <c r="M565" t="s">
        <v>1151</v>
      </c>
      <c r="N565" t="s">
        <v>1152</v>
      </c>
      <c r="O565">
        <v>480120.49573899602</v>
      </c>
      <c r="P565">
        <v>1.65242514676209E-3</v>
      </c>
      <c r="Q565">
        <v>4</v>
      </c>
      <c r="R565">
        <v>-2.3944825441800002</v>
      </c>
      <c r="S565">
        <v>13.5880359837999</v>
      </c>
      <c r="T565">
        <v>9059</v>
      </c>
      <c r="U565">
        <v>5.9408476438299997E-3</v>
      </c>
      <c r="V565">
        <v>-2.3902649999999999</v>
      </c>
      <c r="W565">
        <v>13.5922199999999</v>
      </c>
      <c r="X565" t="s">
        <v>3022</v>
      </c>
      <c r="Y565" t="s">
        <v>3023</v>
      </c>
      <c r="AB565" t="e">
        <f>VLOOKUP(Y565,Loc_exl_vigi!$C:$J,8,)</f>
        <v>#N/A</v>
      </c>
      <c r="AC565" t="s">
        <v>4257</v>
      </c>
      <c r="AD565" s="70">
        <v>44039</v>
      </c>
      <c r="AE565">
        <v>4</v>
      </c>
      <c r="AF565">
        <f t="shared" si="8"/>
        <v>0</v>
      </c>
      <c r="AG565">
        <v>3</v>
      </c>
      <c r="AH565" t="s">
        <v>4535</v>
      </c>
      <c r="AI565" s="64">
        <v>44037</v>
      </c>
    </row>
    <row r="566" spans="1:35" x14ac:dyDescent="0.2">
      <c r="A566" t="s">
        <v>1453</v>
      </c>
      <c r="B566">
        <v>53430</v>
      </c>
      <c r="C566" t="s">
        <v>36</v>
      </c>
      <c r="D566" t="s">
        <v>1454</v>
      </c>
      <c r="E566">
        <v>210.37211047</v>
      </c>
      <c r="F566" t="s">
        <v>1361</v>
      </c>
      <c r="G566" t="s">
        <v>1362</v>
      </c>
      <c r="I566" t="s">
        <v>45</v>
      </c>
      <c r="J566" t="s">
        <v>45</v>
      </c>
      <c r="K566" t="s">
        <v>5458</v>
      </c>
      <c r="L566" t="s">
        <v>36</v>
      </c>
      <c r="M566" t="s">
        <v>1151</v>
      </c>
      <c r="N566" t="s">
        <v>1152</v>
      </c>
      <c r="O566">
        <v>298176.08092564199</v>
      </c>
      <c r="P566">
        <v>7.0552979909364996E-4</v>
      </c>
      <c r="Q566">
        <v>4</v>
      </c>
      <c r="R566">
        <v>-1.67569273848</v>
      </c>
      <c r="S566">
        <v>13.0386636518</v>
      </c>
      <c r="T566">
        <v>7391</v>
      </c>
      <c r="U566">
        <v>8.7779063047100005E-3</v>
      </c>
      <c r="V566">
        <v>-1.6793039999999999</v>
      </c>
      <c r="W566">
        <v>13.030663000000001</v>
      </c>
      <c r="X566" t="s">
        <v>2801</v>
      </c>
      <c r="Y566" t="s">
        <v>2802</v>
      </c>
      <c r="AB566" t="e">
        <f>VLOOKUP(Y566,Loc_exl_vigi!$C:$J,8,)</f>
        <v>#N/A</v>
      </c>
      <c r="AC566" t="s">
        <v>4257</v>
      </c>
      <c r="AD566" s="62">
        <v>44050</v>
      </c>
      <c r="AE566">
        <v>4</v>
      </c>
      <c r="AF566">
        <f t="shared" si="8"/>
        <v>0</v>
      </c>
      <c r="AG566">
        <v>3</v>
      </c>
      <c r="AH566" t="s">
        <v>4535</v>
      </c>
      <c r="AI566" s="64">
        <v>44048</v>
      </c>
    </row>
    <row r="567" spans="1:35" x14ac:dyDescent="0.2">
      <c r="A567" t="s">
        <v>1695</v>
      </c>
      <c r="B567">
        <v>57625</v>
      </c>
      <c r="C567" t="s">
        <v>23</v>
      </c>
      <c r="D567" t="s">
        <v>1696</v>
      </c>
      <c r="E567">
        <v>971.71384448699996</v>
      </c>
      <c r="F567" t="s">
        <v>1667</v>
      </c>
      <c r="G567" t="s">
        <v>1668</v>
      </c>
      <c r="I567" t="s">
        <v>45</v>
      </c>
      <c r="J567" t="s">
        <v>45</v>
      </c>
      <c r="K567" t="s">
        <v>1474</v>
      </c>
      <c r="L567" t="s">
        <v>23</v>
      </c>
      <c r="M567" t="s">
        <v>1089</v>
      </c>
      <c r="N567" t="s">
        <v>1090</v>
      </c>
      <c r="O567">
        <v>212290.51806906899</v>
      </c>
      <c r="P567">
        <v>4.5772833065057302E-3</v>
      </c>
      <c r="Q567">
        <v>4</v>
      </c>
      <c r="R567">
        <v>-1.5045523084400001</v>
      </c>
      <c r="S567">
        <v>13.319278296</v>
      </c>
      <c r="T567">
        <v>8352</v>
      </c>
      <c r="U567">
        <v>2.05559704974E-3</v>
      </c>
      <c r="V567">
        <v>-1.506602</v>
      </c>
      <c r="W567">
        <v>13.3194339999999</v>
      </c>
      <c r="X567" t="s">
        <v>2090</v>
      </c>
      <c r="Y567" t="s">
        <v>2940</v>
      </c>
      <c r="AB567" t="e">
        <f>VLOOKUP(Y567,Loc_exl_vigi!$C:$J,8,)</f>
        <v>#N/A</v>
      </c>
      <c r="AC567" t="s">
        <v>4257</v>
      </c>
      <c r="AD567" s="70">
        <v>44035</v>
      </c>
      <c r="AE567">
        <v>4</v>
      </c>
      <c r="AF567">
        <f t="shared" si="8"/>
        <v>0</v>
      </c>
      <c r="AG567">
        <v>2</v>
      </c>
      <c r="AH567" t="s">
        <v>4535</v>
      </c>
      <c r="AI567" s="64">
        <v>44039</v>
      </c>
    </row>
    <row r="568" spans="1:35" x14ac:dyDescent="0.2">
      <c r="A568" t="s">
        <v>1703</v>
      </c>
      <c r="B568">
        <v>57731</v>
      </c>
      <c r="C568" t="s">
        <v>23</v>
      </c>
      <c r="D568" t="s">
        <v>1704</v>
      </c>
      <c r="E568">
        <v>661.41866725600005</v>
      </c>
      <c r="F568" t="s">
        <v>1667</v>
      </c>
      <c r="G568" t="s">
        <v>1668</v>
      </c>
      <c r="I568" t="s">
        <v>45</v>
      </c>
      <c r="J568" t="s">
        <v>45</v>
      </c>
      <c r="K568" t="s">
        <v>1474</v>
      </c>
      <c r="L568" t="s">
        <v>23</v>
      </c>
      <c r="M568" t="s">
        <v>1089</v>
      </c>
      <c r="N568" t="s">
        <v>1090</v>
      </c>
      <c r="O568">
        <v>212290.51806906899</v>
      </c>
      <c r="P568">
        <v>3.1156298136726401E-3</v>
      </c>
      <c r="Q568">
        <v>4</v>
      </c>
      <c r="R568">
        <v>-1.5045523084400001</v>
      </c>
      <c r="S568">
        <v>13.3271829338</v>
      </c>
      <c r="T568">
        <v>8352</v>
      </c>
      <c r="U568">
        <v>8.0154358097799996E-3</v>
      </c>
      <c r="V568">
        <v>-1.506602</v>
      </c>
      <c r="W568">
        <v>13.3194339999999</v>
      </c>
      <c r="X568" t="s">
        <v>2090</v>
      </c>
      <c r="Y568" t="s">
        <v>2940</v>
      </c>
      <c r="AB568" t="e">
        <f>VLOOKUP(Y568,Loc_exl_vigi!$C:$J,8,)</f>
        <v>#N/A</v>
      </c>
      <c r="AC568" t="s">
        <v>4257</v>
      </c>
      <c r="AD568" s="70">
        <v>44035</v>
      </c>
      <c r="AE568">
        <v>4</v>
      </c>
      <c r="AF568">
        <f t="shared" si="8"/>
        <v>0</v>
      </c>
      <c r="AG568">
        <v>2</v>
      </c>
      <c r="AH568" t="s">
        <v>4535</v>
      </c>
      <c r="AI568" s="64">
        <v>44039</v>
      </c>
    </row>
    <row r="569" spans="1:35" x14ac:dyDescent="0.2">
      <c r="A569" t="s">
        <v>1514</v>
      </c>
      <c r="B569">
        <v>54927</v>
      </c>
      <c r="C569" t="s">
        <v>37</v>
      </c>
      <c r="D569" t="s">
        <v>1515</v>
      </c>
      <c r="E569">
        <v>1340.2871000499999</v>
      </c>
      <c r="F569" t="s">
        <v>1516</v>
      </c>
      <c r="G569" t="s">
        <v>1517</v>
      </c>
      <c r="I569" t="s">
        <v>45</v>
      </c>
      <c r="J569" t="s">
        <v>45</v>
      </c>
      <c r="K569" t="s">
        <v>1518</v>
      </c>
      <c r="L569" t="s">
        <v>37</v>
      </c>
      <c r="M569" t="s">
        <v>1151</v>
      </c>
      <c r="N569" t="s">
        <v>1152</v>
      </c>
      <c r="O569">
        <v>480120.49573899602</v>
      </c>
      <c r="P569">
        <v>2.7915640176682001E-3</v>
      </c>
      <c r="Q569">
        <v>4</v>
      </c>
      <c r="R569">
        <v>-1.78522261343</v>
      </c>
      <c r="S569">
        <v>13.133519307</v>
      </c>
      <c r="T569">
        <v>7733</v>
      </c>
      <c r="U569">
        <v>3.09879715342E-2</v>
      </c>
      <c r="V569">
        <v>-1.8161160000000001</v>
      </c>
      <c r="W569">
        <v>13.1311</v>
      </c>
      <c r="X569" t="s">
        <v>2830</v>
      </c>
      <c r="Y569" t="s">
        <v>2831</v>
      </c>
      <c r="AB569" t="e">
        <f>VLOOKUP(Y569,Loc_exl_vigi!$C:$J,8,)</f>
        <v>#N/A</v>
      </c>
      <c r="AC569" t="s">
        <v>4257</v>
      </c>
      <c r="AD569" s="62">
        <v>44051</v>
      </c>
      <c r="AE569">
        <v>4</v>
      </c>
      <c r="AF569">
        <f t="shared" si="8"/>
        <v>0</v>
      </c>
      <c r="AG569">
        <v>3</v>
      </c>
      <c r="AH569" t="s">
        <v>4535</v>
      </c>
      <c r="AI569" s="64">
        <v>44049</v>
      </c>
    </row>
    <row r="570" spans="1:35" x14ac:dyDescent="0.2">
      <c r="A570" t="s">
        <v>1523</v>
      </c>
      <c r="B570">
        <v>55054</v>
      </c>
      <c r="C570" t="s">
        <v>37</v>
      </c>
      <c r="D570" t="s">
        <v>1524</v>
      </c>
      <c r="E570">
        <v>245.71930167599999</v>
      </c>
      <c r="F570" t="s">
        <v>1516</v>
      </c>
      <c r="G570" t="s">
        <v>1517</v>
      </c>
      <c r="I570" t="s">
        <v>45</v>
      </c>
      <c r="J570" t="s">
        <v>45</v>
      </c>
      <c r="K570" t="s">
        <v>1518</v>
      </c>
      <c r="L570" t="s">
        <v>37</v>
      </c>
      <c r="M570" t="s">
        <v>1151</v>
      </c>
      <c r="N570" t="s">
        <v>1152</v>
      </c>
      <c r="O570">
        <v>480120.49573899602</v>
      </c>
      <c r="P570">
        <v>5.1178673657284999E-4</v>
      </c>
      <c r="Q570">
        <v>4</v>
      </c>
      <c r="R570">
        <v>-1.78522261343</v>
      </c>
      <c r="S570">
        <v>13.1414239444</v>
      </c>
      <c r="T570">
        <v>7733</v>
      </c>
      <c r="U570">
        <v>3.25727671641E-2</v>
      </c>
      <c r="V570">
        <v>-1.8161160000000001</v>
      </c>
      <c r="W570">
        <v>13.1311</v>
      </c>
      <c r="X570" t="s">
        <v>2830</v>
      </c>
      <c r="Y570" t="s">
        <v>2831</v>
      </c>
      <c r="AB570" t="e">
        <f>VLOOKUP(Y570,Loc_exl_vigi!$C:$J,8,)</f>
        <v>#N/A</v>
      </c>
      <c r="AC570" t="s">
        <v>4257</v>
      </c>
      <c r="AD570" s="62">
        <v>44051</v>
      </c>
      <c r="AE570">
        <v>4</v>
      </c>
      <c r="AF570">
        <f t="shared" si="8"/>
        <v>0</v>
      </c>
      <c r="AG570">
        <v>3</v>
      </c>
      <c r="AH570" t="s">
        <v>4535</v>
      </c>
      <c r="AI570" s="64">
        <v>44049</v>
      </c>
    </row>
    <row r="571" spans="1:35" x14ac:dyDescent="0.2">
      <c r="A571" t="s">
        <v>1525</v>
      </c>
      <c r="B571">
        <v>55055</v>
      </c>
      <c r="C571" t="s">
        <v>37</v>
      </c>
      <c r="D571" t="s">
        <v>1526</v>
      </c>
      <c r="E571">
        <v>368.57895251399998</v>
      </c>
      <c r="F571" t="s">
        <v>1516</v>
      </c>
      <c r="G571" t="s">
        <v>1517</v>
      </c>
      <c r="I571" t="s">
        <v>45</v>
      </c>
      <c r="J571" t="s">
        <v>45</v>
      </c>
      <c r="K571" t="s">
        <v>1518</v>
      </c>
      <c r="L571" t="s">
        <v>37</v>
      </c>
      <c r="M571" t="s">
        <v>1151</v>
      </c>
      <c r="N571" t="s">
        <v>1152</v>
      </c>
      <c r="O571">
        <v>480120.49573899602</v>
      </c>
      <c r="P571">
        <v>7.6768010485927499E-4</v>
      </c>
      <c r="Q571">
        <v>4</v>
      </c>
      <c r="R571">
        <v>-1.7783769965</v>
      </c>
      <c r="S571">
        <v>13.1374716258</v>
      </c>
      <c r="T571">
        <v>7733</v>
      </c>
      <c r="U571">
        <v>3.8273097609299998E-2</v>
      </c>
      <c r="V571">
        <v>-1.8161160000000001</v>
      </c>
      <c r="W571">
        <v>13.1311</v>
      </c>
      <c r="X571" t="s">
        <v>2830</v>
      </c>
      <c r="Y571" t="s">
        <v>2831</v>
      </c>
      <c r="AB571" t="e">
        <f>VLOOKUP(Y571,Loc_exl_vigi!$C:$J,8,)</f>
        <v>#N/A</v>
      </c>
      <c r="AC571" t="s">
        <v>4257</v>
      </c>
      <c r="AD571" s="62">
        <v>44051</v>
      </c>
      <c r="AE571">
        <v>4</v>
      </c>
      <c r="AF571">
        <f t="shared" si="8"/>
        <v>0</v>
      </c>
      <c r="AG571">
        <v>3</v>
      </c>
      <c r="AH571" t="s">
        <v>4535</v>
      </c>
      <c r="AI571" s="64">
        <v>44049</v>
      </c>
    </row>
    <row r="572" spans="1:35" x14ac:dyDescent="0.2">
      <c r="A572" t="s">
        <v>1371</v>
      </c>
      <c r="B572">
        <v>51436</v>
      </c>
      <c r="C572" t="s">
        <v>36</v>
      </c>
      <c r="D572" t="s">
        <v>1372</v>
      </c>
      <c r="E572">
        <v>80.257573184199998</v>
      </c>
      <c r="F572" t="s">
        <v>1373</v>
      </c>
      <c r="G572" t="s">
        <v>1374</v>
      </c>
      <c r="I572" t="s">
        <v>45</v>
      </c>
      <c r="J572" t="s">
        <v>45</v>
      </c>
      <c r="K572" t="s">
        <v>5458</v>
      </c>
      <c r="L572" t="s">
        <v>36</v>
      </c>
      <c r="M572" t="s">
        <v>1151</v>
      </c>
      <c r="N572" t="s">
        <v>1152</v>
      </c>
      <c r="O572">
        <v>298176.08092564199</v>
      </c>
      <c r="P572">
        <v>2.6916167432026301E-4</v>
      </c>
      <c r="Q572">
        <v>4</v>
      </c>
      <c r="R572">
        <v>-2.4971668017600002</v>
      </c>
      <c r="S572">
        <v>12.9359033601999</v>
      </c>
      <c r="T572">
        <v>7040</v>
      </c>
      <c r="U572">
        <v>3.8254102522E-3</v>
      </c>
      <c r="V572">
        <v>-2.5</v>
      </c>
      <c r="W572">
        <v>12.9333329999999</v>
      </c>
      <c r="X572" t="s">
        <v>2746</v>
      </c>
      <c r="Y572" t="s">
        <v>2747</v>
      </c>
      <c r="AB572" t="e">
        <f>VLOOKUP(Y572,Loc_exl_vigi!$C:$J,8,)</f>
        <v>#N/A</v>
      </c>
      <c r="AC572" t="s">
        <v>4257</v>
      </c>
      <c r="AD572" s="62">
        <v>44048</v>
      </c>
      <c r="AE572">
        <v>4</v>
      </c>
      <c r="AF572">
        <f t="shared" si="8"/>
        <v>0</v>
      </c>
      <c r="AG572">
        <v>3</v>
      </c>
      <c r="AH572" t="s">
        <v>4535</v>
      </c>
      <c r="AI572" s="64">
        <v>44046</v>
      </c>
    </row>
    <row r="573" spans="1:35" x14ac:dyDescent="0.2">
      <c r="A573" s="27" t="s">
        <v>5500</v>
      </c>
      <c r="B573" s="27"/>
      <c r="C573" s="27" t="s">
        <v>36</v>
      </c>
      <c r="D573" s="27" t="s">
        <v>5501</v>
      </c>
      <c r="E573" s="27">
        <v>460.81509912400003</v>
      </c>
      <c r="F573" s="27" t="s">
        <v>1361</v>
      </c>
      <c r="G573" s="27" t="s">
        <v>1362</v>
      </c>
      <c r="H573" s="27" t="s">
        <v>5480</v>
      </c>
      <c r="I573" s="27" t="s">
        <v>45</v>
      </c>
      <c r="J573" s="27" t="s">
        <v>45</v>
      </c>
      <c r="K573" s="27" t="s">
        <v>1150</v>
      </c>
      <c r="L573" s="27" t="s">
        <v>36</v>
      </c>
      <c r="M573" s="27" t="s">
        <v>1151</v>
      </c>
      <c r="N573" s="27" t="s">
        <v>1152</v>
      </c>
      <c r="O573" s="27">
        <v>298176.08092564199</v>
      </c>
      <c r="P573" s="27">
        <v>1.5454462265835299E-3</v>
      </c>
      <c r="Q573" s="27">
        <v>4</v>
      </c>
      <c r="R573" s="27">
        <v>-1.7167664416699999</v>
      </c>
      <c r="S573" s="27">
        <v>13.014949739</v>
      </c>
      <c r="T573" s="27">
        <v>7346</v>
      </c>
      <c r="U573" s="27">
        <v>1.1843829940299999E-3</v>
      </c>
      <c r="V573" s="27">
        <v>-1.717104</v>
      </c>
      <c r="W573" s="27">
        <v>13.016085</v>
      </c>
      <c r="X573" s="27" t="s">
        <v>5502</v>
      </c>
      <c r="Y573" s="27" t="s">
        <v>5503</v>
      </c>
      <c r="Z573" s="27"/>
      <c r="AA573" s="27"/>
      <c r="AB573" s="27"/>
      <c r="AC573" t="s">
        <v>4257</v>
      </c>
      <c r="AD573" s="62">
        <v>44051</v>
      </c>
      <c r="AE573">
        <v>4</v>
      </c>
      <c r="AF573" s="27">
        <f t="shared" si="8"/>
        <v>0</v>
      </c>
      <c r="AG573" s="27">
        <v>3</v>
      </c>
      <c r="AH573" s="27" t="s">
        <v>4535</v>
      </c>
      <c r="AI573" s="72"/>
    </row>
    <row r="574" spans="1:35" x14ac:dyDescent="0.2">
      <c r="A574" t="s">
        <v>1617</v>
      </c>
      <c r="B574">
        <v>56537</v>
      </c>
      <c r="C574" t="s">
        <v>38</v>
      </c>
      <c r="D574" t="s">
        <v>1618</v>
      </c>
      <c r="E574">
        <v>120.012422484</v>
      </c>
      <c r="F574" t="s">
        <v>1506</v>
      </c>
      <c r="G574" t="s">
        <v>1507</v>
      </c>
      <c r="I574" t="s">
        <v>45</v>
      </c>
      <c r="J574" t="s">
        <v>45</v>
      </c>
      <c r="K574" t="s">
        <v>1426</v>
      </c>
      <c r="L574" t="s">
        <v>38</v>
      </c>
      <c r="M574" t="s">
        <v>1151</v>
      </c>
      <c r="N574" t="s">
        <v>1152</v>
      </c>
      <c r="O574">
        <v>170860.082456648</v>
      </c>
      <c r="P574">
        <v>7.0240175913792403E-4</v>
      </c>
      <c r="Q574">
        <v>4</v>
      </c>
      <c r="R574">
        <v>-2.3328719893000001</v>
      </c>
      <c r="S574">
        <v>13.244184236500001</v>
      </c>
      <c r="T574">
        <v>8062</v>
      </c>
      <c r="U574">
        <v>1.72145052219E-2</v>
      </c>
      <c r="V574">
        <v>-2.3195399999999999</v>
      </c>
      <c r="W574">
        <v>13.233294000000001</v>
      </c>
      <c r="X574" t="s">
        <v>2884</v>
      </c>
      <c r="Y574" t="s">
        <v>2885</v>
      </c>
      <c r="AB574" t="e">
        <f>VLOOKUP(Y574,Loc_exl_vigi!$C:$J,8,)</f>
        <v>#N/A</v>
      </c>
      <c r="AC574" t="s">
        <v>4257</v>
      </c>
      <c r="AD574" s="70">
        <v>44037</v>
      </c>
      <c r="AE574">
        <v>4</v>
      </c>
      <c r="AF574">
        <f t="shared" ref="AF574:AF626" si="9">AE574-Q574</f>
        <v>0</v>
      </c>
      <c r="AG574">
        <v>3</v>
      </c>
      <c r="AH574" t="s">
        <v>4535</v>
      </c>
      <c r="AI574" s="64">
        <v>44032</v>
      </c>
    </row>
    <row r="575" spans="1:35" x14ac:dyDescent="0.2">
      <c r="A575" t="s">
        <v>1512</v>
      </c>
      <c r="B575">
        <v>54782</v>
      </c>
      <c r="C575" t="s">
        <v>38</v>
      </c>
      <c r="D575" t="s">
        <v>1513</v>
      </c>
      <c r="E575">
        <v>480.04968993799997</v>
      </c>
      <c r="F575" t="s">
        <v>1506</v>
      </c>
      <c r="G575" t="s">
        <v>1507</v>
      </c>
      <c r="I575" t="s">
        <v>45</v>
      </c>
      <c r="J575" t="s">
        <v>45</v>
      </c>
      <c r="K575" t="s">
        <v>1426</v>
      </c>
      <c r="L575" t="s">
        <v>38</v>
      </c>
      <c r="M575" t="s">
        <v>1151</v>
      </c>
      <c r="N575" t="s">
        <v>1152</v>
      </c>
      <c r="O575">
        <v>170860.082456648</v>
      </c>
      <c r="P575">
        <v>2.8096070365633999E-3</v>
      </c>
      <c r="Q575">
        <v>4</v>
      </c>
      <c r="R575">
        <v>-2.4150193954299999</v>
      </c>
      <c r="S575">
        <v>13.125614669000001</v>
      </c>
      <c r="T575">
        <v>7725</v>
      </c>
      <c r="U575">
        <v>5.2939965442999996E-3</v>
      </c>
      <c r="V575">
        <v>-2.4106749999999999</v>
      </c>
      <c r="W575">
        <v>13.128640000000001</v>
      </c>
      <c r="X575" t="s">
        <v>2828</v>
      </c>
      <c r="Y575" t="s">
        <v>2829</v>
      </c>
      <c r="AB575" t="e">
        <f>VLOOKUP(Y575,Loc_exl_vigi!$C:$J,8,)</f>
        <v>#N/A</v>
      </c>
      <c r="AC575" t="s">
        <v>4257</v>
      </c>
      <c r="AD575" s="70">
        <v>44038</v>
      </c>
      <c r="AE575">
        <v>4</v>
      </c>
      <c r="AF575">
        <f t="shared" si="9"/>
        <v>0</v>
      </c>
      <c r="AG575">
        <v>3</v>
      </c>
      <c r="AH575" t="s">
        <v>4535</v>
      </c>
      <c r="AI575" s="64">
        <v>44033</v>
      </c>
    </row>
    <row r="576" spans="1:35" x14ac:dyDescent="0.2">
      <c r="A576" t="s">
        <v>1677</v>
      </c>
      <c r="B576">
        <v>57391</v>
      </c>
      <c r="C576" t="s">
        <v>23</v>
      </c>
      <c r="D576" t="s">
        <v>1678</v>
      </c>
      <c r="E576">
        <v>383.78614026000002</v>
      </c>
      <c r="F576" t="s">
        <v>1667</v>
      </c>
      <c r="G576" t="s">
        <v>1668</v>
      </c>
      <c r="I576" t="s">
        <v>45</v>
      </c>
      <c r="J576" t="s">
        <v>45</v>
      </c>
      <c r="K576" t="s">
        <v>1474</v>
      </c>
      <c r="L576" t="s">
        <v>23</v>
      </c>
      <c r="M576" t="s">
        <v>1089</v>
      </c>
      <c r="N576" t="s">
        <v>1090</v>
      </c>
      <c r="O576">
        <v>212290.51806906899</v>
      </c>
      <c r="P576">
        <v>1.80783458324378E-3</v>
      </c>
      <c r="Q576">
        <v>4</v>
      </c>
      <c r="R576">
        <v>-1.57985409764</v>
      </c>
      <c r="S576">
        <v>13.3074213394999</v>
      </c>
      <c r="T576">
        <v>8304</v>
      </c>
      <c r="U576">
        <v>4.5589777912199998E-3</v>
      </c>
      <c r="V576">
        <v>-1.5832839999999999</v>
      </c>
      <c r="W576">
        <v>13.304418</v>
      </c>
      <c r="X576" t="s">
        <v>2926</v>
      </c>
      <c r="Y576" t="s">
        <v>2927</v>
      </c>
      <c r="AB576" t="e">
        <f>VLOOKUP(Y576,Loc_exl_vigi!$C:$J,8,)</f>
        <v>#N/A</v>
      </c>
      <c r="AC576" t="s">
        <v>4257</v>
      </c>
      <c r="AD576" s="70">
        <v>44033</v>
      </c>
      <c r="AE576">
        <v>4</v>
      </c>
      <c r="AF576">
        <f t="shared" si="9"/>
        <v>0</v>
      </c>
      <c r="AG576">
        <v>2</v>
      </c>
      <c r="AH576" t="s">
        <v>4535</v>
      </c>
      <c r="AI576" s="64"/>
    </row>
    <row r="577" spans="1:35" x14ac:dyDescent="0.2">
      <c r="A577" t="s">
        <v>1627</v>
      </c>
      <c r="B577">
        <v>56784</v>
      </c>
      <c r="C577" t="s">
        <v>38</v>
      </c>
      <c r="D577" t="s">
        <v>1628</v>
      </c>
      <c r="E577">
        <v>276.951744195</v>
      </c>
      <c r="F577" t="s">
        <v>1506</v>
      </c>
      <c r="G577" t="s">
        <v>1507</v>
      </c>
      <c r="I577" t="s">
        <v>45</v>
      </c>
      <c r="J577" t="s">
        <v>45</v>
      </c>
      <c r="K577" t="s">
        <v>1426</v>
      </c>
      <c r="L577" t="s">
        <v>38</v>
      </c>
      <c r="M577" t="s">
        <v>1151</v>
      </c>
      <c r="N577" t="s">
        <v>1152</v>
      </c>
      <c r="O577">
        <v>170860.082456648</v>
      </c>
      <c r="P577">
        <v>1.6209271364788899E-3</v>
      </c>
      <c r="Q577">
        <v>4</v>
      </c>
      <c r="R577">
        <v>-2.3671000750600002</v>
      </c>
      <c r="S577">
        <v>13.2560411928</v>
      </c>
      <c r="T577">
        <v>8129</v>
      </c>
      <c r="U577">
        <v>3.9289773453499996E-3</v>
      </c>
      <c r="V577">
        <v>-2.368779</v>
      </c>
      <c r="W577">
        <v>13.252489000000001</v>
      </c>
      <c r="X577" t="s">
        <v>2890</v>
      </c>
      <c r="Y577" t="s">
        <v>2891</v>
      </c>
      <c r="AB577" t="e">
        <f>VLOOKUP(Y577,Loc_exl_vigi!$C:$J,8,)</f>
        <v>#N/A</v>
      </c>
      <c r="AC577" t="s">
        <v>4257</v>
      </c>
      <c r="AD577" s="70">
        <v>44037</v>
      </c>
      <c r="AE577">
        <v>4</v>
      </c>
      <c r="AF577">
        <f t="shared" si="9"/>
        <v>0</v>
      </c>
      <c r="AG577">
        <v>3</v>
      </c>
      <c r="AH577" t="s">
        <v>4535</v>
      </c>
      <c r="AI577" s="64">
        <v>44032</v>
      </c>
    </row>
    <row r="578" spans="1:35" x14ac:dyDescent="0.2">
      <c r="A578" t="s">
        <v>1203</v>
      </c>
      <c r="B578">
        <v>47975</v>
      </c>
      <c r="C578" t="s">
        <v>36</v>
      </c>
      <c r="D578" t="s">
        <v>1204</v>
      </c>
      <c r="E578">
        <v>366.03884984199999</v>
      </c>
      <c r="F578" t="s">
        <v>1175</v>
      </c>
      <c r="G578" t="s">
        <v>1176</v>
      </c>
      <c r="I578" t="s">
        <v>45</v>
      </c>
      <c r="J578" t="s">
        <v>45</v>
      </c>
      <c r="K578" t="s">
        <v>5458</v>
      </c>
      <c r="L578" t="s">
        <v>36</v>
      </c>
      <c r="M578" t="s">
        <v>1151</v>
      </c>
      <c r="N578" t="s">
        <v>1152</v>
      </c>
      <c r="O578">
        <v>298176.08092564199</v>
      </c>
      <c r="P578">
        <v>1.2275929333623601E-3</v>
      </c>
      <c r="Q578">
        <v>4</v>
      </c>
      <c r="R578">
        <v>-2.1959596455199999</v>
      </c>
      <c r="S578">
        <v>12.7461920508</v>
      </c>
      <c r="T578">
        <v>6389</v>
      </c>
      <c r="U578">
        <v>5.55202136638E-3</v>
      </c>
      <c r="V578">
        <v>-2.2000000000000002</v>
      </c>
      <c r="W578">
        <v>12.75</v>
      </c>
      <c r="X578" t="s">
        <v>2642</v>
      </c>
      <c r="Y578" t="s">
        <v>2643</v>
      </c>
      <c r="AB578" t="e">
        <f>VLOOKUP(Y578,Loc_exl_vigi!$C:$J,8,)</f>
        <v>#N/A</v>
      </c>
      <c r="AC578" t="s">
        <v>4257</v>
      </c>
      <c r="AD578" s="70">
        <v>44046</v>
      </c>
      <c r="AE578">
        <v>4</v>
      </c>
      <c r="AF578">
        <f t="shared" si="9"/>
        <v>0</v>
      </c>
      <c r="AG578">
        <v>3</v>
      </c>
      <c r="AH578" t="s">
        <v>4535</v>
      </c>
      <c r="AI578" s="64">
        <v>44044</v>
      </c>
    </row>
    <row r="579" spans="1:35" x14ac:dyDescent="0.2">
      <c r="A579" t="s">
        <v>1673</v>
      </c>
      <c r="B579">
        <v>57364</v>
      </c>
      <c r="C579" t="s">
        <v>38</v>
      </c>
      <c r="D579" t="s">
        <v>1674</v>
      </c>
      <c r="E579">
        <v>382.18358760699999</v>
      </c>
      <c r="F579" t="s">
        <v>1506</v>
      </c>
      <c r="G579" t="s">
        <v>1507</v>
      </c>
      <c r="I579" t="s">
        <v>45</v>
      </c>
      <c r="J579" t="s">
        <v>45</v>
      </c>
      <c r="K579" t="s">
        <v>1426</v>
      </c>
      <c r="L579" t="s">
        <v>38</v>
      </c>
      <c r="M579" t="s">
        <v>1151</v>
      </c>
      <c r="N579" t="s">
        <v>1152</v>
      </c>
      <c r="O579">
        <v>170860.082456648</v>
      </c>
      <c r="P579">
        <v>2.2368219780297201E-3</v>
      </c>
      <c r="Q579">
        <v>4</v>
      </c>
      <c r="R579">
        <v>-2.37394569249</v>
      </c>
      <c r="S579">
        <v>13.3074213394999</v>
      </c>
      <c r="T579">
        <v>8296</v>
      </c>
      <c r="U579">
        <v>7.0998131486699999E-3</v>
      </c>
      <c r="V579">
        <v>-2.3789609999999999</v>
      </c>
      <c r="W579">
        <v>13.302396</v>
      </c>
      <c r="X579" t="s">
        <v>2923</v>
      </c>
      <c r="Y579" t="s">
        <v>2924</v>
      </c>
      <c r="AB579" t="e">
        <f>VLOOKUP(Y579,Loc_exl_vigi!$C:$J,8,)</f>
        <v>#N/A</v>
      </c>
      <c r="AC579" t="s">
        <v>4257</v>
      </c>
      <c r="AD579" s="70">
        <v>44031</v>
      </c>
      <c r="AE579">
        <v>4</v>
      </c>
      <c r="AF579">
        <f t="shared" si="9"/>
        <v>0</v>
      </c>
      <c r="AG579">
        <v>3</v>
      </c>
      <c r="AH579" t="s">
        <v>4535</v>
      </c>
      <c r="AI579" s="64">
        <v>44030</v>
      </c>
    </row>
    <row r="580" spans="1:35" x14ac:dyDescent="0.2">
      <c r="A580" t="s">
        <v>1581</v>
      </c>
      <c r="B580">
        <v>56067</v>
      </c>
      <c r="C580" t="s">
        <v>23</v>
      </c>
      <c r="D580" t="s">
        <v>1582</v>
      </c>
      <c r="E580">
        <v>95.052832495900006</v>
      </c>
      <c r="F580" t="s">
        <v>5398</v>
      </c>
      <c r="G580" t="s">
        <v>1584</v>
      </c>
      <c r="H580" t="s">
        <v>1585</v>
      </c>
      <c r="I580" t="s">
        <v>45</v>
      </c>
      <c r="J580" t="s">
        <v>45</v>
      </c>
      <c r="K580" t="s">
        <v>1474</v>
      </c>
      <c r="L580" t="s">
        <v>23</v>
      </c>
      <c r="M580" t="s">
        <v>1089</v>
      </c>
      <c r="N580" t="s">
        <v>1090</v>
      </c>
      <c r="O580">
        <v>212290.51806906899</v>
      </c>
      <c r="P580">
        <v>4.47748836643635E-4</v>
      </c>
      <c r="Q580">
        <v>4</v>
      </c>
      <c r="R580">
        <v>-1.6414646524700001</v>
      </c>
      <c r="S580">
        <v>13.208613366</v>
      </c>
      <c r="T580">
        <v>7989</v>
      </c>
      <c r="U580">
        <v>5.7653339027800002E-3</v>
      </c>
      <c r="V580">
        <v>-1.6359539999999999</v>
      </c>
      <c r="W580">
        <v>13.2103079999999</v>
      </c>
      <c r="X580" t="s">
        <v>1585</v>
      </c>
      <c r="Y580" t="s">
        <v>2863</v>
      </c>
      <c r="AB580" t="e">
        <f>VLOOKUP(Y580,Loc_exl_vigi!$C:$J,8,)</f>
        <v>#N/A</v>
      </c>
      <c r="AC580" t="s">
        <v>4257</v>
      </c>
      <c r="AD580" s="70">
        <v>44034</v>
      </c>
      <c r="AE580">
        <v>4</v>
      </c>
      <c r="AF580">
        <f t="shared" si="9"/>
        <v>0</v>
      </c>
      <c r="AG580">
        <v>2</v>
      </c>
      <c r="AH580" t="s">
        <v>4535</v>
      </c>
      <c r="AI580" s="64"/>
    </row>
    <row r="581" spans="1:35" x14ac:dyDescent="0.2">
      <c r="A581" t="s">
        <v>1649</v>
      </c>
      <c r="B581">
        <v>57012</v>
      </c>
      <c r="C581" t="s">
        <v>23</v>
      </c>
      <c r="D581" t="s">
        <v>1650</v>
      </c>
      <c r="E581">
        <v>139.18465541500001</v>
      </c>
      <c r="F581" t="s">
        <v>5400</v>
      </c>
      <c r="G581" t="s">
        <v>1609</v>
      </c>
      <c r="H581" t="s">
        <v>1610</v>
      </c>
      <c r="I581" t="s">
        <v>45</v>
      </c>
      <c r="J581" t="s">
        <v>45</v>
      </c>
      <c r="K581" t="s">
        <v>1474</v>
      </c>
      <c r="L581" t="s">
        <v>23</v>
      </c>
      <c r="M581" t="s">
        <v>1089</v>
      </c>
      <c r="N581" t="s">
        <v>1090</v>
      </c>
      <c r="O581">
        <v>212290.51806906899</v>
      </c>
      <c r="P581">
        <v>6.5563293490911504E-4</v>
      </c>
      <c r="Q581">
        <v>4</v>
      </c>
      <c r="R581">
        <v>-1.7304576761299999</v>
      </c>
      <c r="S581">
        <v>13.275802788</v>
      </c>
      <c r="T581">
        <v>8182</v>
      </c>
      <c r="U581">
        <v>1.07743212218E-2</v>
      </c>
      <c r="V581">
        <v>-1.732896</v>
      </c>
      <c r="W581">
        <v>13.2653079999999</v>
      </c>
      <c r="X581" t="s">
        <v>2905</v>
      </c>
      <c r="Y581" t="s">
        <v>2906</v>
      </c>
      <c r="AB581" t="e">
        <f>VLOOKUP(Y581,Loc_exl_vigi!$C:$J,8,)</f>
        <v>#N/A</v>
      </c>
      <c r="AC581" t="s">
        <v>4257</v>
      </c>
      <c r="AD581" s="70">
        <v>44034</v>
      </c>
      <c r="AE581">
        <v>4</v>
      </c>
      <c r="AF581">
        <f t="shared" si="9"/>
        <v>0</v>
      </c>
      <c r="AG581">
        <v>2</v>
      </c>
      <c r="AH581" t="s">
        <v>4535</v>
      </c>
      <c r="AI581" s="64"/>
    </row>
    <row r="582" spans="1:35" x14ac:dyDescent="0.2">
      <c r="A582" t="s">
        <v>1118</v>
      </c>
      <c r="B582">
        <v>45516</v>
      </c>
      <c r="C582" t="s">
        <v>39</v>
      </c>
      <c r="D582" t="s">
        <v>1119</v>
      </c>
      <c r="E582">
        <v>74.322253661800005</v>
      </c>
      <c r="F582" t="s">
        <v>5448</v>
      </c>
      <c r="G582" t="s">
        <v>1121</v>
      </c>
      <c r="H582" t="s">
        <v>1122</v>
      </c>
      <c r="I582" t="s">
        <v>45</v>
      </c>
      <c r="J582" t="s">
        <v>45</v>
      </c>
      <c r="K582" t="s">
        <v>5468</v>
      </c>
      <c r="L582" t="s">
        <v>974</v>
      </c>
      <c r="M582" t="s">
        <v>562</v>
      </c>
      <c r="N582" t="s">
        <v>39</v>
      </c>
      <c r="O582">
        <v>599312.42531753401</v>
      </c>
      <c r="P582">
        <v>1.2401253590299199E-4</v>
      </c>
      <c r="Q582">
        <v>4</v>
      </c>
      <c r="R582">
        <v>-1.68253835591</v>
      </c>
      <c r="S582">
        <v>12.6236701648</v>
      </c>
      <c r="T582">
        <v>5898</v>
      </c>
      <c r="U582">
        <v>1.03146183467E-3</v>
      </c>
      <c r="V582">
        <v>-1.6830560000000001</v>
      </c>
      <c r="W582">
        <v>12.622778</v>
      </c>
      <c r="X582" t="s">
        <v>2596</v>
      </c>
      <c r="Y582" t="s">
        <v>2597</v>
      </c>
      <c r="AB582" t="e">
        <f>VLOOKUP(Y582,Loc_exl_vigi!$C:$J,8,)</f>
        <v>#N/A</v>
      </c>
      <c r="AC582" t="s">
        <v>4257</v>
      </c>
      <c r="AD582" s="62">
        <v>44048</v>
      </c>
      <c r="AE582">
        <v>4</v>
      </c>
      <c r="AF582">
        <f t="shared" si="9"/>
        <v>0</v>
      </c>
      <c r="AG582">
        <v>8</v>
      </c>
      <c r="AH582" t="s">
        <v>4535</v>
      </c>
      <c r="AI582" s="64">
        <v>44043</v>
      </c>
    </row>
    <row r="583" spans="1:35" x14ac:dyDescent="0.2">
      <c r="A583" t="s">
        <v>912</v>
      </c>
      <c r="B583">
        <v>39424</v>
      </c>
      <c r="C583" t="s">
        <v>13</v>
      </c>
      <c r="D583" t="s">
        <v>913</v>
      </c>
      <c r="E583">
        <v>5346.5471518200002</v>
      </c>
      <c r="F583" t="s">
        <v>895</v>
      </c>
      <c r="G583" t="s">
        <v>896</v>
      </c>
      <c r="I583" t="s">
        <v>45</v>
      </c>
      <c r="J583" t="s">
        <v>45</v>
      </c>
      <c r="K583" t="s">
        <v>792</v>
      </c>
      <c r="L583" t="s">
        <v>793</v>
      </c>
      <c r="M583" t="s">
        <v>794</v>
      </c>
      <c r="N583" t="s">
        <v>13</v>
      </c>
      <c r="O583">
        <v>2907110.4073348101</v>
      </c>
      <c r="P583">
        <v>1.8391276569098801E-3</v>
      </c>
      <c r="Q583">
        <v>4</v>
      </c>
      <c r="R583">
        <v>-1.43609613668</v>
      </c>
      <c r="S583">
        <v>12.3707217529</v>
      </c>
      <c r="T583">
        <v>4999</v>
      </c>
      <c r="U583">
        <v>1.6482709125700001E-2</v>
      </c>
      <c r="V583">
        <v>-1.420833</v>
      </c>
      <c r="W583">
        <v>12.376944</v>
      </c>
      <c r="X583" t="s">
        <v>895</v>
      </c>
      <c r="Y583" t="s">
        <v>2491</v>
      </c>
      <c r="AB583" t="e">
        <f>VLOOKUP(Y583,Loc_exl_vigi!$C:$J,8,)</f>
        <v>#N/A</v>
      </c>
      <c r="AC583" t="s">
        <v>4257</v>
      </c>
      <c r="AD583" s="70">
        <v>44050</v>
      </c>
      <c r="AE583">
        <v>4</v>
      </c>
      <c r="AF583">
        <f t="shared" si="9"/>
        <v>0</v>
      </c>
      <c r="AG583">
        <v>8</v>
      </c>
      <c r="AH583" t="s">
        <v>4535</v>
      </c>
      <c r="AI583" s="64">
        <v>44046</v>
      </c>
    </row>
    <row r="584" spans="1:35" x14ac:dyDescent="0.2">
      <c r="A584" t="s">
        <v>1296</v>
      </c>
      <c r="B584">
        <v>49546</v>
      </c>
      <c r="C584" t="s">
        <v>36</v>
      </c>
      <c r="D584" t="s">
        <v>1297</v>
      </c>
      <c r="E584">
        <v>112.211568556</v>
      </c>
      <c r="F584" t="s">
        <v>5405</v>
      </c>
      <c r="G584" t="s">
        <v>1249</v>
      </c>
      <c r="H584" t="s">
        <v>1250</v>
      </c>
      <c r="I584" t="s">
        <v>45</v>
      </c>
      <c r="J584" t="s">
        <v>45</v>
      </c>
      <c r="K584" t="s">
        <v>5458</v>
      </c>
      <c r="L584" t="s">
        <v>36</v>
      </c>
      <c r="M584" t="s">
        <v>1151</v>
      </c>
      <c r="N584" t="s">
        <v>1152</v>
      </c>
      <c r="O584">
        <v>298176.08092564199</v>
      </c>
      <c r="P584">
        <v>3.7632652561418202E-4</v>
      </c>
      <c r="Q584">
        <v>4</v>
      </c>
      <c r="R584">
        <v>-2.0179735985499998</v>
      </c>
      <c r="S584">
        <v>12.825238429700001</v>
      </c>
      <c r="T584">
        <v>6715</v>
      </c>
      <c r="U584">
        <v>1.7361834033400001E-2</v>
      </c>
      <c r="V584">
        <v>-2.0333329999999998</v>
      </c>
      <c r="W584">
        <v>12.833333</v>
      </c>
      <c r="X584" t="s">
        <v>2694</v>
      </c>
      <c r="Y584" t="s">
        <v>2695</v>
      </c>
      <c r="AB584" t="e">
        <f>VLOOKUP(Y584,Loc_exl_vigi!$C:$J,8,)</f>
        <v>#N/A</v>
      </c>
      <c r="AC584" t="s">
        <v>4257</v>
      </c>
      <c r="AD584" s="70">
        <v>44045</v>
      </c>
      <c r="AE584">
        <v>4</v>
      </c>
      <c r="AF584">
        <f t="shared" si="9"/>
        <v>0</v>
      </c>
      <c r="AG584">
        <v>3</v>
      </c>
      <c r="AH584" t="s">
        <v>4535</v>
      </c>
      <c r="AI584" s="64">
        <v>44043</v>
      </c>
    </row>
    <row r="585" spans="1:35" x14ac:dyDescent="0.2">
      <c r="A585" t="s">
        <v>667</v>
      </c>
      <c r="B585">
        <v>30652</v>
      </c>
      <c r="C585" t="s">
        <v>39</v>
      </c>
      <c r="D585" t="s">
        <v>668</v>
      </c>
      <c r="E585">
        <v>247.07602192900001</v>
      </c>
      <c r="F585" t="s">
        <v>558</v>
      </c>
      <c r="G585" t="s">
        <v>559</v>
      </c>
      <c r="I585" t="s">
        <v>45</v>
      </c>
      <c r="J585" t="s">
        <v>45</v>
      </c>
      <c r="K585" t="s">
        <v>560</v>
      </c>
      <c r="L585" t="s">
        <v>561</v>
      </c>
      <c r="M585" t="s">
        <v>562</v>
      </c>
      <c r="N585" t="s">
        <v>39</v>
      </c>
      <c r="O585">
        <v>599312.42531753401</v>
      </c>
      <c r="P585">
        <v>4.1226580910297601E-4</v>
      </c>
      <c r="Q585">
        <v>4</v>
      </c>
      <c r="R585">
        <v>-0.65569577653900002</v>
      </c>
      <c r="S585">
        <v>12.0940594277</v>
      </c>
      <c r="T585">
        <v>3823</v>
      </c>
      <c r="U585">
        <v>8.2299617026100006E-3</v>
      </c>
      <c r="V585">
        <v>-0.65</v>
      </c>
      <c r="W585">
        <v>12.1</v>
      </c>
      <c r="X585" t="s">
        <v>2357</v>
      </c>
      <c r="Y585" t="s">
        <v>2358</v>
      </c>
      <c r="AB585" t="e">
        <f>VLOOKUP(Y585,Loc_exl_vigi!$C:$J,8,)</f>
        <v>#N/A</v>
      </c>
      <c r="AC585" t="s">
        <v>4257</v>
      </c>
      <c r="AD585" s="70">
        <v>44038</v>
      </c>
      <c r="AE585">
        <v>4</v>
      </c>
      <c r="AF585">
        <f t="shared" si="9"/>
        <v>0</v>
      </c>
      <c r="AG585">
        <v>8</v>
      </c>
      <c r="AH585" t="s">
        <v>4535</v>
      </c>
      <c r="AI585" s="64">
        <v>44038</v>
      </c>
    </row>
    <row r="586" spans="1:35" x14ac:dyDescent="0.2">
      <c r="A586" t="s">
        <v>1590</v>
      </c>
      <c r="B586">
        <v>56231</v>
      </c>
      <c r="C586" t="s">
        <v>25</v>
      </c>
      <c r="D586" t="s">
        <v>1591</v>
      </c>
      <c r="E586">
        <v>634.70649224299996</v>
      </c>
      <c r="F586" t="s">
        <v>1477</v>
      </c>
      <c r="G586" t="s">
        <v>1478</v>
      </c>
      <c r="I586" t="s">
        <v>45</v>
      </c>
      <c r="J586" t="s">
        <v>45</v>
      </c>
      <c r="K586" t="s">
        <v>1109</v>
      </c>
      <c r="L586" t="s">
        <v>25</v>
      </c>
      <c r="M586" t="s">
        <v>1089</v>
      </c>
      <c r="N586" t="s">
        <v>1090</v>
      </c>
      <c r="O586">
        <v>438084.305604161</v>
      </c>
      <c r="P586">
        <v>1.44882271317088E-3</v>
      </c>
      <c r="Q586">
        <v>4</v>
      </c>
      <c r="R586">
        <v>-1.0253591047899999</v>
      </c>
      <c r="S586">
        <v>13.2165180042999</v>
      </c>
      <c r="T586">
        <v>8003</v>
      </c>
      <c r="U586">
        <v>1.5224931804800001E-3</v>
      </c>
      <c r="V586">
        <v>-1.025614</v>
      </c>
      <c r="W586">
        <v>13.215017</v>
      </c>
      <c r="X586" t="s">
        <v>2865</v>
      </c>
      <c r="Y586" t="s">
        <v>2866</v>
      </c>
      <c r="AB586" t="e">
        <f>VLOOKUP(Y586,Loc_exl_vigi!$C:$J,8,)</f>
        <v>#N/A</v>
      </c>
      <c r="AC586" t="s">
        <v>4257</v>
      </c>
      <c r="AD586" s="64">
        <v>44028</v>
      </c>
      <c r="AE586">
        <v>4</v>
      </c>
      <c r="AF586">
        <f t="shared" si="9"/>
        <v>0</v>
      </c>
      <c r="AG586">
        <v>2</v>
      </c>
      <c r="AH586" t="s">
        <v>4535</v>
      </c>
      <c r="AI586" s="64">
        <v>44027</v>
      </c>
    </row>
    <row r="587" spans="1:35" x14ac:dyDescent="0.2">
      <c r="A587" t="s">
        <v>1753</v>
      </c>
      <c r="B587">
        <v>58657</v>
      </c>
      <c r="C587" t="s">
        <v>38</v>
      </c>
      <c r="D587" t="s">
        <v>1754</v>
      </c>
      <c r="E587">
        <v>167.205319578</v>
      </c>
      <c r="F587" t="s">
        <v>5444</v>
      </c>
      <c r="G587" t="s">
        <v>1747</v>
      </c>
      <c r="H587" t="s">
        <v>1748</v>
      </c>
      <c r="I587" t="s">
        <v>45</v>
      </c>
      <c r="J587" t="s">
        <v>45</v>
      </c>
      <c r="K587" t="s">
        <v>1426</v>
      </c>
      <c r="L587" t="s">
        <v>38</v>
      </c>
      <c r="M587" t="s">
        <v>1151</v>
      </c>
      <c r="N587" t="s">
        <v>1152</v>
      </c>
      <c r="O587">
        <v>170860.082456648</v>
      </c>
      <c r="P587">
        <v>9.7860961538763806E-4</v>
      </c>
      <c r="Q587">
        <v>4</v>
      </c>
      <c r="R587">
        <v>-2.4218650126100001</v>
      </c>
      <c r="S587">
        <v>13.4220385879999</v>
      </c>
      <c r="T587">
        <v>8633</v>
      </c>
      <c r="U587">
        <v>9.0639374239199991E-3</v>
      </c>
      <c r="V587">
        <v>-2.4305370000000002</v>
      </c>
      <c r="W587">
        <v>13.419402</v>
      </c>
      <c r="X587" t="s">
        <v>2230</v>
      </c>
      <c r="Y587" t="s">
        <v>2976</v>
      </c>
      <c r="AB587" t="e">
        <f>VLOOKUP(Y587,Loc_exl_vigi!$C:$J,8,)</f>
        <v>#N/A</v>
      </c>
      <c r="AC587" t="s">
        <v>4257</v>
      </c>
      <c r="AD587" s="62">
        <v>44040</v>
      </c>
      <c r="AE587">
        <v>4</v>
      </c>
      <c r="AF587">
        <f t="shared" si="9"/>
        <v>0</v>
      </c>
      <c r="AG587">
        <v>3</v>
      </c>
      <c r="AH587" t="s">
        <v>4535</v>
      </c>
      <c r="AI587" s="64">
        <v>44038</v>
      </c>
    </row>
    <row r="588" spans="1:35" x14ac:dyDescent="0.2">
      <c r="A588" t="s">
        <v>867</v>
      </c>
      <c r="B588">
        <v>37471</v>
      </c>
      <c r="C588" t="s">
        <v>13</v>
      </c>
      <c r="D588" t="s">
        <v>868</v>
      </c>
      <c r="E588">
        <v>3606.6538414000001</v>
      </c>
      <c r="F588" t="s">
        <v>838</v>
      </c>
      <c r="G588" t="s">
        <v>839</v>
      </c>
      <c r="I588" t="s">
        <v>45</v>
      </c>
      <c r="J588" t="s">
        <v>45</v>
      </c>
      <c r="K588" t="s">
        <v>792</v>
      </c>
      <c r="L588" t="s">
        <v>793</v>
      </c>
      <c r="M588" t="s">
        <v>794</v>
      </c>
      <c r="N588" t="s">
        <v>13</v>
      </c>
      <c r="O588">
        <v>2907110.4073348101</v>
      </c>
      <c r="P588">
        <v>1.24063187703508E-3</v>
      </c>
      <c r="Q588">
        <v>4</v>
      </c>
      <c r="R588">
        <v>-1.5935453320999999</v>
      </c>
      <c r="S588">
        <v>12.311436968700001</v>
      </c>
      <c r="T588">
        <v>4794</v>
      </c>
      <c r="U588">
        <v>6.3598839086400002E-3</v>
      </c>
      <c r="V588">
        <v>-1.593056</v>
      </c>
      <c r="W588">
        <v>12.317778000000001</v>
      </c>
      <c r="X588" t="s">
        <v>2461</v>
      </c>
      <c r="Y588" t="s">
        <v>2462</v>
      </c>
      <c r="AB588" t="e">
        <f>VLOOKUP(Y588,Loc_exl_vigi!$C:$J,8,)</f>
        <v>#N/A</v>
      </c>
      <c r="AC588" t="s">
        <v>4257</v>
      </c>
      <c r="AD588" s="62">
        <v>44052</v>
      </c>
      <c r="AE588">
        <v>4</v>
      </c>
      <c r="AF588">
        <f t="shared" si="9"/>
        <v>0</v>
      </c>
      <c r="AG588">
        <v>8</v>
      </c>
      <c r="AH588" t="s">
        <v>4535</v>
      </c>
      <c r="AI588" s="64">
        <v>44048</v>
      </c>
    </row>
    <row r="589" spans="1:35" hidden="1" x14ac:dyDescent="0.2">
      <c r="A589" t="s">
        <v>1629</v>
      </c>
      <c r="B589">
        <v>56832</v>
      </c>
      <c r="C589" t="s">
        <v>25</v>
      </c>
      <c r="D589" t="s">
        <v>1630</v>
      </c>
      <c r="E589">
        <v>1043.7395650200001</v>
      </c>
      <c r="F589" t="s">
        <v>1477</v>
      </c>
      <c r="G589" t="s">
        <v>1478</v>
      </c>
      <c r="I589" t="s">
        <v>45</v>
      </c>
      <c r="J589" t="s">
        <v>45</v>
      </c>
      <c r="K589" t="s">
        <v>1109</v>
      </c>
      <c r="L589" t="s">
        <v>25</v>
      </c>
      <c r="M589" t="s">
        <v>1089</v>
      </c>
      <c r="N589" t="s">
        <v>1090</v>
      </c>
      <c r="O589">
        <v>438084.305604161</v>
      </c>
      <c r="P589">
        <v>2.3825084616546201E-3</v>
      </c>
      <c r="Q589">
        <v>4</v>
      </c>
      <c r="R589">
        <v>-1.2581100894599999</v>
      </c>
      <c r="S589">
        <v>13.2560411928</v>
      </c>
      <c r="T589">
        <v>8136</v>
      </c>
      <c r="U589">
        <v>2.8094671112399998E-3</v>
      </c>
      <c r="V589">
        <v>-1.2584470000000001</v>
      </c>
      <c r="W589">
        <v>13.253252</v>
      </c>
      <c r="X589" t="s">
        <v>2892</v>
      </c>
      <c r="Y589" t="s">
        <v>2893</v>
      </c>
      <c r="AB589" t="s">
        <v>4519</v>
      </c>
      <c r="AF589">
        <f t="shared" si="9"/>
        <v>-4</v>
      </c>
      <c r="AG589">
        <v>2</v>
      </c>
      <c r="AH589" t="s">
        <v>4535</v>
      </c>
      <c r="AI589" s="64"/>
    </row>
    <row r="590" spans="1:35" x14ac:dyDescent="0.2">
      <c r="A590" s="27" t="s">
        <v>4464</v>
      </c>
      <c r="B590" s="27"/>
      <c r="C590" s="27" t="s">
        <v>23</v>
      </c>
      <c r="D590" s="27" t="s">
        <v>4465</v>
      </c>
      <c r="E590" s="27">
        <v>674.51025316300002</v>
      </c>
      <c r="F590" s="27" t="s">
        <v>5400</v>
      </c>
      <c r="G590" s="27" t="s">
        <v>1609</v>
      </c>
      <c r="H590" s="27" t="s">
        <v>1610</v>
      </c>
      <c r="I590" s="27" t="s">
        <v>45</v>
      </c>
      <c r="J590" s="27" t="s">
        <v>45</v>
      </c>
      <c r="K590" s="27" t="s">
        <v>1474</v>
      </c>
      <c r="L590" s="27" t="s">
        <v>23</v>
      </c>
      <c r="M590" s="27" t="s">
        <v>1089</v>
      </c>
      <c r="N590" s="27" t="s">
        <v>1090</v>
      </c>
      <c r="O590" s="27">
        <v>212290.51806906899</v>
      </c>
      <c r="P590" s="27">
        <v>3.1772980691655199E-3</v>
      </c>
      <c r="Q590" s="27">
        <v>4</v>
      </c>
      <c r="R590" s="27">
        <v>-1.78522261343</v>
      </c>
      <c r="S590" s="27">
        <v>13.315325977000001</v>
      </c>
      <c r="T590" s="27">
        <v>8325</v>
      </c>
      <c r="U590" s="27">
        <v>1.4140486050400001E-2</v>
      </c>
      <c r="V590" s="27">
        <v>-1.798932</v>
      </c>
      <c r="W590" s="27">
        <v>13.311861</v>
      </c>
      <c r="X590" s="27" t="s">
        <v>4466</v>
      </c>
      <c r="Y590" s="27" t="s">
        <v>4467</v>
      </c>
      <c r="Z590" s="27"/>
      <c r="AA590" s="27" t="s">
        <v>4454</v>
      </c>
      <c r="AB590" t="e">
        <f>VLOOKUP(Y590,Loc_exl_vigi!$C:$J,8,)</f>
        <v>#N/A</v>
      </c>
      <c r="AC590" s="27" t="s">
        <v>4257</v>
      </c>
      <c r="AD590" s="70">
        <v>44033</v>
      </c>
      <c r="AE590">
        <v>4</v>
      </c>
      <c r="AF590">
        <f t="shared" si="9"/>
        <v>0</v>
      </c>
      <c r="AG590">
        <v>2</v>
      </c>
      <c r="AH590" t="s">
        <v>4535</v>
      </c>
      <c r="AI590" s="64"/>
    </row>
    <row r="591" spans="1:35" x14ac:dyDescent="0.2">
      <c r="A591" t="s">
        <v>1328</v>
      </c>
      <c r="B591">
        <v>50501</v>
      </c>
      <c r="C591" t="s">
        <v>36</v>
      </c>
      <c r="D591" t="s">
        <v>1329</v>
      </c>
      <c r="E591">
        <v>300.08676889899999</v>
      </c>
      <c r="F591" t="s">
        <v>1242</v>
      </c>
      <c r="G591" t="s">
        <v>1243</v>
      </c>
      <c r="I591" t="s">
        <v>45</v>
      </c>
      <c r="J591" t="s">
        <v>45</v>
      </c>
      <c r="K591" t="s">
        <v>5458</v>
      </c>
      <c r="L591" t="s">
        <v>36</v>
      </c>
      <c r="M591" t="s">
        <v>1151</v>
      </c>
      <c r="N591" t="s">
        <v>1152</v>
      </c>
      <c r="O591">
        <v>298176.08092564199</v>
      </c>
      <c r="P591">
        <v>1.0064079183260701E-3</v>
      </c>
      <c r="Q591">
        <v>4</v>
      </c>
      <c r="R591">
        <v>-2.3260263721699999</v>
      </c>
      <c r="S591">
        <v>12.876618576</v>
      </c>
      <c r="T591">
        <v>6876</v>
      </c>
      <c r="U591">
        <v>1.1518738526300001E-2</v>
      </c>
      <c r="V591">
        <v>-2.3166669999999998</v>
      </c>
      <c r="W591">
        <v>12.883333</v>
      </c>
      <c r="X591" t="s">
        <v>2718</v>
      </c>
      <c r="Y591" t="s">
        <v>2719</v>
      </c>
      <c r="AB591" t="e">
        <f>VLOOKUP(Y591,Loc_exl_vigi!$C:$J,8,)</f>
        <v>#N/A</v>
      </c>
      <c r="AC591" t="s">
        <v>4257</v>
      </c>
      <c r="AD591" s="62">
        <v>44047</v>
      </c>
      <c r="AE591">
        <v>4</v>
      </c>
      <c r="AF591">
        <f t="shared" si="9"/>
        <v>0</v>
      </c>
      <c r="AG591">
        <v>3</v>
      </c>
      <c r="AH591" t="s">
        <v>4535</v>
      </c>
      <c r="AI591" s="64">
        <v>44045</v>
      </c>
    </row>
    <row r="592" spans="1:35" x14ac:dyDescent="0.2">
      <c r="A592" t="s">
        <v>1359</v>
      </c>
      <c r="B592">
        <v>51299</v>
      </c>
      <c r="C592" t="s">
        <v>36</v>
      </c>
      <c r="D592" t="s">
        <v>1360</v>
      </c>
      <c r="E592">
        <v>228.065944363</v>
      </c>
      <c r="F592" t="s">
        <v>1242</v>
      </c>
      <c r="G592" t="s">
        <v>1243</v>
      </c>
      <c r="I592" t="s">
        <v>45</v>
      </c>
      <c r="J592" t="s">
        <v>45</v>
      </c>
      <c r="K592" t="s">
        <v>5458</v>
      </c>
      <c r="L592" t="s">
        <v>36</v>
      </c>
      <c r="M592" t="s">
        <v>1151</v>
      </c>
      <c r="N592" t="s">
        <v>1152</v>
      </c>
      <c r="O592">
        <v>298176.08092564199</v>
      </c>
      <c r="P592">
        <v>7.64870017927005E-4</v>
      </c>
      <c r="Q592">
        <v>4</v>
      </c>
      <c r="R592">
        <v>-2.1891140283400001</v>
      </c>
      <c r="S592">
        <v>12.9240464033</v>
      </c>
      <c r="T592">
        <v>7046</v>
      </c>
      <c r="U592">
        <v>1.43089222832E-2</v>
      </c>
      <c r="V592">
        <v>-2.2000000000000002</v>
      </c>
      <c r="W592">
        <v>12.9333329999999</v>
      </c>
      <c r="X592" t="s">
        <v>2736</v>
      </c>
      <c r="Y592" t="s">
        <v>2737</v>
      </c>
      <c r="AB592" t="e">
        <f>VLOOKUP(Y592,Loc_exl_vigi!$C:$J,8,)</f>
        <v>#N/A</v>
      </c>
      <c r="AC592" t="s">
        <v>4257</v>
      </c>
      <c r="AD592" s="70">
        <v>44045</v>
      </c>
      <c r="AE592">
        <v>4</v>
      </c>
      <c r="AF592">
        <f t="shared" si="9"/>
        <v>0</v>
      </c>
      <c r="AG592">
        <v>3</v>
      </c>
      <c r="AH592" t="s">
        <v>4535</v>
      </c>
      <c r="AI592" s="64">
        <v>44043</v>
      </c>
    </row>
    <row r="593" spans="1:35" x14ac:dyDescent="0.2">
      <c r="A593" t="s">
        <v>786</v>
      </c>
      <c r="B593">
        <v>35347</v>
      </c>
      <c r="C593" t="s">
        <v>22</v>
      </c>
      <c r="D593" t="s">
        <v>787</v>
      </c>
      <c r="E593">
        <v>982.53272869399996</v>
      </c>
      <c r="F593" t="s">
        <v>740</v>
      </c>
      <c r="G593" t="s">
        <v>741</v>
      </c>
      <c r="I593" t="s">
        <v>45</v>
      </c>
      <c r="J593" t="s">
        <v>45</v>
      </c>
      <c r="K593" t="s">
        <v>528</v>
      </c>
      <c r="L593" t="s">
        <v>529</v>
      </c>
      <c r="M593" t="s">
        <v>102</v>
      </c>
      <c r="N593" t="s">
        <v>22</v>
      </c>
      <c r="O593">
        <v>868756.82870459603</v>
      </c>
      <c r="P593">
        <v>1.130964035309E-3</v>
      </c>
      <c r="Q593">
        <v>4</v>
      </c>
      <c r="R593">
        <v>-0.44348164356300002</v>
      </c>
      <c r="S593">
        <v>12.240295227700001</v>
      </c>
      <c r="T593">
        <v>4402</v>
      </c>
      <c r="U593">
        <v>9.5373783493400005E-3</v>
      </c>
      <c r="V593">
        <v>-0.45</v>
      </c>
      <c r="W593">
        <v>12.233333</v>
      </c>
      <c r="X593" t="s">
        <v>2418</v>
      </c>
      <c r="Y593" t="s">
        <v>2419</v>
      </c>
      <c r="AB593" t="e">
        <f>VLOOKUP(Y593,Loc_exl_vigi!$C:$J,8,)</f>
        <v>#N/A</v>
      </c>
      <c r="AC593" t="s">
        <v>4257</v>
      </c>
      <c r="AD593" s="64">
        <v>44031</v>
      </c>
      <c r="AE593">
        <v>4</v>
      </c>
      <c r="AF593">
        <f t="shared" si="9"/>
        <v>0</v>
      </c>
      <c r="AG593">
        <v>8</v>
      </c>
      <c r="AH593" t="s">
        <v>4535</v>
      </c>
      <c r="AI593" s="64">
        <v>44031</v>
      </c>
    </row>
    <row r="594" spans="1:35" x14ac:dyDescent="0.2">
      <c r="A594" t="s">
        <v>1521</v>
      </c>
      <c r="B594">
        <v>54970</v>
      </c>
      <c r="C594" t="s">
        <v>25</v>
      </c>
      <c r="D594" t="s">
        <v>1522</v>
      </c>
      <c r="E594">
        <v>28.209177433000001</v>
      </c>
      <c r="F594" t="s">
        <v>1477</v>
      </c>
      <c r="G594" t="s">
        <v>1478</v>
      </c>
      <c r="I594" t="s">
        <v>45</v>
      </c>
      <c r="J594" t="s">
        <v>45</v>
      </c>
      <c r="K594" t="s">
        <v>1109</v>
      </c>
      <c r="L594" t="s">
        <v>25</v>
      </c>
      <c r="M594" t="s">
        <v>1089</v>
      </c>
      <c r="N594" t="s">
        <v>1090</v>
      </c>
      <c r="O594">
        <v>438084.305604161</v>
      </c>
      <c r="P594" s="6">
        <v>6.4392120585321597E-5</v>
      </c>
      <c r="Q594">
        <v>4</v>
      </c>
      <c r="R594">
        <v>-1.0732784255600001</v>
      </c>
      <c r="S594">
        <v>13.133519307</v>
      </c>
      <c r="T594">
        <v>7714</v>
      </c>
      <c r="U594">
        <v>1.18415500528E-2</v>
      </c>
      <c r="V594">
        <v>-1.065842</v>
      </c>
      <c r="W594">
        <v>13.124304</v>
      </c>
      <c r="X594" t="s">
        <v>2834</v>
      </c>
      <c r="Y594" t="s">
        <v>2835</v>
      </c>
      <c r="AB594" t="e">
        <f>VLOOKUP(Y594,Loc_exl_vigi!$C:$J,8,)</f>
        <v>#N/A</v>
      </c>
      <c r="AC594" t="s">
        <v>4257</v>
      </c>
      <c r="AD594" s="64">
        <v>44028</v>
      </c>
      <c r="AE594">
        <v>4</v>
      </c>
      <c r="AF594">
        <f t="shared" si="9"/>
        <v>0</v>
      </c>
      <c r="AG594">
        <v>2</v>
      </c>
      <c r="AH594" t="s">
        <v>4535</v>
      </c>
      <c r="AI594" s="64">
        <v>44027</v>
      </c>
    </row>
    <row r="595" spans="1:35" x14ac:dyDescent="0.2">
      <c r="A595" t="s">
        <v>1240</v>
      </c>
      <c r="B595">
        <v>48663</v>
      </c>
      <c r="C595" t="s">
        <v>36</v>
      </c>
      <c r="D595" t="s">
        <v>1241</v>
      </c>
      <c r="E595">
        <v>180.05206133900001</v>
      </c>
      <c r="F595" t="s">
        <v>1242</v>
      </c>
      <c r="G595" t="s">
        <v>1243</v>
      </c>
      <c r="I595" t="s">
        <v>45</v>
      </c>
      <c r="J595" t="s">
        <v>45</v>
      </c>
      <c r="K595" t="s">
        <v>5458</v>
      </c>
      <c r="L595" t="s">
        <v>36</v>
      </c>
      <c r="M595" t="s">
        <v>1151</v>
      </c>
      <c r="N595" t="s">
        <v>1152</v>
      </c>
      <c r="O595">
        <v>298176.08092564199</v>
      </c>
      <c r="P595">
        <v>6.0384475099429797E-4</v>
      </c>
      <c r="Q595">
        <v>4</v>
      </c>
      <c r="R595">
        <v>-2.3123351374099999</v>
      </c>
      <c r="S595">
        <v>12.7817629222</v>
      </c>
      <c r="T595">
        <v>6507</v>
      </c>
      <c r="U595">
        <v>1.24346595881E-2</v>
      </c>
      <c r="V595">
        <v>-2.2999999999999998</v>
      </c>
      <c r="W595">
        <v>12.783333000000001</v>
      </c>
      <c r="X595" t="s">
        <v>1068</v>
      </c>
      <c r="Y595" t="s">
        <v>2665</v>
      </c>
      <c r="AB595" t="e">
        <f>VLOOKUP(Y595,Loc_exl_vigi!$C:$J,8,)</f>
        <v>#N/A</v>
      </c>
      <c r="AC595" t="s">
        <v>4257</v>
      </c>
      <c r="AD595" s="62">
        <v>44047</v>
      </c>
      <c r="AE595">
        <v>4</v>
      </c>
      <c r="AF595">
        <f t="shared" si="9"/>
        <v>0</v>
      </c>
      <c r="AG595">
        <v>3</v>
      </c>
      <c r="AH595" t="s">
        <v>4535</v>
      </c>
      <c r="AI595" s="64">
        <v>44045</v>
      </c>
    </row>
    <row r="596" spans="1:35" x14ac:dyDescent="0.2">
      <c r="A596" t="s">
        <v>1244</v>
      </c>
      <c r="B596">
        <v>48836</v>
      </c>
      <c r="C596" t="s">
        <v>36</v>
      </c>
      <c r="D596" t="s">
        <v>1245</v>
      </c>
      <c r="E596">
        <v>696.20130384599997</v>
      </c>
      <c r="F596" t="s">
        <v>1242</v>
      </c>
      <c r="G596" t="s">
        <v>1243</v>
      </c>
      <c r="I596" t="s">
        <v>45</v>
      </c>
      <c r="J596" t="s">
        <v>45</v>
      </c>
      <c r="K596" t="s">
        <v>5458</v>
      </c>
      <c r="L596" t="s">
        <v>36</v>
      </c>
      <c r="M596" t="s">
        <v>1151</v>
      </c>
      <c r="N596" t="s">
        <v>1152</v>
      </c>
      <c r="O596">
        <v>298176.08092564199</v>
      </c>
      <c r="P596">
        <v>2.3348663705175499E-3</v>
      </c>
      <c r="Q596">
        <v>4</v>
      </c>
      <c r="T596">
        <v>6507</v>
      </c>
      <c r="U596">
        <v>6.4780895579899999E-3</v>
      </c>
      <c r="V596">
        <v>-2.2999999999999998</v>
      </c>
      <c r="W596">
        <v>12.783333000000001</v>
      </c>
      <c r="X596" t="s">
        <v>1068</v>
      </c>
      <c r="Y596" t="s">
        <v>2665</v>
      </c>
      <c r="AB596" t="e">
        <f>VLOOKUP(Y596,Loc_exl_vigi!$C:$J,8,)</f>
        <v>#N/A</v>
      </c>
      <c r="AC596" t="s">
        <v>4257</v>
      </c>
      <c r="AD596" s="62">
        <v>44047</v>
      </c>
      <c r="AE596">
        <v>4</v>
      </c>
      <c r="AF596">
        <f t="shared" si="9"/>
        <v>0</v>
      </c>
      <c r="AG596">
        <v>3</v>
      </c>
      <c r="AH596" t="s">
        <v>4535</v>
      </c>
      <c r="AI596" s="64">
        <v>44045</v>
      </c>
    </row>
    <row r="597" spans="1:35" x14ac:dyDescent="0.2">
      <c r="A597" t="s">
        <v>1136</v>
      </c>
      <c r="B597">
        <v>46232</v>
      </c>
      <c r="C597" t="s">
        <v>39</v>
      </c>
      <c r="D597" t="s">
        <v>1137</v>
      </c>
      <c r="E597">
        <v>188.60749900299999</v>
      </c>
      <c r="F597" t="s">
        <v>1138</v>
      </c>
      <c r="G597" t="s">
        <v>1139</v>
      </c>
      <c r="I597" t="s">
        <v>45</v>
      </c>
      <c r="J597" t="s">
        <v>45</v>
      </c>
      <c r="K597" t="s">
        <v>957</v>
      </c>
      <c r="L597" t="s">
        <v>958</v>
      </c>
      <c r="M597" t="s">
        <v>562</v>
      </c>
      <c r="N597" t="s">
        <v>39</v>
      </c>
      <c r="O597">
        <v>599312.42531753401</v>
      </c>
      <c r="P597">
        <v>3.1470647200926999E-4</v>
      </c>
      <c r="Q597">
        <v>4</v>
      </c>
      <c r="R597">
        <v>-1.3950224334900001</v>
      </c>
      <c r="S597">
        <v>12.6552887159999</v>
      </c>
      <c r="T597">
        <v>6001</v>
      </c>
      <c r="U597">
        <v>7.26269132765E-3</v>
      </c>
      <c r="V597">
        <v>-1.4</v>
      </c>
      <c r="W597">
        <v>12.65</v>
      </c>
      <c r="X597" t="s">
        <v>2606</v>
      </c>
      <c r="Y597" t="s">
        <v>2607</v>
      </c>
      <c r="AB597" t="e">
        <f>VLOOKUP(Y597,Loc_exl_vigi!$C:$J,8,)</f>
        <v>#N/A</v>
      </c>
      <c r="AC597" t="s">
        <v>4257</v>
      </c>
      <c r="AD597" s="70">
        <v>44041</v>
      </c>
      <c r="AE597">
        <v>4</v>
      </c>
      <c r="AF597">
        <f t="shared" si="9"/>
        <v>0</v>
      </c>
      <c r="AG597">
        <v>8</v>
      </c>
      <c r="AH597" t="s">
        <v>4535</v>
      </c>
      <c r="AI597" s="64">
        <v>44041</v>
      </c>
    </row>
    <row r="598" spans="1:35" x14ac:dyDescent="0.2">
      <c r="A598" t="s">
        <v>1806</v>
      </c>
      <c r="B598">
        <v>59485</v>
      </c>
      <c r="C598" t="s">
        <v>37</v>
      </c>
      <c r="D598" t="s">
        <v>1807</v>
      </c>
      <c r="E598">
        <v>134.36445210299999</v>
      </c>
      <c r="F598" t="s">
        <v>1751</v>
      </c>
      <c r="G598" t="s">
        <v>1752</v>
      </c>
      <c r="I598" t="s">
        <v>45</v>
      </c>
      <c r="J598" t="s">
        <v>45</v>
      </c>
      <c r="K598" t="s">
        <v>1518</v>
      </c>
      <c r="L598" t="s">
        <v>37</v>
      </c>
      <c r="M598" t="s">
        <v>1151</v>
      </c>
      <c r="N598" t="s">
        <v>1152</v>
      </c>
      <c r="O598">
        <v>480120.49573899602</v>
      </c>
      <c r="P598">
        <v>2.7985568892697999E-4</v>
      </c>
      <c r="Q598">
        <v>4</v>
      </c>
      <c r="R598">
        <v>-2.3397176064799998</v>
      </c>
      <c r="S598">
        <v>13.5168942431999</v>
      </c>
      <c r="T598">
        <v>8875</v>
      </c>
      <c r="U598">
        <v>8.6624875120499996E-3</v>
      </c>
      <c r="V598">
        <v>-2.3411439999999999</v>
      </c>
      <c r="W598">
        <v>13.50835</v>
      </c>
      <c r="X598" t="s">
        <v>3008</v>
      </c>
      <c r="Y598" t="s">
        <v>3009</v>
      </c>
      <c r="AB598" t="e">
        <f>VLOOKUP(Y598,Loc_exl_vigi!$C:$J,8,)</f>
        <v>#N/A</v>
      </c>
      <c r="AC598" t="s">
        <v>4257</v>
      </c>
      <c r="AD598" s="62">
        <v>44040</v>
      </c>
      <c r="AE598">
        <v>4</v>
      </c>
      <c r="AF598">
        <f t="shared" si="9"/>
        <v>0</v>
      </c>
      <c r="AG598">
        <v>3</v>
      </c>
      <c r="AH598" t="s">
        <v>4535</v>
      </c>
      <c r="AI598" s="64">
        <v>44038</v>
      </c>
    </row>
    <row r="599" spans="1:35" x14ac:dyDescent="0.2">
      <c r="A599" t="s">
        <v>1665</v>
      </c>
      <c r="B599">
        <v>57309</v>
      </c>
      <c r="C599" t="s">
        <v>23</v>
      </c>
      <c r="D599" t="s">
        <v>1666</v>
      </c>
      <c r="E599">
        <v>228.63855164399999</v>
      </c>
      <c r="F599" t="s">
        <v>1667</v>
      </c>
      <c r="G599" t="s">
        <v>1668</v>
      </c>
      <c r="I599" t="s">
        <v>45</v>
      </c>
      <c r="J599" t="s">
        <v>45</v>
      </c>
      <c r="K599" t="s">
        <v>1474</v>
      </c>
      <c r="L599" t="s">
        <v>23</v>
      </c>
      <c r="M599" t="s">
        <v>1089</v>
      </c>
      <c r="N599" t="s">
        <v>1090</v>
      </c>
      <c r="O599">
        <v>212290.51806906899</v>
      </c>
      <c r="P599">
        <v>1.0770078368248801E-3</v>
      </c>
      <c r="Q599">
        <v>4</v>
      </c>
      <c r="R599">
        <v>-1.5045523084400001</v>
      </c>
      <c r="S599">
        <v>13.2955643832</v>
      </c>
      <c r="T599">
        <v>8282</v>
      </c>
      <c r="U599">
        <v>8.4444220862399996E-3</v>
      </c>
      <c r="V599">
        <v>-1.5125409999999999</v>
      </c>
      <c r="W599">
        <v>13.298301</v>
      </c>
      <c r="X599" t="s">
        <v>2919</v>
      </c>
      <c r="Y599" t="s">
        <v>2920</v>
      </c>
      <c r="AB599" t="e">
        <f>VLOOKUP(Y599,Loc_exl_vigi!$C:$J,8,)</f>
        <v>#N/A</v>
      </c>
      <c r="AC599" t="s">
        <v>4257</v>
      </c>
      <c r="AD599" s="70">
        <v>44038</v>
      </c>
      <c r="AE599">
        <v>4</v>
      </c>
      <c r="AF599">
        <f t="shared" si="9"/>
        <v>0</v>
      </c>
      <c r="AG599">
        <v>2</v>
      </c>
      <c r="AH599" t="s">
        <v>4535</v>
      </c>
      <c r="AI599" s="64">
        <v>44038</v>
      </c>
    </row>
    <row r="600" spans="1:35" x14ac:dyDescent="0.2">
      <c r="A600" t="s">
        <v>1298</v>
      </c>
      <c r="B600">
        <v>49751</v>
      </c>
      <c r="C600" t="s">
        <v>25</v>
      </c>
      <c r="D600" t="s">
        <v>1299</v>
      </c>
      <c r="E600">
        <v>873.68195320300003</v>
      </c>
      <c r="F600" t="s">
        <v>5420</v>
      </c>
      <c r="G600" t="s">
        <v>1301</v>
      </c>
      <c r="H600" t="s">
        <v>1302</v>
      </c>
      <c r="I600" t="s">
        <v>45</v>
      </c>
      <c r="J600" t="s">
        <v>45</v>
      </c>
      <c r="K600" t="s">
        <v>1109</v>
      </c>
      <c r="L600" t="s">
        <v>25</v>
      </c>
      <c r="M600" t="s">
        <v>1089</v>
      </c>
      <c r="N600" t="s">
        <v>1090</v>
      </c>
      <c r="O600">
        <v>438084.305604161</v>
      </c>
      <c r="P600">
        <v>1.9943237911664198E-3</v>
      </c>
      <c r="Q600">
        <v>4</v>
      </c>
      <c r="R600">
        <v>-0.737843182667</v>
      </c>
      <c r="S600">
        <v>12.8291907487</v>
      </c>
      <c r="T600">
        <v>6677</v>
      </c>
      <c r="U600">
        <v>1.3311124221499999E-2</v>
      </c>
      <c r="V600">
        <v>-0.73333300000000001</v>
      </c>
      <c r="W600">
        <v>12.816667000000001</v>
      </c>
      <c r="X600" t="s">
        <v>2696</v>
      </c>
      <c r="Y600" t="s">
        <v>2697</v>
      </c>
      <c r="AB600" t="e">
        <f>VLOOKUP(Y600,Loc_exl_vigi!$C:$J,8,)</f>
        <v>#N/A</v>
      </c>
      <c r="AC600" t="s">
        <v>4257</v>
      </c>
      <c r="AD600" s="70">
        <v>44042</v>
      </c>
      <c r="AE600">
        <v>4</v>
      </c>
      <c r="AF600">
        <f t="shared" si="9"/>
        <v>0</v>
      </c>
      <c r="AG600">
        <v>2</v>
      </c>
      <c r="AH600" t="s">
        <v>4535</v>
      </c>
      <c r="AI600" s="64">
        <v>44042</v>
      </c>
    </row>
    <row r="601" spans="1:35" x14ac:dyDescent="0.2">
      <c r="A601" t="s">
        <v>1817</v>
      </c>
      <c r="B601">
        <v>59663</v>
      </c>
      <c r="C601" t="s">
        <v>37</v>
      </c>
      <c r="D601" t="s">
        <v>1818</v>
      </c>
      <c r="E601">
        <v>1441.0065933999999</v>
      </c>
      <c r="F601" t="s">
        <v>1790</v>
      </c>
      <c r="G601" t="s">
        <v>1791</v>
      </c>
      <c r="I601" t="s">
        <v>45</v>
      </c>
      <c r="J601" t="s">
        <v>45</v>
      </c>
      <c r="K601" t="s">
        <v>1518</v>
      </c>
      <c r="L601" t="s">
        <v>37</v>
      </c>
      <c r="M601" t="s">
        <v>1151</v>
      </c>
      <c r="N601" t="s">
        <v>1152</v>
      </c>
      <c r="O601">
        <v>480120.49573899602</v>
      </c>
      <c r="P601">
        <v>3.00134363391843E-3</v>
      </c>
      <c r="Q601">
        <v>4</v>
      </c>
      <c r="R601">
        <v>-2.4013281613199999</v>
      </c>
      <c r="S601">
        <v>13.544560474900001</v>
      </c>
      <c r="T601">
        <v>8989</v>
      </c>
      <c r="U601">
        <v>1.2270337227400001E-2</v>
      </c>
      <c r="V601">
        <v>-2.401634</v>
      </c>
      <c r="W601">
        <v>13.556827</v>
      </c>
      <c r="X601" t="s">
        <v>3016</v>
      </c>
      <c r="Y601" t="s">
        <v>3017</v>
      </c>
      <c r="AB601" t="e">
        <f>VLOOKUP(Y601,Loc_exl_vigi!$C:$J,8,)</f>
        <v>#N/A</v>
      </c>
      <c r="AC601" t="s">
        <v>4257</v>
      </c>
      <c r="AD601" s="70">
        <v>44039</v>
      </c>
      <c r="AE601">
        <v>4</v>
      </c>
      <c r="AF601">
        <f t="shared" si="9"/>
        <v>0</v>
      </c>
      <c r="AG601">
        <v>3</v>
      </c>
      <c r="AH601" t="s">
        <v>4535</v>
      </c>
      <c r="AI601" s="64">
        <v>44037</v>
      </c>
    </row>
    <row r="602" spans="1:35" x14ac:dyDescent="0.2">
      <c r="A602" t="s">
        <v>1827</v>
      </c>
      <c r="B602">
        <v>59860</v>
      </c>
      <c r="C602" t="s">
        <v>37</v>
      </c>
      <c r="D602" t="s">
        <v>1828</v>
      </c>
      <c r="E602">
        <v>1691.96841584</v>
      </c>
      <c r="F602" t="s">
        <v>1790</v>
      </c>
      <c r="G602" t="s">
        <v>1791</v>
      </c>
      <c r="I602" t="s">
        <v>45</v>
      </c>
      <c r="J602" t="s">
        <v>45</v>
      </c>
      <c r="K602" t="s">
        <v>1518</v>
      </c>
      <c r="L602" t="s">
        <v>37</v>
      </c>
      <c r="M602" t="s">
        <v>1151</v>
      </c>
      <c r="N602" t="s">
        <v>1152</v>
      </c>
      <c r="O602">
        <v>480120.49573899602</v>
      </c>
      <c r="P602">
        <v>3.5240495476781099E-3</v>
      </c>
      <c r="Q602">
        <v>4</v>
      </c>
      <c r="R602">
        <v>-2.3944825441800002</v>
      </c>
      <c r="S602">
        <v>13.5643220695999</v>
      </c>
      <c r="T602">
        <v>8989</v>
      </c>
      <c r="U602">
        <v>1.0359507165599999E-2</v>
      </c>
      <c r="V602">
        <v>-2.401634</v>
      </c>
      <c r="W602">
        <v>13.556827</v>
      </c>
      <c r="X602" t="s">
        <v>3016</v>
      </c>
      <c r="Y602" t="s">
        <v>3017</v>
      </c>
      <c r="AB602" t="e">
        <f>VLOOKUP(Y602,Loc_exl_vigi!$C:$J,8,)</f>
        <v>#N/A</v>
      </c>
      <c r="AC602" t="s">
        <v>4257</v>
      </c>
      <c r="AD602" s="70">
        <v>44039</v>
      </c>
      <c r="AE602">
        <v>4</v>
      </c>
      <c r="AF602">
        <f t="shared" si="9"/>
        <v>0</v>
      </c>
      <c r="AG602">
        <v>3</v>
      </c>
      <c r="AH602" t="s">
        <v>4535</v>
      </c>
      <c r="AI602" s="64">
        <v>44037</v>
      </c>
    </row>
    <row r="603" spans="1:35" x14ac:dyDescent="0.2">
      <c r="A603" t="s">
        <v>1894</v>
      </c>
      <c r="B603">
        <v>61077</v>
      </c>
      <c r="C603" t="s">
        <v>37</v>
      </c>
      <c r="D603" t="s">
        <v>1895</v>
      </c>
      <c r="E603">
        <v>307.841340844</v>
      </c>
      <c r="F603" t="s">
        <v>1874</v>
      </c>
      <c r="G603" t="s">
        <v>1875</v>
      </c>
      <c r="I603" t="s">
        <v>45</v>
      </c>
      <c r="J603" t="s">
        <v>45</v>
      </c>
      <c r="K603" t="s">
        <v>1518</v>
      </c>
      <c r="L603" t="s">
        <v>37</v>
      </c>
      <c r="M603" t="s">
        <v>1151</v>
      </c>
      <c r="N603" t="s">
        <v>1152</v>
      </c>
      <c r="O603">
        <v>480120.49573899602</v>
      </c>
      <c r="P603">
        <v>6.4117517076660898E-4</v>
      </c>
      <c r="Q603">
        <v>4</v>
      </c>
      <c r="R603">
        <v>-2.47662995051</v>
      </c>
      <c r="S603">
        <v>13.7698426538</v>
      </c>
      <c r="T603">
        <v>9383</v>
      </c>
      <c r="U603">
        <v>1.00351785031E-2</v>
      </c>
      <c r="V603">
        <v>-2.4753150000000002</v>
      </c>
      <c r="W603">
        <v>13.7598939999999</v>
      </c>
      <c r="X603" t="s">
        <v>3068</v>
      </c>
      <c r="Y603" t="s">
        <v>3069</v>
      </c>
      <c r="AB603" t="e">
        <f>VLOOKUP(Y603,Loc_exl_vigi!$C:$J,8,)</f>
        <v>#N/A</v>
      </c>
      <c r="AC603" t="s">
        <v>4257</v>
      </c>
      <c r="AD603" s="70">
        <v>44033</v>
      </c>
      <c r="AE603">
        <v>4</v>
      </c>
      <c r="AF603">
        <f t="shared" si="9"/>
        <v>0</v>
      </c>
      <c r="AG603">
        <v>3</v>
      </c>
      <c r="AH603" t="s">
        <v>4535</v>
      </c>
      <c r="AI603" s="64">
        <v>44036</v>
      </c>
    </row>
    <row r="604" spans="1:35" x14ac:dyDescent="0.2">
      <c r="A604" t="s">
        <v>1391</v>
      </c>
      <c r="B604">
        <v>52047</v>
      </c>
      <c r="C604" t="s">
        <v>36</v>
      </c>
      <c r="D604" t="s">
        <v>1392</v>
      </c>
      <c r="E604">
        <v>103.088313582</v>
      </c>
      <c r="F604" t="s">
        <v>5406</v>
      </c>
      <c r="G604" t="s">
        <v>1348</v>
      </c>
      <c r="H604" t="s">
        <v>1349</v>
      </c>
      <c r="I604" t="s">
        <v>45</v>
      </c>
      <c r="J604" t="s">
        <v>45</v>
      </c>
      <c r="K604" t="s">
        <v>5458</v>
      </c>
      <c r="L604" t="s">
        <v>36</v>
      </c>
      <c r="M604" t="s">
        <v>1151</v>
      </c>
      <c r="N604" t="s">
        <v>1152</v>
      </c>
      <c r="O604">
        <v>298176.08092564199</v>
      </c>
      <c r="P604">
        <v>3.4572965498096998E-4</v>
      </c>
      <c r="Q604">
        <v>4</v>
      </c>
      <c r="R604">
        <v>-2.6340791455899999</v>
      </c>
      <c r="S604">
        <v>12.9675219112</v>
      </c>
      <c r="T604">
        <v>7151</v>
      </c>
      <c r="U604">
        <v>1.1347274597699999E-3</v>
      </c>
      <c r="V604">
        <v>-2.6333329999999999</v>
      </c>
      <c r="W604">
        <v>12.9666669999999</v>
      </c>
      <c r="X604" t="s">
        <v>2760</v>
      </c>
      <c r="Y604" t="s">
        <v>2761</v>
      </c>
      <c r="AB604" t="e">
        <f>VLOOKUP(Y604,Loc_exl_vigi!$C:$J,8,)</f>
        <v>#N/A</v>
      </c>
      <c r="AC604" t="s">
        <v>4257</v>
      </c>
      <c r="AD604" s="62">
        <v>44048</v>
      </c>
      <c r="AE604">
        <v>4</v>
      </c>
      <c r="AF604">
        <f t="shared" si="9"/>
        <v>0</v>
      </c>
      <c r="AG604">
        <v>3</v>
      </c>
      <c r="AH604" t="s">
        <v>4535</v>
      </c>
      <c r="AI604" s="64">
        <v>44046</v>
      </c>
    </row>
    <row r="605" spans="1:35" x14ac:dyDescent="0.2">
      <c r="A605" t="s">
        <v>1407</v>
      </c>
      <c r="B605">
        <v>52222</v>
      </c>
      <c r="C605" t="s">
        <v>36</v>
      </c>
      <c r="D605" t="s">
        <v>1408</v>
      </c>
      <c r="E605">
        <v>436.32127842400001</v>
      </c>
      <c r="F605" t="s">
        <v>1409</v>
      </c>
      <c r="G605" t="s">
        <v>1410</v>
      </c>
      <c r="I605" t="s">
        <v>45</v>
      </c>
      <c r="J605" t="s">
        <v>45</v>
      </c>
      <c r="K605" t="s">
        <v>5458</v>
      </c>
      <c r="L605" t="s">
        <v>36</v>
      </c>
      <c r="M605" t="s">
        <v>1151</v>
      </c>
      <c r="N605" t="s">
        <v>1152</v>
      </c>
      <c r="O605">
        <v>298176.08092564199</v>
      </c>
      <c r="P605">
        <v>1.4633007351545701E-3</v>
      </c>
      <c r="Q605">
        <v>4</v>
      </c>
      <c r="R605">
        <v>-2.12750347351</v>
      </c>
      <c r="S605">
        <v>12.9754265487</v>
      </c>
      <c r="T605">
        <v>7156</v>
      </c>
      <c r="U605">
        <v>1.05220279652E-2</v>
      </c>
      <c r="V605">
        <v>-2.1333329999999999</v>
      </c>
      <c r="W605">
        <v>12.9666669999999</v>
      </c>
      <c r="X605" t="s">
        <v>2769</v>
      </c>
      <c r="Y605" t="s">
        <v>2770</v>
      </c>
      <c r="AB605" t="e">
        <f>VLOOKUP(Y605,Loc_exl_vigi!$C:$J,8,)</f>
        <v>#N/A</v>
      </c>
      <c r="AC605" t="s">
        <v>4257</v>
      </c>
      <c r="AD605" s="62">
        <v>44049</v>
      </c>
      <c r="AE605">
        <v>4</v>
      </c>
      <c r="AF605">
        <f t="shared" si="9"/>
        <v>0</v>
      </c>
      <c r="AG605">
        <v>3</v>
      </c>
      <c r="AH605" t="s">
        <v>4535</v>
      </c>
      <c r="AI605" s="64">
        <v>44043</v>
      </c>
    </row>
    <row r="606" spans="1:35" hidden="1" x14ac:dyDescent="0.2">
      <c r="A606" t="s">
        <v>1764</v>
      </c>
      <c r="B606">
        <v>58757</v>
      </c>
      <c r="C606" t="s">
        <v>23</v>
      </c>
      <c r="D606" t="s">
        <v>1765</v>
      </c>
      <c r="E606">
        <v>342.95782746600003</v>
      </c>
      <c r="F606" t="s">
        <v>1667</v>
      </c>
      <c r="G606" t="s">
        <v>1668</v>
      </c>
      <c r="I606" t="s">
        <v>45</v>
      </c>
      <c r="J606" t="s">
        <v>45</v>
      </c>
      <c r="K606" t="s">
        <v>1474</v>
      </c>
      <c r="L606" t="s">
        <v>23</v>
      </c>
      <c r="M606" t="s">
        <v>1089</v>
      </c>
      <c r="N606" t="s">
        <v>1090</v>
      </c>
      <c r="O606">
        <v>212290.51806906899</v>
      </c>
      <c r="P606">
        <v>1.61551175523732E-3</v>
      </c>
      <c r="Q606">
        <v>4</v>
      </c>
      <c r="R606">
        <v>-1.54562601188</v>
      </c>
      <c r="S606">
        <v>13.429943226000001</v>
      </c>
      <c r="T606">
        <v>8673</v>
      </c>
      <c r="U606">
        <v>3.4032107874099999E-3</v>
      </c>
      <c r="V606">
        <v>-1.5467960000000001</v>
      </c>
      <c r="W606">
        <v>13.433139000000001</v>
      </c>
      <c r="X606" t="s">
        <v>2983</v>
      </c>
      <c r="Y606" t="s">
        <v>2984</v>
      </c>
      <c r="AB606" t="s">
        <v>4519</v>
      </c>
      <c r="AF606">
        <f t="shared" si="9"/>
        <v>-4</v>
      </c>
      <c r="AG606">
        <v>2</v>
      </c>
      <c r="AH606" t="s">
        <v>4535</v>
      </c>
      <c r="AI606" s="64">
        <v>44032</v>
      </c>
    </row>
    <row r="607" spans="1:35" x14ac:dyDescent="0.2">
      <c r="A607" t="s">
        <v>924</v>
      </c>
      <c r="B607">
        <v>40103</v>
      </c>
      <c r="C607" t="s">
        <v>13</v>
      </c>
      <c r="D607" t="s">
        <v>925</v>
      </c>
      <c r="E607">
        <v>4839.0782696200004</v>
      </c>
      <c r="F607" t="s">
        <v>838</v>
      </c>
      <c r="G607" t="s">
        <v>839</v>
      </c>
      <c r="I607" t="s">
        <v>45</v>
      </c>
      <c r="J607" t="s">
        <v>45</v>
      </c>
      <c r="K607" t="s">
        <v>792</v>
      </c>
      <c r="L607" t="s">
        <v>793</v>
      </c>
      <c r="M607" t="s">
        <v>794</v>
      </c>
      <c r="N607" t="s">
        <v>13</v>
      </c>
      <c r="O607">
        <v>2907110.4073348101</v>
      </c>
      <c r="P607">
        <v>1.66456638778174E-3</v>
      </c>
      <c r="Q607">
        <v>4</v>
      </c>
      <c r="R607">
        <v>-1.57300848046</v>
      </c>
      <c r="S607">
        <v>12.3944356662</v>
      </c>
      <c r="T607">
        <v>5054</v>
      </c>
      <c r="U607">
        <v>1.02021981439E-2</v>
      </c>
      <c r="V607">
        <v>-1.5652779999999999</v>
      </c>
      <c r="W607">
        <v>12.387778000000001</v>
      </c>
      <c r="X607" t="s">
        <v>2496</v>
      </c>
      <c r="Y607" t="s">
        <v>2497</v>
      </c>
      <c r="AB607" t="e">
        <f>VLOOKUP(Y607,Loc_exl_vigi!$C:$J,8,)</f>
        <v>#N/A</v>
      </c>
      <c r="AC607" t="s">
        <v>4257</v>
      </c>
      <c r="AD607" s="70">
        <v>44049</v>
      </c>
      <c r="AE607">
        <v>4</v>
      </c>
      <c r="AF607">
        <f t="shared" si="9"/>
        <v>0</v>
      </c>
      <c r="AG607">
        <v>8</v>
      </c>
      <c r="AH607" t="s">
        <v>4535</v>
      </c>
      <c r="AI607" s="64">
        <v>44045</v>
      </c>
    </row>
    <row r="608" spans="1:35" x14ac:dyDescent="0.2">
      <c r="A608" t="s">
        <v>1341</v>
      </c>
      <c r="B608">
        <v>50942</v>
      </c>
      <c r="C608" t="s">
        <v>25</v>
      </c>
      <c r="D608" t="s">
        <v>1342</v>
      </c>
      <c r="E608">
        <v>396.88738434300001</v>
      </c>
      <c r="F608" t="s">
        <v>1286</v>
      </c>
      <c r="G608" t="s">
        <v>1287</v>
      </c>
      <c r="I608" t="s">
        <v>45</v>
      </c>
      <c r="J608" t="s">
        <v>45</v>
      </c>
      <c r="K608" t="s">
        <v>1109</v>
      </c>
      <c r="L608" t="s">
        <v>25</v>
      </c>
      <c r="M608" t="s">
        <v>1089</v>
      </c>
      <c r="N608" t="s">
        <v>1090</v>
      </c>
      <c r="O608">
        <v>438084.305604161</v>
      </c>
      <c r="P608">
        <v>9.0596120259467795E-4</v>
      </c>
      <c r="Q608">
        <v>4</v>
      </c>
      <c r="R608">
        <v>-1.08012404249</v>
      </c>
      <c r="S608">
        <v>12.9003324897</v>
      </c>
      <c r="T608">
        <v>6950</v>
      </c>
      <c r="U608">
        <v>3.2261366471799998E-3</v>
      </c>
      <c r="V608">
        <v>-1.0833330000000001</v>
      </c>
      <c r="W608">
        <v>12.9</v>
      </c>
      <c r="X608" t="s">
        <v>2726</v>
      </c>
      <c r="Y608" t="s">
        <v>2727</v>
      </c>
      <c r="AB608" t="e">
        <f>VLOOKUP(Y608,Loc_exl_vigi!$C:$J,8,)</f>
        <v>#N/A</v>
      </c>
      <c r="AC608" t="s">
        <v>4257</v>
      </c>
      <c r="AD608" s="62">
        <v>44040</v>
      </c>
      <c r="AE608">
        <v>4</v>
      </c>
      <c r="AF608">
        <f t="shared" si="9"/>
        <v>0</v>
      </c>
      <c r="AG608">
        <v>2</v>
      </c>
      <c r="AH608" t="s">
        <v>4535</v>
      </c>
      <c r="AI608" s="64"/>
    </row>
    <row r="609" spans="1:35" x14ac:dyDescent="0.2">
      <c r="A609" t="s">
        <v>1311</v>
      </c>
      <c r="B609">
        <v>50025</v>
      </c>
      <c r="C609" t="s">
        <v>25</v>
      </c>
      <c r="D609" t="s">
        <v>1312</v>
      </c>
      <c r="E609">
        <v>415.56076219200003</v>
      </c>
      <c r="F609" t="s">
        <v>1179</v>
      </c>
      <c r="G609" t="s">
        <v>1180</v>
      </c>
      <c r="I609" t="s">
        <v>45</v>
      </c>
      <c r="J609" t="s">
        <v>45</v>
      </c>
      <c r="K609" t="s">
        <v>1109</v>
      </c>
      <c r="L609" t="s">
        <v>25</v>
      </c>
      <c r="M609" t="s">
        <v>1089</v>
      </c>
      <c r="N609" t="s">
        <v>1090</v>
      </c>
      <c r="O609">
        <v>438084.305604161</v>
      </c>
      <c r="P609">
        <v>9.4858628094174997E-4</v>
      </c>
      <c r="Q609">
        <v>4</v>
      </c>
      <c r="R609">
        <v>-1.0664328083800001</v>
      </c>
      <c r="S609">
        <v>12.8450000252999</v>
      </c>
      <c r="T609">
        <v>6780</v>
      </c>
      <c r="U609">
        <v>5.0054562636799999E-3</v>
      </c>
      <c r="V609">
        <v>-1.066667</v>
      </c>
      <c r="W609">
        <v>12.85</v>
      </c>
      <c r="X609" t="s">
        <v>2704</v>
      </c>
      <c r="Y609" t="s">
        <v>2705</v>
      </c>
      <c r="AB609" t="e">
        <f>VLOOKUP(Y609,Loc_exl_vigi!$C:$J,8,)</f>
        <v>#N/A</v>
      </c>
      <c r="AC609" t="s">
        <v>4257</v>
      </c>
      <c r="AD609" s="70">
        <v>44030</v>
      </c>
      <c r="AE609">
        <v>4</v>
      </c>
      <c r="AF609">
        <f t="shared" si="9"/>
        <v>0</v>
      </c>
      <c r="AG609">
        <v>2</v>
      </c>
      <c r="AH609" t="s">
        <v>4535</v>
      </c>
      <c r="AI609" s="64"/>
    </row>
    <row r="610" spans="1:35" x14ac:dyDescent="0.2">
      <c r="A610" s="27" t="s">
        <v>4470</v>
      </c>
      <c r="B610" s="27"/>
      <c r="C610" s="27" t="s">
        <v>25</v>
      </c>
      <c r="D610" s="27" t="s">
        <v>4471</v>
      </c>
      <c r="E610" s="27">
        <v>296.19636304699998</v>
      </c>
      <c r="F610" s="27" t="s">
        <v>1477</v>
      </c>
      <c r="G610" s="27" t="s">
        <v>1478</v>
      </c>
      <c r="H610" s="27"/>
      <c r="I610" s="27" t="s">
        <v>45</v>
      </c>
      <c r="J610" s="27" t="s">
        <v>45</v>
      </c>
      <c r="K610" s="27" t="s">
        <v>1109</v>
      </c>
      <c r="L610" s="27" t="s">
        <v>25</v>
      </c>
      <c r="M610" s="27" t="s">
        <v>1089</v>
      </c>
      <c r="N610" s="27" t="s">
        <v>1090</v>
      </c>
      <c r="O610" s="27">
        <v>438084.305604161</v>
      </c>
      <c r="P610" s="27">
        <v>6.76117266147018E-4</v>
      </c>
      <c r="Q610" s="27">
        <v>4</v>
      </c>
      <c r="R610" s="27">
        <v>-1.0664328083800001</v>
      </c>
      <c r="S610" s="27">
        <v>13.145376263299999</v>
      </c>
      <c r="T610" s="27">
        <v>7780</v>
      </c>
      <c r="U610" s="27">
        <v>1.09007778946E-3</v>
      </c>
      <c r="V610" s="27">
        <v>-1.067347</v>
      </c>
      <c r="W610" s="27">
        <v>13.14597</v>
      </c>
      <c r="X610" s="27" t="s">
        <v>4472</v>
      </c>
      <c r="Y610" s="27" t="s">
        <v>4473</v>
      </c>
      <c r="Z610" s="27"/>
      <c r="AA610" s="27" t="s">
        <v>4454</v>
      </c>
      <c r="AB610" t="e">
        <f>VLOOKUP(Y610,Loc_exl_vigi!$C:$J,8,)</f>
        <v>#N/A</v>
      </c>
      <c r="AC610" s="27" t="s">
        <v>4257</v>
      </c>
      <c r="AD610" s="70">
        <v>44028</v>
      </c>
      <c r="AE610">
        <v>4</v>
      </c>
      <c r="AF610">
        <f t="shared" si="9"/>
        <v>0</v>
      </c>
      <c r="AG610">
        <v>2</v>
      </c>
      <c r="AH610" t="s">
        <v>4535</v>
      </c>
      <c r="AI610" s="64">
        <v>44027</v>
      </c>
    </row>
    <row r="611" spans="1:35" x14ac:dyDescent="0.2">
      <c r="A611" s="27" t="s">
        <v>4470</v>
      </c>
      <c r="B611" s="27"/>
      <c r="C611" s="27" t="s">
        <v>25</v>
      </c>
      <c r="D611" s="27" t="s">
        <v>4471</v>
      </c>
      <c r="E611" s="27">
        <v>296.19636304699998</v>
      </c>
      <c r="F611" s="27" t="s">
        <v>1477</v>
      </c>
      <c r="G611" s="27" t="s">
        <v>1478</v>
      </c>
      <c r="H611" s="27"/>
      <c r="I611" s="27" t="s">
        <v>45</v>
      </c>
      <c r="J611" s="27" t="s">
        <v>45</v>
      </c>
      <c r="K611" s="27" t="s">
        <v>1109</v>
      </c>
      <c r="L611" s="27" t="s">
        <v>25</v>
      </c>
      <c r="M611" s="27" t="s">
        <v>1089</v>
      </c>
      <c r="N611" s="27" t="s">
        <v>1090</v>
      </c>
      <c r="O611" s="27">
        <v>438084.305604161</v>
      </c>
      <c r="P611" s="27">
        <v>6.76117266147018E-4</v>
      </c>
      <c r="Q611" s="27">
        <v>4</v>
      </c>
      <c r="R611" s="27">
        <v>-1.0664328083800001</v>
      </c>
      <c r="S611" s="27">
        <v>13.145376263299999</v>
      </c>
      <c r="T611" s="27">
        <v>7780</v>
      </c>
      <c r="U611" s="27">
        <v>1.09007778946E-3</v>
      </c>
      <c r="V611" s="27">
        <v>-1.067347</v>
      </c>
      <c r="W611" s="27">
        <v>13.14597</v>
      </c>
      <c r="X611" s="27" t="s">
        <v>4472</v>
      </c>
      <c r="Y611" s="27" t="s">
        <v>4473</v>
      </c>
      <c r="Z611" s="27"/>
      <c r="AA611" s="27" t="s">
        <v>4454</v>
      </c>
      <c r="AB611" t="e">
        <f>VLOOKUP(Y611,Loc_exl_vigi!$C:$J,8,)</f>
        <v>#N/A</v>
      </c>
      <c r="AC611" s="27" t="s">
        <v>4257</v>
      </c>
      <c r="AD611" s="64">
        <v>44027</v>
      </c>
      <c r="AE611">
        <v>4</v>
      </c>
      <c r="AF611">
        <f t="shared" si="9"/>
        <v>0</v>
      </c>
      <c r="AG611">
        <v>2</v>
      </c>
      <c r="AH611" t="s">
        <v>4535</v>
      </c>
      <c r="AI611" s="64">
        <v>44027</v>
      </c>
    </row>
    <row r="612" spans="1:35" x14ac:dyDescent="0.2">
      <c r="A612" t="s">
        <v>1146</v>
      </c>
      <c r="B612">
        <v>46675</v>
      </c>
      <c r="C612" t="s">
        <v>36</v>
      </c>
      <c r="D612" t="s">
        <v>1147</v>
      </c>
      <c r="E612">
        <v>164.59971707700001</v>
      </c>
      <c r="F612" t="s">
        <v>1148</v>
      </c>
      <c r="G612" t="s">
        <v>1149</v>
      </c>
      <c r="I612" t="s">
        <v>45</v>
      </c>
      <c r="J612" t="s">
        <v>45</v>
      </c>
      <c r="K612" t="s">
        <v>5458</v>
      </c>
      <c r="L612" t="s">
        <v>36</v>
      </c>
      <c r="M612" t="s">
        <v>1151</v>
      </c>
      <c r="N612" t="s">
        <v>1152</v>
      </c>
      <c r="O612">
        <v>298176.08092564199</v>
      </c>
      <c r="P612">
        <v>5.5202186763614802E-4</v>
      </c>
      <c r="Q612">
        <v>4</v>
      </c>
      <c r="R612">
        <v>-2.37394569249</v>
      </c>
      <c r="S612">
        <v>12.682954948100001</v>
      </c>
      <c r="T612">
        <v>6139</v>
      </c>
      <c r="U612">
        <v>7.2885037963800001E-3</v>
      </c>
      <c r="V612">
        <v>-2.3666670000000001</v>
      </c>
      <c r="W612">
        <v>12.6833329999999</v>
      </c>
      <c r="X612" t="s">
        <v>2613</v>
      </c>
      <c r="Y612" t="s">
        <v>2614</v>
      </c>
      <c r="AB612" t="e">
        <f>VLOOKUP(Y612,Loc_exl_vigi!$C:$J,8,)</f>
        <v>#N/A</v>
      </c>
      <c r="AC612" t="s">
        <v>4257</v>
      </c>
      <c r="AD612" s="70">
        <v>44046</v>
      </c>
      <c r="AE612">
        <v>4</v>
      </c>
      <c r="AF612">
        <f t="shared" si="9"/>
        <v>0</v>
      </c>
      <c r="AG612">
        <v>3</v>
      </c>
      <c r="AH612" t="s">
        <v>4535</v>
      </c>
      <c r="AI612" s="64">
        <v>44044</v>
      </c>
    </row>
    <row r="613" spans="1:35" x14ac:dyDescent="0.2">
      <c r="A613" t="s">
        <v>926</v>
      </c>
      <c r="B613">
        <v>40109</v>
      </c>
      <c r="C613" t="s">
        <v>13</v>
      </c>
      <c r="D613" t="s">
        <v>927</v>
      </c>
      <c r="E613">
        <v>4893.44993557</v>
      </c>
      <c r="F613" t="s">
        <v>838</v>
      </c>
      <c r="G613" t="s">
        <v>839</v>
      </c>
      <c r="I613" t="s">
        <v>45</v>
      </c>
      <c r="J613" t="s">
        <v>45</v>
      </c>
      <c r="K613" t="s">
        <v>792</v>
      </c>
      <c r="L613" t="s">
        <v>793</v>
      </c>
      <c r="M613" t="s">
        <v>794</v>
      </c>
      <c r="N613" t="s">
        <v>13</v>
      </c>
      <c r="O613">
        <v>2907110.4073348101</v>
      </c>
      <c r="P613">
        <v>1.6832693809026101E-3</v>
      </c>
      <c r="Q613">
        <v>4</v>
      </c>
      <c r="R613">
        <v>-1.5319347775200001</v>
      </c>
      <c r="S613">
        <v>12.3944356662</v>
      </c>
      <c r="T613">
        <v>5095</v>
      </c>
      <c r="U613">
        <v>1.8902753086899999E-2</v>
      </c>
      <c r="V613">
        <v>-1.55</v>
      </c>
      <c r="W613">
        <v>12.4</v>
      </c>
      <c r="X613" t="s">
        <v>2498</v>
      </c>
      <c r="Y613" t="s">
        <v>2499</v>
      </c>
      <c r="AB613" t="e">
        <f>VLOOKUP(Y613,Loc_exl_vigi!$C:$J,8,)</f>
        <v>#N/A</v>
      </c>
      <c r="AC613" t="s">
        <v>4257</v>
      </c>
      <c r="AD613" s="70">
        <v>44049</v>
      </c>
      <c r="AE613">
        <v>4</v>
      </c>
      <c r="AF613">
        <f t="shared" si="9"/>
        <v>0</v>
      </c>
      <c r="AG613">
        <v>8</v>
      </c>
      <c r="AH613" t="s">
        <v>4535</v>
      </c>
      <c r="AI613" s="64">
        <v>44045</v>
      </c>
    </row>
    <row r="614" spans="1:35" x14ac:dyDescent="0.2">
      <c r="A614" t="s">
        <v>944</v>
      </c>
      <c r="B614">
        <v>40648</v>
      </c>
      <c r="C614" t="s">
        <v>22</v>
      </c>
      <c r="D614" t="s">
        <v>945</v>
      </c>
      <c r="E614">
        <v>414.610866418</v>
      </c>
      <c r="F614" t="s">
        <v>946</v>
      </c>
      <c r="G614" t="s">
        <v>947</v>
      </c>
      <c r="I614" t="s">
        <v>45</v>
      </c>
      <c r="J614" t="s">
        <v>45</v>
      </c>
      <c r="K614" t="s">
        <v>528</v>
      </c>
      <c r="L614" t="s">
        <v>529</v>
      </c>
      <c r="M614" t="s">
        <v>102</v>
      </c>
      <c r="N614" t="s">
        <v>22</v>
      </c>
      <c r="O614">
        <v>868756.82870459603</v>
      </c>
      <c r="P614">
        <v>4.7724616684305903E-4</v>
      </c>
      <c r="Q614">
        <v>4</v>
      </c>
      <c r="R614">
        <v>-0.484555346502</v>
      </c>
      <c r="S614">
        <v>12.4141972613</v>
      </c>
      <c r="T614">
        <v>5158</v>
      </c>
      <c r="U614">
        <v>2.7556741905100002E-3</v>
      </c>
      <c r="V614">
        <v>-0.48333300000000001</v>
      </c>
      <c r="W614">
        <v>12.416667</v>
      </c>
      <c r="X614" t="s">
        <v>2508</v>
      </c>
      <c r="Y614" t="s">
        <v>2509</v>
      </c>
      <c r="AB614" t="e">
        <f>VLOOKUP(Y614,Loc_exl_vigi!$C:$J,8,)</f>
        <v>#N/A</v>
      </c>
      <c r="AC614" t="s">
        <v>4257</v>
      </c>
      <c r="AD614" s="64">
        <v>44031</v>
      </c>
      <c r="AE614">
        <v>4</v>
      </c>
      <c r="AF614">
        <f t="shared" si="9"/>
        <v>0</v>
      </c>
      <c r="AG614">
        <v>8</v>
      </c>
      <c r="AH614" t="s">
        <v>4535</v>
      </c>
      <c r="AI614" s="64">
        <v>44031</v>
      </c>
    </row>
    <row r="615" spans="1:35" x14ac:dyDescent="0.2">
      <c r="A615" t="s">
        <v>1320</v>
      </c>
      <c r="B615">
        <v>50285</v>
      </c>
      <c r="C615" t="s">
        <v>25</v>
      </c>
      <c r="D615" t="s">
        <v>1321</v>
      </c>
      <c r="E615">
        <v>551.06970638500002</v>
      </c>
      <c r="F615" t="s">
        <v>1286</v>
      </c>
      <c r="G615" t="s">
        <v>1287</v>
      </c>
      <c r="I615" t="s">
        <v>45</v>
      </c>
      <c r="J615" t="s">
        <v>45</v>
      </c>
      <c r="K615" t="s">
        <v>1109</v>
      </c>
      <c r="L615" t="s">
        <v>25</v>
      </c>
      <c r="M615" t="s">
        <v>1089</v>
      </c>
      <c r="N615" t="s">
        <v>1090</v>
      </c>
      <c r="O615">
        <v>438084.305604161</v>
      </c>
      <c r="P615">
        <v>1.2579078942922201E-3</v>
      </c>
      <c r="Q615">
        <v>4</v>
      </c>
      <c r="R615">
        <v>-1.22388200345</v>
      </c>
      <c r="S615">
        <v>12.8647616191999</v>
      </c>
      <c r="T615">
        <v>6834</v>
      </c>
      <c r="U615">
        <v>7.4623555917900002E-3</v>
      </c>
      <c r="V615">
        <v>-1.2166669999999999</v>
      </c>
      <c r="W615">
        <v>12.866667</v>
      </c>
      <c r="X615" t="s">
        <v>2711</v>
      </c>
      <c r="Y615" t="s">
        <v>2712</v>
      </c>
      <c r="AB615" t="e">
        <f>VLOOKUP(Y615,Loc_exl_vigi!$C:$J,8,)</f>
        <v>#N/A</v>
      </c>
      <c r="AC615" t="s">
        <v>4257</v>
      </c>
      <c r="AD615" s="70">
        <v>44041</v>
      </c>
      <c r="AE615">
        <v>4</v>
      </c>
      <c r="AF615">
        <f t="shared" si="9"/>
        <v>0</v>
      </c>
      <c r="AG615">
        <v>2</v>
      </c>
      <c r="AH615" t="s">
        <v>4535</v>
      </c>
      <c r="AI615" s="64"/>
    </row>
    <row r="616" spans="1:35" x14ac:dyDescent="0.2">
      <c r="A616" t="s">
        <v>1796</v>
      </c>
      <c r="B616">
        <v>59218</v>
      </c>
      <c r="C616" t="s">
        <v>24</v>
      </c>
      <c r="D616" t="s">
        <v>1797</v>
      </c>
      <c r="E616">
        <v>294.42607211500001</v>
      </c>
      <c r="F616" t="s">
        <v>1798</v>
      </c>
      <c r="G616" t="s">
        <v>1799</v>
      </c>
      <c r="I616" t="s">
        <v>45</v>
      </c>
      <c r="J616" t="s">
        <v>45</v>
      </c>
      <c r="K616" t="s">
        <v>1088</v>
      </c>
      <c r="L616" t="s">
        <v>24</v>
      </c>
      <c r="M616" t="s">
        <v>1089</v>
      </c>
      <c r="N616" t="s">
        <v>1090</v>
      </c>
      <c r="O616">
        <v>250865.39913048601</v>
      </c>
      <c r="P616">
        <v>1.17364161472845E-3</v>
      </c>
      <c r="Q616">
        <v>4</v>
      </c>
      <c r="R616">
        <v>-0.32710615077799998</v>
      </c>
      <c r="S616">
        <v>13.477371053200001</v>
      </c>
      <c r="T616">
        <v>8765</v>
      </c>
      <c r="U616">
        <v>1.2307852559699999E-2</v>
      </c>
      <c r="V616">
        <v>-0.32444200000000001</v>
      </c>
      <c r="W616">
        <v>13.465355000000001</v>
      </c>
      <c r="X616" t="s">
        <v>3002</v>
      </c>
      <c r="Y616" t="s">
        <v>3003</v>
      </c>
      <c r="AB616" t="e">
        <f>VLOOKUP(Y616,Loc_exl_vigi!$C:$J,8,)</f>
        <v>#N/A</v>
      </c>
      <c r="AC616" t="s">
        <v>4257</v>
      </c>
      <c r="AD616" s="62">
        <v>44056</v>
      </c>
      <c r="AE616">
        <v>4</v>
      </c>
      <c r="AF616">
        <f t="shared" si="9"/>
        <v>0</v>
      </c>
      <c r="AG616">
        <v>2</v>
      </c>
      <c r="AH616" t="s">
        <v>4535</v>
      </c>
      <c r="AI616" s="64">
        <v>44047</v>
      </c>
    </row>
    <row r="617" spans="1:35" x14ac:dyDescent="0.2">
      <c r="A617" s="27" t="s">
        <v>5478</v>
      </c>
      <c r="B617" s="27"/>
      <c r="C617" s="27" t="s">
        <v>24</v>
      </c>
      <c r="D617" s="27" t="s">
        <v>5479</v>
      </c>
      <c r="E617" s="27">
        <v>1638.97180144</v>
      </c>
      <c r="F617" s="27" t="s">
        <v>1798</v>
      </c>
      <c r="G617" s="27" t="s">
        <v>1799</v>
      </c>
      <c r="H617" s="27" t="s">
        <v>5480</v>
      </c>
      <c r="I617" s="27" t="s">
        <v>45</v>
      </c>
      <c r="J617" s="27" t="s">
        <v>45</v>
      </c>
      <c r="K617" s="27" t="s">
        <v>1088</v>
      </c>
      <c r="L617" s="27" t="s">
        <v>24</v>
      </c>
      <c r="M617" s="27" t="s">
        <v>1089</v>
      </c>
      <c r="N617" s="27" t="s">
        <v>1090</v>
      </c>
      <c r="O617" s="27">
        <v>250865.39913048601</v>
      </c>
      <c r="P617" s="27">
        <v>6.5332716553210199E-3</v>
      </c>
      <c r="Q617" s="27">
        <v>4</v>
      </c>
      <c r="R617" s="27">
        <v>-0.32710615077799998</v>
      </c>
      <c r="S617" s="27">
        <v>13.4852756907</v>
      </c>
      <c r="T617" s="27">
        <v>8765</v>
      </c>
      <c r="U617" s="27">
        <v>2.00980501082E-2</v>
      </c>
      <c r="V617" s="27">
        <v>-0.32444200000000001</v>
      </c>
      <c r="W617" s="27">
        <v>13.465355000000001</v>
      </c>
      <c r="X617" s="27" t="s">
        <v>3002</v>
      </c>
      <c r="Y617" s="27" t="s">
        <v>3003</v>
      </c>
      <c r="AC617" t="s">
        <v>4257</v>
      </c>
      <c r="AD617" s="62">
        <v>44056</v>
      </c>
      <c r="AE617">
        <v>4</v>
      </c>
      <c r="AF617">
        <f t="shared" si="9"/>
        <v>0</v>
      </c>
      <c r="AG617">
        <v>2</v>
      </c>
      <c r="AH617" t="s">
        <v>4535</v>
      </c>
    </row>
    <row r="618" spans="1:35" x14ac:dyDescent="0.2">
      <c r="A618" t="s">
        <v>673</v>
      </c>
      <c r="B618">
        <v>31050</v>
      </c>
      <c r="C618" t="s">
        <v>39</v>
      </c>
      <c r="D618" t="s">
        <v>674</v>
      </c>
      <c r="E618">
        <v>361.95243551800002</v>
      </c>
      <c r="F618" t="s">
        <v>5445</v>
      </c>
      <c r="G618" t="s">
        <v>676</v>
      </c>
      <c r="H618" t="s">
        <v>677</v>
      </c>
      <c r="I618" t="s">
        <v>45</v>
      </c>
      <c r="J618" t="s">
        <v>45</v>
      </c>
      <c r="K618" t="s">
        <v>560</v>
      </c>
      <c r="L618" t="s">
        <v>561</v>
      </c>
      <c r="M618" t="s">
        <v>562</v>
      </c>
      <c r="N618" t="s">
        <v>39</v>
      </c>
      <c r="O618">
        <v>599312.42531753401</v>
      </c>
      <c r="P618">
        <v>6.0394615600740595E-4</v>
      </c>
      <c r="Q618">
        <v>8</v>
      </c>
      <c r="R618">
        <v>-0.97059416753700001</v>
      </c>
      <c r="S618">
        <v>12.109868704</v>
      </c>
      <c r="T618">
        <v>3845</v>
      </c>
      <c r="U618">
        <v>5.2511091091600001E-2</v>
      </c>
      <c r="V618">
        <v>-1.022222</v>
      </c>
      <c r="W618">
        <v>12.1002779999999</v>
      </c>
      <c r="X618" t="s">
        <v>2363</v>
      </c>
      <c r="Y618" t="s">
        <v>2364</v>
      </c>
      <c r="AB618" t="e">
        <f>VLOOKUP(Y618,Loc_exl_vigi!$C:$J,8,)</f>
        <v>#N/A</v>
      </c>
      <c r="AC618" t="s">
        <v>4257</v>
      </c>
      <c r="AD618" s="70">
        <v>44038</v>
      </c>
      <c r="AE618">
        <v>8</v>
      </c>
      <c r="AF618">
        <f t="shared" si="9"/>
        <v>0</v>
      </c>
      <c r="AG618">
        <v>8</v>
      </c>
      <c r="AH618" t="s">
        <v>4535</v>
      </c>
      <c r="AI618" s="64">
        <v>44038</v>
      </c>
    </row>
    <row r="619" spans="1:35" x14ac:dyDescent="0.2">
      <c r="A619" t="s">
        <v>832</v>
      </c>
      <c r="B619">
        <v>36493</v>
      </c>
      <c r="C619" t="s">
        <v>13</v>
      </c>
      <c r="D619" t="s">
        <v>833</v>
      </c>
      <c r="E619">
        <v>2747.51938522</v>
      </c>
      <c r="F619" t="s">
        <v>834</v>
      </c>
      <c r="G619" t="s">
        <v>835</v>
      </c>
      <c r="I619" t="s">
        <v>45</v>
      </c>
      <c r="J619" t="s">
        <v>45</v>
      </c>
      <c r="K619" t="s">
        <v>792</v>
      </c>
      <c r="L619" t="s">
        <v>793</v>
      </c>
      <c r="M619" t="s">
        <v>794</v>
      </c>
      <c r="N619" t="s">
        <v>13</v>
      </c>
      <c r="O619">
        <v>2907110.4073348101</v>
      </c>
      <c r="P619">
        <v>9.4510321255355503E-4</v>
      </c>
      <c r="Q619">
        <v>4</v>
      </c>
      <c r="R619">
        <v>-1.54562601188</v>
      </c>
      <c r="S619">
        <v>12.2758660991</v>
      </c>
      <c r="T619">
        <v>4531</v>
      </c>
      <c r="U619">
        <v>2.1265387846099999E-2</v>
      </c>
      <c r="V619">
        <v>-1.5344439999999999</v>
      </c>
      <c r="W619">
        <v>12.257778</v>
      </c>
      <c r="X619" t="s">
        <v>2439</v>
      </c>
      <c r="Y619" t="s">
        <v>2440</v>
      </c>
      <c r="AB619" t="e">
        <f>VLOOKUP(Y619,Loc_exl_vigi!$C:$J,8,)</f>
        <v>#N/A</v>
      </c>
      <c r="AC619" t="s">
        <v>4257</v>
      </c>
      <c r="AD619" s="62">
        <v>44052</v>
      </c>
      <c r="AE619">
        <v>4</v>
      </c>
      <c r="AF619">
        <f t="shared" si="9"/>
        <v>0</v>
      </c>
      <c r="AG619">
        <v>8</v>
      </c>
      <c r="AH619" t="s">
        <v>4535</v>
      </c>
      <c r="AI619" s="64">
        <v>44047</v>
      </c>
    </row>
    <row r="620" spans="1:35" x14ac:dyDescent="0.2">
      <c r="A620" t="s">
        <v>1835</v>
      </c>
      <c r="B620">
        <v>60027</v>
      </c>
      <c r="C620" t="s">
        <v>24</v>
      </c>
      <c r="D620" t="s">
        <v>1836</v>
      </c>
      <c r="E620">
        <v>323.86867932600001</v>
      </c>
      <c r="F620" t="s">
        <v>1798</v>
      </c>
      <c r="G620" t="s">
        <v>1799</v>
      </c>
      <c r="I620" t="s">
        <v>45</v>
      </c>
      <c r="J620" t="s">
        <v>45</v>
      </c>
      <c r="K620" t="s">
        <v>1088</v>
      </c>
      <c r="L620" t="s">
        <v>24</v>
      </c>
      <c r="M620" t="s">
        <v>1089</v>
      </c>
      <c r="N620" t="s">
        <v>1090</v>
      </c>
      <c r="O620">
        <v>250865.39913048601</v>
      </c>
      <c r="P620">
        <v>1.2910057761992999E-3</v>
      </c>
      <c r="Q620">
        <v>4</v>
      </c>
      <c r="R620">
        <v>-0.28603244828899999</v>
      </c>
      <c r="S620">
        <v>13.5801313463</v>
      </c>
      <c r="T620">
        <v>9050</v>
      </c>
      <c r="U620">
        <v>8.1116269003199994E-3</v>
      </c>
      <c r="V620">
        <v>-0.283916</v>
      </c>
      <c r="W620">
        <v>13.5879619999999</v>
      </c>
      <c r="X620" t="s">
        <v>3026</v>
      </c>
      <c r="Y620" t="s">
        <v>3027</v>
      </c>
      <c r="AB620" t="e">
        <f>VLOOKUP(Y620,Loc_exl_vigi!$C:$J,8,)</f>
        <v>#N/A</v>
      </c>
      <c r="AC620" t="s">
        <v>4257</v>
      </c>
      <c r="AD620" s="62">
        <v>44056</v>
      </c>
      <c r="AE620">
        <v>4</v>
      </c>
      <c r="AF620">
        <f t="shared" si="9"/>
        <v>0</v>
      </c>
      <c r="AG620">
        <v>2</v>
      </c>
      <c r="AH620" t="s">
        <v>4535</v>
      </c>
      <c r="AI620" s="64">
        <v>44047</v>
      </c>
    </row>
    <row r="621" spans="1:35" x14ac:dyDescent="0.2">
      <c r="A621" t="s">
        <v>351</v>
      </c>
      <c r="B621">
        <v>22534</v>
      </c>
      <c r="C621" t="s">
        <v>22</v>
      </c>
      <c r="D621" t="s">
        <v>352</v>
      </c>
      <c r="E621">
        <v>5773.2634318800001</v>
      </c>
      <c r="F621" t="s">
        <v>353</v>
      </c>
      <c r="G621" t="s">
        <v>354</v>
      </c>
      <c r="I621" t="s">
        <v>45</v>
      </c>
      <c r="J621" t="s">
        <v>45</v>
      </c>
      <c r="K621" t="s">
        <v>170</v>
      </c>
      <c r="L621" t="s">
        <v>171</v>
      </c>
      <c r="M621" t="s">
        <v>102</v>
      </c>
      <c r="N621" t="s">
        <v>22</v>
      </c>
      <c r="O621">
        <v>868756.82870459603</v>
      </c>
      <c r="P621">
        <v>6.64543085144841E-3</v>
      </c>
      <c r="Q621">
        <v>4</v>
      </c>
      <c r="R621">
        <v>-0.36133423723500002</v>
      </c>
      <c r="S621">
        <v>11.781826232</v>
      </c>
      <c r="T621">
        <v>2818</v>
      </c>
      <c r="U621">
        <v>8.5842697707800009E-3</v>
      </c>
      <c r="V621">
        <v>-0.369722</v>
      </c>
      <c r="W621">
        <v>11.7799999999999</v>
      </c>
      <c r="X621" t="s">
        <v>353</v>
      </c>
      <c r="Y621" t="s">
        <v>2208</v>
      </c>
      <c r="AB621" t="e">
        <f>VLOOKUP(Y621,Loc_exl_vigi!$C:$J,8,)</f>
        <v>#N/A</v>
      </c>
      <c r="AC621" t="s">
        <v>4257</v>
      </c>
      <c r="AD621" s="64">
        <v>44027</v>
      </c>
      <c r="AE621">
        <v>4</v>
      </c>
      <c r="AF621">
        <f t="shared" si="9"/>
        <v>0</v>
      </c>
      <c r="AG621">
        <v>8</v>
      </c>
      <c r="AH621" t="s">
        <v>4535</v>
      </c>
      <c r="AI621" s="64">
        <v>44027</v>
      </c>
    </row>
    <row r="622" spans="1:35" x14ac:dyDescent="0.2">
      <c r="A622" t="s">
        <v>369</v>
      </c>
      <c r="B622">
        <v>22985</v>
      </c>
      <c r="C622" t="s">
        <v>22</v>
      </c>
      <c r="D622" t="s">
        <v>370</v>
      </c>
      <c r="E622">
        <v>1221.6830857699999</v>
      </c>
      <c r="F622" t="s">
        <v>353</v>
      </c>
      <c r="G622" t="s">
        <v>354</v>
      </c>
      <c r="I622" t="s">
        <v>45</v>
      </c>
      <c r="J622" t="s">
        <v>45</v>
      </c>
      <c r="K622" t="s">
        <v>170</v>
      </c>
      <c r="L622" t="s">
        <v>171</v>
      </c>
      <c r="M622" t="s">
        <v>102</v>
      </c>
      <c r="N622" t="s">
        <v>22</v>
      </c>
      <c r="O622">
        <v>868756.82870459603</v>
      </c>
      <c r="P622">
        <v>1.40624285807532E-3</v>
      </c>
      <c r="Q622">
        <v>4</v>
      </c>
      <c r="R622">
        <v>-0.36817985436700001</v>
      </c>
      <c r="S622">
        <v>11.7936831887999</v>
      </c>
      <c r="T622">
        <v>2818</v>
      </c>
      <c r="U622">
        <v>1.3769817343E-2</v>
      </c>
      <c r="V622">
        <v>-0.369722</v>
      </c>
      <c r="W622">
        <v>11.7799999999999</v>
      </c>
      <c r="X622" t="s">
        <v>353</v>
      </c>
      <c r="Y622" t="s">
        <v>2208</v>
      </c>
      <c r="AB622" t="e">
        <f>VLOOKUP(Y622,Loc_exl_vigi!$C:$J,8,)</f>
        <v>#N/A</v>
      </c>
      <c r="AC622" t="s">
        <v>4257</v>
      </c>
      <c r="AD622" s="64">
        <v>44027</v>
      </c>
      <c r="AE622">
        <v>4</v>
      </c>
      <c r="AF622">
        <f t="shared" si="9"/>
        <v>0</v>
      </c>
      <c r="AG622">
        <v>8</v>
      </c>
      <c r="AH622" t="s">
        <v>4535</v>
      </c>
      <c r="AI622" s="64">
        <v>44027</v>
      </c>
    </row>
    <row r="623" spans="1:35" x14ac:dyDescent="0.2">
      <c r="A623" t="s">
        <v>569</v>
      </c>
      <c r="B623">
        <v>28282</v>
      </c>
      <c r="C623" t="s">
        <v>22</v>
      </c>
      <c r="D623" t="s">
        <v>570</v>
      </c>
      <c r="E623">
        <v>247.281437189</v>
      </c>
      <c r="F623" t="s">
        <v>571</v>
      </c>
      <c r="G623" t="s">
        <v>572</v>
      </c>
      <c r="I623" t="s">
        <v>45</v>
      </c>
      <c r="J623" t="s">
        <v>45</v>
      </c>
      <c r="K623" t="s">
        <v>528</v>
      </c>
      <c r="L623" t="s">
        <v>529</v>
      </c>
      <c r="M623" t="s">
        <v>102</v>
      </c>
      <c r="N623" t="s">
        <v>22</v>
      </c>
      <c r="O623">
        <v>868756.82870459603</v>
      </c>
      <c r="P623">
        <v>2.84638265874378E-4</v>
      </c>
      <c r="Q623">
        <v>4</v>
      </c>
      <c r="R623">
        <v>-0.25864997916299998</v>
      </c>
      <c r="S623">
        <v>12.007108410900001</v>
      </c>
      <c r="T623">
        <v>3356</v>
      </c>
      <c r="U623">
        <v>1.07145755384E-2</v>
      </c>
      <c r="V623">
        <v>-0.26666699999999999</v>
      </c>
      <c r="W623">
        <v>12</v>
      </c>
      <c r="X623" t="s">
        <v>571</v>
      </c>
      <c r="Y623" t="s">
        <v>2302</v>
      </c>
      <c r="AB623" t="e">
        <f>VLOOKUP(Y623,Loc_exl_vigi!$C:$J,8,)</f>
        <v>#N/A</v>
      </c>
      <c r="AC623" t="s">
        <v>4257</v>
      </c>
      <c r="AD623" s="64">
        <v>44030</v>
      </c>
      <c r="AE623">
        <v>4</v>
      </c>
      <c r="AF623">
        <f t="shared" si="9"/>
        <v>0</v>
      </c>
      <c r="AG623">
        <v>8</v>
      </c>
      <c r="AH623" t="s">
        <v>4535</v>
      </c>
      <c r="AI623" s="64">
        <v>44030</v>
      </c>
    </row>
    <row r="624" spans="1:35" x14ac:dyDescent="0.2">
      <c r="A624" t="s">
        <v>844</v>
      </c>
      <c r="B624">
        <v>36773</v>
      </c>
      <c r="C624" t="s">
        <v>39</v>
      </c>
      <c r="D624" t="s">
        <v>845</v>
      </c>
      <c r="E624">
        <v>1161.26406395</v>
      </c>
      <c r="F624" t="s">
        <v>5445</v>
      </c>
      <c r="G624" t="s">
        <v>676</v>
      </c>
      <c r="H624" t="s">
        <v>677</v>
      </c>
      <c r="I624" t="s">
        <v>45</v>
      </c>
      <c r="J624" t="s">
        <v>45</v>
      </c>
      <c r="K624" t="s">
        <v>560</v>
      </c>
      <c r="L624" t="s">
        <v>561</v>
      </c>
      <c r="M624" t="s">
        <v>562</v>
      </c>
      <c r="N624" t="s">
        <v>39</v>
      </c>
      <c r="O624">
        <v>599312.42531753401</v>
      </c>
      <c r="P624">
        <v>1.9376605838511199E-3</v>
      </c>
      <c r="Q624">
        <v>4</v>
      </c>
      <c r="R624">
        <v>-0.84737305826999998</v>
      </c>
      <c r="S624">
        <v>12.2837707364999</v>
      </c>
      <c r="T624">
        <v>4618</v>
      </c>
      <c r="U624">
        <v>2.6631628043799998E-3</v>
      </c>
      <c r="V624">
        <v>-0.85</v>
      </c>
      <c r="W624">
        <v>12.283333000000001</v>
      </c>
      <c r="X624" t="s">
        <v>2445</v>
      </c>
      <c r="Y624" t="s">
        <v>2446</v>
      </c>
      <c r="AB624" t="e">
        <f>VLOOKUP(Y624,Loc_exl_vigi!$C:$J,8,)</f>
        <v>#N/A</v>
      </c>
      <c r="AC624" t="s">
        <v>4257</v>
      </c>
      <c r="AD624" s="70">
        <v>44039</v>
      </c>
      <c r="AE624">
        <v>4</v>
      </c>
      <c r="AF624">
        <f t="shared" si="9"/>
        <v>0</v>
      </c>
      <c r="AG624">
        <v>8</v>
      </c>
      <c r="AH624" t="s">
        <v>4535</v>
      </c>
      <c r="AI624" s="64">
        <v>44039</v>
      </c>
    </row>
    <row r="625" spans="1:35" x14ac:dyDescent="0.2">
      <c r="A625" t="s">
        <v>1322</v>
      </c>
      <c r="B625">
        <v>50373</v>
      </c>
      <c r="C625" t="s">
        <v>36</v>
      </c>
      <c r="D625" t="s">
        <v>1323</v>
      </c>
      <c r="E625">
        <v>72.020824535700001</v>
      </c>
      <c r="F625" t="s">
        <v>1242</v>
      </c>
      <c r="G625" t="s">
        <v>1243</v>
      </c>
      <c r="I625" t="s">
        <v>45</v>
      </c>
      <c r="J625" t="s">
        <v>45</v>
      </c>
      <c r="K625" t="s">
        <v>5458</v>
      </c>
      <c r="L625" t="s">
        <v>36</v>
      </c>
      <c r="M625" t="s">
        <v>1151</v>
      </c>
      <c r="N625" t="s">
        <v>1152</v>
      </c>
      <c r="O625">
        <v>298176.08092564199</v>
      </c>
      <c r="P625">
        <v>2.41537900398055E-4</v>
      </c>
      <c r="Q625">
        <v>4</v>
      </c>
      <c r="R625">
        <v>-2.2986439035399999</v>
      </c>
      <c r="S625">
        <v>12.868713938100001</v>
      </c>
      <c r="T625">
        <v>6819</v>
      </c>
      <c r="U625">
        <v>2.45539267245E-3</v>
      </c>
      <c r="V625">
        <v>-2.2999999999999998</v>
      </c>
      <c r="W625">
        <v>12.866667</v>
      </c>
      <c r="X625" t="s">
        <v>2713</v>
      </c>
      <c r="Y625" t="s">
        <v>2714</v>
      </c>
      <c r="AB625" t="e">
        <f>VLOOKUP(Y625,Loc_exl_vigi!$C:$J,8,)</f>
        <v>#N/A</v>
      </c>
      <c r="AC625" t="s">
        <v>4257</v>
      </c>
      <c r="AD625" s="62">
        <v>44047</v>
      </c>
      <c r="AE625">
        <v>4</v>
      </c>
      <c r="AF625">
        <f t="shared" si="9"/>
        <v>0</v>
      </c>
      <c r="AG625">
        <v>3</v>
      </c>
      <c r="AH625" t="s">
        <v>4535</v>
      </c>
      <c r="AI625" s="64">
        <v>44045</v>
      </c>
    </row>
    <row r="626" spans="1:35" x14ac:dyDescent="0.2">
      <c r="A626" t="s">
        <v>1445</v>
      </c>
      <c r="B626">
        <v>53173</v>
      </c>
      <c r="C626" t="s">
        <v>36</v>
      </c>
      <c r="D626" t="s">
        <v>1446</v>
      </c>
      <c r="E626">
        <v>564.16312553</v>
      </c>
      <c r="F626" t="s">
        <v>1242</v>
      </c>
      <c r="G626" t="s">
        <v>1243</v>
      </c>
      <c r="I626" t="s">
        <v>45</v>
      </c>
      <c r="J626" t="s">
        <v>45</v>
      </c>
      <c r="K626" t="s">
        <v>5458</v>
      </c>
      <c r="L626" t="s">
        <v>36</v>
      </c>
      <c r="M626" t="s">
        <v>1151</v>
      </c>
      <c r="N626" t="s">
        <v>1152</v>
      </c>
      <c r="O626">
        <v>298176.08092564199</v>
      </c>
      <c r="P626">
        <v>1.8920468864526E-3</v>
      </c>
      <c r="Q626">
        <v>4</v>
      </c>
      <c r="R626">
        <v>-2.34656322341</v>
      </c>
      <c r="S626">
        <v>13.0228543764</v>
      </c>
      <c r="T626">
        <v>7348</v>
      </c>
      <c r="U626">
        <v>1.08238096553E-2</v>
      </c>
      <c r="V626">
        <v>-2.355426</v>
      </c>
      <c r="W626">
        <v>13.016641</v>
      </c>
      <c r="X626" t="s">
        <v>2793</v>
      </c>
      <c r="Y626" t="s">
        <v>2794</v>
      </c>
      <c r="AB626" t="e">
        <f>VLOOKUP(Y626,Loc_exl_vigi!$C:$J,8,)</f>
        <v>#N/A</v>
      </c>
      <c r="AC626" t="s">
        <v>4257</v>
      </c>
      <c r="AD626" s="62">
        <v>44049</v>
      </c>
      <c r="AE626">
        <v>4</v>
      </c>
      <c r="AF626">
        <f t="shared" si="9"/>
        <v>0</v>
      </c>
      <c r="AG626">
        <v>3</v>
      </c>
      <c r="AH626" t="s">
        <v>4535</v>
      </c>
      <c r="AI626" s="64">
        <v>44047</v>
      </c>
    </row>
    <row r="627" spans="1:35" x14ac:dyDescent="0.2">
      <c r="A627" s="27" t="s">
        <v>5487</v>
      </c>
      <c r="B627" s="27"/>
      <c r="C627" s="27" t="s">
        <v>24</v>
      </c>
      <c r="D627" s="27" t="s">
        <v>5488</v>
      </c>
      <c r="E627" s="27">
        <v>100.80945613900001</v>
      </c>
      <c r="F627" s="27" t="s">
        <v>1326</v>
      </c>
      <c r="G627" s="27" t="s">
        <v>1327</v>
      </c>
      <c r="H627" s="27" t="s">
        <v>5480</v>
      </c>
      <c r="I627" s="27" t="s">
        <v>45</v>
      </c>
      <c r="J627" s="27" t="s">
        <v>45</v>
      </c>
      <c r="K627" s="27" t="s">
        <v>1088</v>
      </c>
      <c r="L627" s="27" t="s">
        <v>24</v>
      </c>
      <c r="M627" s="27" t="s">
        <v>1089</v>
      </c>
      <c r="N627" s="27" t="s">
        <v>1090</v>
      </c>
      <c r="O627" s="27">
        <v>250865.39913048601</v>
      </c>
      <c r="P627" s="27">
        <v>4.0184679309466901E-4</v>
      </c>
      <c r="Q627" s="27">
        <v>4</v>
      </c>
      <c r="R627" s="27">
        <v>-0.73099756548499994</v>
      </c>
      <c r="S627" s="27">
        <v>12.8568569813</v>
      </c>
      <c r="T627" s="27">
        <v>6839</v>
      </c>
      <c r="U627" s="27">
        <v>1.00841817695E-2</v>
      </c>
      <c r="V627" s="27">
        <v>-0.73333300000000001</v>
      </c>
      <c r="W627" s="27">
        <v>12.866667</v>
      </c>
      <c r="X627" s="27" t="s">
        <v>5489</v>
      </c>
      <c r="Y627" s="27" t="s">
        <v>5490</v>
      </c>
      <c r="Z627" s="27"/>
      <c r="AA627" s="27"/>
      <c r="AB627" s="27"/>
      <c r="AC627" s="27" t="s">
        <v>4257</v>
      </c>
      <c r="AD627" s="70">
        <v>44042</v>
      </c>
      <c r="AE627" s="27">
        <v>4</v>
      </c>
      <c r="AF627" s="27">
        <v>0</v>
      </c>
      <c r="AG627" s="27">
        <v>2</v>
      </c>
      <c r="AH627" t="s">
        <v>4535</v>
      </c>
    </row>
    <row r="628" spans="1:35" x14ac:dyDescent="0.2">
      <c r="A628" t="s">
        <v>1441</v>
      </c>
      <c r="B628">
        <v>53058</v>
      </c>
      <c r="C628" t="s">
        <v>36</v>
      </c>
      <c r="D628" t="s">
        <v>1442</v>
      </c>
      <c r="E628">
        <v>130.89638352700001</v>
      </c>
      <c r="F628" t="s">
        <v>1409</v>
      </c>
      <c r="G628" t="s">
        <v>1410</v>
      </c>
      <c r="I628" t="s">
        <v>45</v>
      </c>
      <c r="J628" t="s">
        <v>45</v>
      </c>
      <c r="K628" t="s">
        <v>5458</v>
      </c>
      <c r="L628" t="s">
        <v>36</v>
      </c>
      <c r="M628" t="s">
        <v>1151</v>
      </c>
      <c r="N628" t="s">
        <v>1152</v>
      </c>
      <c r="O628">
        <v>298176.08092564199</v>
      </c>
      <c r="P628">
        <v>4.3899022054570003E-4</v>
      </c>
      <c r="Q628">
        <v>4</v>
      </c>
      <c r="R628">
        <v>-2.1617315595100002</v>
      </c>
      <c r="S628">
        <v>13.010997420100001</v>
      </c>
      <c r="T628">
        <v>7322</v>
      </c>
      <c r="U628">
        <v>1.04505991209E-2</v>
      </c>
      <c r="V628">
        <v>-2.1720860000000002</v>
      </c>
      <c r="W628">
        <v>13.0095829999999</v>
      </c>
      <c r="X628" t="s">
        <v>2789</v>
      </c>
      <c r="Y628" t="s">
        <v>2790</v>
      </c>
      <c r="AB628" t="e">
        <f>VLOOKUP(Y628,Loc_exl_vigi!$C:$J,8,)</f>
        <v>#N/A</v>
      </c>
      <c r="AC628" t="s">
        <v>4257</v>
      </c>
      <c r="AD628" s="62">
        <v>44052</v>
      </c>
      <c r="AE628">
        <v>4</v>
      </c>
      <c r="AF628">
        <f>AE628-Q628</f>
        <v>0</v>
      </c>
      <c r="AG628">
        <v>3</v>
      </c>
      <c r="AH628" t="s">
        <v>4535</v>
      </c>
      <c r="AI628" s="64">
        <v>44043</v>
      </c>
    </row>
    <row r="629" spans="1:35" x14ac:dyDescent="0.2">
      <c r="A629" t="s">
        <v>1490</v>
      </c>
      <c r="B629">
        <v>54128</v>
      </c>
      <c r="C629" t="s">
        <v>25</v>
      </c>
      <c r="D629" t="s">
        <v>1491</v>
      </c>
      <c r="E629">
        <v>1389.3019885799999</v>
      </c>
      <c r="F629" t="s">
        <v>1477</v>
      </c>
      <c r="G629" t="s">
        <v>1478</v>
      </c>
      <c r="I629" t="s">
        <v>45</v>
      </c>
      <c r="J629" t="s">
        <v>45</v>
      </c>
      <c r="K629" t="s">
        <v>1109</v>
      </c>
      <c r="L629" t="s">
        <v>25</v>
      </c>
      <c r="M629" t="s">
        <v>1089</v>
      </c>
      <c r="N629" t="s">
        <v>1090</v>
      </c>
      <c r="O629">
        <v>438084.305604161</v>
      </c>
      <c r="P629">
        <v>3.1713119388379301E-3</v>
      </c>
      <c r="Q629">
        <v>4</v>
      </c>
      <c r="R629">
        <v>-1.1143521285</v>
      </c>
      <c r="S629">
        <v>13.0860914791</v>
      </c>
      <c r="T629">
        <v>7568</v>
      </c>
      <c r="U629">
        <v>4.7405947207899996E-3</v>
      </c>
      <c r="V629">
        <v>-1.118512</v>
      </c>
      <c r="W629">
        <v>13.083818000000001</v>
      </c>
      <c r="X629" t="s">
        <v>2815</v>
      </c>
      <c r="Y629" t="s">
        <v>2816</v>
      </c>
      <c r="AB629" t="e">
        <f>VLOOKUP(Y629,Loc_exl_vigi!$C:$J,8,)</f>
        <v>#N/A</v>
      </c>
      <c r="AC629" t="s">
        <v>4257</v>
      </c>
      <c r="AD629" s="64">
        <v>44026</v>
      </c>
      <c r="AE629">
        <v>4</v>
      </c>
      <c r="AF629">
        <f>AE629-Q629</f>
        <v>0</v>
      </c>
      <c r="AG629">
        <v>2</v>
      </c>
      <c r="AH629" t="s">
        <v>4535</v>
      </c>
      <c r="AI629" s="64">
        <v>44026</v>
      </c>
    </row>
    <row r="630" spans="1:35" x14ac:dyDescent="0.2">
      <c r="A630" s="27" t="s">
        <v>5485</v>
      </c>
      <c r="B630" s="27"/>
      <c r="C630" s="27" t="s">
        <v>25</v>
      </c>
      <c r="D630" s="27" t="s">
        <v>5486</v>
      </c>
      <c r="E630" s="27">
        <v>2736.290211</v>
      </c>
      <c r="F630" s="27" t="s">
        <v>1477</v>
      </c>
      <c r="G630" s="27" t="s">
        <v>1478</v>
      </c>
      <c r="H630" s="27"/>
      <c r="I630" s="27" t="s">
        <v>45</v>
      </c>
      <c r="J630" s="27" t="s">
        <v>45</v>
      </c>
      <c r="K630" s="27" t="s">
        <v>1109</v>
      </c>
      <c r="L630" s="27" t="s">
        <v>25</v>
      </c>
      <c r="M630" s="27" t="s">
        <v>1089</v>
      </c>
      <c r="N630" s="27" t="s">
        <v>1090</v>
      </c>
      <c r="O630" s="27">
        <v>438084.305604161</v>
      </c>
      <c r="P630" s="27">
        <v>6.2460356967739099E-3</v>
      </c>
      <c r="Q630" s="27">
        <v>4</v>
      </c>
      <c r="R630" s="27">
        <v>-1.10750651157</v>
      </c>
      <c r="S630" s="27">
        <v>13.0900437981</v>
      </c>
      <c r="T630" s="27">
        <v>7568</v>
      </c>
      <c r="U630" s="27">
        <v>1.26444192209E-2</v>
      </c>
      <c r="V630" s="27">
        <v>-1.118512</v>
      </c>
      <c r="W630" s="27">
        <v>13.083818000000001</v>
      </c>
      <c r="X630" s="27" t="s">
        <v>2815</v>
      </c>
      <c r="Y630" s="27" t="s">
        <v>2816</v>
      </c>
      <c r="Z630" s="27"/>
      <c r="AA630" s="27"/>
      <c r="AB630" s="27"/>
      <c r="AC630" t="s">
        <v>4257</v>
      </c>
      <c r="AD630" s="71">
        <v>44048</v>
      </c>
      <c r="AE630">
        <v>4</v>
      </c>
      <c r="AF630" s="27">
        <f>AE630-Q630</f>
        <v>0</v>
      </c>
      <c r="AG630" s="27">
        <v>2</v>
      </c>
      <c r="AH630" s="27" t="s">
        <v>4535</v>
      </c>
    </row>
    <row r="631" spans="1:35" x14ac:dyDescent="0.2">
      <c r="A631" t="s">
        <v>1189</v>
      </c>
      <c r="B631">
        <v>47611</v>
      </c>
      <c r="C631" t="s">
        <v>36</v>
      </c>
      <c r="D631" t="s">
        <v>1190</v>
      </c>
      <c r="E631">
        <v>263.35954732300002</v>
      </c>
      <c r="F631" t="s">
        <v>1148</v>
      </c>
      <c r="G631" t="s">
        <v>1149</v>
      </c>
      <c r="I631" t="s">
        <v>45</v>
      </c>
      <c r="J631" t="s">
        <v>45</v>
      </c>
      <c r="K631" t="s">
        <v>5458</v>
      </c>
      <c r="L631" t="s">
        <v>36</v>
      </c>
      <c r="M631" t="s">
        <v>1151</v>
      </c>
      <c r="N631" t="s">
        <v>1152</v>
      </c>
      <c r="O631">
        <v>298176.08092564199</v>
      </c>
      <c r="P631">
        <v>8.8323498821716597E-4</v>
      </c>
      <c r="Q631">
        <v>4</v>
      </c>
      <c r="R631">
        <v>-2.37394569249</v>
      </c>
      <c r="S631">
        <v>12.730382775900001</v>
      </c>
      <c r="T631">
        <v>6321</v>
      </c>
      <c r="U631">
        <v>9.8399880218800004E-3</v>
      </c>
      <c r="V631">
        <v>-2.3833329999999999</v>
      </c>
      <c r="W631">
        <v>12.733333</v>
      </c>
      <c r="X631" t="s">
        <v>2636</v>
      </c>
      <c r="Y631" t="s">
        <v>2637</v>
      </c>
      <c r="AB631" t="e">
        <f>VLOOKUP(Y631,Loc_exl_vigi!$C:$J,8,)</f>
        <v>#N/A</v>
      </c>
      <c r="AC631" t="s">
        <v>4257</v>
      </c>
      <c r="AD631" s="70">
        <v>44046</v>
      </c>
      <c r="AE631">
        <v>4</v>
      </c>
      <c r="AF631">
        <f>AE631-Q631</f>
        <v>0</v>
      </c>
      <c r="AG631">
        <v>3</v>
      </c>
      <c r="AH631" t="s">
        <v>4535</v>
      </c>
      <c r="AI631" s="64">
        <v>44044</v>
      </c>
    </row>
    <row r="632" spans="1:35" x14ac:dyDescent="0.2">
      <c r="A632" s="27" t="s">
        <v>5474</v>
      </c>
      <c r="B632" s="27"/>
      <c r="C632" s="27" t="s">
        <v>23</v>
      </c>
      <c r="D632" s="27" t="s">
        <v>5475</v>
      </c>
      <c r="E632" s="27">
        <v>643.41049952000003</v>
      </c>
      <c r="F632" s="27" t="s">
        <v>1565</v>
      </c>
      <c r="G632" s="27" t="s">
        <v>1566</v>
      </c>
      <c r="H632" s="27" t="s">
        <v>1567</v>
      </c>
      <c r="I632" s="27" t="s">
        <v>45</v>
      </c>
      <c r="J632" s="27" t="s">
        <v>45</v>
      </c>
      <c r="K632" s="27" t="s">
        <v>1474</v>
      </c>
      <c r="L632" s="27" t="s">
        <v>23</v>
      </c>
      <c r="M632" s="27" t="s">
        <v>1089</v>
      </c>
      <c r="N632" s="27" t="s">
        <v>1090</v>
      </c>
      <c r="O632" s="27">
        <v>212290.51806906899</v>
      </c>
      <c r="P632" s="27">
        <v>3.0308018717570199E-3</v>
      </c>
      <c r="Q632" s="27">
        <v>4</v>
      </c>
      <c r="R632" s="27">
        <v>-1.53878039445</v>
      </c>
      <c r="S632" s="27">
        <v>13.133519307</v>
      </c>
      <c r="T632" s="27">
        <v>7705</v>
      </c>
      <c r="U632" s="27">
        <v>1.33515326684E-2</v>
      </c>
      <c r="V632" s="27">
        <v>-1.5303230000000001</v>
      </c>
      <c r="W632" s="27">
        <v>13.123188000000001</v>
      </c>
      <c r="X632" s="27" t="s">
        <v>5476</v>
      </c>
      <c r="Y632" s="27" t="s">
        <v>5477</v>
      </c>
      <c r="AC632" t="s">
        <v>4257</v>
      </c>
      <c r="AD632" s="70">
        <v>44039</v>
      </c>
      <c r="AE632">
        <v>4</v>
      </c>
      <c r="AF632">
        <v>0</v>
      </c>
      <c r="AG632">
        <v>2</v>
      </c>
      <c r="AH632" t="s">
        <v>4535</v>
      </c>
    </row>
    <row r="633" spans="1:35" x14ac:dyDescent="0.2">
      <c r="A633" t="s">
        <v>1379</v>
      </c>
      <c r="B633">
        <v>51825</v>
      </c>
      <c r="C633" t="s">
        <v>24</v>
      </c>
      <c r="D633" t="s">
        <v>1380</v>
      </c>
      <c r="E633">
        <v>60.331901193900002</v>
      </c>
      <c r="F633" t="s">
        <v>5403</v>
      </c>
      <c r="G633" t="s">
        <v>1314</v>
      </c>
      <c r="H633" t="s">
        <v>1315</v>
      </c>
      <c r="I633" t="s">
        <v>45</v>
      </c>
      <c r="J633" t="s">
        <v>45</v>
      </c>
      <c r="K633" t="s">
        <v>1088</v>
      </c>
      <c r="L633" t="s">
        <v>24</v>
      </c>
      <c r="M633" t="s">
        <v>1089</v>
      </c>
      <c r="N633" t="s">
        <v>1090</v>
      </c>
      <c r="O633">
        <v>250865.39913048601</v>
      </c>
      <c r="P633">
        <v>2.4049510774707799E-4</v>
      </c>
      <c r="Q633">
        <v>4</v>
      </c>
      <c r="R633">
        <v>-0.47086411213899998</v>
      </c>
      <c r="S633">
        <v>12.9517126359</v>
      </c>
      <c r="T633">
        <v>7126</v>
      </c>
      <c r="U633">
        <v>1.2585955915899999E-2</v>
      </c>
      <c r="V633">
        <v>-0.48333300000000001</v>
      </c>
      <c r="W633">
        <v>12.9499999999999</v>
      </c>
      <c r="X633" t="s">
        <v>2749</v>
      </c>
      <c r="Y633" t="s">
        <v>2750</v>
      </c>
      <c r="AB633" t="e">
        <f>VLOOKUP(Y633,Loc_exl_vigi!$C:$J,8,)</f>
        <v>#N/A</v>
      </c>
      <c r="AC633" t="s">
        <v>4257</v>
      </c>
      <c r="AD633" s="70">
        <v>44042</v>
      </c>
      <c r="AE633">
        <v>4</v>
      </c>
      <c r="AF633">
        <f t="shared" ref="AF633:AF640" si="10">AE633-Q633</f>
        <v>0</v>
      </c>
      <c r="AG633">
        <v>2</v>
      </c>
      <c r="AH633" t="s">
        <v>4535</v>
      </c>
      <c r="AI633" s="64">
        <v>44044</v>
      </c>
    </row>
    <row r="634" spans="1:35" x14ac:dyDescent="0.2">
      <c r="A634" t="s">
        <v>1110</v>
      </c>
      <c r="B634">
        <v>45381</v>
      </c>
      <c r="C634" t="s">
        <v>39</v>
      </c>
      <c r="D634" t="s">
        <v>1111</v>
      </c>
      <c r="E634">
        <v>347.31314910700002</v>
      </c>
      <c r="F634" t="s">
        <v>1112</v>
      </c>
      <c r="G634" t="s">
        <v>1113</v>
      </c>
      <c r="I634" t="s">
        <v>45</v>
      </c>
      <c r="J634" t="s">
        <v>45</v>
      </c>
      <c r="K634" t="s">
        <v>560</v>
      </c>
      <c r="L634" t="s">
        <v>561</v>
      </c>
      <c r="M634" t="s">
        <v>562</v>
      </c>
      <c r="N634" t="s">
        <v>39</v>
      </c>
      <c r="O634">
        <v>599312.42531753401</v>
      </c>
      <c r="P634">
        <v>5.7951935323714203E-4</v>
      </c>
      <c r="Q634">
        <v>4</v>
      </c>
      <c r="R634">
        <v>-0.75153441713000002</v>
      </c>
      <c r="S634">
        <v>12.615765527000001</v>
      </c>
      <c r="T634">
        <v>5877</v>
      </c>
      <c r="U634">
        <v>1.7796318647900001E-3</v>
      </c>
      <c r="V634">
        <v>-0.75</v>
      </c>
      <c r="W634">
        <v>12.616667</v>
      </c>
      <c r="X634" t="s">
        <v>2590</v>
      </c>
      <c r="Y634" t="s">
        <v>2591</v>
      </c>
      <c r="AB634" t="e">
        <f>VLOOKUP(Y634,Loc_exl_vigi!$C:$J,8,)</f>
        <v>#N/A</v>
      </c>
      <c r="AC634" t="s">
        <v>4257</v>
      </c>
      <c r="AD634" s="70">
        <v>44037</v>
      </c>
      <c r="AE634">
        <v>4</v>
      </c>
      <c r="AF634">
        <f t="shared" si="10"/>
        <v>0</v>
      </c>
      <c r="AG634">
        <v>8</v>
      </c>
      <c r="AH634" t="s">
        <v>4535</v>
      </c>
      <c r="AI634" s="64">
        <v>44037</v>
      </c>
    </row>
    <row r="635" spans="1:35" x14ac:dyDescent="0.2">
      <c r="A635" t="s">
        <v>365</v>
      </c>
      <c r="B635">
        <v>22962</v>
      </c>
      <c r="C635" t="s">
        <v>22</v>
      </c>
      <c r="D635" t="s">
        <v>366</v>
      </c>
      <c r="E635">
        <v>929.34241865199999</v>
      </c>
      <c r="F635" t="s">
        <v>284</v>
      </c>
      <c r="G635" t="s">
        <v>285</v>
      </c>
      <c r="I635" t="s">
        <v>45</v>
      </c>
      <c r="J635" t="s">
        <v>45</v>
      </c>
      <c r="K635" t="s">
        <v>170</v>
      </c>
      <c r="L635" t="s">
        <v>171</v>
      </c>
      <c r="M635" t="s">
        <v>102</v>
      </c>
      <c r="N635" t="s">
        <v>22</v>
      </c>
      <c r="O635">
        <v>868756.82870459603</v>
      </c>
      <c r="P635">
        <v>1.0697382604033701E-3</v>
      </c>
      <c r="Q635">
        <v>4</v>
      </c>
      <c r="R635">
        <v>-0.59408522170599998</v>
      </c>
      <c r="S635">
        <v>11.797635507800001</v>
      </c>
      <c r="T635">
        <v>2874</v>
      </c>
      <c r="U635">
        <v>2.27052314331E-2</v>
      </c>
      <c r="V635">
        <v>-0.61666699999999997</v>
      </c>
      <c r="W635">
        <v>11.8</v>
      </c>
      <c r="X635" t="s">
        <v>2216</v>
      </c>
      <c r="Y635" t="s">
        <v>2217</v>
      </c>
      <c r="AB635" t="e">
        <f>VLOOKUP(Y635,Loc_exl_vigi!$C:$J,8,)</f>
        <v>#N/A</v>
      </c>
      <c r="AC635" t="s">
        <v>4257</v>
      </c>
      <c r="AD635" s="64">
        <v>44028</v>
      </c>
      <c r="AE635">
        <v>4</v>
      </c>
      <c r="AF635">
        <f t="shared" si="10"/>
        <v>0</v>
      </c>
      <c r="AG635">
        <v>8</v>
      </c>
      <c r="AH635" t="s">
        <v>4535</v>
      </c>
      <c r="AI635" s="64">
        <v>44029</v>
      </c>
    </row>
    <row r="636" spans="1:35" x14ac:dyDescent="0.2">
      <c r="A636" t="s">
        <v>393</v>
      </c>
      <c r="B636">
        <v>23200</v>
      </c>
      <c r="C636" t="s">
        <v>22</v>
      </c>
      <c r="D636" t="s">
        <v>394</v>
      </c>
      <c r="E636">
        <v>525.08392597099999</v>
      </c>
      <c r="F636" t="s">
        <v>284</v>
      </c>
      <c r="G636" t="s">
        <v>285</v>
      </c>
      <c r="I636" t="s">
        <v>45</v>
      </c>
      <c r="J636" t="s">
        <v>45</v>
      </c>
      <c r="K636" t="s">
        <v>170</v>
      </c>
      <c r="L636" t="s">
        <v>171</v>
      </c>
      <c r="M636" t="s">
        <v>102</v>
      </c>
      <c r="N636" t="s">
        <v>22</v>
      </c>
      <c r="O636">
        <v>868756.82870459603</v>
      </c>
      <c r="P636">
        <v>6.0440840131749298E-4</v>
      </c>
      <c r="Q636">
        <v>4</v>
      </c>
      <c r="R636">
        <v>-0.63515892489400005</v>
      </c>
      <c r="S636">
        <v>11.8055401457</v>
      </c>
      <c r="T636">
        <v>2874</v>
      </c>
      <c r="U636">
        <v>1.9304002182199999E-2</v>
      </c>
      <c r="V636">
        <v>-0.61666699999999997</v>
      </c>
      <c r="W636">
        <v>11.8</v>
      </c>
      <c r="X636" t="s">
        <v>2216</v>
      </c>
      <c r="Y636" t="s">
        <v>2217</v>
      </c>
      <c r="AB636" t="e">
        <f>VLOOKUP(Y636,Loc_exl_vigi!$C:$J,8,)</f>
        <v>#N/A</v>
      </c>
      <c r="AC636" t="s">
        <v>4257</v>
      </c>
      <c r="AD636" s="70">
        <v>44029</v>
      </c>
      <c r="AE636">
        <v>4</v>
      </c>
      <c r="AF636">
        <f t="shared" si="10"/>
        <v>0</v>
      </c>
      <c r="AG636">
        <v>8</v>
      </c>
      <c r="AH636" t="s">
        <v>4535</v>
      </c>
      <c r="AI636" s="64">
        <v>44029</v>
      </c>
    </row>
    <row r="637" spans="1:35" x14ac:dyDescent="0.2">
      <c r="A637" t="s">
        <v>1559</v>
      </c>
      <c r="B637">
        <v>55936</v>
      </c>
      <c r="C637" t="s">
        <v>38</v>
      </c>
      <c r="D637" t="s">
        <v>1560</v>
      </c>
      <c r="E637">
        <v>1378.80528484</v>
      </c>
      <c r="F637" t="s">
        <v>1561</v>
      </c>
      <c r="G637" t="s">
        <v>1562</v>
      </c>
      <c r="I637" t="s">
        <v>45</v>
      </c>
      <c r="J637" t="s">
        <v>45</v>
      </c>
      <c r="K637" t="s">
        <v>1426</v>
      </c>
      <c r="L637" t="s">
        <v>38</v>
      </c>
      <c r="M637" t="s">
        <v>1151</v>
      </c>
      <c r="N637" t="s">
        <v>1152</v>
      </c>
      <c r="O637">
        <v>170860.082456648</v>
      </c>
      <c r="P637">
        <v>8.0697917560109203E-3</v>
      </c>
      <c r="Q637">
        <v>4</v>
      </c>
      <c r="R637">
        <v>-2.1138122391900001</v>
      </c>
      <c r="S637">
        <v>13.204661047</v>
      </c>
      <c r="T637">
        <v>7962</v>
      </c>
      <c r="U637">
        <v>7.3408462298400002E-3</v>
      </c>
      <c r="V637">
        <v>-2.1203690000000002</v>
      </c>
      <c r="W637">
        <v>13.2013599999999</v>
      </c>
      <c r="X637" t="s">
        <v>1561</v>
      </c>
      <c r="Y637" t="s">
        <v>2853</v>
      </c>
      <c r="AB637" t="e">
        <f>VLOOKUP(Y637,Loc_exl_vigi!$C:$J,8,)</f>
        <v>#N/A</v>
      </c>
      <c r="AC637" t="s">
        <v>4257</v>
      </c>
      <c r="AD637" s="70">
        <v>44036</v>
      </c>
      <c r="AE637">
        <v>4</v>
      </c>
      <c r="AF637">
        <f t="shared" si="10"/>
        <v>0</v>
      </c>
      <c r="AG637">
        <v>3</v>
      </c>
      <c r="AH637" t="s">
        <v>4535</v>
      </c>
      <c r="AI637" s="64">
        <v>44034</v>
      </c>
    </row>
    <row r="638" spans="1:35" x14ac:dyDescent="0.2">
      <c r="A638" t="s">
        <v>1697</v>
      </c>
      <c r="B638">
        <v>57647</v>
      </c>
      <c r="C638" t="s">
        <v>24</v>
      </c>
      <c r="D638" t="s">
        <v>1698</v>
      </c>
      <c r="E638">
        <v>1562.80338355</v>
      </c>
      <c r="F638" t="s">
        <v>1459</v>
      </c>
      <c r="G638" t="s">
        <v>1460</v>
      </c>
      <c r="I638" t="s">
        <v>45</v>
      </c>
      <c r="J638" t="s">
        <v>45</v>
      </c>
      <c r="K638" t="s">
        <v>1088</v>
      </c>
      <c r="L638" t="s">
        <v>24</v>
      </c>
      <c r="M638" t="s">
        <v>1089</v>
      </c>
      <c r="N638" t="s">
        <v>1090</v>
      </c>
      <c r="O638">
        <v>250865.39913048601</v>
      </c>
      <c r="P638">
        <v>6.2296490028786898E-3</v>
      </c>
      <c r="Q638">
        <v>4</v>
      </c>
      <c r="R638">
        <v>-0.51878343250900005</v>
      </c>
      <c r="S638">
        <v>13.319278296</v>
      </c>
      <c r="T638">
        <v>8338</v>
      </c>
      <c r="U638">
        <v>4.7075370457399998E-3</v>
      </c>
      <c r="V638">
        <v>-0.52249999999999996</v>
      </c>
      <c r="W638">
        <v>13.3163889999999</v>
      </c>
      <c r="X638" t="s">
        <v>1459</v>
      </c>
      <c r="Y638" t="s">
        <v>2941</v>
      </c>
      <c r="AB638" t="e">
        <f>VLOOKUP(Y638,Loc_exl_vigi!$C:$J,8,)</f>
        <v>#N/A</v>
      </c>
      <c r="AC638" t="s">
        <v>4257</v>
      </c>
      <c r="AD638" s="62">
        <v>44049</v>
      </c>
      <c r="AE638">
        <v>4</v>
      </c>
      <c r="AF638">
        <f t="shared" si="10"/>
        <v>0</v>
      </c>
      <c r="AG638">
        <v>2</v>
      </c>
      <c r="AH638" t="s">
        <v>4535</v>
      </c>
      <c r="AI638" s="64">
        <v>44046</v>
      </c>
    </row>
    <row r="639" spans="1:35" x14ac:dyDescent="0.2">
      <c r="A639" s="27" t="s">
        <v>5491</v>
      </c>
      <c r="B639" s="27"/>
      <c r="C639" s="27" t="s">
        <v>24</v>
      </c>
      <c r="D639" s="27" t="s">
        <v>5492</v>
      </c>
      <c r="E639" s="27">
        <v>1985.67959322</v>
      </c>
      <c r="F639" s="27" t="s">
        <v>1459</v>
      </c>
      <c r="G639" s="27" t="s">
        <v>1460</v>
      </c>
      <c r="H639" s="27"/>
      <c r="I639" s="27" t="s">
        <v>45</v>
      </c>
      <c r="J639" s="27" t="s">
        <v>45</v>
      </c>
      <c r="K639" s="27" t="s">
        <v>1088</v>
      </c>
      <c r="L639" s="27" t="s">
        <v>24</v>
      </c>
      <c r="M639" s="27" t="s">
        <v>1089</v>
      </c>
      <c r="N639" s="27" t="s">
        <v>1090</v>
      </c>
      <c r="O639" s="27">
        <v>250865.39913048601</v>
      </c>
      <c r="P639" s="27">
        <v>7.91531873308347E-3</v>
      </c>
      <c r="Q639" s="27">
        <v>4</v>
      </c>
      <c r="R639" s="27">
        <v>-0.53247466682199995</v>
      </c>
      <c r="S639" s="27">
        <v>13.311373658100001</v>
      </c>
      <c r="T639" s="27">
        <v>8338</v>
      </c>
      <c r="U639" s="27">
        <v>1.11645704312E-2</v>
      </c>
      <c r="V639" s="27">
        <v>-0.52249999999999996</v>
      </c>
      <c r="W639" s="27">
        <v>13.316388999999999</v>
      </c>
      <c r="X639" s="27" t="s">
        <v>1459</v>
      </c>
      <c r="Y639" s="27" t="s">
        <v>2941</v>
      </c>
      <c r="Z639" s="27"/>
      <c r="AA639" s="27"/>
      <c r="AB639" s="27"/>
      <c r="AC639" s="27" t="s">
        <v>4257</v>
      </c>
      <c r="AD639" s="62">
        <v>44053</v>
      </c>
      <c r="AE639" s="27">
        <v>4</v>
      </c>
      <c r="AF639">
        <f t="shared" si="10"/>
        <v>0</v>
      </c>
      <c r="AG639" s="27">
        <v>2</v>
      </c>
      <c r="AH639" s="27" t="s">
        <v>4535</v>
      </c>
    </row>
    <row r="640" spans="1:35" x14ac:dyDescent="0.2">
      <c r="A640" s="27" t="s">
        <v>5506</v>
      </c>
      <c r="B640" s="27"/>
      <c r="C640" s="27" t="s">
        <v>24</v>
      </c>
      <c r="D640" s="27" t="s">
        <v>5507</v>
      </c>
      <c r="E640" s="27">
        <v>4633.2523841800003</v>
      </c>
      <c r="F640" s="27" t="s">
        <v>1459</v>
      </c>
      <c r="G640" s="27" t="s">
        <v>1460</v>
      </c>
      <c r="H640" s="27" t="s">
        <v>5480</v>
      </c>
      <c r="I640" s="27" t="s">
        <v>45</v>
      </c>
      <c r="J640" s="27" t="s">
        <v>45</v>
      </c>
      <c r="K640" s="27" t="s">
        <v>1088</v>
      </c>
      <c r="L640" s="27" t="s">
        <v>24</v>
      </c>
      <c r="M640" s="27" t="s">
        <v>1089</v>
      </c>
      <c r="N640" s="27" t="s">
        <v>1090</v>
      </c>
      <c r="O640" s="27">
        <v>250865.39913048601</v>
      </c>
      <c r="P640" s="27">
        <v>1.8469077043861401E-2</v>
      </c>
      <c r="Q640" s="27">
        <v>4</v>
      </c>
      <c r="R640" s="27">
        <v>-0.52562904969099999</v>
      </c>
      <c r="S640" s="27">
        <v>13.315325977000001</v>
      </c>
      <c r="T640" s="27">
        <v>8338</v>
      </c>
      <c r="U640" s="27">
        <v>3.3046890686500002E-3</v>
      </c>
      <c r="V640" s="27">
        <v>-0.52249999999999996</v>
      </c>
      <c r="W640" s="27">
        <v>13.316388999999999</v>
      </c>
      <c r="X640" s="27" t="s">
        <v>1459</v>
      </c>
      <c r="Y640" s="27" t="s">
        <v>2941</v>
      </c>
      <c r="Z640" s="27"/>
      <c r="AA640" s="27"/>
      <c r="AB640" s="27"/>
      <c r="AC640" s="27" t="s">
        <v>4257</v>
      </c>
      <c r="AD640" s="62">
        <v>44053</v>
      </c>
      <c r="AE640" s="27">
        <v>4</v>
      </c>
      <c r="AF640">
        <f t="shared" si="10"/>
        <v>0</v>
      </c>
      <c r="AG640" s="27">
        <v>2</v>
      </c>
      <c r="AH640" s="27" t="s">
        <v>4535</v>
      </c>
    </row>
    <row r="641" spans="1:35" x14ac:dyDescent="0.2">
      <c r="A641" t="s">
        <v>1685</v>
      </c>
      <c r="B641">
        <v>57467</v>
      </c>
      <c r="C641" t="s">
        <v>38</v>
      </c>
      <c r="D641" t="s">
        <v>1686</v>
      </c>
      <c r="E641">
        <v>78.896977378900004</v>
      </c>
      <c r="F641" t="s">
        <v>1641</v>
      </c>
      <c r="G641" t="s">
        <v>1642</v>
      </c>
      <c r="I641" t="s">
        <v>45</v>
      </c>
      <c r="J641" t="s">
        <v>45</v>
      </c>
      <c r="K641" t="s">
        <v>1426</v>
      </c>
      <c r="L641" t="s">
        <v>38</v>
      </c>
      <c r="M641" t="s">
        <v>1151</v>
      </c>
      <c r="N641" t="s">
        <v>1152</v>
      </c>
      <c r="O641">
        <v>170860.082456648</v>
      </c>
      <c r="P641">
        <v>4.6176366208250299E-4</v>
      </c>
      <c r="Q641">
        <v>4</v>
      </c>
      <c r="R641">
        <v>-2.1822684112099999</v>
      </c>
      <c r="S641">
        <v>13.315325977000001</v>
      </c>
      <c r="T641">
        <v>8330</v>
      </c>
      <c r="U641">
        <v>1.94640817154E-3</v>
      </c>
      <c r="V641">
        <v>-2.1807430000000001</v>
      </c>
      <c r="W641">
        <v>13.314117</v>
      </c>
      <c r="X641" t="s">
        <v>2934</v>
      </c>
      <c r="Y641" t="s">
        <v>2935</v>
      </c>
      <c r="AB641" t="e">
        <f>VLOOKUP(Y641,Loc_exl_vigi!$C:$J,8,)</f>
        <v>#N/A</v>
      </c>
      <c r="AC641" t="s">
        <v>4257</v>
      </c>
      <c r="AD641" s="70">
        <v>44036</v>
      </c>
      <c r="AE641">
        <v>4</v>
      </c>
      <c r="AF641">
        <f t="shared" ref="AF641:AF672" si="11">AE641-Q641</f>
        <v>0</v>
      </c>
      <c r="AG641">
        <v>3</v>
      </c>
      <c r="AH641" t="s">
        <v>4535</v>
      </c>
      <c r="AI641" s="64">
        <v>44034</v>
      </c>
    </row>
    <row r="642" spans="1:35" x14ac:dyDescent="0.2">
      <c r="A642" t="s">
        <v>1579</v>
      </c>
      <c r="B642">
        <v>56056</v>
      </c>
      <c r="C642" t="s">
        <v>37</v>
      </c>
      <c r="D642" t="s">
        <v>1580</v>
      </c>
      <c r="E642">
        <v>294.12045764099997</v>
      </c>
      <c r="F642" t="s">
        <v>1535</v>
      </c>
      <c r="G642" t="s">
        <v>1536</v>
      </c>
      <c r="I642" t="s">
        <v>45</v>
      </c>
      <c r="J642" t="s">
        <v>45</v>
      </c>
      <c r="K642" t="s">
        <v>1518</v>
      </c>
      <c r="L642" t="s">
        <v>37</v>
      </c>
      <c r="M642" t="s">
        <v>1151</v>
      </c>
      <c r="N642" t="s">
        <v>1152</v>
      </c>
      <c r="O642">
        <v>480120.49573899602</v>
      </c>
      <c r="P642">
        <v>6.1259717144191697E-4</v>
      </c>
      <c r="Q642">
        <v>4</v>
      </c>
      <c r="R642">
        <v>-2.01112798112</v>
      </c>
      <c r="S642">
        <v>13.208613366</v>
      </c>
      <c r="T642">
        <v>8004</v>
      </c>
      <c r="U642">
        <v>1.3886114278199999E-2</v>
      </c>
      <c r="V642">
        <v>-1.998883</v>
      </c>
      <c r="W642">
        <v>13.2151619999999</v>
      </c>
      <c r="X642" t="s">
        <v>2861</v>
      </c>
      <c r="Y642" t="s">
        <v>2862</v>
      </c>
      <c r="AB642" t="e">
        <f>VLOOKUP(Y642,Loc_exl_vigi!$C:$J,8,)</f>
        <v>#N/A</v>
      </c>
      <c r="AC642" t="s">
        <v>4257</v>
      </c>
      <c r="AD642" s="64">
        <v>44029</v>
      </c>
      <c r="AE642">
        <v>4</v>
      </c>
      <c r="AF642">
        <f t="shared" si="11"/>
        <v>0</v>
      </c>
      <c r="AG642">
        <v>3</v>
      </c>
      <c r="AH642" t="s">
        <v>4535</v>
      </c>
      <c r="AI642" s="64">
        <v>44029</v>
      </c>
    </row>
    <row r="643" spans="1:35" x14ac:dyDescent="0.2">
      <c r="A643" t="s">
        <v>1397</v>
      </c>
      <c r="B643">
        <v>52131</v>
      </c>
      <c r="C643" t="s">
        <v>24</v>
      </c>
      <c r="D643" t="s">
        <v>1398</v>
      </c>
      <c r="E643">
        <v>75.917254727</v>
      </c>
      <c r="F643" t="s">
        <v>1326</v>
      </c>
      <c r="G643" t="s">
        <v>1327</v>
      </c>
      <c r="I643" t="s">
        <v>45</v>
      </c>
      <c r="J643" t="s">
        <v>45</v>
      </c>
      <c r="K643" t="s">
        <v>1088</v>
      </c>
      <c r="L643" t="s">
        <v>24</v>
      </c>
      <c r="M643" t="s">
        <v>1089</v>
      </c>
      <c r="N643" t="s">
        <v>1090</v>
      </c>
      <c r="O643">
        <v>250865.39913048601</v>
      </c>
      <c r="P643">
        <v>3.0262146549557399E-4</v>
      </c>
      <c r="Q643">
        <v>4</v>
      </c>
      <c r="R643">
        <v>-0.778916886255</v>
      </c>
      <c r="S643">
        <v>12.963569592400001</v>
      </c>
      <c r="T643">
        <v>7118</v>
      </c>
      <c r="U643">
        <v>1.42701050276E-2</v>
      </c>
      <c r="V643">
        <v>-0.78333299999999995</v>
      </c>
      <c r="W643">
        <v>12.9499999999999</v>
      </c>
      <c r="X643" t="s">
        <v>2762</v>
      </c>
      <c r="Y643" t="s">
        <v>2763</v>
      </c>
      <c r="AB643" t="e">
        <f>VLOOKUP(Y643,Loc_exl_vigi!$C:$J,8,)</f>
        <v>#N/A</v>
      </c>
      <c r="AC643" t="s">
        <v>4257</v>
      </c>
      <c r="AD643" s="70">
        <v>44031</v>
      </c>
      <c r="AE643">
        <v>4</v>
      </c>
      <c r="AF643">
        <f t="shared" si="11"/>
        <v>0</v>
      </c>
      <c r="AG643">
        <v>2</v>
      </c>
      <c r="AH643" t="s">
        <v>4535</v>
      </c>
      <c r="AI643" s="64">
        <v>44042</v>
      </c>
    </row>
    <row r="644" spans="1:35" x14ac:dyDescent="0.2">
      <c r="A644" t="s">
        <v>1778</v>
      </c>
      <c r="B644">
        <v>58933</v>
      </c>
      <c r="C644" t="s">
        <v>23</v>
      </c>
      <c r="D644" t="s">
        <v>1779</v>
      </c>
      <c r="E644">
        <v>653.09722925300002</v>
      </c>
      <c r="F644" t="s">
        <v>5400</v>
      </c>
      <c r="G644" t="s">
        <v>1609</v>
      </c>
      <c r="H644" t="s">
        <v>1610</v>
      </c>
      <c r="I644" t="s">
        <v>45</v>
      </c>
      <c r="J644" t="s">
        <v>45</v>
      </c>
      <c r="K644" t="s">
        <v>1474</v>
      </c>
      <c r="L644" t="s">
        <v>23</v>
      </c>
      <c r="M644" t="s">
        <v>1089</v>
      </c>
      <c r="N644" t="s">
        <v>1090</v>
      </c>
      <c r="O644">
        <v>212290.51806906899</v>
      </c>
      <c r="P644">
        <v>3.0764314637948902E-3</v>
      </c>
      <c r="Q644">
        <v>4</v>
      </c>
      <c r="R644">
        <v>-1.8331419341999999</v>
      </c>
      <c r="S644">
        <v>13.4457525022</v>
      </c>
      <c r="T644">
        <v>8725</v>
      </c>
      <c r="U644">
        <v>4.4159095858899997E-3</v>
      </c>
      <c r="V644">
        <v>-1.8364400000000001</v>
      </c>
      <c r="W644">
        <v>13.448689</v>
      </c>
      <c r="X644" t="s">
        <v>2990</v>
      </c>
      <c r="Y644" t="s">
        <v>2991</v>
      </c>
      <c r="AB644" t="e">
        <f>VLOOKUP(Y644,Loc_exl_vigi!$C:$J,8,)</f>
        <v>#N/A</v>
      </c>
      <c r="AC644" s="70" t="s">
        <v>4257</v>
      </c>
      <c r="AD644" s="70">
        <v>44029</v>
      </c>
      <c r="AE644">
        <v>4</v>
      </c>
      <c r="AF644">
        <f t="shared" si="11"/>
        <v>0</v>
      </c>
      <c r="AG644">
        <v>2</v>
      </c>
      <c r="AH644" t="s">
        <v>4535</v>
      </c>
      <c r="AI644" s="64"/>
    </row>
    <row r="645" spans="1:35" x14ac:dyDescent="0.2">
      <c r="A645" t="s">
        <v>1906</v>
      </c>
      <c r="B645">
        <v>61365</v>
      </c>
      <c r="C645" t="s">
        <v>37</v>
      </c>
      <c r="D645" t="s">
        <v>1907</v>
      </c>
      <c r="E645">
        <v>362.166283346</v>
      </c>
      <c r="F645" t="s">
        <v>1882</v>
      </c>
      <c r="G645" t="s">
        <v>1883</v>
      </c>
      <c r="I645" t="s">
        <v>45</v>
      </c>
      <c r="J645" t="s">
        <v>45</v>
      </c>
      <c r="K645" t="s">
        <v>1518</v>
      </c>
      <c r="L645" t="s">
        <v>37</v>
      </c>
      <c r="M645" t="s">
        <v>1151</v>
      </c>
      <c r="N645" t="s">
        <v>1152</v>
      </c>
      <c r="O645">
        <v>480120.49573899602</v>
      </c>
      <c r="P645">
        <v>7.5432373031390299E-4</v>
      </c>
      <c r="Q645">
        <v>4</v>
      </c>
      <c r="R645">
        <v>-2.36025445773</v>
      </c>
      <c r="S645">
        <v>13.8370320759</v>
      </c>
      <c r="T645">
        <v>9493</v>
      </c>
      <c r="U645">
        <v>6.5209583397799996E-3</v>
      </c>
      <c r="V645">
        <v>-2.3573390000000001</v>
      </c>
      <c r="W645">
        <v>13.842865</v>
      </c>
      <c r="X645" t="s">
        <v>3081</v>
      </c>
      <c r="Y645" t="s">
        <v>3082</v>
      </c>
      <c r="AB645" t="e">
        <f>VLOOKUP(Y645,Loc_exl_vigi!$C:$J,8,)</f>
        <v>#N/A</v>
      </c>
      <c r="AC645" t="s">
        <v>4257</v>
      </c>
      <c r="AD645" s="70">
        <v>44032</v>
      </c>
      <c r="AE645">
        <v>4</v>
      </c>
      <c r="AF645">
        <f t="shared" si="11"/>
        <v>0</v>
      </c>
      <c r="AG645">
        <v>3</v>
      </c>
      <c r="AH645" t="s">
        <v>4535</v>
      </c>
      <c r="AI645" s="64">
        <v>44035</v>
      </c>
    </row>
    <row r="646" spans="1:35" x14ac:dyDescent="0.2">
      <c r="A646" t="s">
        <v>1377</v>
      </c>
      <c r="B646">
        <v>51746</v>
      </c>
      <c r="C646" t="s">
        <v>36</v>
      </c>
      <c r="D646" t="s">
        <v>1378</v>
      </c>
      <c r="E646">
        <v>240.06941511900001</v>
      </c>
      <c r="F646" t="s">
        <v>1242</v>
      </c>
      <c r="G646" t="s">
        <v>1243</v>
      </c>
      <c r="I646" t="s">
        <v>45</v>
      </c>
      <c r="J646" t="s">
        <v>45</v>
      </c>
      <c r="K646" t="s">
        <v>5458</v>
      </c>
      <c r="L646" t="s">
        <v>36</v>
      </c>
      <c r="M646" t="s">
        <v>1151</v>
      </c>
      <c r="N646" t="s">
        <v>1152</v>
      </c>
      <c r="O646">
        <v>298176.08092564199</v>
      </c>
      <c r="P646">
        <v>8.0512633466018203E-4</v>
      </c>
      <c r="Q646">
        <v>4</v>
      </c>
      <c r="R646">
        <v>-2.2507245832199998</v>
      </c>
      <c r="S646">
        <v>12.9517126359</v>
      </c>
      <c r="T646">
        <v>7154</v>
      </c>
      <c r="U646">
        <v>2.1858491655399999E-2</v>
      </c>
      <c r="V646">
        <v>-2.266667</v>
      </c>
      <c r="W646">
        <v>12.9666669999999</v>
      </c>
      <c r="X646" t="s">
        <v>1242</v>
      </c>
      <c r="Y646" t="s">
        <v>2748</v>
      </c>
      <c r="AB646" t="e">
        <f>VLOOKUP(Y646,Loc_exl_vigi!$C:$J,8,)</f>
        <v>#N/A</v>
      </c>
      <c r="AC646" t="s">
        <v>4257</v>
      </c>
      <c r="AD646" s="62">
        <v>44049</v>
      </c>
      <c r="AE646">
        <v>4</v>
      </c>
      <c r="AF646">
        <f t="shared" si="11"/>
        <v>0</v>
      </c>
      <c r="AG646">
        <v>3</v>
      </c>
      <c r="AH646" t="s">
        <v>4535</v>
      </c>
      <c r="AI646" s="64">
        <v>44047</v>
      </c>
    </row>
    <row r="647" spans="1:35" x14ac:dyDescent="0.2">
      <c r="A647" t="s">
        <v>1393</v>
      </c>
      <c r="B647">
        <v>52056</v>
      </c>
      <c r="C647" t="s">
        <v>36</v>
      </c>
      <c r="D647" t="s">
        <v>1394</v>
      </c>
      <c r="E647">
        <v>1836.5310256600001</v>
      </c>
      <c r="F647" t="s">
        <v>1242</v>
      </c>
      <c r="G647" t="s">
        <v>1243</v>
      </c>
      <c r="I647" t="s">
        <v>45</v>
      </c>
      <c r="J647" t="s">
        <v>45</v>
      </c>
      <c r="K647" t="s">
        <v>5458</v>
      </c>
      <c r="L647" t="s">
        <v>36</v>
      </c>
      <c r="M647" t="s">
        <v>1151</v>
      </c>
      <c r="N647" t="s">
        <v>1152</v>
      </c>
      <c r="O647">
        <v>298176.08092564199</v>
      </c>
      <c r="P647">
        <v>6.1592164601492203E-3</v>
      </c>
      <c r="Q647">
        <v>4</v>
      </c>
      <c r="R647">
        <v>-2.2644158175400002</v>
      </c>
      <c r="S647">
        <v>12.9675219112</v>
      </c>
      <c r="T647">
        <v>7154</v>
      </c>
      <c r="U647">
        <v>2.40804810139E-3</v>
      </c>
      <c r="V647">
        <v>-2.266667</v>
      </c>
      <c r="W647">
        <v>12.9666669999999</v>
      </c>
      <c r="X647" t="s">
        <v>1242</v>
      </c>
      <c r="Y647" t="s">
        <v>2748</v>
      </c>
      <c r="AB647" t="e">
        <f>VLOOKUP(Y647,Loc_exl_vigi!$C:$J,8,)</f>
        <v>#N/A</v>
      </c>
      <c r="AC647" t="s">
        <v>4257</v>
      </c>
      <c r="AD647" s="62">
        <v>44049</v>
      </c>
      <c r="AE647">
        <v>4</v>
      </c>
      <c r="AF647">
        <f t="shared" si="11"/>
        <v>0</v>
      </c>
      <c r="AG647">
        <v>3</v>
      </c>
      <c r="AH647" t="s">
        <v>4535</v>
      </c>
      <c r="AI647" s="64">
        <v>44047</v>
      </c>
    </row>
    <row r="648" spans="1:35" x14ac:dyDescent="0.2">
      <c r="A648" t="s">
        <v>1395</v>
      </c>
      <c r="B648">
        <v>52057</v>
      </c>
      <c r="C648" t="s">
        <v>36</v>
      </c>
      <c r="D648" t="s">
        <v>1396</v>
      </c>
      <c r="E648">
        <v>2484.7184464799998</v>
      </c>
      <c r="F648" t="s">
        <v>1242</v>
      </c>
      <c r="G648" t="s">
        <v>1243</v>
      </c>
      <c r="I648" t="s">
        <v>45</v>
      </c>
      <c r="J648" t="s">
        <v>45</v>
      </c>
      <c r="K648" t="s">
        <v>5458</v>
      </c>
      <c r="L648" t="s">
        <v>36</v>
      </c>
      <c r="M648" t="s">
        <v>1151</v>
      </c>
      <c r="N648" t="s">
        <v>1152</v>
      </c>
      <c r="O648">
        <v>298176.08092564199</v>
      </c>
      <c r="P648">
        <v>8.3330575637273491E-3</v>
      </c>
      <c r="Q648">
        <v>4</v>
      </c>
      <c r="R648">
        <v>-2.25757020035</v>
      </c>
      <c r="S648">
        <v>12.963569592400001</v>
      </c>
      <c r="T648">
        <v>7154</v>
      </c>
      <c r="U648">
        <v>9.6096668964899996E-3</v>
      </c>
      <c r="V648">
        <v>-2.266667</v>
      </c>
      <c r="W648">
        <v>12.9666669999999</v>
      </c>
      <c r="X648" t="s">
        <v>1242</v>
      </c>
      <c r="Y648" t="s">
        <v>2748</v>
      </c>
      <c r="AB648" t="e">
        <f>VLOOKUP(Y648,Loc_exl_vigi!$C:$J,8,)</f>
        <v>#N/A</v>
      </c>
      <c r="AC648" t="s">
        <v>4257</v>
      </c>
      <c r="AD648" s="62">
        <v>44049</v>
      </c>
      <c r="AE648">
        <v>4</v>
      </c>
      <c r="AF648">
        <f t="shared" si="11"/>
        <v>0</v>
      </c>
      <c r="AG648">
        <v>3</v>
      </c>
      <c r="AH648" t="s">
        <v>4535</v>
      </c>
      <c r="AI648" s="64">
        <v>44047</v>
      </c>
    </row>
    <row r="649" spans="1:35" x14ac:dyDescent="0.2">
      <c r="A649" t="s">
        <v>1837</v>
      </c>
      <c r="B649">
        <v>60029</v>
      </c>
      <c r="C649" t="s">
        <v>24</v>
      </c>
      <c r="D649" t="s">
        <v>1838</v>
      </c>
      <c r="E649">
        <v>3189.6157812400002</v>
      </c>
      <c r="F649" t="s">
        <v>1798</v>
      </c>
      <c r="G649" t="s">
        <v>1799</v>
      </c>
      <c r="I649" t="s">
        <v>45</v>
      </c>
      <c r="J649" t="s">
        <v>45</v>
      </c>
      <c r="K649" t="s">
        <v>1088</v>
      </c>
      <c r="L649" t="s">
        <v>24</v>
      </c>
      <c r="M649" t="s">
        <v>1089</v>
      </c>
      <c r="N649" t="s">
        <v>1090</v>
      </c>
      <c r="O649">
        <v>250865.39913048601</v>
      </c>
      <c r="P649">
        <v>1.2714450826201601E-2</v>
      </c>
      <c r="Q649">
        <v>4</v>
      </c>
      <c r="R649">
        <v>-0.26549559659400002</v>
      </c>
      <c r="S649">
        <v>13.5840836652</v>
      </c>
      <c r="T649">
        <v>9037</v>
      </c>
      <c r="U649">
        <v>1.39128869195E-3</v>
      </c>
      <c r="V649">
        <v>-0.26666699999999999</v>
      </c>
      <c r="W649">
        <v>13.583333</v>
      </c>
      <c r="X649" t="s">
        <v>1798</v>
      </c>
      <c r="Y649" t="s">
        <v>3028</v>
      </c>
      <c r="AB649" t="e">
        <f>VLOOKUP(Y649,Loc_exl_vigi!$C:$J,8,)</f>
        <v>#N/A</v>
      </c>
      <c r="AC649" t="s">
        <v>4257</v>
      </c>
      <c r="AD649" s="62">
        <v>44055</v>
      </c>
      <c r="AE649">
        <v>4</v>
      </c>
      <c r="AF649">
        <f t="shared" si="11"/>
        <v>0</v>
      </c>
      <c r="AG649">
        <v>2</v>
      </c>
      <c r="AH649" t="s">
        <v>4535</v>
      </c>
      <c r="AI649" s="64">
        <v>44047</v>
      </c>
    </row>
    <row r="650" spans="1:35" x14ac:dyDescent="0.2">
      <c r="A650" t="s">
        <v>1846</v>
      </c>
      <c r="B650">
        <v>60104</v>
      </c>
      <c r="C650" t="s">
        <v>24</v>
      </c>
      <c r="D650" t="s">
        <v>1847</v>
      </c>
      <c r="E650">
        <v>5044.5000355700004</v>
      </c>
      <c r="F650" t="s">
        <v>1798</v>
      </c>
      <c r="G650" t="s">
        <v>1799</v>
      </c>
      <c r="I650" t="s">
        <v>45</v>
      </c>
      <c r="J650" t="s">
        <v>45</v>
      </c>
      <c r="K650" t="s">
        <v>1088</v>
      </c>
      <c r="L650" t="s">
        <v>24</v>
      </c>
      <c r="M650" t="s">
        <v>1089</v>
      </c>
      <c r="N650" t="s">
        <v>1090</v>
      </c>
      <c r="O650">
        <v>250865.39913048601</v>
      </c>
      <c r="P650">
        <v>2.0108392999012702E-2</v>
      </c>
      <c r="Q650">
        <v>8</v>
      </c>
      <c r="R650">
        <v>-0.26549559659400002</v>
      </c>
      <c r="S650">
        <v>13.591988302600001</v>
      </c>
      <c r="T650">
        <v>9037</v>
      </c>
      <c r="U650">
        <v>8.73421143258E-3</v>
      </c>
      <c r="V650">
        <v>-0.26666699999999999</v>
      </c>
      <c r="W650">
        <v>13.583333</v>
      </c>
      <c r="X650" t="s">
        <v>1798</v>
      </c>
      <c r="Y650" t="s">
        <v>3028</v>
      </c>
      <c r="AB650" t="e">
        <f>VLOOKUP(Y650,Loc_exl_vigi!$C:$J,8,)</f>
        <v>#N/A</v>
      </c>
      <c r="AC650" t="s">
        <v>4257</v>
      </c>
      <c r="AD650" s="62">
        <v>44055</v>
      </c>
      <c r="AE650">
        <v>8</v>
      </c>
      <c r="AF650">
        <f t="shared" si="11"/>
        <v>0</v>
      </c>
      <c r="AG650">
        <v>2</v>
      </c>
      <c r="AH650" t="s">
        <v>4535</v>
      </c>
      <c r="AI650" s="64">
        <v>44047</v>
      </c>
    </row>
    <row r="651" spans="1:35" x14ac:dyDescent="0.2">
      <c r="A651" t="s">
        <v>1848</v>
      </c>
      <c r="B651">
        <v>60170</v>
      </c>
      <c r="C651" t="s">
        <v>24</v>
      </c>
      <c r="D651" t="s">
        <v>1849</v>
      </c>
      <c r="E651">
        <v>1962.84048076</v>
      </c>
      <c r="F651" t="s">
        <v>1798</v>
      </c>
      <c r="G651" t="s">
        <v>1799</v>
      </c>
      <c r="I651" t="s">
        <v>45</v>
      </c>
      <c r="J651" t="s">
        <v>45</v>
      </c>
      <c r="K651" t="s">
        <v>1088</v>
      </c>
      <c r="L651" t="s">
        <v>24</v>
      </c>
      <c r="M651" t="s">
        <v>1089</v>
      </c>
      <c r="N651" t="s">
        <v>1090</v>
      </c>
      <c r="O651">
        <v>250865.39913048601</v>
      </c>
      <c r="P651">
        <v>7.8242774314964004E-3</v>
      </c>
      <c r="Q651">
        <v>4</v>
      </c>
      <c r="R651">
        <v>-0.25864997916299998</v>
      </c>
      <c r="S651">
        <v>13.5959406212</v>
      </c>
      <c r="T651">
        <v>9037</v>
      </c>
      <c r="U651">
        <v>1.4940707295200001E-2</v>
      </c>
      <c r="V651">
        <v>-0.26666699999999999</v>
      </c>
      <c r="W651">
        <v>13.583333</v>
      </c>
      <c r="X651" t="s">
        <v>1798</v>
      </c>
      <c r="Y651" t="s">
        <v>3028</v>
      </c>
      <c r="AB651" t="e">
        <f>VLOOKUP(Y651,Loc_exl_vigi!$C:$J,8,)</f>
        <v>#N/A</v>
      </c>
      <c r="AC651" t="s">
        <v>4257</v>
      </c>
      <c r="AD651" s="62">
        <v>44055</v>
      </c>
      <c r="AE651">
        <v>4</v>
      </c>
      <c r="AF651">
        <f t="shared" si="11"/>
        <v>0</v>
      </c>
      <c r="AG651">
        <v>2</v>
      </c>
      <c r="AH651" t="s">
        <v>4535</v>
      </c>
      <c r="AI651" s="64">
        <v>44047</v>
      </c>
    </row>
    <row r="652" spans="1:35" x14ac:dyDescent="0.2">
      <c r="A652" t="s">
        <v>889</v>
      </c>
      <c r="B652">
        <v>38694</v>
      </c>
      <c r="C652" t="s">
        <v>13</v>
      </c>
      <c r="D652" t="s">
        <v>890</v>
      </c>
      <c r="E652">
        <v>5654.6532588800001</v>
      </c>
      <c r="F652" t="s">
        <v>838</v>
      </c>
      <c r="G652" t="s">
        <v>839</v>
      </c>
      <c r="I652" t="s">
        <v>45</v>
      </c>
      <c r="J652" t="s">
        <v>45</v>
      </c>
      <c r="K652" t="s">
        <v>792</v>
      </c>
      <c r="L652" t="s">
        <v>793</v>
      </c>
      <c r="M652" t="s">
        <v>794</v>
      </c>
      <c r="N652" t="s">
        <v>13</v>
      </c>
      <c r="O652">
        <v>2907110.4073348101</v>
      </c>
      <c r="P652">
        <v>1.9451112845982701E-3</v>
      </c>
      <c r="Q652">
        <v>4</v>
      </c>
      <c r="R652">
        <v>-1.4703242224299999</v>
      </c>
      <c r="S652">
        <v>12.3509601581999</v>
      </c>
      <c r="T652">
        <v>4880</v>
      </c>
      <c r="U652">
        <v>1.9762395261600001E-2</v>
      </c>
      <c r="V652">
        <v>-1.451667</v>
      </c>
      <c r="W652">
        <v>12.3444439999999</v>
      </c>
      <c r="X652" t="s">
        <v>2474</v>
      </c>
      <c r="Y652" t="s">
        <v>2475</v>
      </c>
      <c r="AB652" t="e">
        <f>VLOOKUP(Y652,Loc_exl_vigi!$C:$J,8,)</f>
        <v>#N/A</v>
      </c>
      <c r="AC652" t="s">
        <v>4257</v>
      </c>
      <c r="AD652" s="70">
        <v>44050</v>
      </c>
      <c r="AE652">
        <v>4</v>
      </c>
      <c r="AF652">
        <f t="shared" si="11"/>
        <v>0</v>
      </c>
      <c r="AG652">
        <v>8</v>
      </c>
      <c r="AH652" t="s">
        <v>4535</v>
      </c>
      <c r="AI652" s="64">
        <v>44046</v>
      </c>
    </row>
    <row r="653" spans="1:35" x14ac:dyDescent="0.2">
      <c r="A653" t="s">
        <v>1251</v>
      </c>
      <c r="B653">
        <v>48916</v>
      </c>
      <c r="C653" t="s">
        <v>25</v>
      </c>
      <c r="D653" t="s">
        <v>1252</v>
      </c>
      <c r="E653">
        <v>207.78038109600001</v>
      </c>
      <c r="F653" t="s">
        <v>1179</v>
      </c>
      <c r="G653" t="s">
        <v>1180</v>
      </c>
      <c r="I653" t="s">
        <v>45</v>
      </c>
      <c r="J653" t="s">
        <v>45</v>
      </c>
      <c r="K653" t="s">
        <v>1109</v>
      </c>
      <c r="L653" t="s">
        <v>25</v>
      </c>
      <c r="M653" t="s">
        <v>1089</v>
      </c>
      <c r="N653" t="s">
        <v>1090</v>
      </c>
      <c r="O653">
        <v>438084.305604161</v>
      </c>
      <c r="P653">
        <v>4.7429314047087498E-4</v>
      </c>
      <c r="Q653">
        <v>4</v>
      </c>
      <c r="R653">
        <v>-1.0253591047899999</v>
      </c>
      <c r="S653">
        <v>12.7896675597</v>
      </c>
      <c r="T653">
        <v>6527</v>
      </c>
      <c r="U653">
        <v>1.01837935741E-2</v>
      </c>
      <c r="V653">
        <v>-1.0333330000000001</v>
      </c>
      <c r="W653">
        <v>12.783333000000001</v>
      </c>
      <c r="X653" t="s">
        <v>2668</v>
      </c>
      <c r="Y653" t="s">
        <v>2669</v>
      </c>
      <c r="AB653" t="e">
        <f>VLOOKUP(Y653,Loc_exl_vigi!$C:$J,8,)</f>
        <v>#N/A</v>
      </c>
      <c r="AC653" t="s">
        <v>4257</v>
      </c>
      <c r="AD653" s="70">
        <v>44030</v>
      </c>
      <c r="AE653">
        <v>4</v>
      </c>
      <c r="AF653">
        <f t="shared" si="11"/>
        <v>0</v>
      </c>
      <c r="AG653">
        <v>2</v>
      </c>
      <c r="AH653" t="s">
        <v>4535</v>
      </c>
      <c r="AI653" s="64"/>
    </row>
    <row r="654" spans="1:35" x14ac:dyDescent="0.2">
      <c r="A654" t="s">
        <v>1282</v>
      </c>
      <c r="B654">
        <v>49379</v>
      </c>
      <c r="C654" t="s">
        <v>36</v>
      </c>
      <c r="D654" t="s">
        <v>1283</v>
      </c>
      <c r="E654">
        <v>255.02629217200001</v>
      </c>
      <c r="F654" t="s">
        <v>5405</v>
      </c>
      <c r="G654" t="s">
        <v>1249</v>
      </c>
      <c r="H654" t="s">
        <v>1250</v>
      </c>
      <c r="I654" t="s">
        <v>45</v>
      </c>
      <c r="J654" t="s">
        <v>45</v>
      </c>
      <c r="K654" t="s">
        <v>5458</v>
      </c>
      <c r="L654" t="s">
        <v>36</v>
      </c>
      <c r="M654" t="s">
        <v>1151</v>
      </c>
      <c r="N654" t="s">
        <v>1152</v>
      </c>
      <c r="O654">
        <v>298176.08092564199</v>
      </c>
      <c r="P654">
        <v>8.5528755821161098E-4</v>
      </c>
      <c r="Q654">
        <v>4</v>
      </c>
      <c r="R654">
        <v>-2.0042823637899998</v>
      </c>
      <c r="S654">
        <v>12.8173337917999</v>
      </c>
      <c r="T654">
        <v>6659</v>
      </c>
      <c r="U654">
        <v>4.3339648086900004E-3</v>
      </c>
      <c r="V654">
        <v>-2</v>
      </c>
      <c r="W654">
        <v>12.816667000000001</v>
      </c>
      <c r="X654" t="s">
        <v>2684</v>
      </c>
      <c r="Y654" t="s">
        <v>2685</v>
      </c>
      <c r="AB654" t="e">
        <f>VLOOKUP(Y654,Loc_exl_vigi!$C:$J,8,)</f>
        <v>#N/A</v>
      </c>
      <c r="AC654" t="s">
        <v>4257</v>
      </c>
      <c r="AD654" s="70">
        <v>44045</v>
      </c>
      <c r="AE654">
        <v>4</v>
      </c>
      <c r="AF654">
        <f t="shared" si="11"/>
        <v>0</v>
      </c>
      <c r="AG654">
        <v>3</v>
      </c>
      <c r="AH654" t="s">
        <v>4535</v>
      </c>
      <c r="AI654" s="64">
        <v>44043</v>
      </c>
    </row>
    <row r="655" spans="1:35" x14ac:dyDescent="0.2">
      <c r="A655" t="s">
        <v>814</v>
      </c>
      <c r="B655">
        <v>36108</v>
      </c>
      <c r="C655" t="s">
        <v>22</v>
      </c>
      <c r="D655" t="s">
        <v>815</v>
      </c>
      <c r="E655">
        <v>1733.8812859300001</v>
      </c>
      <c r="F655" t="s">
        <v>740</v>
      </c>
      <c r="G655" t="s">
        <v>741</v>
      </c>
      <c r="I655" t="s">
        <v>45</v>
      </c>
      <c r="J655" t="s">
        <v>45</v>
      </c>
      <c r="K655" t="s">
        <v>528</v>
      </c>
      <c r="L655" t="s">
        <v>529</v>
      </c>
      <c r="M655" t="s">
        <v>102</v>
      </c>
      <c r="N655" t="s">
        <v>22</v>
      </c>
      <c r="O655">
        <v>868756.82870459603</v>
      </c>
      <c r="P655">
        <v>1.9958188858387399E-3</v>
      </c>
      <c r="Q655">
        <v>4</v>
      </c>
      <c r="R655">
        <v>-0.42979040925000001</v>
      </c>
      <c r="S655">
        <v>12.264009142300001</v>
      </c>
      <c r="T655">
        <v>4573</v>
      </c>
      <c r="U655">
        <v>4.4287872756100001E-3</v>
      </c>
      <c r="V655">
        <v>-0.43333300000000002</v>
      </c>
      <c r="W655">
        <v>12.266667</v>
      </c>
      <c r="X655" t="s">
        <v>2172</v>
      </c>
      <c r="Y655" t="s">
        <v>2429</v>
      </c>
      <c r="AB655" t="e">
        <f>VLOOKUP(Y655,Loc_exl_vigi!$C:$J,8,)</f>
        <v>#N/A</v>
      </c>
      <c r="AC655" t="s">
        <v>4257</v>
      </c>
      <c r="AD655" s="64">
        <v>44031</v>
      </c>
      <c r="AE655">
        <v>4</v>
      </c>
      <c r="AF655">
        <f t="shared" si="11"/>
        <v>0</v>
      </c>
      <c r="AG655">
        <v>8</v>
      </c>
      <c r="AH655" t="s">
        <v>4535</v>
      </c>
      <c r="AI655" s="64">
        <v>44031</v>
      </c>
    </row>
    <row r="656" spans="1:35" hidden="1" x14ac:dyDescent="0.2">
      <c r="A656" t="s">
        <v>1946</v>
      </c>
      <c r="B656">
        <v>62233</v>
      </c>
      <c r="C656" t="s">
        <v>40</v>
      </c>
      <c r="D656" t="s">
        <v>1947</v>
      </c>
      <c r="E656">
        <v>68.690992544599993</v>
      </c>
      <c r="F656" t="s">
        <v>1948</v>
      </c>
      <c r="G656" t="s">
        <v>1949</v>
      </c>
      <c r="I656" t="s">
        <v>45</v>
      </c>
      <c r="J656" t="s">
        <v>45</v>
      </c>
      <c r="K656" t="s">
        <v>1950</v>
      </c>
      <c r="L656" t="s">
        <v>40</v>
      </c>
      <c r="M656" t="s">
        <v>1710</v>
      </c>
      <c r="N656" t="s">
        <v>1711</v>
      </c>
      <c r="O656">
        <v>76234.482126279807</v>
      </c>
      <c r="P656">
        <v>9.0104885123789104E-4</v>
      </c>
      <c r="Q656">
        <v>4</v>
      </c>
      <c r="R656">
        <v>-0.101200783489</v>
      </c>
      <c r="S656">
        <v>14.3113103482999</v>
      </c>
      <c r="T656">
        <v>10173</v>
      </c>
      <c r="U656">
        <v>2.04211060781E-2</v>
      </c>
      <c r="V656">
        <v>-8.5799999999899998E-2</v>
      </c>
      <c r="W656">
        <v>14.2979</v>
      </c>
      <c r="X656" t="s">
        <v>3106</v>
      </c>
      <c r="Y656" t="s">
        <v>3107</v>
      </c>
      <c r="AB656" t="e">
        <f>VLOOKUP(Y656,Loc_exl_vigi!$C:$J,8,)</f>
        <v>#N/A</v>
      </c>
      <c r="AF656">
        <f t="shared" si="11"/>
        <v>-4</v>
      </c>
      <c r="AG656">
        <v>1</v>
      </c>
      <c r="AH656" t="s">
        <v>4534</v>
      </c>
      <c r="AI656" s="64"/>
    </row>
    <row r="657" spans="1:35" hidden="1" x14ac:dyDescent="0.2">
      <c r="A657" t="s">
        <v>1951</v>
      </c>
      <c r="B657">
        <v>62351</v>
      </c>
      <c r="C657" t="s">
        <v>40</v>
      </c>
      <c r="D657" t="s">
        <v>1952</v>
      </c>
      <c r="E657">
        <v>194.62447887600001</v>
      </c>
      <c r="F657" t="s">
        <v>1948</v>
      </c>
      <c r="G657" t="s">
        <v>1949</v>
      </c>
      <c r="I657" t="s">
        <v>45</v>
      </c>
      <c r="J657" t="s">
        <v>45</v>
      </c>
      <c r="K657" t="s">
        <v>1950</v>
      </c>
      <c r="L657" t="s">
        <v>40</v>
      </c>
      <c r="M657" t="s">
        <v>1710</v>
      </c>
      <c r="N657" t="s">
        <v>1711</v>
      </c>
      <c r="O657">
        <v>76234.482126279807</v>
      </c>
      <c r="P657">
        <v>2.55297174516922E-3</v>
      </c>
      <c r="Q657">
        <v>4</v>
      </c>
      <c r="R657">
        <v>3.5711560290300003E-2</v>
      </c>
      <c r="S657">
        <v>14.3508335368</v>
      </c>
      <c r="T657">
        <v>10246</v>
      </c>
      <c r="U657">
        <v>1.23433922152E-2</v>
      </c>
      <c r="V657">
        <v>4.7965000000000001E-2</v>
      </c>
      <c r="W657">
        <v>14.352321</v>
      </c>
      <c r="X657" t="s">
        <v>3114</v>
      </c>
      <c r="Y657" t="s">
        <v>3115</v>
      </c>
      <c r="AB657" t="e">
        <f>VLOOKUP(Y657,Loc_exl_vigi!$C:$J,8,)</f>
        <v>#N/A</v>
      </c>
      <c r="AF657">
        <f t="shared" si="11"/>
        <v>-4</v>
      </c>
      <c r="AG657">
        <v>1</v>
      </c>
      <c r="AH657" t="s">
        <v>4534</v>
      </c>
      <c r="AI657" s="64"/>
    </row>
    <row r="658" spans="1:35" hidden="1" x14ac:dyDescent="0.2">
      <c r="A658" t="s">
        <v>1959</v>
      </c>
      <c r="B658">
        <v>62406</v>
      </c>
      <c r="C658" t="s">
        <v>40</v>
      </c>
      <c r="D658" t="s">
        <v>1960</v>
      </c>
      <c r="E658">
        <v>2037.8327788199999</v>
      </c>
      <c r="F658" t="s">
        <v>1948</v>
      </c>
      <c r="G658" t="s">
        <v>1949</v>
      </c>
      <c r="I658" t="s">
        <v>45</v>
      </c>
      <c r="J658" t="s">
        <v>45</v>
      </c>
      <c r="K658" t="s">
        <v>1950</v>
      </c>
      <c r="L658" t="s">
        <v>40</v>
      </c>
      <c r="M658" t="s">
        <v>1710</v>
      </c>
      <c r="N658" t="s">
        <v>1711</v>
      </c>
      <c r="O658">
        <v>76234.482126279807</v>
      </c>
      <c r="P658">
        <v>2.6731115920016299E-2</v>
      </c>
      <c r="Q658">
        <v>4</v>
      </c>
      <c r="R658">
        <v>-2.5898994542900001E-2</v>
      </c>
      <c r="S658">
        <v>14.362690493700001</v>
      </c>
      <c r="T658">
        <v>10260</v>
      </c>
      <c r="U658">
        <v>9.9740056211099996E-4</v>
      </c>
      <c r="V658">
        <v>-2.6599999999999999E-2</v>
      </c>
      <c r="W658">
        <v>14.3634</v>
      </c>
      <c r="X658" t="s">
        <v>3120</v>
      </c>
      <c r="Y658" t="s">
        <v>3121</v>
      </c>
      <c r="AB658" t="str">
        <f>VLOOKUP(Y658,Loc_exl_vigi!$C:$J,8,)</f>
        <v>AU CHOIX CT</v>
      </c>
      <c r="AF658">
        <f t="shared" si="11"/>
        <v>-4</v>
      </c>
      <c r="AG658">
        <v>1</v>
      </c>
      <c r="AH658" t="s">
        <v>4534</v>
      </c>
      <c r="AI658" s="64"/>
    </row>
    <row r="659" spans="1:35" hidden="1" x14ac:dyDescent="0.2">
      <c r="A659" t="s">
        <v>1957</v>
      </c>
      <c r="B659">
        <v>62392</v>
      </c>
      <c r="C659" t="s">
        <v>40</v>
      </c>
      <c r="D659" t="s">
        <v>1958</v>
      </c>
      <c r="E659">
        <v>744.15241923300005</v>
      </c>
      <c r="F659" t="s">
        <v>1948</v>
      </c>
      <c r="G659" t="s">
        <v>1949</v>
      </c>
      <c r="I659" t="s">
        <v>45</v>
      </c>
      <c r="J659" t="s">
        <v>45</v>
      </c>
      <c r="K659" t="s">
        <v>1950</v>
      </c>
      <c r="L659" t="s">
        <v>40</v>
      </c>
      <c r="M659" t="s">
        <v>1710</v>
      </c>
      <c r="N659" t="s">
        <v>1711</v>
      </c>
      <c r="O659">
        <v>76234.482126279807</v>
      </c>
      <c r="P659">
        <v>9.7613625550749695E-3</v>
      </c>
      <c r="Q659">
        <v>4</v>
      </c>
      <c r="R659">
        <v>-0.14912010425899999</v>
      </c>
      <c r="S659">
        <v>14.362690493700001</v>
      </c>
      <c r="T659">
        <v>10266</v>
      </c>
      <c r="U659">
        <v>1.07223961409E-2</v>
      </c>
      <c r="V659">
        <v>-0.13880000000000001</v>
      </c>
      <c r="W659">
        <v>14.365600000000001</v>
      </c>
      <c r="X659" t="s">
        <v>3118</v>
      </c>
      <c r="Y659" t="s">
        <v>3119</v>
      </c>
      <c r="AB659" t="e">
        <f>VLOOKUP(Y659,Loc_exl_vigi!$C:$J,8,)</f>
        <v>#N/A</v>
      </c>
      <c r="AF659">
        <f t="shared" si="11"/>
        <v>-4</v>
      </c>
      <c r="AG659">
        <v>1</v>
      </c>
      <c r="AH659" t="s">
        <v>4534</v>
      </c>
      <c r="AI659" s="64"/>
    </row>
    <row r="660" spans="1:35" hidden="1" x14ac:dyDescent="0.2">
      <c r="A660" t="s">
        <v>1961</v>
      </c>
      <c r="B660">
        <v>62447</v>
      </c>
      <c r="C660" t="s">
        <v>40</v>
      </c>
      <c r="D660" t="s">
        <v>1962</v>
      </c>
      <c r="E660">
        <v>251.86697266300001</v>
      </c>
      <c r="F660" t="s">
        <v>1948</v>
      </c>
      <c r="G660" t="s">
        <v>1949</v>
      </c>
      <c r="I660" t="s">
        <v>45</v>
      </c>
      <c r="J660" t="s">
        <v>45</v>
      </c>
      <c r="K660" t="s">
        <v>1950</v>
      </c>
      <c r="L660" t="s">
        <v>40</v>
      </c>
      <c r="M660" t="s">
        <v>1710</v>
      </c>
      <c r="N660" t="s">
        <v>1711</v>
      </c>
      <c r="O660">
        <v>76234.482126279807</v>
      </c>
      <c r="P660">
        <v>3.3038457878652701E-3</v>
      </c>
      <c r="Q660">
        <v>4</v>
      </c>
      <c r="R660">
        <v>6.9939646047899998E-2</v>
      </c>
      <c r="S660">
        <v>14.370595132</v>
      </c>
      <c r="T660">
        <v>10275</v>
      </c>
      <c r="U660">
        <v>7.7593336927700004E-3</v>
      </c>
      <c r="V660">
        <v>6.3268000000099994E-2</v>
      </c>
      <c r="W660">
        <v>14.3745569999999</v>
      </c>
      <c r="X660" t="s">
        <v>3122</v>
      </c>
      <c r="Y660" t="s">
        <v>3123</v>
      </c>
      <c r="AB660" t="e">
        <f>VLOOKUP(Y660,Loc_exl_vigi!$C:$J,8,)</f>
        <v>#N/A</v>
      </c>
      <c r="AF660">
        <f t="shared" si="11"/>
        <v>-4</v>
      </c>
      <c r="AG660">
        <v>1</v>
      </c>
      <c r="AH660" t="s">
        <v>4534</v>
      </c>
      <c r="AI660" s="64"/>
    </row>
    <row r="661" spans="1:35" hidden="1" x14ac:dyDescent="0.2">
      <c r="A661" t="s">
        <v>1963</v>
      </c>
      <c r="B661">
        <v>62449</v>
      </c>
      <c r="C661" t="s">
        <v>40</v>
      </c>
      <c r="D661" t="s">
        <v>1964</v>
      </c>
      <c r="E661">
        <v>675.46142668799996</v>
      </c>
      <c r="F661" t="s">
        <v>1948</v>
      </c>
      <c r="G661" t="s">
        <v>1949</v>
      </c>
      <c r="I661" t="s">
        <v>45</v>
      </c>
      <c r="J661" t="s">
        <v>45</v>
      </c>
      <c r="K661" t="s">
        <v>1950</v>
      </c>
      <c r="L661" t="s">
        <v>40</v>
      </c>
      <c r="M661" t="s">
        <v>1710</v>
      </c>
      <c r="N661" t="s">
        <v>1711</v>
      </c>
      <c r="O661">
        <v>76234.482126279807</v>
      </c>
      <c r="P661">
        <v>8.8603137038318295E-3</v>
      </c>
      <c r="Q661">
        <v>12</v>
      </c>
      <c r="R661">
        <v>8.3630880410899999E-2</v>
      </c>
      <c r="S661">
        <v>14.370595132</v>
      </c>
      <c r="T661">
        <v>10275</v>
      </c>
      <c r="U661">
        <v>2.0744717327399999E-2</v>
      </c>
      <c r="V661">
        <v>6.3268000000099994E-2</v>
      </c>
      <c r="W661">
        <v>14.3745569999999</v>
      </c>
      <c r="X661" t="s">
        <v>3122</v>
      </c>
      <c r="Y661" t="s">
        <v>3123</v>
      </c>
      <c r="AB661" t="e">
        <f>VLOOKUP(Y661,Loc_exl_vigi!$C:$J,8,)</f>
        <v>#N/A</v>
      </c>
      <c r="AF661">
        <f t="shared" si="11"/>
        <v>-12</v>
      </c>
      <c r="AG661">
        <v>1</v>
      </c>
      <c r="AH661" t="s">
        <v>4534</v>
      </c>
      <c r="AI661" s="64"/>
    </row>
    <row r="662" spans="1:35" hidden="1" x14ac:dyDescent="0.2">
      <c r="A662" t="s">
        <v>1969</v>
      </c>
      <c r="B662">
        <v>62490</v>
      </c>
      <c r="C662" t="s">
        <v>40</v>
      </c>
      <c r="D662" t="s">
        <v>1970</v>
      </c>
      <c r="E662">
        <v>2026.38428006</v>
      </c>
      <c r="F662" t="s">
        <v>1948</v>
      </c>
      <c r="G662" t="s">
        <v>1949</v>
      </c>
      <c r="I662" t="s">
        <v>45</v>
      </c>
      <c r="J662" t="s">
        <v>45</v>
      </c>
      <c r="K662" t="s">
        <v>1950</v>
      </c>
      <c r="L662" t="s">
        <v>40</v>
      </c>
      <c r="M662" t="s">
        <v>1710</v>
      </c>
      <c r="N662" t="s">
        <v>1711</v>
      </c>
      <c r="O662">
        <v>76234.482126279807</v>
      </c>
      <c r="P662">
        <v>2.6580941111443001E-2</v>
      </c>
      <c r="Q662">
        <v>4</v>
      </c>
      <c r="R662">
        <v>2.8865943158799999E-2</v>
      </c>
      <c r="S662">
        <v>14.3943090452</v>
      </c>
      <c r="T662">
        <v>10275</v>
      </c>
      <c r="U662">
        <v>3.9669192146099999E-2</v>
      </c>
      <c r="V662">
        <v>6.3268000000099994E-2</v>
      </c>
      <c r="W662">
        <v>14.3745569999999</v>
      </c>
      <c r="X662" t="s">
        <v>3122</v>
      </c>
      <c r="Y662" t="s">
        <v>3123</v>
      </c>
      <c r="AB662" t="e">
        <f>VLOOKUP(Y662,Loc_exl_vigi!$C:$J,8,)</f>
        <v>#N/A</v>
      </c>
      <c r="AF662">
        <f t="shared" si="11"/>
        <v>-4</v>
      </c>
      <c r="AG662">
        <v>1</v>
      </c>
      <c r="AH662" t="s">
        <v>4534</v>
      </c>
      <c r="AI662" s="64"/>
    </row>
    <row r="663" spans="1:35" hidden="1" x14ac:dyDescent="0.2">
      <c r="A663" t="s">
        <v>1965</v>
      </c>
      <c r="B663">
        <v>62478</v>
      </c>
      <c r="C663" t="s">
        <v>40</v>
      </c>
      <c r="D663" t="s">
        <v>1966</v>
      </c>
      <c r="E663">
        <v>950.22539686699997</v>
      </c>
      <c r="F663" t="s">
        <v>1948</v>
      </c>
      <c r="G663" t="s">
        <v>1949</v>
      </c>
      <c r="I663" t="s">
        <v>45</v>
      </c>
      <c r="J663" t="s">
        <v>45</v>
      </c>
      <c r="K663" t="s">
        <v>1950</v>
      </c>
      <c r="L663" t="s">
        <v>40</v>
      </c>
      <c r="M663" t="s">
        <v>1710</v>
      </c>
      <c r="N663" t="s">
        <v>1711</v>
      </c>
      <c r="O663">
        <v>76234.482126279807</v>
      </c>
      <c r="P663">
        <v>1.2464509108791299E-2</v>
      </c>
      <c r="Q663">
        <v>4</v>
      </c>
      <c r="R663">
        <v>2.20203258274E-2</v>
      </c>
      <c r="S663">
        <v>14.3903567263</v>
      </c>
      <c r="T663">
        <v>10337</v>
      </c>
      <c r="U663">
        <v>4.2039609467500003E-2</v>
      </c>
      <c r="V663">
        <v>9.0270000000599992E-3</v>
      </c>
      <c r="W663">
        <v>14.430338000000001</v>
      </c>
      <c r="X663" t="s">
        <v>3124</v>
      </c>
      <c r="Y663" t="s">
        <v>3125</v>
      </c>
      <c r="AB663" t="e">
        <f>VLOOKUP(Y663,Loc_exl_vigi!$C:$J,8,)</f>
        <v>#N/A</v>
      </c>
      <c r="AF663">
        <f t="shared" si="11"/>
        <v>-4</v>
      </c>
      <c r="AG663">
        <v>1</v>
      </c>
      <c r="AH663" t="s">
        <v>4534</v>
      </c>
      <c r="AI663" s="64"/>
    </row>
    <row r="664" spans="1:35" hidden="1" x14ac:dyDescent="0.2">
      <c r="A664" t="s">
        <v>1967</v>
      </c>
      <c r="B664">
        <v>62489</v>
      </c>
      <c r="C664" t="s">
        <v>40</v>
      </c>
      <c r="D664" t="s">
        <v>1968</v>
      </c>
      <c r="E664">
        <v>2198.1117614300001</v>
      </c>
      <c r="F664" t="s">
        <v>1948</v>
      </c>
      <c r="G664" t="s">
        <v>1949</v>
      </c>
      <c r="I664" t="s">
        <v>45</v>
      </c>
      <c r="J664" t="s">
        <v>45</v>
      </c>
      <c r="K664" t="s">
        <v>1950</v>
      </c>
      <c r="L664" t="s">
        <v>40</v>
      </c>
      <c r="M664" t="s">
        <v>1710</v>
      </c>
      <c r="N664" t="s">
        <v>1711</v>
      </c>
      <c r="O664">
        <v>76234.482126279807</v>
      </c>
      <c r="P664">
        <v>2.88335632396493E-2</v>
      </c>
      <c r="Q664">
        <v>8</v>
      </c>
      <c r="R664">
        <v>2.20203258274E-2</v>
      </c>
      <c r="S664">
        <v>14.3982613642</v>
      </c>
      <c r="T664">
        <v>10337</v>
      </c>
      <c r="U664">
        <v>3.4608338333300001E-2</v>
      </c>
      <c r="V664">
        <v>9.0270000000599992E-3</v>
      </c>
      <c r="W664">
        <v>14.430338000000001</v>
      </c>
      <c r="X664" t="s">
        <v>3124</v>
      </c>
      <c r="Y664" t="s">
        <v>3125</v>
      </c>
      <c r="AB664" t="e">
        <f>VLOOKUP(Y664,Loc_exl_vigi!$C:$J,8,)</f>
        <v>#N/A</v>
      </c>
      <c r="AF664">
        <f t="shared" si="11"/>
        <v>-8</v>
      </c>
      <c r="AG664">
        <v>1</v>
      </c>
      <c r="AH664" t="s">
        <v>4534</v>
      </c>
      <c r="AI664" s="64"/>
    </row>
    <row r="665" spans="1:35" hidden="1" x14ac:dyDescent="0.2">
      <c r="A665" t="s">
        <v>1971</v>
      </c>
      <c r="B665">
        <v>62505</v>
      </c>
      <c r="C665" t="s">
        <v>40</v>
      </c>
      <c r="D665" t="s">
        <v>1972</v>
      </c>
      <c r="E665">
        <v>1831.75980119</v>
      </c>
      <c r="F665" t="s">
        <v>1948</v>
      </c>
      <c r="G665" t="s">
        <v>1949</v>
      </c>
      <c r="I665" t="s">
        <v>45</v>
      </c>
      <c r="J665" t="s">
        <v>45</v>
      </c>
      <c r="K665" t="s">
        <v>1950</v>
      </c>
      <c r="L665" t="s">
        <v>40</v>
      </c>
      <c r="M665" t="s">
        <v>1710</v>
      </c>
      <c r="N665" t="s">
        <v>1711</v>
      </c>
      <c r="O665">
        <v>76234.482126279807</v>
      </c>
      <c r="P665">
        <v>2.40279693663525E-2</v>
      </c>
      <c r="Q665">
        <v>8</v>
      </c>
      <c r="R665">
        <v>2.8865943158799999E-2</v>
      </c>
      <c r="S665">
        <v>14.4022136830999</v>
      </c>
      <c r="T665">
        <v>10337</v>
      </c>
      <c r="U665">
        <v>3.4417450020400003E-2</v>
      </c>
      <c r="V665">
        <v>9.0270000000599992E-3</v>
      </c>
      <c r="W665">
        <v>14.430338000000001</v>
      </c>
      <c r="X665" t="s">
        <v>3124</v>
      </c>
      <c r="Y665" t="s">
        <v>3125</v>
      </c>
      <c r="AB665" t="e">
        <f>VLOOKUP(Y665,Loc_exl_vigi!$C:$J,8,)</f>
        <v>#N/A</v>
      </c>
      <c r="AF665">
        <f t="shared" si="11"/>
        <v>-8</v>
      </c>
      <c r="AG665">
        <v>1</v>
      </c>
      <c r="AH665" t="s">
        <v>4534</v>
      </c>
      <c r="AI665" s="64"/>
    </row>
    <row r="666" spans="1:35" hidden="1" x14ac:dyDescent="0.2">
      <c r="A666" t="s">
        <v>1987</v>
      </c>
      <c r="B666">
        <v>62593</v>
      </c>
      <c r="C666" t="s">
        <v>40</v>
      </c>
      <c r="D666" t="s">
        <v>1988</v>
      </c>
      <c r="E666">
        <v>1764.1317589499999</v>
      </c>
      <c r="F666" t="s">
        <v>1948</v>
      </c>
      <c r="G666" t="s">
        <v>1949</v>
      </c>
      <c r="I666" t="s">
        <v>45</v>
      </c>
      <c r="J666" t="s">
        <v>45</v>
      </c>
      <c r="K666" t="s">
        <v>1950</v>
      </c>
      <c r="L666" t="s">
        <v>40</v>
      </c>
      <c r="M666" t="s">
        <v>1710</v>
      </c>
      <c r="N666" t="s">
        <v>1711</v>
      </c>
      <c r="O666">
        <v>76234.482126279807</v>
      </c>
      <c r="P666">
        <v>2.3140863684595898E-2</v>
      </c>
      <c r="Q666">
        <v>4</v>
      </c>
      <c r="R666">
        <v>1.4834740331399999E-3</v>
      </c>
      <c r="S666">
        <v>14.4654507862</v>
      </c>
      <c r="T666">
        <v>10337</v>
      </c>
      <c r="U666">
        <v>3.5913960245000001E-2</v>
      </c>
      <c r="V666">
        <v>9.0270000000599992E-3</v>
      </c>
      <c r="W666">
        <v>14.430338000000001</v>
      </c>
      <c r="X666" t="s">
        <v>3124</v>
      </c>
      <c r="Y666" t="s">
        <v>3125</v>
      </c>
      <c r="AB666" t="e">
        <f>VLOOKUP(Y666,Loc_exl_vigi!$C:$J,8,)</f>
        <v>#N/A</v>
      </c>
      <c r="AF666">
        <f t="shared" si="11"/>
        <v>-4</v>
      </c>
      <c r="AG666">
        <v>1</v>
      </c>
      <c r="AH666" t="s">
        <v>4534</v>
      </c>
      <c r="AI666" s="64"/>
    </row>
    <row r="667" spans="1:35" hidden="1" x14ac:dyDescent="0.2">
      <c r="A667" t="s">
        <v>1977</v>
      </c>
      <c r="B667">
        <v>62557</v>
      </c>
      <c r="C667" t="s">
        <v>40</v>
      </c>
      <c r="D667" t="s">
        <v>1978</v>
      </c>
      <c r="E667">
        <v>3297.1676421400002</v>
      </c>
      <c r="F667" t="s">
        <v>1948</v>
      </c>
      <c r="G667" t="s">
        <v>1949</v>
      </c>
      <c r="I667" t="s">
        <v>45</v>
      </c>
      <c r="J667" t="s">
        <v>45</v>
      </c>
      <c r="K667" t="s">
        <v>1950</v>
      </c>
      <c r="L667" t="s">
        <v>40</v>
      </c>
      <c r="M667" t="s">
        <v>1710</v>
      </c>
      <c r="N667" t="s">
        <v>1711</v>
      </c>
      <c r="O667">
        <v>76234.482126279807</v>
      </c>
      <c r="P667">
        <v>4.3250344859408298E-2</v>
      </c>
      <c r="Q667">
        <v>20</v>
      </c>
      <c r="R667">
        <v>-0.23811312751899999</v>
      </c>
      <c r="S667">
        <v>14.445689191</v>
      </c>
      <c r="T667">
        <v>10354</v>
      </c>
      <c r="U667">
        <v>4.3038664774799999E-3</v>
      </c>
      <c r="V667">
        <v>-0.23544899999999999</v>
      </c>
      <c r="W667">
        <v>14.442309</v>
      </c>
      <c r="X667" t="s">
        <v>3128</v>
      </c>
      <c r="Y667" t="s">
        <v>3129</v>
      </c>
      <c r="AB667" t="e">
        <f>VLOOKUP(Y667,Loc_exl_vigi!$C:$J,8,)</f>
        <v>#N/A</v>
      </c>
      <c r="AF667">
        <f t="shared" si="11"/>
        <v>-20</v>
      </c>
      <c r="AG667">
        <v>1</v>
      </c>
      <c r="AH667" t="s">
        <v>4534</v>
      </c>
      <c r="AI667" s="64"/>
    </row>
    <row r="668" spans="1:35" hidden="1" x14ac:dyDescent="0.2">
      <c r="A668" t="s">
        <v>1979</v>
      </c>
      <c r="B668">
        <v>62558</v>
      </c>
      <c r="C668" t="s">
        <v>40</v>
      </c>
      <c r="D668" t="s">
        <v>1980</v>
      </c>
      <c r="E668">
        <v>5163.2729396000004</v>
      </c>
      <c r="F668" t="s">
        <v>1948</v>
      </c>
      <c r="G668" t="s">
        <v>1949</v>
      </c>
      <c r="I668" t="s">
        <v>45</v>
      </c>
      <c r="J668" t="s">
        <v>45</v>
      </c>
      <c r="K668" t="s">
        <v>1950</v>
      </c>
      <c r="L668" t="s">
        <v>40</v>
      </c>
      <c r="M668" t="s">
        <v>1710</v>
      </c>
      <c r="N668" t="s">
        <v>1711</v>
      </c>
      <c r="O668">
        <v>76234.482126279807</v>
      </c>
      <c r="P668">
        <v>6.7728838651349599E-2</v>
      </c>
      <c r="Q668">
        <v>4</v>
      </c>
      <c r="R668">
        <v>-0.23126751058700001</v>
      </c>
      <c r="S668">
        <v>14.4417368721</v>
      </c>
      <c r="T668">
        <v>10354</v>
      </c>
      <c r="U668">
        <v>4.2204483281699998E-3</v>
      </c>
      <c r="V668">
        <v>-0.23544899999999999</v>
      </c>
      <c r="W668">
        <v>14.442309</v>
      </c>
      <c r="X668" t="s">
        <v>3128</v>
      </c>
      <c r="Y668" t="s">
        <v>3129</v>
      </c>
      <c r="AB668" t="e">
        <f>VLOOKUP(Y668,Loc_exl_vigi!$C:$J,8,)</f>
        <v>#N/A</v>
      </c>
      <c r="AF668">
        <f t="shared" si="11"/>
        <v>-4</v>
      </c>
      <c r="AG668">
        <v>1</v>
      </c>
      <c r="AH668" t="s">
        <v>4534</v>
      </c>
      <c r="AI668" s="64"/>
    </row>
    <row r="669" spans="1:35" hidden="1" x14ac:dyDescent="0.2">
      <c r="A669" t="s">
        <v>1981</v>
      </c>
      <c r="B669">
        <v>62568</v>
      </c>
      <c r="C669" t="s">
        <v>40</v>
      </c>
      <c r="D669" t="s">
        <v>1982</v>
      </c>
      <c r="E669">
        <v>4693.88449055</v>
      </c>
      <c r="F669" t="s">
        <v>1948</v>
      </c>
      <c r="G669" t="s">
        <v>1949</v>
      </c>
      <c r="I669" t="s">
        <v>45</v>
      </c>
      <c r="J669" t="s">
        <v>45</v>
      </c>
      <c r="K669" t="s">
        <v>1950</v>
      </c>
      <c r="L669" t="s">
        <v>40</v>
      </c>
      <c r="M669" t="s">
        <v>1710</v>
      </c>
      <c r="N669" t="s">
        <v>1711</v>
      </c>
      <c r="O669">
        <v>76234.482126279807</v>
      </c>
      <c r="P669">
        <v>6.15716715012865E-2</v>
      </c>
      <c r="Q669">
        <v>4</v>
      </c>
      <c r="R669">
        <v>-0.23126751058700001</v>
      </c>
      <c r="S669">
        <v>14.4496415099999</v>
      </c>
      <c r="T669">
        <v>10354</v>
      </c>
      <c r="U669">
        <v>8.4410045201600004E-3</v>
      </c>
      <c r="V669">
        <v>-0.23544899999999999</v>
      </c>
      <c r="W669">
        <v>14.442309</v>
      </c>
      <c r="X669" t="s">
        <v>3128</v>
      </c>
      <c r="Y669" t="s">
        <v>3129</v>
      </c>
      <c r="AB669" t="e">
        <f>VLOOKUP(Y669,Loc_exl_vigi!$C:$J,8,)</f>
        <v>#N/A</v>
      </c>
      <c r="AF669">
        <f t="shared" si="11"/>
        <v>-4</v>
      </c>
      <c r="AG669">
        <v>1</v>
      </c>
      <c r="AH669" t="s">
        <v>4534</v>
      </c>
      <c r="AI669" s="64"/>
    </row>
    <row r="670" spans="1:35" hidden="1" x14ac:dyDescent="0.2">
      <c r="A670" s="27" t="s">
        <v>4508</v>
      </c>
      <c r="B670" s="27"/>
      <c r="C670" s="27" t="s">
        <v>40</v>
      </c>
      <c r="D670" s="27" t="s">
        <v>4509</v>
      </c>
      <c r="E670" s="27">
        <v>583.87343662900003</v>
      </c>
      <c r="F670" s="27" t="s">
        <v>1948</v>
      </c>
      <c r="G670" s="27" t="s">
        <v>1949</v>
      </c>
      <c r="H670" s="27"/>
      <c r="I670" s="27" t="s">
        <v>45</v>
      </c>
      <c r="J670" s="27" t="s">
        <v>45</v>
      </c>
      <c r="K670" s="27" t="s">
        <v>1950</v>
      </c>
      <c r="L670" s="27" t="s">
        <v>40</v>
      </c>
      <c r="M670" s="27" t="s">
        <v>1710</v>
      </c>
      <c r="N670" s="27" t="s">
        <v>1711</v>
      </c>
      <c r="O670" s="27">
        <v>76234.482126279807</v>
      </c>
      <c r="P670" s="27">
        <v>7.6589152355207701E-3</v>
      </c>
      <c r="Q670" s="27">
        <v>4</v>
      </c>
      <c r="R670" s="27">
        <v>-0.23811312751899999</v>
      </c>
      <c r="S670" s="27">
        <v>14.4377845532</v>
      </c>
      <c r="T670" s="27">
        <v>10354</v>
      </c>
      <c r="U670" s="27">
        <v>5.2505422720400003E-3</v>
      </c>
      <c r="V670" s="27">
        <v>-0.23544899999999999</v>
      </c>
      <c r="W670" s="27">
        <v>14.442309</v>
      </c>
      <c r="X670" s="27" t="s">
        <v>3128</v>
      </c>
      <c r="Y670" s="27" t="s">
        <v>3129</v>
      </c>
      <c r="Z670" s="27"/>
      <c r="AA670" s="27" t="s">
        <v>4454</v>
      </c>
      <c r="AB670" t="e">
        <f>VLOOKUP(Y670,Loc_exl_vigi!$C:$J,8,)</f>
        <v>#N/A</v>
      </c>
      <c r="AF670">
        <f t="shared" si="11"/>
        <v>-4</v>
      </c>
      <c r="AG670">
        <v>1</v>
      </c>
      <c r="AH670" t="s">
        <v>4534</v>
      </c>
      <c r="AI670" s="64"/>
    </row>
    <row r="671" spans="1:35" hidden="1" x14ac:dyDescent="0.2">
      <c r="A671" s="27" t="s">
        <v>1977</v>
      </c>
      <c r="B671" s="27"/>
      <c r="C671" s="27" t="s">
        <v>40</v>
      </c>
      <c r="D671" s="27" t="s">
        <v>1978</v>
      </c>
      <c r="E671" s="27">
        <v>3297.1676421400002</v>
      </c>
      <c r="F671" s="27" t="s">
        <v>1948</v>
      </c>
      <c r="G671" s="27" t="s">
        <v>1949</v>
      </c>
      <c r="H671" s="27"/>
      <c r="I671" s="27" t="s">
        <v>45</v>
      </c>
      <c r="J671" s="27" t="s">
        <v>45</v>
      </c>
      <c r="K671" s="27" t="s">
        <v>1950</v>
      </c>
      <c r="L671" s="27" t="s">
        <v>40</v>
      </c>
      <c r="M671" s="27" t="s">
        <v>1710</v>
      </c>
      <c r="N671" s="27" t="s">
        <v>1711</v>
      </c>
      <c r="O671" s="27">
        <v>76234.482126279807</v>
      </c>
      <c r="P671" s="27">
        <v>4.3250344859408298E-2</v>
      </c>
      <c r="Q671" s="27">
        <v>4</v>
      </c>
      <c r="R671" s="27">
        <v>-0.23811312751899999</v>
      </c>
      <c r="S671" s="27">
        <v>14.445689191</v>
      </c>
      <c r="T671" s="27">
        <v>10354</v>
      </c>
      <c r="U671" s="27">
        <v>4.3038664774799999E-3</v>
      </c>
      <c r="V671" s="27">
        <v>-0.23544899999999999</v>
      </c>
      <c r="W671" s="27">
        <v>14.442309</v>
      </c>
      <c r="X671" s="27" t="s">
        <v>3128</v>
      </c>
      <c r="Y671" s="27" t="s">
        <v>3129</v>
      </c>
      <c r="Z671" s="27"/>
      <c r="AA671" s="27" t="s">
        <v>4454</v>
      </c>
      <c r="AB671" t="e">
        <f>VLOOKUP(Y671,Loc_exl_vigi!$C:$J,8,)</f>
        <v>#N/A</v>
      </c>
      <c r="AF671">
        <f t="shared" si="11"/>
        <v>-4</v>
      </c>
      <c r="AG671">
        <v>1</v>
      </c>
      <c r="AH671" t="s">
        <v>4534</v>
      </c>
      <c r="AI671" s="64"/>
    </row>
    <row r="672" spans="1:35" hidden="1" x14ac:dyDescent="0.2">
      <c r="A672" s="27" t="s">
        <v>1979</v>
      </c>
      <c r="B672" s="27"/>
      <c r="C672" s="27" t="s">
        <v>40</v>
      </c>
      <c r="D672" s="27" t="s">
        <v>1980</v>
      </c>
      <c r="E672" s="27">
        <v>5163.2729396000004</v>
      </c>
      <c r="F672" s="27" t="s">
        <v>1948</v>
      </c>
      <c r="G672" s="27" t="s">
        <v>1949</v>
      </c>
      <c r="H672" s="27"/>
      <c r="I672" s="27" t="s">
        <v>45</v>
      </c>
      <c r="J672" s="27" t="s">
        <v>45</v>
      </c>
      <c r="K672" s="27" t="s">
        <v>1950</v>
      </c>
      <c r="L672" s="27" t="s">
        <v>40</v>
      </c>
      <c r="M672" s="27" t="s">
        <v>1710</v>
      </c>
      <c r="N672" s="27" t="s">
        <v>1711</v>
      </c>
      <c r="O672" s="27">
        <v>76234.482126279807</v>
      </c>
      <c r="P672" s="27">
        <v>6.7728838651349599E-2</v>
      </c>
      <c r="Q672" s="27">
        <v>12</v>
      </c>
      <c r="R672" s="27">
        <v>-0.23126751058700001</v>
      </c>
      <c r="S672" s="27">
        <v>14.4417368721</v>
      </c>
      <c r="T672" s="27">
        <v>10354</v>
      </c>
      <c r="U672" s="27">
        <v>4.2204483281699998E-3</v>
      </c>
      <c r="V672" s="27">
        <v>-0.23544899999999999</v>
      </c>
      <c r="W672" s="27">
        <v>14.442309</v>
      </c>
      <c r="X672" s="27" t="s">
        <v>3128</v>
      </c>
      <c r="Y672" s="27" t="s">
        <v>3129</v>
      </c>
      <c r="Z672" s="27"/>
      <c r="AA672" s="27" t="s">
        <v>4454</v>
      </c>
      <c r="AB672" t="e">
        <f>VLOOKUP(Y672,Loc_exl_vigi!$C:$J,8,)</f>
        <v>#N/A</v>
      </c>
      <c r="AF672">
        <f t="shared" si="11"/>
        <v>-12</v>
      </c>
      <c r="AG672">
        <v>1</v>
      </c>
      <c r="AH672" t="s">
        <v>4534</v>
      </c>
      <c r="AI672" s="64"/>
    </row>
    <row r="673" spans="1:35" hidden="1" x14ac:dyDescent="0.2">
      <c r="A673" s="27" t="s">
        <v>1981</v>
      </c>
      <c r="B673" s="27"/>
      <c r="C673" s="27" t="s">
        <v>40</v>
      </c>
      <c r="D673" s="27" t="s">
        <v>1982</v>
      </c>
      <c r="E673" s="27">
        <v>4693.88449055</v>
      </c>
      <c r="F673" s="27" t="s">
        <v>1948</v>
      </c>
      <c r="G673" s="27" t="s">
        <v>1949</v>
      </c>
      <c r="H673" s="27"/>
      <c r="I673" s="27" t="s">
        <v>45</v>
      </c>
      <c r="J673" s="27" t="s">
        <v>45</v>
      </c>
      <c r="K673" s="27" t="s">
        <v>1950</v>
      </c>
      <c r="L673" s="27" t="s">
        <v>40</v>
      </c>
      <c r="M673" s="27" t="s">
        <v>1710</v>
      </c>
      <c r="N673" s="27" t="s">
        <v>1711</v>
      </c>
      <c r="O673" s="27">
        <v>76234.482126279807</v>
      </c>
      <c r="P673" s="27">
        <v>6.15716715012865E-2</v>
      </c>
      <c r="Q673" s="27">
        <v>4</v>
      </c>
      <c r="R673" s="27">
        <v>-0.23126751058700001</v>
      </c>
      <c r="S673" s="27">
        <v>14.449641509999999</v>
      </c>
      <c r="T673" s="27">
        <v>10354</v>
      </c>
      <c r="U673" s="27">
        <v>8.4410045201600004E-3</v>
      </c>
      <c r="V673" s="27">
        <v>-0.23544899999999999</v>
      </c>
      <c r="W673" s="27">
        <v>14.442309</v>
      </c>
      <c r="X673" s="27" t="s">
        <v>3128</v>
      </c>
      <c r="Y673" s="27" t="s">
        <v>3129</v>
      </c>
      <c r="Z673" s="27"/>
      <c r="AA673" s="27" t="s">
        <v>4454</v>
      </c>
      <c r="AB673" t="e">
        <f>VLOOKUP(Y673,Loc_exl_vigi!$C:$J,8,)</f>
        <v>#N/A</v>
      </c>
      <c r="AF673">
        <f t="shared" ref="AF673:AF704" si="12">AE673-Q673</f>
        <v>-4</v>
      </c>
      <c r="AG673">
        <v>1</v>
      </c>
      <c r="AH673" t="s">
        <v>4534</v>
      </c>
      <c r="AI673" s="64"/>
    </row>
    <row r="674" spans="1:35" hidden="1" x14ac:dyDescent="0.2">
      <c r="A674" t="s">
        <v>1973</v>
      </c>
      <c r="B674">
        <v>62546</v>
      </c>
      <c r="C674" t="s">
        <v>40</v>
      </c>
      <c r="D674" t="s">
        <v>1974</v>
      </c>
      <c r="E674">
        <v>1522.6503347400001</v>
      </c>
      <c r="F674" t="s">
        <v>1948</v>
      </c>
      <c r="G674" t="s">
        <v>1949</v>
      </c>
      <c r="I674" t="s">
        <v>45</v>
      </c>
      <c r="J674" t="s">
        <v>45</v>
      </c>
      <c r="K674" t="s">
        <v>1950</v>
      </c>
      <c r="L674" t="s">
        <v>40</v>
      </c>
      <c r="M674" t="s">
        <v>1710</v>
      </c>
      <c r="N674" t="s">
        <v>1711</v>
      </c>
      <c r="O674">
        <v>76234.482126279807</v>
      </c>
      <c r="P674">
        <v>1.9973249535791202E-2</v>
      </c>
      <c r="Q674">
        <v>4</v>
      </c>
      <c r="R674">
        <v>-0.22442189340599999</v>
      </c>
      <c r="S674">
        <v>14.4377845532</v>
      </c>
      <c r="T674">
        <v>10358</v>
      </c>
      <c r="U674">
        <v>8.9635237329899996E-3</v>
      </c>
      <c r="V674">
        <v>-0.21859999999999999</v>
      </c>
      <c r="W674">
        <v>14.4445999999999</v>
      </c>
      <c r="X674" t="s">
        <v>3126</v>
      </c>
      <c r="Y674" t="s">
        <v>3127</v>
      </c>
      <c r="AB674" t="e">
        <f>VLOOKUP(Y674,Loc_exl_vigi!$C:$J,8,)</f>
        <v>#N/A</v>
      </c>
      <c r="AF674">
        <f t="shared" si="12"/>
        <v>-4</v>
      </c>
      <c r="AG674">
        <v>1</v>
      </c>
      <c r="AH674" t="s">
        <v>4534</v>
      </c>
      <c r="AI674" s="64"/>
    </row>
    <row r="675" spans="1:35" hidden="1" x14ac:dyDescent="0.2">
      <c r="A675" t="s">
        <v>1975</v>
      </c>
      <c r="B675">
        <v>62547</v>
      </c>
      <c r="C675" t="s">
        <v>40</v>
      </c>
      <c r="D675" t="s">
        <v>1976</v>
      </c>
      <c r="E675">
        <v>366.351960238</v>
      </c>
      <c r="F675" t="s">
        <v>1948</v>
      </c>
      <c r="G675" t="s">
        <v>1949</v>
      </c>
      <c r="I675" t="s">
        <v>45</v>
      </c>
      <c r="J675" t="s">
        <v>45</v>
      </c>
      <c r="K675" t="s">
        <v>1950</v>
      </c>
      <c r="L675" t="s">
        <v>40</v>
      </c>
      <c r="M675" t="s">
        <v>1710</v>
      </c>
      <c r="N675" t="s">
        <v>1711</v>
      </c>
      <c r="O675">
        <v>76234.482126279807</v>
      </c>
      <c r="P675">
        <v>4.8055938732704997E-3</v>
      </c>
      <c r="Q675">
        <v>4</v>
      </c>
      <c r="R675">
        <v>-0.217576276274</v>
      </c>
      <c r="S675">
        <v>14.433832234700001</v>
      </c>
      <c r="T675">
        <v>10358</v>
      </c>
      <c r="U675">
        <v>1.0816320098400001E-2</v>
      </c>
      <c r="V675">
        <v>-0.21859999999999999</v>
      </c>
      <c r="W675">
        <v>14.4445999999999</v>
      </c>
      <c r="X675" t="s">
        <v>3126</v>
      </c>
      <c r="Y675" t="s">
        <v>3127</v>
      </c>
      <c r="AB675" t="e">
        <f>VLOOKUP(Y675,Loc_exl_vigi!$C:$J,8,)</f>
        <v>#N/A</v>
      </c>
      <c r="AF675">
        <f t="shared" si="12"/>
        <v>-4</v>
      </c>
      <c r="AG675">
        <v>1</v>
      </c>
      <c r="AH675" t="s">
        <v>4534</v>
      </c>
      <c r="AI675" s="64"/>
    </row>
    <row r="676" spans="1:35" hidden="1" x14ac:dyDescent="0.2">
      <c r="A676" t="s">
        <v>1983</v>
      </c>
      <c r="B676">
        <v>62569</v>
      </c>
      <c r="C676" t="s">
        <v>40</v>
      </c>
      <c r="D676" t="s">
        <v>1984</v>
      </c>
      <c r="E676">
        <v>480.83694781200001</v>
      </c>
      <c r="F676" t="s">
        <v>1948</v>
      </c>
      <c r="G676" t="s">
        <v>1949</v>
      </c>
      <c r="I676" t="s">
        <v>45</v>
      </c>
      <c r="J676" t="s">
        <v>45</v>
      </c>
      <c r="K676" t="s">
        <v>1950</v>
      </c>
      <c r="L676" t="s">
        <v>40</v>
      </c>
      <c r="M676" t="s">
        <v>1710</v>
      </c>
      <c r="N676" t="s">
        <v>1711</v>
      </c>
      <c r="O676">
        <v>76234.482126279807</v>
      </c>
      <c r="P676">
        <v>6.3073419586626199E-3</v>
      </c>
      <c r="Q676">
        <v>8</v>
      </c>
      <c r="R676">
        <v>-0.22442189340599999</v>
      </c>
      <c r="S676">
        <v>14.453593829400001</v>
      </c>
      <c r="T676">
        <v>10358</v>
      </c>
      <c r="U676">
        <v>1.07137019724E-2</v>
      </c>
      <c r="V676">
        <v>-0.21859999999999999</v>
      </c>
      <c r="W676">
        <v>14.4445999999999</v>
      </c>
      <c r="X676" t="s">
        <v>3126</v>
      </c>
      <c r="Y676" t="s">
        <v>3127</v>
      </c>
      <c r="AB676" t="e">
        <f>VLOOKUP(Y676,Loc_exl_vigi!$C:$J,8,)</f>
        <v>#N/A</v>
      </c>
      <c r="AF676">
        <f t="shared" si="12"/>
        <v>-8</v>
      </c>
      <c r="AG676">
        <v>1</v>
      </c>
      <c r="AH676" t="s">
        <v>4534</v>
      </c>
      <c r="AI676" s="64"/>
    </row>
    <row r="677" spans="1:35" hidden="1" x14ac:dyDescent="0.2">
      <c r="A677" s="27" t="s">
        <v>1983</v>
      </c>
      <c r="B677" s="27"/>
      <c r="C677" s="27" t="s">
        <v>40</v>
      </c>
      <c r="D677" s="27" t="s">
        <v>1984</v>
      </c>
      <c r="E677" s="27">
        <v>480.83694781200001</v>
      </c>
      <c r="F677" s="27" t="s">
        <v>1948</v>
      </c>
      <c r="G677" s="27" t="s">
        <v>1949</v>
      </c>
      <c r="H677" s="27"/>
      <c r="I677" s="27" t="s">
        <v>45</v>
      </c>
      <c r="J677" s="27" t="s">
        <v>45</v>
      </c>
      <c r="K677" s="27" t="s">
        <v>1950</v>
      </c>
      <c r="L677" s="27" t="s">
        <v>40</v>
      </c>
      <c r="M677" s="27" t="s">
        <v>1710</v>
      </c>
      <c r="N677" s="27" t="s">
        <v>1711</v>
      </c>
      <c r="O677" s="27">
        <v>76234.482126279807</v>
      </c>
      <c r="P677" s="27">
        <v>6.3073419586626199E-3</v>
      </c>
      <c r="Q677" s="27">
        <v>4</v>
      </c>
      <c r="R677" s="27">
        <v>-0.22442189340599999</v>
      </c>
      <c r="S677" s="27">
        <v>14.453593829400001</v>
      </c>
      <c r="T677" s="27">
        <v>10358</v>
      </c>
      <c r="U677" s="27">
        <v>1.07137019724E-2</v>
      </c>
      <c r="V677" s="27">
        <v>-0.21859999999999999</v>
      </c>
      <c r="W677" s="27">
        <v>14.444599999999999</v>
      </c>
      <c r="X677" s="27" t="s">
        <v>3126</v>
      </c>
      <c r="Y677" s="27" t="s">
        <v>3127</v>
      </c>
      <c r="Z677" s="27"/>
      <c r="AA677" s="27" t="s">
        <v>4454</v>
      </c>
      <c r="AB677" t="e">
        <f>VLOOKUP(Y677,Loc_exl_vigi!$C:$J,8,)</f>
        <v>#N/A</v>
      </c>
      <c r="AF677">
        <f t="shared" si="12"/>
        <v>-4</v>
      </c>
      <c r="AG677">
        <v>1</v>
      </c>
      <c r="AH677" t="s">
        <v>4534</v>
      </c>
      <c r="AI677" s="64"/>
    </row>
    <row r="678" spans="1:35" hidden="1" x14ac:dyDescent="0.2">
      <c r="A678" t="s">
        <v>1985</v>
      </c>
      <c r="B678">
        <v>62588</v>
      </c>
      <c r="C678" t="s">
        <v>40</v>
      </c>
      <c r="D678" t="s">
        <v>1986</v>
      </c>
      <c r="E678">
        <v>206.07297763400001</v>
      </c>
      <c r="F678" t="s">
        <v>1948</v>
      </c>
      <c r="G678" t="s">
        <v>1949</v>
      </c>
      <c r="I678" t="s">
        <v>45</v>
      </c>
      <c r="J678" t="s">
        <v>45</v>
      </c>
      <c r="K678" t="s">
        <v>1950</v>
      </c>
      <c r="L678" t="s">
        <v>40</v>
      </c>
      <c r="M678" t="s">
        <v>1710</v>
      </c>
      <c r="N678" t="s">
        <v>1711</v>
      </c>
      <c r="O678">
        <v>76234.482126279807</v>
      </c>
      <c r="P678">
        <v>2.7031465537162998E-3</v>
      </c>
      <c r="Q678">
        <v>4</v>
      </c>
      <c r="R678">
        <v>-0.23126751058700001</v>
      </c>
      <c r="S678">
        <v>14.4654507862</v>
      </c>
      <c r="T678">
        <v>10386</v>
      </c>
      <c r="U678">
        <v>9.0408620170800008E-3</v>
      </c>
      <c r="V678">
        <v>-0.23227800000000001</v>
      </c>
      <c r="W678">
        <v>14.474435</v>
      </c>
      <c r="X678" t="s">
        <v>3130</v>
      </c>
      <c r="Y678" t="s">
        <v>3131</v>
      </c>
      <c r="AB678" t="e">
        <f>VLOOKUP(Y678,Loc_exl_vigi!$C:$J,8,)</f>
        <v>#N/A</v>
      </c>
      <c r="AF678">
        <f t="shared" si="12"/>
        <v>-4</v>
      </c>
      <c r="AG678">
        <v>1</v>
      </c>
      <c r="AH678" t="s">
        <v>4534</v>
      </c>
      <c r="AI678" s="64"/>
    </row>
    <row r="679" spans="1:35" hidden="1" x14ac:dyDescent="0.2">
      <c r="A679" t="s">
        <v>1989</v>
      </c>
      <c r="B679">
        <v>62634</v>
      </c>
      <c r="C679" t="s">
        <v>40</v>
      </c>
      <c r="D679" t="s">
        <v>1990</v>
      </c>
      <c r="E679">
        <v>137.38198508900001</v>
      </c>
      <c r="F679" t="s">
        <v>1948</v>
      </c>
      <c r="G679" t="s">
        <v>1949</v>
      </c>
      <c r="I679" t="s">
        <v>45</v>
      </c>
      <c r="J679" t="s">
        <v>45</v>
      </c>
      <c r="K679" t="s">
        <v>1950</v>
      </c>
      <c r="L679" t="s">
        <v>40</v>
      </c>
      <c r="M679" t="s">
        <v>1710</v>
      </c>
      <c r="N679" t="s">
        <v>1711</v>
      </c>
      <c r="O679">
        <v>76234.482126279807</v>
      </c>
      <c r="P679">
        <v>1.8020977024731601E-3</v>
      </c>
      <c r="Q679">
        <v>4</v>
      </c>
      <c r="R679">
        <v>-0.14912010425899999</v>
      </c>
      <c r="S679">
        <v>14.5128786127</v>
      </c>
      <c r="T679">
        <v>10394</v>
      </c>
      <c r="U679">
        <v>3.8022520576000002E-2</v>
      </c>
      <c r="V679">
        <v>-0.17499799999999999</v>
      </c>
      <c r="W679">
        <v>14.485021</v>
      </c>
      <c r="X679" t="s">
        <v>3132</v>
      </c>
      <c r="Y679" t="s">
        <v>3133</v>
      </c>
      <c r="AB679" t="e">
        <f>VLOOKUP(Y679,Loc_exl_vigi!$C:$J,8,)</f>
        <v>#N/A</v>
      </c>
      <c r="AF679">
        <f t="shared" si="12"/>
        <v>-4</v>
      </c>
      <c r="AG679">
        <v>1</v>
      </c>
      <c r="AH679" t="s">
        <v>4534</v>
      </c>
      <c r="AI679" s="64"/>
    </row>
    <row r="680" spans="1:35" hidden="1" x14ac:dyDescent="0.2">
      <c r="A680" t="s">
        <v>1839</v>
      </c>
      <c r="B680">
        <v>60036</v>
      </c>
      <c r="C680" t="s">
        <v>41</v>
      </c>
      <c r="D680" t="s">
        <v>1840</v>
      </c>
      <c r="E680">
        <v>300.94656735699999</v>
      </c>
      <c r="F680" t="s">
        <v>1841</v>
      </c>
      <c r="G680" t="s">
        <v>1842</v>
      </c>
      <c r="I680" t="s">
        <v>45</v>
      </c>
      <c r="J680" t="s">
        <v>45</v>
      </c>
      <c r="K680" t="s">
        <v>5469</v>
      </c>
      <c r="L680" t="s">
        <v>41</v>
      </c>
      <c r="M680" t="s">
        <v>1710</v>
      </c>
      <c r="N680" t="s">
        <v>1711</v>
      </c>
      <c r="O680">
        <v>117596.835095459</v>
      </c>
      <c r="P680">
        <v>2.55913832300595E-3</v>
      </c>
      <c r="Q680">
        <v>4</v>
      </c>
      <c r="R680">
        <v>-0.20388504151100001</v>
      </c>
      <c r="S680">
        <v>13.5801313463</v>
      </c>
      <c r="T680">
        <v>9030</v>
      </c>
      <c r="U680">
        <v>2.0464873737999999E-2</v>
      </c>
      <c r="V680">
        <v>-0.183479</v>
      </c>
      <c r="W680">
        <v>13.581682000000001</v>
      </c>
      <c r="X680" t="s">
        <v>3029</v>
      </c>
      <c r="Y680" t="s">
        <v>3030</v>
      </c>
      <c r="AB680" t="e">
        <f>VLOOKUP(Y680,Loc_exl_vigi!$C:$J,8,)</f>
        <v>#N/A</v>
      </c>
      <c r="AF680">
        <f t="shared" si="12"/>
        <v>-4</v>
      </c>
      <c r="AG680">
        <v>1</v>
      </c>
      <c r="AH680" t="s">
        <v>4534</v>
      </c>
      <c r="AI680" s="64"/>
    </row>
    <row r="681" spans="1:35" hidden="1" x14ac:dyDescent="0.2">
      <c r="A681" t="s">
        <v>1868</v>
      </c>
      <c r="B681">
        <v>60706</v>
      </c>
      <c r="C681" t="s">
        <v>41</v>
      </c>
      <c r="D681" t="s">
        <v>1869</v>
      </c>
      <c r="E681">
        <v>391.23053756399997</v>
      </c>
      <c r="F681" t="s">
        <v>1841</v>
      </c>
      <c r="G681" t="s">
        <v>1842</v>
      </c>
      <c r="I681" t="s">
        <v>45</v>
      </c>
      <c r="J681" t="s">
        <v>45</v>
      </c>
      <c r="K681" t="s">
        <v>5469</v>
      </c>
      <c r="L681" t="s">
        <v>41</v>
      </c>
      <c r="M681" t="s">
        <v>1710</v>
      </c>
      <c r="N681" t="s">
        <v>1711</v>
      </c>
      <c r="O681">
        <v>117596.835095459</v>
      </c>
      <c r="P681">
        <v>3.3268798199068898E-3</v>
      </c>
      <c r="Q681">
        <v>8</v>
      </c>
      <c r="R681">
        <v>-0.19019380714799999</v>
      </c>
      <c r="S681">
        <v>13.6907962758</v>
      </c>
      <c r="T681">
        <v>9265</v>
      </c>
      <c r="U681">
        <v>2.9359424326900001E-3</v>
      </c>
      <c r="V681">
        <v>-0.191942</v>
      </c>
      <c r="W681">
        <v>13.693155000000001</v>
      </c>
      <c r="X681" t="s">
        <v>3048</v>
      </c>
      <c r="Y681" t="s">
        <v>3049</v>
      </c>
      <c r="AB681" t="e">
        <f>VLOOKUP(Y681,Loc_exl_vigi!$C:$J,8,)</f>
        <v>#N/A</v>
      </c>
      <c r="AF681">
        <f t="shared" si="12"/>
        <v>-8</v>
      </c>
      <c r="AG681">
        <v>1</v>
      </c>
      <c r="AH681" t="s">
        <v>4534</v>
      </c>
      <c r="AI681" s="64"/>
    </row>
    <row r="682" spans="1:35" hidden="1" x14ac:dyDescent="0.2">
      <c r="A682" t="s">
        <v>1876</v>
      </c>
      <c r="B682">
        <v>60860</v>
      </c>
      <c r="C682" t="s">
        <v>41</v>
      </c>
      <c r="D682" t="s">
        <v>1877</v>
      </c>
      <c r="E682">
        <v>150.47328367899999</v>
      </c>
      <c r="F682" t="s">
        <v>1841</v>
      </c>
      <c r="G682" t="s">
        <v>1842</v>
      </c>
      <c r="I682" t="s">
        <v>45</v>
      </c>
      <c r="J682" t="s">
        <v>45</v>
      </c>
      <c r="K682" t="s">
        <v>5469</v>
      </c>
      <c r="L682" t="s">
        <v>41</v>
      </c>
      <c r="M682" t="s">
        <v>1710</v>
      </c>
      <c r="N682" t="s">
        <v>1711</v>
      </c>
      <c r="O682">
        <v>117596.835095459</v>
      </c>
      <c r="P682">
        <v>1.27956916150723E-3</v>
      </c>
      <c r="Q682">
        <v>4</v>
      </c>
      <c r="R682">
        <v>-0.176502572686</v>
      </c>
      <c r="S682">
        <v>13.7224148274</v>
      </c>
      <c r="T682">
        <v>9317</v>
      </c>
      <c r="U682">
        <v>4.40177513449E-3</v>
      </c>
      <c r="V682">
        <v>-0.17222199999999999</v>
      </c>
      <c r="W682">
        <v>13.721389</v>
      </c>
      <c r="X682" t="s">
        <v>1841</v>
      </c>
      <c r="Y682" t="s">
        <v>3056</v>
      </c>
      <c r="AB682" t="e">
        <f>VLOOKUP(Y682,Loc_exl_vigi!$C:$J,8,)</f>
        <v>#N/A</v>
      </c>
      <c r="AF682">
        <f t="shared" si="12"/>
        <v>-4</v>
      </c>
      <c r="AG682">
        <v>1</v>
      </c>
      <c r="AH682" t="s">
        <v>4534</v>
      </c>
      <c r="AI682" s="64"/>
    </row>
    <row r="683" spans="1:35" hidden="1" x14ac:dyDescent="0.2">
      <c r="A683" s="27" t="s">
        <v>4512</v>
      </c>
      <c r="B683" s="27"/>
      <c r="C683" s="27" t="s">
        <v>41</v>
      </c>
      <c r="D683" s="27" t="s">
        <v>4513</v>
      </c>
      <c r="E683" s="27">
        <v>767.41374676099997</v>
      </c>
      <c r="F683" s="27" t="s">
        <v>1841</v>
      </c>
      <c r="G683" s="27" t="s">
        <v>1842</v>
      </c>
      <c r="H683" s="27"/>
      <c r="I683" s="27" t="s">
        <v>45</v>
      </c>
      <c r="J683" s="27" t="s">
        <v>45</v>
      </c>
      <c r="K683" s="27" t="s">
        <v>5469</v>
      </c>
      <c r="L683" s="27" t="s">
        <v>41</v>
      </c>
      <c r="M683" s="27" t="s">
        <v>1710</v>
      </c>
      <c r="N683" s="27" t="s">
        <v>1711</v>
      </c>
      <c r="O683" s="27">
        <v>117596.835095459</v>
      </c>
      <c r="P683" s="27">
        <v>6.52580272367071E-3</v>
      </c>
      <c r="Q683" s="27">
        <v>4</v>
      </c>
      <c r="R683" s="27">
        <v>-0.16965695550400001</v>
      </c>
      <c r="S683" s="27">
        <v>13.726367146299999</v>
      </c>
      <c r="T683" s="27">
        <v>9317</v>
      </c>
      <c r="U683" s="27">
        <v>5.6001244733200001E-3</v>
      </c>
      <c r="V683" s="27">
        <v>-0.17222199999999999</v>
      </c>
      <c r="W683" s="27">
        <v>13.721389</v>
      </c>
      <c r="X683" s="27" t="s">
        <v>1841</v>
      </c>
      <c r="Y683" s="27" t="s">
        <v>3056</v>
      </c>
      <c r="Z683" s="27"/>
      <c r="AA683" s="27" t="s">
        <v>4454</v>
      </c>
      <c r="AB683" t="e">
        <f>VLOOKUP(Y683,Loc_exl_vigi!$C:$J,8,)</f>
        <v>#N/A</v>
      </c>
      <c r="AF683">
        <f t="shared" si="12"/>
        <v>-4</v>
      </c>
      <c r="AG683">
        <v>1</v>
      </c>
      <c r="AH683" t="s">
        <v>4534</v>
      </c>
      <c r="AI683" s="64"/>
    </row>
    <row r="684" spans="1:35" hidden="1" x14ac:dyDescent="0.2">
      <c r="A684" t="s">
        <v>1902</v>
      </c>
      <c r="B684">
        <v>61204</v>
      </c>
      <c r="C684" t="s">
        <v>41</v>
      </c>
      <c r="D684" t="s">
        <v>1903</v>
      </c>
      <c r="E684">
        <v>752.366418393</v>
      </c>
      <c r="F684" t="s">
        <v>1841</v>
      </c>
      <c r="G684" t="s">
        <v>1842</v>
      </c>
      <c r="I684" t="s">
        <v>45</v>
      </c>
      <c r="J684" t="s">
        <v>45</v>
      </c>
      <c r="K684" t="s">
        <v>5469</v>
      </c>
      <c r="L684" t="s">
        <v>41</v>
      </c>
      <c r="M684" t="s">
        <v>1710</v>
      </c>
      <c r="N684" t="s">
        <v>1711</v>
      </c>
      <c r="O684">
        <v>117596.835095459</v>
      </c>
      <c r="P684">
        <v>6.3978458075191402E-3</v>
      </c>
      <c r="Q684">
        <v>8</v>
      </c>
      <c r="R684">
        <v>-9.4355166557599998E-2</v>
      </c>
      <c r="S684">
        <v>13.78565193</v>
      </c>
      <c r="T684">
        <v>9421</v>
      </c>
      <c r="U684">
        <v>2.4069163838499998E-3</v>
      </c>
      <c r="V684">
        <v>-9.5000000000000001E-2</v>
      </c>
      <c r="W684">
        <v>13.783333000000001</v>
      </c>
      <c r="X684" t="s">
        <v>3073</v>
      </c>
      <c r="Y684" t="s">
        <v>3074</v>
      </c>
      <c r="AB684" t="e">
        <f>VLOOKUP(Y684,Loc_exl_vigi!$C:$J,8,)</f>
        <v>#N/A</v>
      </c>
      <c r="AF684">
        <f t="shared" si="12"/>
        <v>-8</v>
      </c>
      <c r="AG684">
        <v>1</v>
      </c>
      <c r="AH684" t="s">
        <v>4534</v>
      </c>
      <c r="AI684" s="64"/>
    </row>
    <row r="685" spans="1:35" hidden="1" x14ac:dyDescent="0.2">
      <c r="A685" t="s">
        <v>1904</v>
      </c>
      <c r="B685">
        <v>61319</v>
      </c>
      <c r="C685" t="s">
        <v>41</v>
      </c>
      <c r="D685" t="s">
        <v>1905</v>
      </c>
      <c r="E685">
        <v>195.61526878199999</v>
      </c>
      <c r="F685" t="s">
        <v>1841</v>
      </c>
      <c r="G685" t="s">
        <v>1842</v>
      </c>
      <c r="I685" t="s">
        <v>45</v>
      </c>
      <c r="J685" t="s">
        <v>45</v>
      </c>
      <c r="K685" t="s">
        <v>5469</v>
      </c>
      <c r="L685" t="s">
        <v>41</v>
      </c>
      <c r="M685" t="s">
        <v>1710</v>
      </c>
      <c r="N685" t="s">
        <v>1711</v>
      </c>
      <c r="O685">
        <v>117596.835095459</v>
      </c>
      <c r="P685">
        <v>1.6634399099534399E-3</v>
      </c>
      <c r="Q685">
        <v>4</v>
      </c>
      <c r="R685">
        <v>-8.7509549376199994E-2</v>
      </c>
      <c r="S685">
        <v>13.8212228000999</v>
      </c>
      <c r="T685">
        <v>9468</v>
      </c>
      <c r="U685">
        <v>9.0581430209399991E-3</v>
      </c>
      <c r="V685">
        <v>-7.911E-2</v>
      </c>
      <c r="W685">
        <v>13.8178319999999</v>
      </c>
      <c r="X685" t="s">
        <v>3077</v>
      </c>
      <c r="Y685" t="s">
        <v>3078</v>
      </c>
      <c r="AB685" t="e">
        <f>VLOOKUP(Y685,Loc_exl_vigi!$C:$J,8,)</f>
        <v>#N/A</v>
      </c>
      <c r="AF685">
        <f t="shared" si="12"/>
        <v>-4</v>
      </c>
      <c r="AG685">
        <v>1</v>
      </c>
      <c r="AH685" t="s">
        <v>4534</v>
      </c>
      <c r="AI685" s="64"/>
    </row>
    <row r="686" spans="1:35" hidden="1" x14ac:dyDescent="0.2">
      <c r="A686" t="s">
        <v>1914</v>
      </c>
      <c r="B686">
        <v>61645</v>
      </c>
      <c r="C686" t="s">
        <v>41</v>
      </c>
      <c r="D686" t="s">
        <v>1915</v>
      </c>
      <c r="E686">
        <v>120.87532263200001</v>
      </c>
      <c r="F686" t="s">
        <v>1916</v>
      </c>
      <c r="G686" t="s">
        <v>1917</v>
      </c>
      <c r="I686" t="s">
        <v>45</v>
      </c>
      <c r="J686" t="s">
        <v>45</v>
      </c>
      <c r="K686" t="s">
        <v>5469</v>
      </c>
      <c r="L686" t="s">
        <v>41</v>
      </c>
      <c r="M686" t="s">
        <v>1710</v>
      </c>
      <c r="N686" t="s">
        <v>1711</v>
      </c>
      <c r="O686">
        <v>117596.835095459</v>
      </c>
      <c r="P686">
        <v>1.02787904567227E-3</v>
      </c>
      <c r="Q686">
        <v>4</v>
      </c>
      <c r="R686">
        <v>5.6248411584999998E-2</v>
      </c>
      <c r="S686">
        <v>13.9753632389</v>
      </c>
      <c r="T686">
        <v>9663</v>
      </c>
      <c r="U686">
        <v>4.8877735575800002E-3</v>
      </c>
      <c r="V686">
        <v>6.0129000000099998E-2</v>
      </c>
      <c r="W686">
        <v>13.978335</v>
      </c>
      <c r="X686" t="s">
        <v>3083</v>
      </c>
      <c r="Y686" t="s">
        <v>3084</v>
      </c>
      <c r="AB686" t="e">
        <f>VLOOKUP(Y686,Loc_exl_vigi!$C:$J,8,)</f>
        <v>#N/A</v>
      </c>
      <c r="AF686">
        <f t="shared" si="12"/>
        <v>-4</v>
      </c>
      <c r="AG686">
        <v>1</v>
      </c>
      <c r="AH686" t="s">
        <v>4534</v>
      </c>
      <c r="AI686" s="64"/>
    </row>
    <row r="687" spans="1:35" hidden="1" x14ac:dyDescent="0.2">
      <c r="A687" t="s">
        <v>1918</v>
      </c>
      <c r="B687">
        <v>61693</v>
      </c>
      <c r="C687" t="s">
        <v>41</v>
      </c>
      <c r="D687" t="s">
        <v>1919</v>
      </c>
      <c r="E687">
        <v>523.79306473700001</v>
      </c>
      <c r="F687" t="s">
        <v>1916</v>
      </c>
      <c r="G687" t="s">
        <v>1917</v>
      </c>
      <c r="I687" t="s">
        <v>45</v>
      </c>
      <c r="J687" t="s">
        <v>45</v>
      </c>
      <c r="K687" t="s">
        <v>5469</v>
      </c>
      <c r="L687" t="s">
        <v>41</v>
      </c>
      <c r="M687" t="s">
        <v>1710</v>
      </c>
      <c r="N687" t="s">
        <v>1711</v>
      </c>
      <c r="O687">
        <v>117596.835095459</v>
      </c>
      <c r="P687">
        <v>4.4541425312323501E-3</v>
      </c>
      <c r="Q687">
        <v>4</v>
      </c>
      <c r="R687">
        <v>-2.5898994542900001E-2</v>
      </c>
      <c r="S687">
        <v>13.9990771517</v>
      </c>
      <c r="T687">
        <v>9689</v>
      </c>
      <c r="U687">
        <v>2.9843649467100001E-3</v>
      </c>
      <c r="V687">
        <v>-2.7702000000000001E-2</v>
      </c>
      <c r="W687">
        <v>13.996699</v>
      </c>
      <c r="X687" t="s">
        <v>3085</v>
      </c>
      <c r="Y687" t="s">
        <v>3086</v>
      </c>
      <c r="AB687" t="e">
        <f>VLOOKUP(Y687,Loc_exl_vigi!$C:$J,8,)</f>
        <v>#N/A</v>
      </c>
      <c r="AF687">
        <f t="shared" si="12"/>
        <v>-4</v>
      </c>
      <c r="AG687">
        <v>1</v>
      </c>
      <c r="AH687" t="s">
        <v>4534</v>
      </c>
      <c r="AI687" s="64"/>
    </row>
    <row r="688" spans="1:35" hidden="1" x14ac:dyDescent="0.2">
      <c r="A688" t="s">
        <v>1920</v>
      </c>
      <c r="B688">
        <v>61738</v>
      </c>
      <c r="C688" t="s">
        <v>41</v>
      </c>
      <c r="D688" t="s">
        <v>1921</v>
      </c>
      <c r="E688">
        <v>946.85669394800004</v>
      </c>
      <c r="F688" t="s">
        <v>1916</v>
      </c>
      <c r="G688" t="s">
        <v>1917</v>
      </c>
      <c r="I688" t="s">
        <v>45</v>
      </c>
      <c r="J688" t="s">
        <v>45</v>
      </c>
      <c r="K688" t="s">
        <v>5469</v>
      </c>
      <c r="L688" t="s">
        <v>41</v>
      </c>
      <c r="M688" t="s">
        <v>1710</v>
      </c>
      <c r="N688" t="s">
        <v>1711</v>
      </c>
      <c r="O688">
        <v>117596.835095459</v>
      </c>
      <c r="P688">
        <v>8.0517191910768095E-3</v>
      </c>
      <c r="Q688">
        <v>4</v>
      </c>
      <c r="R688">
        <v>-1.90533776112E-2</v>
      </c>
      <c r="S688">
        <v>14.0267433852</v>
      </c>
      <c r="T688">
        <v>9767</v>
      </c>
      <c r="U688">
        <v>1.7706923025500001E-2</v>
      </c>
      <c r="V688">
        <v>-3.4500000000000003E-2</v>
      </c>
      <c r="W688">
        <v>14.0353999999999</v>
      </c>
      <c r="X688" t="s">
        <v>1916</v>
      </c>
      <c r="Y688" t="s">
        <v>3087</v>
      </c>
      <c r="AB688" t="e">
        <f>VLOOKUP(Y688,Loc_exl_vigi!$C:$J,8,)</f>
        <v>#N/A</v>
      </c>
      <c r="AF688">
        <f t="shared" si="12"/>
        <v>-4</v>
      </c>
      <c r="AG688">
        <v>1</v>
      </c>
      <c r="AH688" t="s">
        <v>4534</v>
      </c>
      <c r="AI688" s="64"/>
    </row>
    <row r="689" spans="1:35" hidden="1" x14ac:dyDescent="0.2">
      <c r="A689" t="s">
        <v>1922</v>
      </c>
      <c r="B689">
        <v>61776</v>
      </c>
      <c r="C689" t="s">
        <v>41</v>
      </c>
      <c r="D689" t="s">
        <v>1923</v>
      </c>
      <c r="E689">
        <v>2911.08068671</v>
      </c>
      <c r="F689" t="s">
        <v>1916</v>
      </c>
      <c r="G689" t="s">
        <v>1917</v>
      </c>
      <c r="I689" t="s">
        <v>45</v>
      </c>
      <c r="J689" t="s">
        <v>45</v>
      </c>
      <c r="K689" t="s">
        <v>5469</v>
      </c>
      <c r="L689" t="s">
        <v>41</v>
      </c>
      <c r="M689" t="s">
        <v>1710</v>
      </c>
      <c r="N689" t="s">
        <v>1711</v>
      </c>
      <c r="O689">
        <v>117596.835095459</v>
      </c>
      <c r="P689">
        <v>2.4754753683183198E-2</v>
      </c>
      <c r="Q689">
        <v>4</v>
      </c>
      <c r="R689">
        <v>-3.9590228656099999E-2</v>
      </c>
      <c r="S689">
        <v>14.0306957040999</v>
      </c>
      <c r="T689">
        <v>9767</v>
      </c>
      <c r="U689">
        <v>6.9311490589500004E-3</v>
      </c>
      <c r="V689">
        <v>-3.4500000000000003E-2</v>
      </c>
      <c r="W689">
        <v>14.0353999999999</v>
      </c>
      <c r="X689" t="s">
        <v>1916</v>
      </c>
      <c r="Y689" t="s">
        <v>3087</v>
      </c>
      <c r="AB689" t="e">
        <f>VLOOKUP(Y689,Loc_exl_vigi!$C:$J,8,)</f>
        <v>#N/A</v>
      </c>
      <c r="AF689">
        <f t="shared" si="12"/>
        <v>-4</v>
      </c>
      <c r="AG689">
        <v>1</v>
      </c>
      <c r="AH689" t="s">
        <v>4534</v>
      </c>
      <c r="AI689" s="64"/>
    </row>
    <row r="690" spans="1:35" hidden="1" x14ac:dyDescent="0.2">
      <c r="A690" t="s">
        <v>1924</v>
      </c>
      <c r="B690">
        <v>61777</v>
      </c>
      <c r="C690" t="s">
        <v>41</v>
      </c>
      <c r="D690" t="s">
        <v>1925</v>
      </c>
      <c r="E690">
        <v>4824.9399617099998</v>
      </c>
      <c r="F690" t="s">
        <v>1916</v>
      </c>
      <c r="G690" t="s">
        <v>1917</v>
      </c>
      <c r="I690" t="s">
        <v>45</v>
      </c>
      <c r="J690" t="s">
        <v>45</v>
      </c>
      <c r="K690" t="s">
        <v>5469</v>
      </c>
      <c r="L690" t="s">
        <v>41</v>
      </c>
      <c r="M690" t="s">
        <v>1710</v>
      </c>
      <c r="N690" t="s">
        <v>1711</v>
      </c>
      <c r="O690">
        <v>117596.835095459</v>
      </c>
      <c r="P690">
        <v>4.1029505239604198E-2</v>
      </c>
      <c r="Q690">
        <v>8</v>
      </c>
      <c r="R690">
        <v>-3.2744611474599998E-2</v>
      </c>
      <c r="S690">
        <v>14.034648023100001</v>
      </c>
      <c r="T690">
        <v>9767</v>
      </c>
      <c r="U690">
        <v>1.90967488112E-3</v>
      </c>
      <c r="V690">
        <v>-3.4500000000000003E-2</v>
      </c>
      <c r="W690">
        <v>14.0353999999999</v>
      </c>
      <c r="X690" t="s">
        <v>1916</v>
      </c>
      <c r="Y690" t="s">
        <v>3087</v>
      </c>
      <c r="AB690" t="e">
        <f>VLOOKUP(Y690,Loc_exl_vigi!$C:$J,8,)</f>
        <v>#N/A</v>
      </c>
      <c r="AF690">
        <f t="shared" si="12"/>
        <v>-8</v>
      </c>
      <c r="AG690">
        <v>1</v>
      </c>
      <c r="AH690" t="s">
        <v>4534</v>
      </c>
      <c r="AI690" s="64"/>
    </row>
    <row r="691" spans="1:35" hidden="1" x14ac:dyDescent="0.2">
      <c r="A691" t="s">
        <v>1926</v>
      </c>
      <c r="B691">
        <v>61778</v>
      </c>
      <c r="C691" t="s">
        <v>41</v>
      </c>
      <c r="D691" t="s">
        <v>1927</v>
      </c>
      <c r="E691">
        <v>3928.4479855300001</v>
      </c>
      <c r="F691" t="s">
        <v>1916</v>
      </c>
      <c r="G691" t="s">
        <v>1917</v>
      </c>
      <c r="I691" t="s">
        <v>45</v>
      </c>
      <c r="J691" t="s">
        <v>45</v>
      </c>
      <c r="K691" t="s">
        <v>5469</v>
      </c>
      <c r="L691" t="s">
        <v>41</v>
      </c>
      <c r="M691" t="s">
        <v>1710</v>
      </c>
      <c r="N691" t="s">
        <v>1711</v>
      </c>
      <c r="O691">
        <v>117596.835095459</v>
      </c>
      <c r="P691">
        <v>3.3406068984263897E-2</v>
      </c>
      <c r="Q691">
        <v>8</v>
      </c>
      <c r="R691">
        <v>-2.5898994542900001E-2</v>
      </c>
      <c r="S691">
        <v>14.0306957040999</v>
      </c>
      <c r="T691">
        <v>9767</v>
      </c>
      <c r="U691">
        <v>9.8034531864400008E-3</v>
      </c>
      <c r="V691">
        <v>-3.4500000000000003E-2</v>
      </c>
      <c r="W691">
        <v>14.0353999999999</v>
      </c>
      <c r="X691" t="s">
        <v>1916</v>
      </c>
      <c r="Y691" t="s">
        <v>3087</v>
      </c>
      <c r="AB691" t="e">
        <f>VLOOKUP(Y691,Loc_exl_vigi!$C:$J,8,)</f>
        <v>#N/A</v>
      </c>
      <c r="AF691">
        <f t="shared" si="12"/>
        <v>-8</v>
      </c>
      <c r="AG691">
        <v>1</v>
      </c>
      <c r="AH691" t="s">
        <v>4534</v>
      </c>
      <c r="AI691" s="64"/>
    </row>
    <row r="692" spans="1:35" hidden="1" x14ac:dyDescent="0.2">
      <c r="A692" t="s">
        <v>1928</v>
      </c>
      <c r="B692">
        <v>61779</v>
      </c>
      <c r="C692" t="s">
        <v>41</v>
      </c>
      <c r="D692" t="s">
        <v>1929</v>
      </c>
      <c r="E692">
        <v>1077.8049601299999</v>
      </c>
      <c r="F692" t="s">
        <v>1916</v>
      </c>
      <c r="G692" t="s">
        <v>1917</v>
      </c>
      <c r="I692" t="s">
        <v>45</v>
      </c>
      <c r="J692" t="s">
        <v>45</v>
      </c>
      <c r="K692" t="s">
        <v>5469</v>
      </c>
      <c r="L692" t="s">
        <v>41</v>
      </c>
      <c r="M692" t="s">
        <v>1710</v>
      </c>
      <c r="N692" t="s">
        <v>1711</v>
      </c>
      <c r="O692">
        <v>117596.835095459</v>
      </c>
      <c r="P692">
        <v>9.1652548238657598E-3</v>
      </c>
      <c r="Q692">
        <v>8</v>
      </c>
      <c r="R692">
        <v>-1.90533776112E-2</v>
      </c>
      <c r="S692">
        <v>14.034648023100001</v>
      </c>
      <c r="T692">
        <v>9767</v>
      </c>
      <c r="U692">
        <v>1.54649155348E-2</v>
      </c>
      <c r="V692">
        <v>-3.4500000000000003E-2</v>
      </c>
      <c r="W692">
        <v>14.0353999999999</v>
      </c>
      <c r="X692" t="s">
        <v>1916</v>
      </c>
      <c r="Y692" t="s">
        <v>3087</v>
      </c>
      <c r="AB692" t="e">
        <f>VLOOKUP(Y692,Loc_exl_vigi!$C:$J,8,)</f>
        <v>#N/A</v>
      </c>
      <c r="AF692">
        <f t="shared" si="12"/>
        <v>-8</v>
      </c>
      <c r="AG692">
        <v>1</v>
      </c>
      <c r="AH692" t="s">
        <v>4534</v>
      </c>
      <c r="AI692" s="64"/>
    </row>
    <row r="693" spans="1:35" hidden="1" x14ac:dyDescent="0.2">
      <c r="A693" t="s">
        <v>1932</v>
      </c>
      <c r="B693">
        <v>61832</v>
      </c>
      <c r="C693" t="s">
        <v>41</v>
      </c>
      <c r="D693" t="s">
        <v>1933</v>
      </c>
      <c r="E693">
        <v>3837.7914935499998</v>
      </c>
      <c r="F693" t="s">
        <v>1916</v>
      </c>
      <c r="G693" t="s">
        <v>1917</v>
      </c>
      <c r="I693" t="s">
        <v>45</v>
      </c>
      <c r="J693" t="s">
        <v>45</v>
      </c>
      <c r="K693" t="s">
        <v>5469</v>
      </c>
      <c r="L693" t="s">
        <v>41</v>
      </c>
      <c r="M693" t="s">
        <v>1710</v>
      </c>
      <c r="N693" t="s">
        <v>1711</v>
      </c>
      <c r="O693">
        <v>117596.835095459</v>
      </c>
      <c r="P693">
        <v>3.2635159699958699E-2</v>
      </c>
      <c r="Q693">
        <v>4</v>
      </c>
      <c r="R693">
        <v>-2.5898994542900001E-2</v>
      </c>
      <c r="S693">
        <v>14.038600342000001</v>
      </c>
      <c r="T693">
        <v>9767</v>
      </c>
      <c r="U693">
        <v>9.1771174121099992E-3</v>
      </c>
      <c r="V693">
        <v>-3.4500000000000003E-2</v>
      </c>
      <c r="W693">
        <v>14.0353999999999</v>
      </c>
      <c r="X693" t="s">
        <v>1916</v>
      </c>
      <c r="Y693" t="s">
        <v>3087</v>
      </c>
      <c r="AB693" t="e">
        <f>VLOOKUP(Y693,Loc_exl_vigi!$C:$J,8,)</f>
        <v>#N/A</v>
      </c>
      <c r="AF693">
        <f t="shared" si="12"/>
        <v>-4</v>
      </c>
      <c r="AG693">
        <v>1</v>
      </c>
      <c r="AH693" t="s">
        <v>4534</v>
      </c>
      <c r="AI693" s="64"/>
    </row>
    <row r="694" spans="1:35" hidden="1" x14ac:dyDescent="0.2">
      <c r="A694" s="27" t="s">
        <v>4510</v>
      </c>
      <c r="B694" s="27"/>
      <c r="C694" s="27" t="s">
        <v>41</v>
      </c>
      <c r="D694" s="27" t="s">
        <v>4511</v>
      </c>
      <c r="E694" s="27">
        <v>2457.7982268400001</v>
      </c>
      <c r="F694" s="27" t="s">
        <v>1916</v>
      </c>
      <c r="G694" s="27" t="s">
        <v>1917</v>
      </c>
      <c r="H694" s="27"/>
      <c r="I694" s="27" t="s">
        <v>45</v>
      </c>
      <c r="J694" s="27" t="s">
        <v>45</v>
      </c>
      <c r="K694" s="27" t="s">
        <v>5469</v>
      </c>
      <c r="L694" s="27" t="s">
        <v>41</v>
      </c>
      <c r="M694" s="27" t="s">
        <v>1710</v>
      </c>
      <c r="N694" s="27" t="s">
        <v>1711</v>
      </c>
      <c r="O694" s="27">
        <v>117596.835095459</v>
      </c>
      <c r="P694" s="27">
        <v>2.0900207261912201E-2</v>
      </c>
      <c r="Q694" s="27">
        <v>8</v>
      </c>
      <c r="R694" s="27">
        <v>-2.5898994542900001E-2</v>
      </c>
      <c r="S694" s="27">
        <v>14.0227910663</v>
      </c>
      <c r="T694" s="27">
        <v>9767</v>
      </c>
      <c r="U694" s="27">
        <v>1.5263109285700001E-2</v>
      </c>
      <c r="V694" s="27">
        <v>-3.4500000000000003E-2</v>
      </c>
      <c r="W694" s="27">
        <v>14.035399999999999</v>
      </c>
      <c r="X694" s="27" t="s">
        <v>1916</v>
      </c>
      <c r="Y694" s="27" t="s">
        <v>3087</v>
      </c>
      <c r="Z694" s="27"/>
      <c r="AA694" s="27" t="s">
        <v>4454</v>
      </c>
      <c r="AB694" t="e">
        <f>VLOOKUP(Y694,Loc_exl_vigi!$C:$J,8,)</f>
        <v>#N/A</v>
      </c>
      <c r="AF694">
        <f t="shared" si="12"/>
        <v>-8</v>
      </c>
      <c r="AG694">
        <v>1</v>
      </c>
      <c r="AH694" t="s">
        <v>4534</v>
      </c>
      <c r="AI694" s="64"/>
    </row>
    <row r="695" spans="1:35" hidden="1" x14ac:dyDescent="0.2">
      <c r="A695" s="27" t="s">
        <v>1926</v>
      </c>
      <c r="B695" s="27"/>
      <c r="C695" s="27" t="s">
        <v>41</v>
      </c>
      <c r="D695" s="27" t="s">
        <v>1927</v>
      </c>
      <c r="E695" s="27">
        <v>3928.4479855300001</v>
      </c>
      <c r="F695" s="27" t="s">
        <v>1916</v>
      </c>
      <c r="G695" s="27" t="s">
        <v>1917</v>
      </c>
      <c r="H695" s="27"/>
      <c r="I695" s="27" t="s">
        <v>45</v>
      </c>
      <c r="J695" s="27" t="s">
        <v>45</v>
      </c>
      <c r="K695" s="27" t="s">
        <v>5469</v>
      </c>
      <c r="L695" s="27" t="s">
        <v>41</v>
      </c>
      <c r="M695" s="27" t="s">
        <v>1710</v>
      </c>
      <c r="N695" s="27" t="s">
        <v>1711</v>
      </c>
      <c r="O695" s="27">
        <v>117596.835095459</v>
      </c>
      <c r="P695" s="27">
        <v>3.3406068984263897E-2</v>
      </c>
      <c r="Q695" s="27">
        <v>8</v>
      </c>
      <c r="R695" s="27">
        <v>-2.5898994542900001E-2</v>
      </c>
      <c r="S695" s="27">
        <v>14.030695704099999</v>
      </c>
      <c r="T695" s="27">
        <v>9767</v>
      </c>
      <c r="U695" s="27">
        <v>9.8034531864400008E-3</v>
      </c>
      <c r="V695" s="27">
        <v>-3.4500000000000003E-2</v>
      </c>
      <c r="W695" s="27">
        <v>14.035399999999999</v>
      </c>
      <c r="X695" s="27" t="s">
        <v>1916</v>
      </c>
      <c r="Y695" s="27" t="s">
        <v>3087</v>
      </c>
      <c r="Z695" s="27"/>
      <c r="AA695" s="27" t="s">
        <v>4454</v>
      </c>
      <c r="AB695" t="e">
        <f>VLOOKUP(Y695,Loc_exl_vigi!$C:$J,8,)</f>
        <v>#N/A</v>
      </c>
      <c r="AF695">
        <f t="shared" si="12"/>
        <v>-8</v>
      </c>
      <c r="AG695">
        <v>1</v>
      </c>
      <c r="AH695" t="s">
        <v>4534</v>
      </c>
      <c r="AI695" s="64"/>
    </row>
    <row r="696" spans="1:35" hidden="1" x14ac:dyDescent="0.2">
      <c r="A696" t="s">
        <v>1934</v>
      </c>
      <c r="B696">
        <v>61839</v>
      </c>
      <c r="C696" t="s">
        <v>41</v>
      </c>
      <c r="D696" t="s">
        <v>1935</v>
      </c>
      <c r="E696">
        <v>382.77185500000002</v>
      </c>
      <c r="F696" t="s">
        <v>1916</v>
      </c>
      <c r="G696" t="s">
        <v>1917</v>
      </c>
      <c r="I696" t="s">
        <v>45</v>
      </c>
      <c r="J696" t="s">
        <v>45</v>
      </c>
      <c r="K696" t="s">
        <v>5469</v>
      </c>
      <c r="L696" t="s">
        <v>41</v>
      </c>
      <c r="M696" t="s">
        <v>1710</v>
      </c>
      <c r="N696" t="s">
        <v>1711</v>
      </c>
      <c r="O696">
        <v>117596.835095459</v>
      </c>
      <c r="P696">
        <v>3.2549503112842002E-3</v>
      </c>
      <c r="Q696">
        <v>8</v>
      </c>
      <c r="R696">
        <v>0.104167732305</v>
      </c>
      <c r="S696">
        <v>14.0425526606</v>
      </c>
      <c r="T696">
        <v>9772</v>
      </c>
      <c r="U696">
        <v>4.6408344575700001E-3</v>
      </c>
      <c r="V696">
        <v>0.106789</v>
      </c>
      <c r="W696">
        <v>14.0387229999999</v>
      </c>
      <c r="X696" t="s">
        <v>3092</v>
      </c>
      <c r="Y696" t="s">
        <v>3093</v>
      </c>
      <c r="AB696" t="e">
        <f>VLOOKUP(Y696,Loc_exl_vigi!$C:$J,8,)</f>
        <v>#N/A</v>
      </c>
      <c r="AF696">
        <f t="shared" si="12"/>
        <v>-8</v>
      </c>
      <c r="AG696">
        <v>1</v>
      </c>
      <c r="AH696" t="s">
        <v>4534</v>
      </c>
      <c r="AI696" s="64"/>
    </row>
    <row r="697" spans="1:35" hidden="1" x14ac:dyDescent="0.2">
      <c r="A697" t="s">
        <v>1930</v>
      </c>
      <c r="B697">
        <v>61800</v>
      </c>
      <c r="C697" t="s">
        <v>41</v>
      </c>
      <c r="D697" t="s">
        <v>1931</v>
      </c>
      <c r="E697">
        <v>40.291774210500002</v>
      </c>
      <c r="F697" t="s">
        <v>1916</v>
      </c>
      <c r="G697" t="s">
        <v>1917</v>
      </c>
      <c r="I697" t="s">
        <v>45</v>
      </c>
      <c r="J697" t="s">
        <v>45</v>
      </c>
      <c r="K697" t="s">
        <v>5469</v>
      </c>
      <c r="L697" t="s">
        <v>41</v>
      </c>
      <c r="M697" t="s">
        <v>1710</v>
      </c>
      <c r="N697" t="s">
        <v>1711</v>
      </c>
      <c r="O697">
        <v>117596.835095459</v>
      </c>
      <c r="P697">
        <v>3.4262634855600801E-4</v>
      </c>
      <c r="Q697">
        <v>4</v>
      </c>
      <c r="R697">
        <v>0.21369760750899999</v>
      </c>
      <c r="S697">
        <v>14.034648023100001</v>
      </c>
      <c r="T697">
        <v>9774</v>
      </c>
      <c r="U697">
        <v>5.1943471037599999E-3</v>
      </c>
      <c r="V697">
        <v>0.21160000000000001</v>
      </c>
      <c r="W697">
        <v>14.039400000000001</v>
      </c>
      <c r="X697" t="s">
        <v>3088</v>
      </c>
      <c r="Y697" t="s">
        <v>3089</v>
      </c>
      <c r="AB697" t="e">
        <f>VLOOKUP(Y697,Loc_exl_vigi!$C:$J,8,)</f>
        <v>#N/A</v>
      </c>
      <c r="AF697">
        <f t="shared" si="12"/>
        <v>-4</v>
      </c>
      <c r="AG697">
        <v>1</v>
      </c>
      <c r="AH697" t="s">
        <v>4534</v>
      </c>
      <c r="AI697" s="64"/>
    </row>
    <row r="698" spans="1:35" hidden="1" x14ac:dyDescent="0.2">
      <c r="A698" t="s">
        <v>1936</v>
      </c>
      <c r="B698">
        <v>61879</v>
      </c>
      <c r="C698" t="s">
        <v>41</v>
      </c>
      <c r="D698" t="s">
        <v>1937</v>
      </c>
      <c r="E698">
        <v>211.53181460499999</v>
      </c>
      <c r="F698" t="s">
        <v>1916</v>
      </c>
      <c r="G698" t="s">
        <v>1917</v>
      </c>
      <c r="I698" t="s">
        <v>45</v>
      </c>
      <c r="J698" t="s">
        <v>45</v>
      </c>
      <c r="K698" t="s">
        <v>5469</v>
      </c>
      <c r="L698" t="s">
        <v>41</v>
      </c>
      <c r="M698" t="s">
        <v>1710</v>
      </c>
      <c r="N698" t="s">
        <v>1711</v>
      </c>
      <c r="O698">
        <v>117596.835095459</v>
      </c>
      <c r="P698">
        <v>1.79878832991798E-3</v>
      </c>
      <c r="Q698">
        <v>4</v>
      </c>
      <c r="R698">
        <v>-7.3818314913199998E-2</v>
      </c>
      <c r="S698">
        <v>14.050457298</v>
      </c>
      <c r="T698">
        <v>9810</v>
      </c>
      <c r="U698">
        <v>1.54080394344E-2</v>
      </c>
      <c r="V698">
        <v>-8.8122999999900004E-2</v>
      </c>
      <c r="W698">
        <v>14.056183000000001</v>
      </c>
      <c r="X698" t="s">
        <v>3094</v>
      </c>
      <c r="Y698" t="s">
        <v>3095</v>
      </c>
      <c r="AB698" t="e">
        <f>VLOOKUP(Y698,Loc_exl_vigi!$C:$J,8,)</f>
        <v>#N/A</v>
      </c>
      <c r="AF698">
        <f t="shared" si="12"/>
        <v>-4</v>
      </c>
      <c r="AG698">
        <v>1</v>
      </c>
      <c r="AH698" t="s">
        <v>4534</v>
      </c>
      <c r="AI698" s="64"/>
    </row>
    <row r="699" spans="1:35" hidden="1" x14ac:dyDescent="0.2">
      <c r="A699" t="s">
        <v>1938</v>
      </c>
      <c r="B699">
        <v>61945</v>
      </c>
      <c r="C699" t="s">
        <v>41</v>
      </c>
      <c r="D699" t="s">
        <v>1939</v>
      </c>
      <c r="E699">
        <v>1510.9415329000001</v>
      </c>
      <c r="F699" t="s">
        <v>1916</v>
      </c>
      <c r="G699" t="s">
        <v>1917</v>
      </c>
      <c r="I699" t="s">
        <v>45</v>
      </c>
      <c r="J699" t="s">
        <v>45</v>
      </c>
      <c r="K699" t="s">
        <v>5469</v>
      </c>
      <c r="L699" t="s">
        <v>41</v>
      </c>
      <c r="M699" t="s">
        <v>1710</v>
      </c>
      <c r="N699" t="s">
        <v>1711</v>
      </c>
      <c r="O699">
        <v>117596.835095459</v>
      </c>
      <c r="P699">
        <v>1.2848488070903399E-2</v>
      </c>
      <c r="Q699">
        <v>8</v>
      </c>
      <c r="R699">
        <v>-4.6435845787600002E-2</v>
      </c>
      <c r="S699">
        <v>14.0662665737</v>
      </c>
      <c r="T699">
        <v>9829</v>
      </c>
      <c r="U699">
        <v>2.0369340034700001E-3</v>
      </c>
      <c r="V699">
        <v>-4.4399999999899999E-2</v>
      </c>
      <c r="W699">
        <v>14.0662</v>
      </c>
      <c r="X699" t="s">
        <v>3096</v>
      </c>
      <c r="Y699" t="s">
        <v>3097</v>
      </c>
      <c r="AB699" t="e">
        <f>VLOOKUP(Y699,Loc_exl_vigi!$C:$J,8,)</f>
        <v>#N/A</v>
      </c>
      <c r="AF699">
        <f t="shared" si="12"/>
        <v>-8</v>
      </c>
      <c r="AG699">
        <v>1</v>
      </c>
      <c r="AH699" t="s">
        <v>4534</v>
      </c>
      <c r="AI699" s="64"/>
    </row>
    <row r="700" spans="1:35" hidden="1" x14ac:dyDescent="0.2">
      <c r="A700" t="s">
        <v>1940</v>
      </c>
      <c r="B700">
        <v>62054</v>
      </c>
      <c r="C700" t="s">
        <v>41</v>
      </c>
      <c r="D700" t="s">
        <v>1941</v>
      </c>
      <c r="E700">
        <v>473.42834697400002</v>
      </c>
      <c r="F700" t="s">
        <v>1916</v>
      </c>
      <c r="G700" t="s">
        <v>1917</v>
      </c>
      <c r="I700" t="s">
        <v>45</v>
      </c>
      <c r="J700" t="s">
        <v>45</v>
      </c>
      <c r="K700" t="s">
        <v>5469</v>
      </c>
      <c r="L700" t="s">
        <v>41</v>
      </c>
      <c r="M700" t="s">
        <v>1710</v>
      </c>
      <c r="N700" t="s">
        <v>1711</v>
      </c>
      <c r="O700">
        <v>117596.835095459</v>
      </c>
      <c r="P700">
        <v>4.0258595955384004E-3</v>
      </c>
      <c r="Q700">
        <v>4</v>
      </c>
      <c r="R700">
        <v>-5.3281463118999998E-2</v>
      </c>
      <c r="S700">
        <v>14.1492652719999</v>
      </c>
      <c r="T700">
        <v>9981</v>
      </c>
      <c r="U700">
        <v>1.40225325506E-2</v>
      </c>
      <c r="V700">
        <v>-6.7299999999899995E-2</v>
      </c>
      <c r="W700">
        <v>14.1496</v>
      </c>
      <c r="X700" t="s">
        <v>3100</v>
      </c>
      <c r="Y700" t="s">
        <v>3101</v>
      </c>
      <c r="AB700" t="e">
        <f>VLOOKUP(Y700,Loc_exl_vigi!$C:$J,8,)</f>
        <v>#N/A</v>
      </c>
      <c r="AF700">
        <f t="shared" si="12"/>
        <v>-4</v>
      </c>
      <c r="AG700">
        <v>1</v>
      </c>
      <c r="AH700" t="s">
        <v>4534</v>
      </c>
      <c r="AI700" s="64"/>
    </row>
    <row r="701" spans="1:35" hidden="1" x14ac:dyDescent="0.2">
      <c r="A701" t="s">
        <v>1942</v>
      </c>
      <c r="B701">
        <v>62076</v>
      </c>
      <c r="C701" t="s">
        <v>41</v>
      </c>
      <c r="D701" t="s">
        <v>1943</v>
      </c>
      <c r="E701">
        <v>40.291774210500002</v>
      </c>
      <c r="F701" t="s">
        <v>1916</v>
      </c>
      <c r="G701" t="s">
        <v>1917</v>
      </c>
      <c r="I701" t="s">
        <v>45</v>
      </c>
      <c r="J701" t="s">
        <v>45</v>
      </c>
      <c r="K701" t="s">
        <v>5469</v>
      </c>
      <c r="L701" t="s">
        <v>41</v>
      </c>
      <c r="M701" t="s">
        <v>1710</v>
      </c>
      <c r="N701" t="s">
        <v>1711</v>
      </c>
      <c r="O701">
        <v>117596.835095459</v>
      </c>
      <c r="P701">
        <v>3.4262634855600801E-4</v>
      </c>
      <c r="Q701">
        <v>4</v>
      </c>
      <c r="R701">
        <v>-0.29287806542</v>
      </c>
      <c r="S701">
        <v>14.176931504200001</v>
      </c>
      <c r="T701">
        <v>10025</v>
      </c>
      <c r="U701">
        <v>3.8669309750399999E-3</v>
      </c>
      <c r="V701">
        <v>-0.295155</v>
      </c>
      <c r="W701">
        <v>14.180057</v>
      </c>
      <c r="X701" t="s">
        <v>3102</v>
      </c>
      <c r="Y701" t="s">
        <v>3103</v>
      </c>
      <c r="AB701" t="str">
        <f>VLOOKUP(Y701,Loc_exl_vigi!$C:$J,8,)</f>
        <v>AU CHOIX CT</v>
      </c>
      <c r="AF701">
        <f t="shared" si="12"/>
        <v>-4</v>
      </c>
      <c r="AG701">
        <v>1</v>
      </c>
      <c r="AH701" t="s">
        <v>4534</v>
      </c>
      <c r="AI701" s="64"/>
    </row>
    <row r="702" spans="1:35" hidden="1" x14ac:dyDescent="0.2">
      <c r="A702" t="s">
        <v>1944</v>
      </c>
      <c r="B702">
        <v>62147</v>
      </c>
      <c r="C702" t="s">
        <v>41</v>
      </c>
      <c r="D702" t="s">
        <v>1945</v>
      </c>
      <c r="E702">
        <v>161.16709684200001</v>
      </c>
      <c r="F702" t="s">
        <v>1916</v>
      </c>
      <c r="G702" t="s">
        <v>1917</v>
      </c>
      <c r="I702" t="s">
        <v>45</v>
      </c>
      <c r="J702" t="s">
        <v>45</v>
      </c>
      <c r="K702" t="s">
        <v>5469</v>
      </c>
      <c r="L702" t="s">
        <v>41</v>
      </c>
      <c r="M702" t="s">
        <v>1710</v>
      </c>
      <c r="N702" t="s">
        <v>1711</v>
      </c>
      <c r="O702">
        <v>117596.835095459</v>
      </c>
      <c r="P702">
        <v>1.3705053942240301E-3</v>
      </c>
      <c r="Q702">
        <v>4</v>
      </c>
      <c r="R702">
        <v>-0.23811312751899999</v>
      </c>
      <c r="S702">
        <v>14.200645417900001</v>
      </c>
      <c r="T702">
        <v>10058</v>
      </c>
      <c r="U702">
        <v>8.4486481419100007E-3</v>
      </c>
      <c r="V702">
        <v>-0.24640000000000001</v>
      </c>
      <c r="W702">
        <v>14.199</v>
      </c>
      <c r="X702" t="s">
        <v>3104</v>
      </c>
      <c r="Y702" t="s">
        <v>3105</v>
      </c>
      <c r="AB702" t="str">
        <f>VLOOKUP(Y702,Loc_exl_vigi!$C:$J,8,)</f>
        <v>AU CHOIX CT</v>
      </c>
      <c r="AF702">
        <f t="shared" si="12"/>
        <v>-4</v>
      </c>
      <c r="AG702">
        <v>1</v>
      </c>
      <c r="AH702" t="s">
        <v>4534</v>
      </c>
      <c r="AI702" s="64"/>
    </row>
    <row r="703" spans="1:35" hidden="1" x14ac:dyDescent="0.2">
      <c r="A703" t="s">
        <v>1886</v>
      </c>
      <c r="B703">
        <v>60967</v>
      </c>
      <c r="C703" t="s">
        <v>41</v>
      </c>
      <c r="D703" t="s">
        <v>1887</v>
      </c>
      <c r="E703">
        <v>651.06229047500005</v>
      </c>
      <c r="F703" t="s">
        <v>1888</v>
      </c>
      <c r="G703" t="s">
        <v>1889</v>
      </c>
      <c r="I703" t="s">
        <v>45</v>
      </c>
      <c r="J703" t="s">
        <v>45</v>
      </c>
      <c r="K703" t="s">
        <v>5469</v>
      </c>
      <c r="L703" t="s">
        <v>41</v>
      </c>
      <c r="M703" t="s">
        <v>1710</v>
      </c>
      <c r="N703" t="s">
        <v>1711</v>
      </c>
      <c r="O703">
        <v>117596.835095459</v>
      </c>
      <c r="P703">
        <v>5.53639296454282E-3</v>
      </c>
      <c r="Q703">
        <v>4</v>
      </c>
      <c r="R703">
        <v>0.21369760750899999</v>
      </c>
      <c r="S703">
        <v>13.7500810599999</v>
      </c>
      <c r="T703">
        <v>9366</v>
      </c>
      <c r="U703">
        <v>6.1517078925500002E-3</v>
      </c>
      <c r="V703">
        <v>0.21984600000000001</v>
      </c>
      <c r="W703">
        <v>13.750283</v>
      </c>
      <c r="X703" t="s">
        <v>1888</v>
      </c>
      <c r="Y703" t="s">
        <v>3061</v>
      </c>
      <c r="AB703" t="e">
        <f>VLOOKUP(Y703,Loc_exl_vigi!$C:$J,8,)</f>
        <v>#N/A</v>
      </c>
      <c r="AF703">
        <f t="shared" si="12"/>
        <v>-4</v>
      </c>
      <c r="AG703">
        <v>1</v>
      </c>
      <c r="AH703" t="s">
        <v>4534</v>
      </c>
      <c r="AI703" s="64"/>
    </row>
    <row r="704" spans="1:35" hidden="1" x14ac:dyDescent="0.2">
      <c r="A704" t="s">
        <v>1890</v>
      </c>
      <c r="B704">
        <v>60968</v>
      </c>
      <c r="C704" t="s">
        <v>41</v>
      </c>
      <c r="D704" t="s">
        <v>1891</v>
      </c>
      <c r="E704">
        <v>944.040321189</v>
      </c>
      <c r="F704" t="s">
        <v>1888</v>
      </c>
      <c r="G704" t="s">
        <v>1889</v>
      </c>
      <c r="I704" t="s">
        <v>45</v>
      </c>
      <c r="J704" t="s">
        <v>45</v>
      </c>
      <c r="K704" t="s">
        <v>5469</v>
      </c>
      <c r="L704" t="s">
        <v>41</v>
      </c>
      <c r="M704" t="s">
        <v>1710</v>
      </c>
      <c r="N704" t="s">
        <v>1711</v>
      </c>
      <c r="O704">
        <v>117596.835095459</v>
      </c>
      <c r="P704">
        <v>8.0277697985892092E-3</v>
      </c>
      <c r="Q704">
        <v>4</v>
      </c>
      <c r="R704">
        <v>0.22054322443999999</v>
      </c>
      <c r="S704">
        <v>13.746128741</v>
      </c>
      <c r="T704">
        <v>9366</v>
      </c>
      <c r="U704">
        <v>4.2123614939199999E-3</v>
      </c>
      <c r="V704">
        <v>0.21984600000000001</v>
      </c>
      <c r="W704">
        <v>13.750283</v>
      </c>
      <c r="X704" t="s">
        <v>1888</v>
      </c>
      <c r="Y704" t="s">
        <v>3061</v>
      </c>
      <c r="AB704" t="e">
        <f>VLOOKUP(Y704,Loc_exl_vigi!$C:$J,8,)</f>
        <v>#N/A</v>
      </c>
      <c r="AF704">
        <f t="shared" si="12"/>
        <v>-4</v>
      </c>
      <c r="AG704">
        <v>1</v>
      </c>
      <c r="AH704" t="s">
        <v>4534</v>
      </c>
      <c r="AI704" s="64"/>
    </row>
    <row r="705" spans="1:35" hidden="1" x14ac:dyDescent="0.2">
      <c r="A705" t="s">
        <v>1898</v>
      </c>
      <c r="B705">
        <v>61117</v>
      </c>
      <c r="C705" t="s">
        <v>41</v>
      </c>
      <c r="D705" t="s">
        <v>1899</v>
      </c>
      <c r="E705">
        <v>325.53114523800002</v>
      </c>
      <c r="F705" t="s">
        <v>1888</v>
      </c>
      <c r="G705" t="s">
        <v>1889</v>
      </c>
      <c r="I705" t="s">
        <v>45</v>
      </c>
      <c r="J705" t="s">
        <v>45</v>
      </c>
      <c r="K705" t="s">
        <v>5469</v>
      </c>
      <c r="L705" t="s">
        <v>41</v>
      </c>
      <c r="M705" t="s">
        <v>1710</v>
      </c>
      <c r="N705" t="s">
        <v>1711</v>
      </c>
      <c r="O705">
        <v>117596.835095459</v>
      </c>
      <c r="P705">
        <v>2.7681964822756601E-3</v>
      </c>
      <c r="Q705">
        <v>4</v>
      </c>
      <c r="R705">
        <v>0.288999396455</v>
      </c>
      <c r="S705">
        <v>13.7698426538</v>
      </c>
      <c r="T705">
        <v>9430</v>
      </c>
      <c r="U705">
        <v>2.3604370444299999E-2</v>
      </c>
      <c r="V705">
        <v>0.30261399999999999</v>
      </c>
      <c r="W705">
        <v>13.789125</v>
      </c>
      <c r="X705" t="s">
        <v>3070</v>
      </c>
      <c r="Y705" t="s">
        <v>3071</v>
      </c>
      <c r="AB705" t="e">
        <f>VLOOKUP(Y705,Loc_exl_vigi!$C:$J,8,)</f>
        <v>#N/A</v>
      </c>
      <c r="AF705">
        <f t="shared" ref="AF705:AF736" si="13">AE705-Q705</f>
        <v>-4</v>
      </c>
      <c r="AG705">
        <v>1</v>
      </c>
      <c r="AH705" t="s">
        <v>4534</v>
      </c>
      <c r="AI705" s="64"/>
    </row>
    <row r="706" spans="1:35" hidden="1" x14ac:dyDescent="0.2">
      <c r="A706" t="s">
        <v>1705</v>
      </c>
      <c r="B706">
        <v>57762</v>
      </c>
      <c r="C706" t="s">
        <v>43</v>
      </c>
      <c r="D706" t="s">
        <v>1706</v>
      </c>
      <c r="E706">
        <v>1080.8670116999999</v>
      </c>
      <c r="F706" t="s">
        <v>1707</v>
      </c>
      <c r="G706" t="s">
        <v>1708</v>
      </c>
      <c r="I706" t="s">
        <v>45</v>
      </c>
      <c r="J706" t="s">
        <v>45</v>
      </c>
      <c r="K706" t="s">
        <v>1709</v>
      </c>
      <c r="L706" t="s">
        <v>43</v>
      </c>
      <c r="M706" t="s">
        <v>1710</v>
      </c>
      <c r="N706" t="s">
        <v>1711</v>
      </c>
      <c r="O706">
        <v>25049.5306650782</v>
      </c>
      <c r="P706">
        <v>4.3149192140627499E-2</v>
      </c>
      <c r="Q706">
        <v>4</v>
      </c>
      <c r="R706">
        <v>0.75450136559600001</v>
      </c>
      <c r="S706">
        <v>13.3271829338</v>
      </c>
      <c r="T706">
        <v>8393</v>
      </c>
      <c r="U706">
        <v>2.86462666411E-3</v>
      </c>
      <c r="V706">
        <v>0.75494499999999998</v>
      </c>
      <c r="W706">
        <v>13.3300129999999</v>
      </c>
      <c r="X706" t="s">
        <v>2944</v>
      </c>
      <c r="Y706" t="s">
        <v>2945</v>
      </c>
      <c r="AB706" t="str">
        <f>VLOOKUP(Y706,Loc_exl_vigi!$C:$J,8,)</f>
        <v>AU CHOIX CT</v>
      </c>
      <c r="AF706">
        <f t="shared" si="13"/>
        <v>-4</v>
      </c>
      <c r="AG706">
        <v>1</v>
      </c>
      <c r="AH706" t="s">
        <v>4534</v>
      </c>
      <c r="AI706" s="64"/>
    </row>
    <row r="707" spans="1:35" hidden="1" x14ac:dyDescent="0.2">
      <c r="A707" t="s">
        <v>1712</v>
      </c>
      <c r="B707">
        <v>57766</v>
      </c>
      <c r="C707" t="s">
        <v>43</v>
      </c>
      <c r="D707" t="s">
        <v>1713</v>
      </c>
      <c r="E707">
        <v>429.16778405700001</v>
      </c>
      <c r="F707" t="s">
        <v>1707</v>
      </c>
      <c r="G707" t="s">
        <v>1708</v>
      </c>
      <c r="I707" t="s">
        <v>45</v>
      </c>
      <c r="J707" t="s">
        <v>45</v>
      </c>
      <c r="K707" t="s">
        <v>1709</v>
      </c>
      <c r="L707" t="s">
        <v>43</v>
      </c>
      <c r="M707" t="s">
        <v>1710</v>
      </c>
      <c r="N707" t="s">
        <v>1711</v>
      </c>
      <c r="O707">
        <v>25049.5306650782</v>
      </c>
      <c r="P707">
        <v>1.7132767467588E-2</v>
      </c>
      <c r="Q707">
        <v>4</v>
      </c>
      <c r="R707">
        <v>0.80926630349700002</v>
      </c>
      <c r="S707">
        <v>13.3271829338</v>
      </c>
      <c r="T707">
        <v>8400</v>
      </c>
      <c r="U707">
        <v>6.2802695967499999E-3</v>
      </c>
      <c r="V707">
        <v>0.80840599999999996</v>
      </c>
      <c r="W707">
        <v>13.333404</v>
      </c>
      <c r="X707" t="s">
        <v>2946</v>
      </c>
      <c r="Y707" t="s">
        <v>2947</v>
      </c>
      <c r="AB707" t="str">
        <f>VLOOKUP(Y707,Loc_exl_vigi!$C:$J,8,)</f>
        <v>AU CHOIX CT</v>
      </c>
      <c r="AF707">
        <f t="shared" si="13"/>
        <v>-4</v>
      </c>
      <c r="AG707">
        <v>1</v>
      </c>
      <c r="AH707" t="s">
        <v>4534</v>
      </c>
      <c r="AI707" s="64"/>
    </row>
    <row r="708" spans="1:35" hidden="1" x14ac:dyDescent="0.2">
      <c r="A708" t="s">
        <v>1742</v>
      </c>
      <c r="B708">
        <v>58549</v>
      </c>
      <c r="C708" t="s">
        <v>43</v>
      </c>
      <c r="D708" t="s">
        <v>1743</v>
      </c>
      <c r="E708">
        <v>79.4755155661</v>
      </c>
      <c r="F708" t="s">
        <v>1707</v>
      </c>
      <c r="G708" t="s">
        <v>1708</v>
      </c>
      <c r="I708" t="s">
        <v>45</v>
      </c>
      <c r="J708" t="s">
        <v>45</v>
      </c>
      <c r="K708" t="s">
        <v>1709</v>
      </c>
      <c r="L708" t="s">
        <v>43</v>
      </c>
      <c r="M708" t="s">
        <v>1710</v>
      </c>
      <c r="N708" t="s">
        <v>1711</v>
      </c>
      <c r="O708">
        <v>25049.5306650782</v>
      </c>
      <c r="P708">
        <v>3.1727347162195602E-3</v>
      </c>
      <c r="Q708">
        <v>4</v>
      </c>
      <c r="R708">
        <v>0.59705217027099999</v>
      </c>
      <c r="S708">
        <v>13.4101816317</v>
      </c>
      <c r="T708">
        <v>8601</v>
      </c>
      <c r="U708">
        <v>3.3151855564100001E-3</v>
      </c>
      <c r="V708">
        <v>0.59399599999999997</v>
      </c>
      <c r="W708">
        <v>13.408897</v>
      </c>
      <c r="X708" t="s">
        <v>2971</v>
      </c>
      <c r="Y708" t="s">
        <v>2972</v>
      </c>
      <c r="AB708" t="e">
        <f>VLOOKUP(Y708,Loc_exl_vigi!$C:$J,8,)</f>
        <v>#N/A</v>
      </c>
      <c r="AF708">
        <f t="shared" si="13"/>
        <v>-4</v>
      </c>
      <c r="AG708">
        <v>1</v>
      </c>
      <c r="AH708" t="s">
        <v>4534</v>
      </c>
      <c r="AI708" s="64"/>
    </row>
    <row r="709" spans="1:35" hidden="1" x14ac:dyDescent="0.2">
      <c r="A709" t="s">
        <v>1762</v>
      </c>
      <c r="B709">
        <v>58715</v>
      </c>
      <c r="C709" t="s">
        <v>43</v>
      </c>
      <c r="D709" t="s">
        <v>1763</v>
      </c>
      <c r="E709">
        <v>445.06288717000001</v>
      </c>
      <c r="F709" t="s">
        <v>1707</v>
      </c>
      <c r="G709" t="s">
        <v>1708</v>
      </c>
      <c r="I709" t="s">
        <v>45</v>
      </c>
      <c r="J709" t="s">
        <v>45</v>
      </c>
      <c r="K709" t="s">
        <v>1709</v>
      </c>
      <c r="L709" t="s">
        <v>43</v>
      </c>
      <c r="M709" t="s">
        <v>1710</v>
      </c>
      <c r="N709" t="s">
        <v>1711</v>
      </c>
      <c r="O709">
        <v>25049.5306650782</v>
      </c>
      <c r="P709">
        <v>1.7767314410823101E-2</v>
      </c>
      <c r="Q709">
        <v>4</v>
      </c>
      <c r="R709">
        <v>0.56966970144600004</v>
      </c>
      <c r="S709">
        <v>13.4259909069999</v>
      </c>
      <c r="T709">
        <v>8647</v>
      </c>
      <c r="U709">
        <v>1.77713721557E-3</v>
      </c>
      <c r="V709">
        <v>0.57097600000000004</v>
      </c>
      <c r="W709">
        <v>13.4247859999999</v>
      </c>
      <c r="X709" t="s">
        <v>2981</v>
      </c>
      <c r="Y709" t="s">
        <v>2982</v>
      </c>
      <c r="AB709" t="e">
        <f>VLOOKUP(Y709,Loc_exl_vigi!$C:$J,8,)</f>
        <v>#N/A</v>
      </c>
      <c r="AF709">
        <f t="shared" si="13"/>
        <v>-4</v>
      </c>
      <c r="AG709">
        <v>1</v>
      </c>
      <c r="AH709" t="s">
        <v>4534</v>
      </c>
      <c r="AI709" s="64"/>
    </row>
    <row r="710" spans="1:35" hidden="1" x14ac:dyDescent="0.2">
      <c r="A710" t="s">
        <v>1760</v>
      </c>
      <c r="B710">
        <v>58712</v>
      </c>
      <c r="C710" t="s">
        <v>43</v>
      </c>
      <c r="D710" t="s">
        <v>1761</v>
      </c>
      <c r="E710">
        <v>31.790206226399999</v>
      </c>
      <c r="F710" t="s">
        <v>1707</v>
      </c>
      <c r="G710" t="s">
        <v>1708</v>
      </c>
      <c r="I710" t="s">
        <v>45</v>
      </c>
      <c r="J710" t="s">
        <v>45</v>
      </c>
      <c r="K710" t="s">
        <v>1709</v>
      </c>
      <c r="L710" t="s">
        <v>43</v>
      </c>
      <c r="M710" t="s">
        <v>1710</v>
      </c>
      <c r="N710" t="s">
        <v>1711</v>
      </c>
      <c r="O710">
        <v>25049.5306650782</v>
      </c>
      <c r="P710">
        <v>1.2690938864862299E-3</v>
      </c>
      <c r="Q710">
        <v>4</v>
      </c>
      <c r="R710">
        <v>0.52175038132499996</v>
      </c>
      <c r="S710">
        <v>13.4220385879999</v>
      </c>
      <c r="T710">
        <v>8652</v>
      </c>
      <c r="U710">
        <v>4.4180491746100004E-3</v>
      </c>
      <c r="V710">
        <v>0.52111700000000005</v>
      </c>
      <c r="W710">
        <v>13.426411</v>
      </c>
      <c r="X710" t="s">
        <v>2979</v>
      </c>
      <c r="Y710" t="s">
        <v>2980</v>
      </c>
      <c r="AB710" t="e">
        <f>VLOOKUP(Y710,Loc_exl_vigi!$C:$J,8,)</f>
        <v>#N/A</v>
      </c>
      <c r="AF710">
        <f t="shared" si="13"/>
        <v>-4</v>
      </c>
      <c r="AG710">
        <v>1</v>
      </c>
      <c r="AH710" t="s">
        <v>4534</v>
      </c>
      <c r="AI710" s="64"/>
    </row>
    <row r="711" spans="1:35" hidden="1" x14ac:dyDescent="0.2">
      <c r="A711" t="s">
        <v>1766</v>
      </c>
      <c r="B711">
        <v>58785</v>
      </c>
      <c r="C711" t="s">
        <v>43</v>
      </c>
      <c r="D711" t="s">
        <v>1767</v>
      </c>
      <c r="E711">
        <v>47.685309339600003</v>
      </c>
      <c r="F711" t="s">
        <v>1707</v>
      </c>
      <c r="G711" t="s">
        <v>1708</v>
      </c>
      <c r="I711" t="s">
        <v>45</v>
      </c>
      <c r="J711" t="s">
        <v>45</v>
      </c>
      <c r="K711" t="s">
        <v>1709</v>
      </c>
      <c r="L711" t="s">
        <v>43</v>
      </c>
      <c r="M711" t="s">
        <v>1710</v>
      </c>
      <c r="N711" t="s">
        <v>1711</v>
      </c>
      <c r="O711">
        <v>25049.5306650782</v>
      </c>
      <c r="P711">
        <v>1.90364082972934E-3</v>
      </c>
      <c r="Q711">
        <v>4</v>
      </c>
      <c r="R711">
        <v>0.514904764194</v>
      </c>
      <c r="S711">
        <v>13.4338955453</v>
      </c>
      <c r="T711">
        <v>8652</v>
      </c>
      <c r="U711">
        <v>9.7267822381999994E-3</v>
      </c>
      <c r="V711">
        <v>0.52111700000000005</v>
      </c>
      <c r="W711">
        <v>13.426411</v>
      </c>
      <c r="X711" t="s">
        <v>2979</v>
      </c>
      <c r="Y711" t="s">
        <v>2980</v>
      </c>
      <c r="AB711" t="e">
        <f>VLOOKUP(Y711,Loc_exl_vigi!$C:$J,8,)</f>
        <v>#N/A</v>
      </c>
      <c r="AF711">
        <f t="shared" si="13"/>
        <v>-4</v>
      </c>
      <c r="AG711">
        <v>1</v>
      </c>
      <c r="AH711" t="s">
        <v>4534</v>
      </c>
      <c r="AI711" s="64"/>
    </row>
    <row r="712" spans="1:35" hidden="1" x14ac:dyDescent="0.2">
      <c r="A712" t="s">
        <v>1768</v>
      </c>
      <c r="B712">
        <v>58786</v>
      </c>
      <c r="C712" t="s">
        <v>43</v>
      </c>
      <c r="D712" t="s">
        <v>1769</v>
      </c>
      <c r="E712">
        <v>699.384536981</v>
      </c>
      <c r="F712" t="s">
        <v>1707</v>
      </c>
      <c r="G712" t="s">
        <v>1708</v>
      </c>
      <c r="I712" t="s">
        <v>45</v>
      </c>
      <c r="J712" t="s">
        <v>45</v>
      </c>
      <c r="K712" t="s">
        <v>1709</v>
      </c>
      <c r="L712" t="s">
        <v>43</v>
      </c>
      <c r="M712" t="s">
        <v>1710</v>
      </c>
      <c r="N712" t="s">
        <v>1711</v>
      </c>
      <c r="O712">
        <v>25049.5306650782</v>
      </c>
      <c r="P712">
        <v>2.7920065502705E-2</v>
      </c>
      <c r="Q712">
        <v>12</v>
      </c>
      <c r="R712">
        <v>0.52175038132499996</v>
      </c>
      <c r="S712">
        <v>13.429943226000001</v>
      </c>
      <c r="T712">
        <v>8652</v>
      </c>
      <c r="U712">
        <v>3.5885641155999999E-3</v>
      </c>
      <c r="V712">
        <v>0.52111700000000005</v>
      </c>
      <c r="W712">
        <v>13.426411</v>
      </c>
      <c r="X712" t="s">
        <v>2979</v>
      </c>
      <c r="Y712" t="s">
        <v>2980</v>
      </c>
      <c r="AB712" t="e">
        <f>VLOOKUP(Y712,Loc_exl_vigi!$C:$J,8,)</f>
        <v>#N/A</v>
      </c>
      <c r="AF712">
        <f t="shared" si="13"/>
        <v>-12</v>
      </c>
      <c r="AG712">
        <v>1</v>
      </c>
      <c r="AH712" t="s">
        <v>4534</v>
      </c>
      <c r="AI712" s="64"/>
    </row>
    <row r="713" spans="1:35" hidden="1" x14ac:dyDescent="0.2">
      <c r="A713" t="s">
        <v>1774</v>
      </c>
      <c r="B713">
        <v>58877</v>
      </c>
      <c r="C713" t="s">
        <v>43</v>
      </c>
      <c r="D713" t="s">
        <v>1775</v>
      </c>
      <c r="E713">
        <v>3306.18144755</v>
      </c>
      <c r="F713" t="s">
        <v>1707</v>
      </c>
      <c r="G713" t="s">
        <v>1708</v>
      </c>
      <c r="I713" t="s">
        <v>45</v>
      </c>
      <c r="J713" t="s">
        <v>45</v>
      </c>
      <c r="K713" t="s">
        <v>1709</v>
      </c>
      <c r="L713" t="s">
        <v>43</v>
      </c>
      <c r="M713" t="s">
        <v>1710</v>
      </c>
      <c r="N713" t="s">
        <v>1711</v>
      </c>
      <c r="O713">
        <v>25049.5306650782</v>
      </c>
      <c r="P713">
        <v>0.131985764194743</v>
      </c>
      <c r="Q713">
        <v>16</v>
      </c>
      <c r="R713">
        <v>0.52859599850700001</v>
      </c>
      <c r="S713">
        <v>13.4418001832</v>
      </c>
      <c r="T713">
        <v>8688</v>
      </c>
      <c r="U713">
        <v>5.6959576066599998E-3</v>
      </c>
      <c r="V713">
        <v>0.530443</v>
      </c>
      <c r="W713">
        <v>13.436412000000001</v>
      </c>
      <c r="X713" t="s">
        <v>1707</v>
      </c>
      <c r="Y713" t="s">
        <v>2989</v>
      </c>
      <c r="AB713" t="e">
        <f>VLOOKUP(Y713,Loc_exl_vigi!$C:$J,8,)</f>
        <v>#N/A</v>
      </c>
      <c r="AF713">
        <f t="shared" si="13"/>
        <v>-16</v>
      </c>
      <c r="AG713">
        <v>1</v>
      </c>
      <c r="AH713" t="s">
        <v>4534</v>
      </c>
      <c r="AI713" s="64"/>
    </row>
    <row r="714" spans="1:35" hidden="1" x14ac:dyDescent="0.2">
      <c r="A714" t="s">
        <v>1776</v>
      </c>
      <c r="B714">
        <v>58878</v>
      </c>
      <c r="C714" t="s">
        <v>43</v>
      </c>
      <c r="D714" t="s">
        <v>1777</v>
      </c>
      <c r="E714">
        <v>715.27964009499999</v>
      </c>
      <c r="F714" t="s">
        <v>1707</v>
      </c>
      <c r="G714" t="s">
        <v>1708</v>
      </c>
      <c r="I714" t="s">
        <v>45</v>
      </c>
      <c r="J714" t="s">
        <v>45</v>
      </c>
      <c r="K714" t="s">
        <v>1709</v>
      </c>
      <c r="L714" t="s">
        <v>43</v>
      </c>
      <c r="M714" t="s">
        <v>1710</v>
      </c>
      <c r="N714" t="s">
        <v>1711</v>
      </c>
      <c r="O714">
        <v>25049.5306650782</v>
      </c>
      <c r="P714">
        <v>2.855461244598E-2</v>
      </c>
      <c r="Q714">
        <v>4</v>
      </c>
      <c r="R714">
        <v>0.53544161543799995</v>
      </c>
      <c r="S714">
        <v>13.4378478643</v>
      </c>
      <c r="T714">
        <v>8688</v>
      </c>
      <c r="U714">
        <v>5.2007559595599996E-3</v>
      </c>
      <c r="V714">
        <v>0.530443</v>
      </c>
      <c r="W714">
        <v>13.436412000000001</v>
      </c>
      <c r="X714" t="s">
        <v>1707</v>
      </c>
      <c r="Y714" t="s">
        <v>2989</v>
      </c>
      <c r="AB714" t="e">
        <f>VLOOKUP(Y714,Loc_exl_vigi!$C:$J,8,)</f>
        <v>#N/A</v>
      </c>
      <c r="AF714">
        <f t="shared" si="13"/>
        <v>-4</v>
      </c>
      <c r="AG714">
        <v>1</v>
      </c>
      <c r="AH714" t="s">
        <v>4534</v>
      </c>
      <c r="AI714" s="64"/>
    </row>
    <row r="715" spans="1:35" hidden="1" x14ac:dyDescent="0.2">
      <c r="A715" t="s">
        <v>1784</v>
      </c>
      <c r="B715">
        <v>58965</v>
      </c>
      <c r="C715" t="s">
        <v>43</v>
      </c>
      <c r="D715" t="s">
        <v>1785</v>
      </c>
      <c r="E715">
        <v>1780.25154868</v>
      </c>
      <c r="F715" t="s">
        <v>1707</v>
      </c>
      <c r="G715" t="s">
        <v>1708</v>
      </c>
      <c r="I715" t="s">
        <v>45</v>
      </c>
      <c r="J715" t="s">
        <v>45</v>
      </c>
      <c r="K715" t="s">
        <v>1709</v>
      </c>
      <c r="L715" t="s">
        <v>43</v>
      </c>
      <c r="M715" t="s">
        <v>1710</v>
      </c>
      <c r="N715" t="s">
        <v>1711</v>
      </c>
      <c r="O715">
        <v>25049.5306650782</v>
      </c>
      <c r="P715">
        <v>7.1069257643292597E-2</v>
      </c>
      <c r="Q715">
        <v>12</v>
      </c>
      <c r="R715">
        <v>0.52175038132499996</v>
      </c>
      <c r="S715">
        <v>13.4457525022</v>
      </c>
      <c r="T715">
        <v>8688</v>
      </c>
      <c r="U715">
        <v>1.27595689712E-2</v>
      </c>
      <c r="V715">
        <v>0.530443</v>
      </c>
      <c r="W715">
        <v>13.436412000000001</v>
      </c>
      <c r="X715" t="s">
        <v>1707</v>
      </c>
      <c r="Y715" t="s">
        <v>2989</v>
      </c>
      <c r="AB715" t="e">
        <f>VLOOKUP(Y715,Loc_exl_vigi!$C:$J,8,)</f>
        <v>#N/A</v>
      </c>
      <c r="AF715">
        <f t="shared" si="13"/>
        <v>-12</v>
      </c>
      <c r="AG715">
        <v>1</v>
      </c>
      <c r="AH715" t="s">
        <v>4534</v>
      </c>
      <c r="AI715" s="64"/>
    </row>
    <row r="716" spans="1:35" hidden="1" x14ac:dyDescent="0.2">
      <c r="A716" t="s">
        <v>1786</v>
      </c>
      <c r="B716">
        <v>58967</v>
      </c>
      <c r="C716" t="s">
        <v>43</v>
      </c>
      <c r="D716" t="s">
        <v>1787</v>
      </c>
      <c r="E716">
        <v>747.069846321</v>
      </c>
      <c r="F716" t="s">
        <v>1707</v>
      </c>
      <c r="G716" t="s">
        <v>1708</v>
      </c>
      <c r="I716" t="s">
        <v>45</v>
      </c>
      <c r="J716" t="s">
        <v>45</v>
      </c>
      <c r="K716" t="s">
        <v>1709</v>
      </c>
      <c r="L716" t="s">
        <v>43</v>
      </c>
      <c r="M716" t="s">
        <v>1710</v>
      </c>
      <c r="N716" t="s">
        <v>1711</v>
      </c>
      <c r="O716">
        <v>25049.5306650782</v>
      </c>
      <c r="P716">
        <v>2.9823706332450298E-2</v>
      </c>
      <c r="Q716">
        <v>4</v>
      </c>
      <c r="R716">
        <v>0.53544161543799995</v>
      </c>
      <c r="S716">
        <v>13.4457525022</v>
      </c>
      <c r="T716">
        <v>8688</v>
      </c>
      <c r="U716">
        <v>1.0593919822400001E-2</v>
      </c>
      <c r="V716">
        <v>0.530443</v>
      </c>
      <c r="W716">
        <v>13.436412000000001</v>
      </c>
      <c r="X716" t="s">
        <v>1707</v>
      </c>
      <c r="Y716" t="s">
        <v>2989</v>
      </c>
      <c r="AB716" t="e">
        <f>VLOOKUP(Y716,Loc_exl_vigi!$C:$J,8,)</f>
        <v>#N/A</v>
      </c>
      <c r="AF716">
        <f t="shared" si="13"/>
        <v>-4</v>
      </c>
      <c r="AG716">
        <v>1</v>
      </c>
      <c r="AH716" t="s">
        <v>4534</v>
      </c>
      <c r="AI716" s="64"/>
    </row>
    <row r="717" spans="1:35" hidden="1" x14ac:dyDescent="0.2">
      <c r="A717" t="s">
        <v>1772</v>
      </c>
      <c r="B717">
        <v>58874</v>
      </c>
      <c r="C717" t="s">
        <v>43</v>
      </c>
      <c r="D717" t="s">
        <v>1773</v>
      </c>
      <c r="E717">
        <v>349.69226849099999</v>
      </c>
      <c r="F717" t="s">
        <v>1707</v>
      </c>
      <c r="G717" t="s">
        <v>1708</v>
      </c>
      <c r="I717" t="s">
        <v>45</v>
      </c>
      <c r="J717" t="s">
        <v>45</v>
      </c>
      <c r="K717" t="s">
        <v>1709</v>
      </c>
      <c r="L717" t="s">
        <v>43</v>
      </c>
      <c r="M717" t="s">
        <v>1710</v>
      </c>
      <c r="N717" t="s">
        <v>1711</v>
      </c>
      <c r="O717">
        <v>25049.5306650782</v>
      </c>
      <c r="P717">
        <v>1.3960032751372401E-2</v>
      </c>
      <c r="Q717">
        <v>4</v>
      </c>
      <c r="R717">
        <v>0.50805914686200004</v>
      </c>
      <c r="S717">
        <v>13.4378478643</v>
      </c>
      <c r="T717">
        <v>8696</v>
      </c>
      <c r="U717">
        <v>7.0281771452799999E-3</v>
      </c>
      <c r="V717">
        <v>0.50105999999999995</v>
      </c>
      <c r="W717">
        <v>13.4384859999999</v>
      </c>
      <c r="X717" t="s">
        <v>2987</v>
      </c>
      <c r="Y717" t="s">
        <v>2988</v>
      </c>
      <c r="AB717" t="e">
        <f>VLOOKUP(Y717,Loc_exl_vigi!$C:$J,8,)</f>
        <v>#N/A</v>
      </c>
      <c r="AF717">
        <f t="shared" si="13"/>
        <v>-4</v>
      </c>
      <c r="AG717">
        <v>1</v>
      </c>
      <c r="AH717" t="s">
        <v>4534</v>
      </c>
      <c r="AI717" s="64"/>
    </row>
    <row r="718" spans="1:35" hidden="1" x14ac:dyDescent="0.2">
      <c r="A718" t="s">
        <v>1792</v>
      </c>
      <c r="B718">
        <v>59036</v>
      </c>
      <c r="C718" t="s">
        <v>43</v>
      </c>
      <c r="D718" t="s">
        <v>1793</v>
      </c>
      <c r="E718">
        <v>397.37757783000001</v>
      </c>
      <c r="F718" t="s">
        <v>1707</v>
      </c>
      <c r="G718" t="s">
        <v>1708</v>
      </c>
      <c r="I718" t="s">
        <v>45</v>
      </c>
      <c r="J718" t="s">
        <v>45</v>
      </c>
      <c r="K718" t="s">
        <v>1709</v>
      </c>
      <c r="L718" t="s">
        <v>43</v>
      </c>
      <c r="M718" t="s">
        <v>1710</v>
      </c>
      <c r="N718" t="s">
        <v>1711</v>
      </c>
      <c r="O718">
        <v>25049.5306650782</v>
      </c>
      <c r="P718">
        <v>1.5863673581077799E-2</v>
      </c>
      <c r="Q718">
        <v>4</v>
      </c>
      <c r="R718">
        <v>0.50805914686200004</v>
      </c>
      <c r="S718">
        <v>13.453657140100001</v>
      </c>
      <c r="T718">
        <v>8727</v>
      </c>
      <c r="U718">
        <v>4.2302687780000001E-3</v>
      </c>
      <c r="V718">
        <v>0.50593299999999997</v>
      </c>
      <c r="W718">
        <v>13.4499999999999</v>
      </c>
      <c r="X718" t="s">
        <v>2996</v>
      </c>
      <c r="Y718" t="s">
        <v>2997</v>
      </c>
      <c r="AB718" t="e">
        <f>VLOOKUP(Y718,Loc_exl_vigi!$C:$J,8,)</f>
        <v>#N/A</v>
      </c>
      <c r="AF718">
        <f t="shared" si="13"/>
        <v>-4</v>
      </c>
      <c r="AG718">
        <v>1</v>
      </c>
      <c r="AH718" t="s">
        <v>4534</v>
      </c>
      <c r="AI718" s="64"/>
    </row>
    <row r="719" spans="1:35" hidden="1" x14ac:dyDescent="0.2">
      <c r="A719" t="s">
        <v>1780</v>
      </c>
      <c r="B719">
        <v>58962</v>
      </c>
      <c r="C719" t="s">
        <v>43</v>
      </c>
      <c r="D719" t="s">
        <v>1781</v>
      </c>
      <c r="E719">
        <v>238.42654669800001</v>
      </c>
      <c r="F719" t="s">
        <v>1707</v>
      </c>
      <c r="G719" t="s">
        <v>1708</v>
      </c>
      <c r="I719" t="s">
        <v>45</v>
      </c>
      <c r="J719" t="s">
        <v>45</v>
      </c>
      <c r="K719" t="s">
        <v>1709</v>
      </c>
      <c r="L719" t="s">
        <v>43</v>
      </c>
      <c r="M719" t="s">
        <v>1710</v>
      </c>
      <c r="N719" t="s">
        <v>1711</v>
      </c>
      <c r="O719">
        <v>25049.5306650782</v>
      </c>
      <c r="P719">
        <v>9.5182041486466997E-3</v>
      </c>
      <c r="Q719">
        <v>4</v>
      </c>
      <c r="R719">
        <v>0.48752229506799999</v>
      </c>
      <c r="S719">
        <v>13.4497048210999</v>
      </c>
      <c r="T719">
        <v>8728</v>
      </c>
      <c r="U719">
        <v>1.83674776419E-3</v>
      </c>
      <c r="V719">
        <v>0.48926599999999998</v>
      </c>
      <c r="W719">
        <v>13.450282</v>
      </c>
      <c r="X719" t="s">
        <v>2992</v>
      </c>
      <c r="Y719" t="s">
        <v>2993</v>
      </c>
      <c r="AB719" t="e">
        <f>VLOOKUP(Y719,Loc_exl_vigi!$C:$J,8,)</f>
        <v>#N/A</v>
      </c>
      <c r="AF719">
        <f t="shared" si="13"/>
        <v>-4</v>
      </c>
      <c r="AG719">
        <v>1</v>
      </c>
      <c r="AH719" t="s">
        <v>4534</v>
      </c>
      <c r="AI719" s="64"/>
    </row>
    <row r="720" spans="1:35" hidden="1" x14ac:dyDescent="0.2">
      <c r="A720" t="s">
        <v>1782</v>
      </c>
      <c r="B720">
        <v>58963</v>
      </c>
      <c r="C720" t="s">
        <v>43</v>
      </c>
      <c r="D720" t="s">
        <v>1783</v>
      </c>
      <c r="E720">
        <v>206.636340472</v>
      </c>
      <c r="F720" t="s">
        <v>1707</v>
      </c>
      <c r="G720" t="s">
        <v>1708</v>
      </c>
      <c r="I720" t="s">
        <v>45</v>
      </c>
      <c r="J720" t="s">
        <v>45</v>
      </c>
      <c r="K720" t="s">
        <v>1709</v>
      </c>
      <c r="L720" t="s">
        <v>43</v>
      </c>
      <c r="M720" t="s">
        <v>1710</v>
      </c>
      <c r="N720" t="s">
        <v>1711</v>
      </c>
      <c r="O720">
        <v>25049.5306650782</v>
      </c>
      <c r="P720">
        <v>8.2491102621764407E-3</v>
      </c>
      <c r="Q720">
        <v>4</v>
      </c>
      <c r="R720">
        <v>0.49436791249899997</v>
      </c>
      <c r="S720">
        <v>13.4457525022</v>
      </c>
      <c r="T720">
        <v>8728</v>
      </c>
      <c r="U720">
        <v>6.8224527616399999E-3</v>
      </c>
      <c r="V720">
        <v>0.48926599999999998</v>
      </c>
      <c r="W720">
        <v>13.450282</v>
      </c>
      <c r="X720" t="s">
        <v>2992</v>
      </c>
      <c r="Y720" t="s">
        <v>2993</v>
      </c>
      <c r="AB720" t="e">
        <f>VLOOKUP(Y720,Loc_exl_vigi!$C:$J,8,)</f>
        <v>#N/A</v>
      </c>
      <c r="AF720">
        <f t="shared" si="13"/>
        <v>-4</v>
      </c>
      <c r="AG720">
        <v>1</v>
      </c>
      <c r="AH720" t="s">
        <v>4534</v>
      </c>
      <c r="AI720" s="64"/>
    </row>
    <row r="721" spans="1:35" hidden="1" x14ac:dyDescent="0.2">
      <c r="A721" t="s">
        <v>1794</v>
      </c>
      <c r="B721">
        <v>59167</v>
      </c>
      <c r="C721" t="s">
        <v>43</v>
      </c>
      <c r="D721" t="s">
        <v>1795</v>
      </c>
      <c r="E721">
        <v>365.587371604</v>
      </c>
      <c r="F721" t="s">
        <v>1707</v>
      </c>
      <c r="G721" t="s">
        <v>1708</v>
      </c>
      <c r="I721" t="s">
        <v>45</v>
      </c>
      <c r="J721" t="s">
        <v>45</v>
      </c>
      <c r="K721" t="s">
        <v>1709</v>
      </c>
      <c r="L721" t="s">
        <v>43</v>
      </c>
      <c r="M721" t="s">
        <v>1710</v>
      </c>
      <c r="N721" t="s">
        <v>1711</v>
      </c>
      <c r="O721">
        <v>25049.5306650782</v>
      </c>
      <c r="P721">
        <v>1.45945796946076E-2</v>
      </c>
      <c r="Q721">
        <v>4</v>
      </c>
      <c r="R721">
        <v>0.59705217027099999</v>
      </c>
      <c r="S721">
        <v>13.4734187343999</v>
      </c>
      <c r="T721">
        <v>8779</v>
      </c>
      <c r="U721">
        <v>4.3177353798599999E-3</v>
      </c>
      <c r="V721">
        <v>0.59992900000000005</v>
      </c>
      <c r="W721">
        <v>13.4701989999999</v>
      </c>
      <c r="X721" t="s">
        <v>2998</v>
      </c>
      <c r="Y721" t="s">
        <v>2999</v>
      </c>
      <c r="AB721" t="e">
        <f>VLOOKUP(Y721,Loc_exl_vigi!$C:$J,8,)</f>
        <v>#N/A</v>
      </c>
      <c r="AF721">
        <f t="shared" si="13"/>
        <v>-4</v>
      </c>
      <c r="AG721">
        <v>1</v>
      </c>
      <c r="AH721" t="s">
        <v>4534</v>
      </c>
      <c r="AI721" s="64"/>
    </row>
    <row r="722" spans="1:35" hidden="1" x14ac:dyDescent="0.2">
      <c r="A722" t="s">
        <v>1804</v>
      </c>
      <c r="B722">
        <v>59409</v>
      </c>
      <c r="C722" t="s">
        <v>43</v>
      </c>
      <c r="D722" t="s">
        <v>1805</v>
      </c>
      <c r="E722">
        <v>15.895103113199999</v>
      </c>
      <c r="F722" t="s">
        <v>1707</v>
      </c>
      <c r="G722" t="s">
        <v>1708</v>
      </c>
      <c r="I722" t="s">
        <v>45</v>
      </c>
      <c r="J722" t="s">
        <v>45</v>
      </c>
      <c r="K722" t="s">
        <v>1709</v>
      </c>
      <c r="L722" t="s">
        <v>43</v>
      </c>
      <c r="M722" t="s">
        <v>1710</v>
      </c>
      <c r="N722" t="s">
        <v>1711</v>
      </c>
      <c r="O722">
        <v>25049.5306650782</v>
      </c>
      <c r="P722">
        <v>6.34546943243113E-4</v>
      </c>
      <c r="Q722">
        <v>4</v>
      </c>
      <c r="R722">
        <v>0.50121352943099995</v>
      </c>
      <c r="S722">
        <v>13.5050372863</v>
      </c>
      <c r="T722">
        <v>8942</v>
      </c>
      <c r="U722">
        <v>3.2109924693299999E-2</v>
      </c>
      <c r="V722">
        <v>0.49752800000000003</v>
      </c>
      <c r="W722">
        <v>13.536935</v>
      </c>
      <c r="X722" t="s">
        <v>3006</v>
      </c>
      <c r="Y722" t="s">
        <v>3007</v>
      </c>
      <c r="AB722" t="e">
        <f>VLOOKUP(Y722,Loc_exl_vigi!$C:$J,8,)</f>
        <v>#N/A</v>
      </c>
      <c r="AF722">
        <f t="shared" si="13"/>
        <v>-4</v>
      </c>
      <c r="AG722">
        <v>1</v>
      </c>
      <c r="AH722" t="s">
        <v>4534</v>
      </c>
      <c r="AI722" s="64"/>
    </row>
    <row r="723" spans="1:35" hidden="1" x14ac:dyDescent="0.2">
      <c r="A723" t="s">
        <v>1808</v>
      </c>
      <c r="B723">
        <v>59580</v>
      </c>
      <c r="C723" t="s">
        <v>43</v>
      </c>
      <c r="D723" t="s">
        <v>1809</v>
      </c>
      <c r="E723">
        <v>20.5199999879</v>
      </c>
      <c r="F723" t="s">
        <v>5452</v>
      </c>
      <c r="G723" t="s">
        <v>1811</v>
      </c>
      <c r="H723" t="s">
        <v>1812</v>
      </c>
      <c r="I723" t="s">
        <v>45</v>
      </c>
      <c r="J723" t="s">
        <v>45</v>
      </c>
      <c r="K723" t="s">
        <v>1709</v>
      </c>
      <c r="L723" t="s">
        <v>43</v>
      </c>
      <c r="M723" t="s">
        <v>1710</v>
      </c>
      <c r="N723" t="s">
        <v>1711</v>
      </c>
      <c r="O723">
        <v>25049.5306650782</v>
      </c>
      <c r="P723">
        <v>8.1917702420297798E-4</v>
      </c>
      <c r="Q723">
        <v>4</v>
      </c>
      <c r="R723">
        <v>0.14524143549400001</v>
      </c>
      <c r="S723">
        <v>13.5287511996</v>
      </c>
      <c r="T723">
        <v>8911</v>
      </c>
      <c r="U723">
        <v>1.5415622384999999E-2</v>
      </c>
      <c r="V723">
        <v>0.15981500000000001</v>
      </c>
      <c r="W723">
        <v>13.523726</v>
      </c>
      <c r="X723" t="s">
        <v>3010</v>
      </c>
      <c r="Y723" t="s">
        <v>3011</v>
      </c>
      <c r="AB723" t="str">
        <f>VLOOKUP(Y723,Loc_exl_vigi!$C:$J,8,)</f>
        <v>AU CHOIX CT</v>
      </c>
      <c r="AF723">
        <f t="shared" si="13"/>
        <v>-4</v>
      </c>
      <c r="AG723">
        <v>1</v>
      </c>
      <c r="AH723" t="s">
        <v>4534</v>
      </c>
      <c r="AI723" s="64"/>
    </row>
    <row r="724" spans="1:35" hidden="1" x14ac:dyDescent="0.2">
      <c r="A724" t="s">
        <v>1770</v>
      </c>
      <c r="B724">
        <v>58797</v>
      </c>
      <c r="C724" t="s">
        <v>43</v>
      </c>
      <c r="D724" t="s">
        <v>1771</v>
      </c>
      <c r="E724">
        <v>105.904608536</v>
      </c>
      <c r="F724" t="s">
        <v>1707</v>
      </c>
      <c r="G724" t="s">
        <v>1708</v>
      </c>
      <c r="I724" t="s">
        <v>45</v>
      </c>
      <c r="J724" t="s">
        <v>45</v>
      </c>
      <c r="K724" t="s">
        <v>1709</v>
      </c>
      <c r="L724" t="s">
        <v>43</v>
      </c>
      <c r="M724" t="s">
        <v>1710</v>
      </c>
      <c r="N724" t="s">
        <v>1711</v>
      </c>
      <c r="O724">
        <v>25049.5306650782</v>
      </c>
      <c r="P724">
        <v>4.2278080955681398E-3</v>
      </c>
      <c r="Q724">
        <v>4</v>
      </c>
      <c r="R724">
        <v>0.67235395946800003</v>
      </c>
      <c r="S724">
        <v>13.429943226000001</v>
      </c>
      <c r="T724">
        <v>8695</v>
      </c>
      <c r="U724">
        <v>9.9400992423500003E-3</v>
      </c>
      <c r="V724">
        <v>0.667161</v>
      </c>
      <c r="W724">
        <v>13.438419</v>
      </c>
      <c r="X724" t="s">
        <v>2985</v>
      </c>
      <c r="Y724" t="s">
        <v>2986</v>
      </c>
      <c r="AB724" t="e">
        <f>VLOOKUP(Y724,Loc_exl_vigi!$C:$J,8,)</f>
        <v>#N/A</v>
      </c>
      <c r="AF724">
        <f t="shared" si="13"/>
        <v>-4</v>
      </c>
      <c r="AG724">
        <v>1</v>
      </c>
      <c r="AH724" t="s">
        <v>4534</v>
      </c>
      <c r="AI724" s="64"/>
    </row>
    <row r="725" spans="1:35" hidden="1" x14ac:dyDescent="0.2">
      <c r="A725" t="s">
        <v>1856</v>
      </c>
      <c r="B725">
        <v>60271</v>
      </c>
      <c r="C725" t="s">
        <v>43</v>
      </c>
      <c r="D725" t="s">
        <v>1857</v>
      </c>
      <c r="E725">
        <v>207.95406220500001</v>
      </c>
      <c r="F725" t="s">
        <v>5452</v>
      </c>
      <c r="G725" t="s">
        <v>1811</v>
      </c>
      <c r="H725" t="s">
        <v>1812</v>
      </c>
      <c r="I725" t="s">
        <v>45</v>
      </c>
      <c r="J725" t="s">
        <v>45</v>
      </c>
      <c r="K725" t="s">
        <v>1709</v>
      </c>
      <c r="L725" t="s">
        <v>43</v>
      </c>
      <c r="M725" t="s">
        <v>1710</v>
      </c>
      <c r="N725" t="s">
        <v>1711</v>
      </c>
      <c r="O725">
        <v>25049.5306650782</v>
      </c>
      <c r="P725">
        <v>8.3017149097691801E-3</v>
      </c>
      <c r="Q725">
        <v>8</v>
      </c>
      <c r="R725">
        <v>0.41222050572199997</v>
      </c>
      <c r="S725">
        <v>13.6117498968999</v>
      </c>
      <c r="T725">
        <v>9106</v>
      </c>
      <c r="U725">
        <v>1.34206957483E-3</v>
      </c>
      <c r="V725">
        <v>0.41355900000000001</v>
      </c>
      <c r="W725">
        <v>13.6116519999999</v>
      </c>
      <c r="X725" t="s">
        <v>3033</v>
      </c>
      <c r="Y725" t="s">
        <v>3034</v>
      </c>
      <c r="AB725" t="e">
        <f>VLOOKUP(Y725,Loc_exl_vigi!$C:$J,8,)</f>
        <v>#N/A</v>
      </c>
      <c r="AF725">
        <f t="shared" si="13"/>
        <v>-8</v>
      </c>
      <c r="AG725">
        <v>1</v>
      </c>
      <c r="AH725" t="s">
        <v>4534</v>
      </c>
      <c r="AI725" s="64"/>
    </row>
    <row r="726" spans="1:35" hidden="1" x14ac:dyDescent="0.2">
      <c r="A726" t="s">
        <v>1858</v>
      </c>
      <c r="B726">
        <v>60370</v>
      </c>
      <c r="C726" t="s">
        <v>43</v>
      </c>
      <c r="D726" t="s">
        <v>1859</v>
      </c>
      <c r="E726">
        <v>254.16607602900001</v>
      </c>
      <c r="F726" t="s">
        <v>5452</v>
      </c>
      <c r="G726" t="s">
        <v>1811</v>
      </c>
      <c r="H726" t="s">
        <v>1812</v>
      </c>
      <c r="I726" t="s">
        <v>45</v>
      </c>
      <c r="J726" t="s">
        <v>45</v>
      </c>
      <c r="K726" t="s">
        <v>1709</v>
      </c>
      <c r="L726" t="s">
        <v>43</v>
      </c>
      <c r="M726" t="s">
        <v>1710</v>
      </c>
      <c r="N726" t="s">
        <v>1711</v>
      </c>
      <c r="O726">
        <v>25049.5306650782</v>
      </c>
      <c r="P726">
        <v>1.01465404453001E-2</v>
      </c>
      <c r="Q726">
        <v>4</v>
      </c>
      <c r="R726">
        <v>0.40537488858999998</v>
      </c>
      <c r="S726">
        <v>13.6315114917</v>
      </c>
      <c r="T726">
        <v>9145</v>
      </c>
      <c r="U726">
        <v>4.34372275986E-3</v>
      </c>
      <c r="V726">
        <v>0.40925</v>
      </c>
      <c r="W726">
        <v>13.633474</v>
      </c>
      <c r="X726" t="s">
        <v>3035</v>
      </c>
      <c r="Y726" t="s">
        <v>3036</v>
      </c>
      <c r="AB726" t="e">
        <f>VLOOKUP(Y726,Loc_exl_vigi!$C:$J,8,)</f>
        <v>#N/A</v>
      </c>
      <c r="AF726">
        <f t="shared" si="13"/>
        <v>-4</v>
      </c>
      <c r="AG726">
        <v>1</v>
      </c>
      <c r="AH726" t="s">
        <v>4534</v>
      </c>
      <c r="AI726" s="64"/>
    </row>
    <row r="727" spans="1:35" hidden="1" x14ac:dyDescent="0.2">
      <c r="A727" s="27" t="s">
        <v>4506</v>
      </c>
      <c r="B727" s="27"/>
      <c r="C727" s="27" t="s">
        <v>43</v>
      </c>
      <c r="D727" s="27" t="s">
        <v>4507</v>
      </c>
      <c r="E727" s="27">
        <v>34.659010367599997</v>
      </c>
      <c r="F727" s="27" t="s">
        <v>5452</v>
      </c>
      <c r="G727" s="27" t="s">
        <v>1811</v>
      </c>
      <c r="H727" s="27" t="s">
        <v>1812</v>
      </c>
      <c r="I727" s="27" t="s">
        <v>45</v>
      </c>
      <c r="J727" s="27" t="s">
        <v>45</v>
      </c>
      <c r="K727" s="27" t="s">
        <v>1709</v>
      </c>
      <c r="L727" s="27" t="s">
        <v>43</v>
      </c>
      <c r="M727" s="27" t="s">
        <v>1710</v>
      </c>
      <c r="N727" s="27" t="s">
        <v>1711</v>
      </c>
      <c r="O727" s="27">
        <v>25049.5306650782</v>
      </c>
      <c r="P727" s="27">
        <v>1.3836191516321901E-3</v>
      </c>
      <c r="Q727" s="27">
        <v>4</v>
      </c>
      <c r="R727" s="27">
        <v>0.39852927140900002</v>
      </c>
      <c r="S727" s="27">
        <v>13.6275591727</v>
      </c>
      <c r="T727" s="27">
        <v>9145</v>
      </c>
      <c r="U727" s="27">
        <v>1.22441497584E-2</v>
      </c>
      <c r="V727" s="27">
        <v>0.40925</v>
      </c>
      <c r="W727" s="27">
        <v>13.633474</v>
      </c>
      <c r="X727" s="27" t="s">
        <v>3035</v>
      </c>
      <c r="Y727" s="27" t="s">
        <v>3036</v>
      </c>
      <c r="Z727" s="27"/>
      <c r="AA727" s="27" t="s">
        <v>4454</v>
      </c>
      <c r="AB727" t="e">
        <f>VLOOKUP(Y727,Loc_exl_vigi!$C:$J,8,)</f>
        <v>#N/A</v>
      </c>
      <c r="AF727">
        <f t="shared" si="13"/>
        <v>-4</v>
      </c>
      <c r="AG727">
        <v>1</v>
      </c>
      <c r="AH727" t="s">
        <v>4534</v>
      </c>
      <c r="AI727" s="64"/>
    </row>
    <row r="728" spans="1:35" hidden="1" x14ac:dyDescent="0.2">
      <c r="A728" t="s">
        <v>1860</v>
      </c>
      <c r="B728">
        <v>60519</v>
      </c>
      <c r="C728" t="s">
        <v>43</v>
      </c>
      <c r="D728" t="s">
        <v>1861</v>
      </c>
      <c r="E728">
        <v>46.2120138234</v>
      </c>
      <c r="F728" t="s">
        <v>5452</v>
      </c>
      <c r="G728" t="s">
        <v>1811</v>
      </c>
      <c r="H728" t="s">
        <v>1812</v>
      </c>
      <c r="I728" t="s">
        <v>45</v>
      </c>
      <c r="J728" t="s">
        <v>45</v>
      </c>
      <c r="K728" t="s">
        <v>1709</v>
      </c>
      <c r="L728" t="s">
        <v>43</v>
      </c>
      <c r="M728" t="s">
        <v>1710</v>
      </c>
      <c r="N728" t="s">
        <v>1711</v>
      </c>
      <c r="O728">
        <v>25049.5306650782</v>
      </c>
      <c r="P728">
        <v>1.8448255355069201E-3</v>
      </c>
      <c r="Q728">
        <v>4</v>
      </c>
      <c r="R728">
        <v>0.33691871657599998</v>
      </c>
      <c r="S728">
        <v>13.6552254053</v>
      </c>
      <c r="T728">
        <v>9187</v>
      </c>
      <c r="U728">
        <v>1.4527877383600001E-2</v>
      </c>
      <c r="V728">
        <v>0.35141299999999998</v>
      </c>
      <c r="W728">
        <v>13.6542379999999</v>
      </c>
      <c r="X728" t="s">
        <v>3041</v>
      </c>
      <c r="Y728" t="s">
        <v>3042</v>
      </c>
      <c r="AB728" t="e">
        <f>VLOOKUP(Y728,Loc_exl_vigi!$C:$J,8,)</f>
        <v>#N/A</v>
      </c>
      <c r="AF728">
        <f t="shared" si="13"/>
        <v>-4</v>
      </c>
      <c r="AG728">
        <v>1</v>
      </c>
      <c r="AH728" t="s">
        <v>4534</v>
      </c>
      <c r="AI728" s="64"/>
    </row>
    <row r="729" spans="1:35" hidden="1" x14ac:dyDescent="0.2">
      <c r="A729" t="s">
        <v>1870</v>
      </c>
      <c r="B729">
        <v>60792</v>
      </c>
      <c r="C729" t="s">
        <v>43</v>
      </c>
      <c r="D729" t="s">
        <v>1871</v>
      </c>
      <c r="E729">
        <v>127.083038014</v>
      </c>
      <c r="F729" t="s">
        <v>5452</v>
      </c>
      <c r="G729" t="s">
        <v>1811</v>
      </c>
      <c r="H729" t="s">
        <v>1812</v>
      </c>
      <c r="I729" t="s">
        <v>45</v>
      </c>
      <c r="J729" t="s">
        <v>45</v>
      </c>
      <c r="K729" t="s">
        <v>1709</v>
      </c>
      <c r="L729" t="s">
        <v>43</v>
      </c>
      <c r="M729" t="s">
        <v>1710</v>
      </c>
      <c r="N729" t="s">
        <v>1711</v>
      </c>
      <c r="O729">
        <v>25049.5306650782</v>
      </c>
      <c r="P729">
        <v>5.0732702226300701E-3</v>
      </c>
      <c r="Q729">
        <v>8</v>
      </c>
      <c r="R729">
        <v>0.26846254456099999</v>
      </c>
      <c r="S729">
        <v>13.710557869700001</v>
      </c>
      <c r="T729">
        <v>9291</v>
      </c>
      <c r="U729">
        <v>8.0363569798299998E-3</v>
      </c>
      <c r="V729">
        <v>0.27493099999999998</v>
      </c>
      <c r="W729">
        <v>13.7057889999999</v>
      </c>
      <c r="X729" t="s">
        <v>3052</v>
      </c>
      <c r="Y729" t="s">
        <v>3053</v>
      </c>
      <c r="AB729" t="e">
        <f>VLOOKUP(Y729,Loc_exl_vigi!$C:$J,8,)</f>
        <v>#N/A</v>
      </c>
      <c r="AF729">
        <f t="shared" si="13"/>
        <v>-8</v>
      </c>
      <c r="AG729">
        <v>1</v>
      </c>
      <c r="AH729" t="s">
        <v>4534</v>
      </c>
      <c r="AI729" s="64"/>
    </row>
    <row r="730" spans="1:35" hidden="1" x14ac:dyDescent="0.2">
      <c r="A730" t="s">
        <v>1878</v>
      </c>
      <c r="B730">
        <v>60865</v>
      </c>
      <c r="C730" t="s">
        <v>43</v>
      </c>
      <c r="D730" t="s">
        <v>1879</v>
      </c>
      <c r="E730">
        <v>34.659010367599997</v>
      </c>
      <c r="F730" t="s">
        <v>5452</v>
      </c>
      <c r="G730" t="s">
        <v>1811</v>
      </c>
      <c r="H730" t="s">
        <v>1812</v>
      </c>
      <c r="I730" t="s">
        <v>45</v>
      </c>
      <c r="J730" t="s">
        <v>45</v>
      </c>
      <c r="K730" t="s">
        <v>1709</v>
      </c>
      <c r="L730" t="s">
        <v>43</v>
      </c>
      <c r="M730" t="s">
        <v>1710</v>
      </c>
      <c r="N730" t="s">
        <v>1711</v>
      </c>
      <c r="O730">
        <v>25049.5306650782</v>
      </c>
      <c r="P730">
        <v>1.3836191516321901E-3</v>
      </c>
      <c r="Q730">
        <v>4</v>
      </c>
      <c r="R730">
        <v>0.247925693516</v>
      </c>
      <c r="S730">
        <v>13.7224148274</v>
      </c>
      <c r="T730">
        <v>9291</v>
      </c>
      <c r="U730">
        <v>3.1712847782000002E-2</v>
      </c>
      <c r="V730">
        <v>0.27493099999999998</v>
      </c>
      <c r="W730">
        <v>13.7057889999999</v>
      </c>
      <c r="X730" t="s">
        <v>3052</v>
      </c>
      <c r="Y730" t="s">
        <v>3053</v>
      </c>
      <c r="AB730" t="e">
        <f>VLOOKUP(Y730,Loc_exl_vigi!$C:$J,8,)</f>
        <v>#N/A</v>
      </c>
      <c r="AF730">
        <f t="shared" si="13"/>
        <v>-4</v>
      </c>
      <c r="AG730">
        <v>1</v>
      </c>
      <c r="AH730" t="s">
        <v>4534</v>
      </c>
      <c r="AI730" s="64"/>
    </row>
    <row r="731" spans="1:35" s="27" customFormat="1" hidden="1" x14ac:dyDescent="0.2">
      <c r="A731" t="s">
        <v>1732</v>
      </c>
      <c r="B731">
        <v>5828</v>
      </c>
      <c r="C731" t="s">
        <v>44</v>
      </c>
      <c r="D731" t="s">
        <v>1733</v>
      </c>
      <c r="E731">
        <v>230.05553311899999</v>
      </c>
      <c r="F731" t="s">
        <v>4452</v>
      </c>
      <c r="G731" t="s">
        <v>1735</v>
      </c>
      <c r="H731" t="s">
        <v>1736</v>
      </c>
      <c r="I731" t="s">
        <v>45</v>
      </c>
      <c r="J731" t="s">
        <v>45</v>
      </c>
      <c r="K731" t="s">
        <v>1272</v>
      </c>
      <c r="L731" t="s">
        <v>1273</v>
      </c>
      <c r="M731" t="s">
        <v>109</v>
      </c>
      <c r="N731" t="s">
        <v>44</v>
      </c>
      <c r="O731">
        <v>367547.70781334297</v>
      </c>
      <c r="P731">
        <v>6.2592019546978703E-4</v>
      </c>
      <c r="Q731">
        <v>4</v>
      </c>
      <c r="R731">
        <v>-3.2570303103999998</v>
      </c>
      <c r="S731">
        <v>10.82931737</v>
      </c>
      <c r="T731">
        <v>1302</v>
      </c>
      <c r="U731">
        <v>1.0439878865599999E-2</v>
      </c>
      <c r="V731">
        <v>-3.266667</v>
      </c>
      <c r="W731">
        <v>10.833333</v>
      </c>
      <c r="X731" t="s">
        <v>2965</v>
      </c>
      <c r="Y731" t="s">
        <v>2966</v>
      </c>
      <c r="Z731"/>
      <c r="AA731"/>
      <c r="AB731" t="e">
        <f>VLOOKUP(Y731,Loc_exl_vigi!$C:$J,8,)</f>
        <v>#N/A</v>
      </c>
      <c r="AF731">
        <f t="shared" si="13"/>
        <v>-4</v>
      </c>
      <c r="AG731">
        <v>6</v>
      </c>
      <c r="AH731" t="s">
        <v>4534</v>
      </c>
      <c r="AI731" s="65"/>
    </row>
    <row r="732" spans="1:35" s="27" customFormat="1" hidden="1" x14ac:dyDescent="0.2">
      <c r="A732" t="s">
        <v>2000</v>
      </c>
      <c r="B732">
        <v>6861</v>
      </c>
      <c r="C732" t="s">
        <v>44</v>
      </c>
      <c r="D732" t="s">
        <v>2001</v>
      </c>
      <c r="E732">
        <v>162.95600262599999</v>
      </c>
      <c r="F732" t="s">
        <v>4452</v>
      </c>
      <c r="G732" t="s">
        <v>1735</v>
      </c>
      <c r="H732" t="s">
        <v>1736</v>
      </c>
      <c r="I732" t="s">
        <v>45</v>
      </c>
      <c r="J732" t="s">
        <v>45</v>
      </c>
      <c r="K732" t="s">
        <v>1272</v>
      </c>
      <c r="L732" t="s">
        <v>1273</v>
      </c>
      <c r="M732" t="s">
        <v>109</v>
      </c>
      <c r="N732" t="s">
        <v>44</v>
      </c>
      <c r="O732">
        <v>367547.70781334297</v>
      </c>
      <c r="P732">
        <v>4.4336013845787902E-4</v>
      </c>
      <c r="Q732">
        <v>4</v>
      </c>
      <c r="R732">
        <v>-3.29125839641</v>
      </c>
      <c r="S732">
        <v>10.9518392573</v>
      </c>
      <c r="T732">
        <v>1407</v>
      </c>
      <c r="U732">
        <v>2.0131901713E-2</v>
      </c>
      <c r="V732">
        <v>-3.2833329999999998</v>
      </c>
      <c r="W732">
        <v>10.9333329999999</v>
      </c>
      <c r="X732" t="s">
        <v>3144</v>
      </c>
      <c r="Y732" t="s">
        <v>3145</v>
      </c>
      <c r="Z732"/>
      <c r="AA732"/>
      <c r="AB732" t="e">
        <f>VLOOKUP(Y732,Loc_exl_vigi!$C:$J,8,)</f>
        <v>#N/A</v>
      </c>
      <c r="AF732">
        <f t="shared" si="13"/>
        <v>-4</v>
      </c>
      <c r="AG732">
        <v>6</v>
      </c>
      <c r="AH732" t="s">
        <v>4534</v>
      </c>
      <c r="AI732" s="65"/>
    </row>
    <row r="733" spans="1:35" s="27" customFormat="1" hidden="1" x14ac:dyDescent="0.2">
      <c r="A733" t="s">
        <v>2018</v>
      </c>
      <c r="B733">
        <v>7226</v>
      </c>
      <c r="C733" t="s">
        <v>44</v>
      </c>
      <c r="D733" t="s">
        <v>2019</v>
      </c>
      <c r="E733">
        <v>445.73259541800002</v>
      </c>
      <c r="F733" t="s">
        <v>4452</v>
      </c>
      <c r="G733" t="s">
        <v>1735</v>
      </c>
      <c r="H733" t="s">
        <v>1736</v>
      </c>
      <c r="I733" t="s">
        <v>45</v>
      </c>
      <c r="J733" t="s">
        <v>45</v>
      </c>
      <c r="K733" t="s">
        <v>1272</v>
      </c>
      <c r="L733" t="s">
        <v>1273</v>
      </c>
      <c r="M733" t="s">
        <v>109</v>
      </c>
      <c r="N733" t="s">
        <v>44</v>
      </c>
      <c r="O733">
        <v>367547.70781334297</v>
      </c>
      <c r="P733">
        <v>1.2127203787225399E-3</v>
      </c>
      <c r="Q733">
        <v>4</v>
      </c>
      <c r="R733">
        <v>-3.2570303103999998</v>
      </c>
      <c r="S733">
        <v>10.9795054893999</v>
      </c>
      <c r="T733">
        <v>1437</v>
      </c>
      <c r="U733">
        <v>1.46373520168E-2</v>
      </c>
      <c r="V733">
        <v>-3.25</v>
      </c>
      <c r="W733">
        <v>10.9666669999999</v>
      </c>
      <c r="X733" t="s">
        <v>1736</v>
      </c>
      <c r="Y733" t="s">
        <v>3152</v>
      </c>
      <c r="Z733"/>
      <c r="AA733"/>
      <c r="AB733" t="e">
        <f>VLOOKUP(Y733,Loc_exl_vigi!$C:$J,8,)</f>
        <v>#N/A</v>
      </c>
      <c r="AF733">
        <f t="shared" si="13"/>
        <v>-4</v>
      </c>
      <c r="AG733">
        <v>6</v>
      </c>
      <c r="AH733" t="s">
        <v>4534</v>
      </c>
      <c r="AI733" s="65"/>
    </row>
    <row r="734" spans="1:35" s="27" customFormat="1" hidden="1" x14ac:dyDescent="0.2">
      <c r="A734" t="s">
        <v>1267</v>
      </c>
      <c r="B734">
        <v>4927</v>
      </c>
      <c r="C734" t="s">
        <v>44</v>
      </c>
      <c r="D734" t="s">
        <v>1268</v>
      </c>
      <c r="E734">
        <v>30.365440219300002</v>
      </c>
      <c r="F734" t="s">
        <v>5453</v>
      </c>
      <c r="G734" t="s">
        <v>1270</v>
      </c>
      <c r="H734" t="s">
        <v>1271</v>
      </c>
      <c r="I734" t="s">
        <v>45</v>
      </c>
      <c r="J734" t="s">
        <v>45</v>
      </c>
      <c r="K734" t="s">
        <v>1272</v>
      </c>
      <c r="L734" t="s">
        <v>1273</v>
      </c>
      <c r="M734" t="s">
        <v>109</v>
      </c>
      <c r="N734" t="s">
        <v>44</v>
      </c>
      <c r="O734">
        <v>367547.70781334297</v>
      </c>
      <c r="P734" s="6">
        <v>8.2616323197751802E-5</v>
      </c>
      <c r="Q734">
        <v>4</v>
      </c>
      <c r="R734">
        <v>-3.6814585765999999</v>
      </c>
      <c r="S734">
        <v>10.7107478017</v>
      </c>
      <c r="T734">
        <v>1182</v>
      </c>
      <c r="U734">
        <v>3.5702520738000003E-2</v>
      </c>
      <c r="V734">
        <v>-3.7166670000000002</v>
      </c>
      <c r="W734">
        <v>10.7166669999999</v>
      </c>
      <c r="X734" t="s">
        <v>2679</v>
      </c>
      <c r="Y734" t="s">
        <v>2680</v>
      </c>
      <c r="Z734"/>
      <c r="AA734"/>
      <c r="AB734" t="str">
        <f>VLOOKUP(Y734,Loc_exl_vigi!$C:$J,8,)</f>
        <v>AU CHOIX CT</v>
      </c>
      <c r="AF734">
        <f t="shared" si="13"/>
        <v>-4</v>
      </c>
      <c r="AG734">
        <v>6</v>
      </c>
      <c r="AH734" t="s">
        <v>4534</v>
      </c>
      <c r="AI734" s="65"/>
    </row>
    <row r="735" spans="1:35" s="27" customFormat="1" hidden="1" x14ac:dyDescent="0.2">
      <c r="A735" t="s">
        <v>1365</v>
      </c>
      <c r="B735">
        <v>5135</v>
      </c>
      <c r="C735" t="s">
        <v>44</v>
      </c>
      <c r="D735" t="s">
        <v>1366</v>
      </c>
      <c r="E735">
        <v>531.39520383700005</v>
      </c>
      <c r="F735" t="s">
        <v>5453</v>
      </c>
      <c r="G735" t="s">
        <v>1270</v>
      </c>
      <c r="H735" t="s">
        <v>1271</v>
      </c>
      <c r="I735" t="s">
        <v>45</v>
      </c>
      <c r="J735" t="s">
        <v>45</v>
      </c>
      <c r="K735" t="s">
        <v>1272</v>
      </c>
      <c r="L735" t="s">
        <v>1273</v>
      </c>
      <c r="M735" t="s">
        <v>109</v>
      </c>
      <c r="N735" t="s">
        <v>44</v>
      </c>
      <c r="O735">
        <v>367547.70781334297</v>
      </c>
      <c r="P735">
        <v>1.4457856559586201E-3</v>
      </c>
      <c r="Q735">
        <v>4</v>
      </c>
      <c r="R735">
        <v>-3.7499147483700002</v>
      </c>
      <c r="S735">
        <v>10.7423663541</v>
      </c>
      <c r="T735">
        <v>1182</v>
      </c>
      <c r="U735">
        <v>4.2022250937600002E-2</v>
      </c>
      <c r="V735">
        <v>-3.7166670000000002</v>
      </c>
      <c r="W735">
        <v>10.7166669999999</v>
      </c>
      <c r="X735" t="s">
        <v>2679</v>
      </c>
      <c r="Y735" t="s">
        <v>2680</v>
      </c>
      <c r="Z735"/>
      <c r="AA735"/>
      <c r="AB735" t="str">
        <f>VLOOKUP(Y735,Loc_exl_vigi!$C:$J,8,)</f>
        <v>AU CHOIX CT</v>
      </c>
      <c r="AF735">
        <f t="shared" si="13"/>
        <v>-4</v>
      </c>
      <c r="AG735">
        <v>6</v>
      </c>
      <c r="AH735" t="s">
        <v>4534</v>
      </c>
      <c r="AI735" s="65"/>
    </row>
    <row r="736" spans="1:35" s="27" customFormat="1" hidden="1" x14ac:dyDescent="0.2">
      <c r="A736" t="s">
        <v>1389</v>
      </c>
      <c r="B736">
        <v>5202</v>
      </c>
      <c r="C736" t="s">
        <v>44</v>
      </c>
      <c r="D736" t="s">
        <v>1390</v>
      </c>
      <c r="E736">
        <v>1730.8300925000001</v>
      </c>
      <c r="F736" t="s">
        <v>5453</v>
      </c>
      <c r="G736" t="s">
        <v>1270</v>
      </c>
      <c r="H736" t="s">
        <v>1271</v>
      </c>
      <c r="I736" t="s">
        <v>45</v>
      </c>
      <c r="J736" t="s">
        <v>45</v>
      </c>
      <c r="K736" t="s">
        <v>1272</v>
      </c>
      <c r="L736" t="s">
        <v>1273</v>
      </c>
      <c r="M736" t="s">
        <v>109</v>
      </c>
      <c r="N736" t="s">
        <v>44</v>
      </c>
      <c r="O736">
        <v>367547.70781334297</v>
      </c>
      <c r="P736">
        <v>4.7091304222715803E-3</v>
      </c>
      <c r="Q736">
        <v>4</v>
      </c>
      <c r="R736">
        <v>-3.4007882716100002</v>
      </c>
      <c r="S736">
        <v>10.7542233101</v>
      </c>
      <c r="T736">
        <v>1225</v>
      </c>
      <c r="U736">
        <v>4.2962448692899996E-3</v>
      </c>
      <c r="V736">
        <v>-3.4</v>
      </c>
      <c r="W736">
        <v>10.75</v>
      </c>
      <c r="X736" t="s">
        <v>2758</v>
      </c>
      <c r="Y736" t="s">
        <v>2759</v>
      </c>
      <c r="Z736"/>
      <c r="AA736"/>
      <c r="AB736" t="str">
        <f>VLOOKUP(Y736,Loc_exl_vigi!$C:$J,8,)</f>
        <v>AU CHOIX CT</v>
      </c>
      <c r="AF736">
        <f t="shared" si="13"/>
        <v>-4</v>
      </c>
      <c r="AG736">
        <v>6</v>
      </c>
      <c r="AH736" t="s">
        <v>4534</v>
      </c>
      <c r="AI736" s="65"/>
    </row>
    <row r="737" spans="1:35" s="27" customFormat="1" hidden="1" x14ac:dyDescent="0.2">
      <c r="A737" t="s">
        <v>2036</v>
      </c>
      <c r="B737">
        <v>7961</v>
      </c>
      <c r="C737" t="s">
        <v>44</v>
      </c>
      <c r="D737" t="s">
        <v>2037</v>
      </c>
      <c r="E737">
        <v>203.07853301099999</v>
      </c>
      <c r="F737" t="s">
        <v>105</v>
      </c>
      <c r="G737" t="s">
        <v>106</v>
      </c>
      <c r="H737"/>
      <c r="I737" t="s">
        <v>45</v>
      </c>
      <c r="J737" t="s">
        <v>45</v>
      </c>
      <c r="K737" t="s">
        <v>107</v>
      </c>
      <c r="L737" t="s">
        <v>108</v>
      </c>
      <c r="M737" t="s">
        <v>109</v>
      </c>
      <c r="N737" t="s">
        <v>44</v>
      </c>
      <c r="O737">
        <v>367547.70781334297</v>
      </c>
      <c r="P737">
        <v>5.5252292068199305E-4</v>
      </c>
      <c r="Q737">
        <v>4</v>
      </c>
      <c r="R737">
        <v>-3.0105880914199998</v>
      </c>
      <c r="S737">
        <v>11.0506472299999</v>
      </c>
      <c r="T737">
        <v>1537</v>
      </c>
      <c r="U737">
        <v>2.27541155199E-2</v>
      </c>
      <c r="V737">
        <v>-3.0333329999999998</v>
      </c>
      <c r="W737">
        <v>11.05</v>
      </c>
      <c r="X737" t="s">
        <v>3161</v>
      </c>
      <c r="Y737" t="s">
        <v>3162</v>
      </c>
      <c r="Z737"/>
      <c r="AA737"/>
      <c r="AB737" t="e">
        <f>VLOOKUP(Y737,Loc_exl_vigi!$C:$J,8,)</f>
        <v>#N/A</v>
      </c>
      <c r="AF737">
        <f t="shared" ref="AF737:AF768" si="14">AE737-Q737</f>
        <v>-4</v>
      </c>
      <c r="AG737">
        <v>6</v>
      </c>
      <c r="AH737" t="s">
        <v>4534</v>
      </c>
      <c r="AI737" s="65"/>
    </row>
    <row r="738" spans="1:35" s="27" customFormat="1" hidden="1" x14ac:dyDescent="0.2">
      <c r="A738" t="s">
        <v>2038</v>
      </c>
      <c r="B738">
        <v>8209</v>
      </c>
      <c r="C738" t="s">
        <v>44</v>
      </c>
      <c r="D738" t="s">
        <v>2039</v>
      </c>
      <c r="E738">
        <v>56.021664278999999</v>
      </c>
      <c r="F738" t="s">
        <v>105</v>
      </c>
      <c r="G738" t="s">
        <v>106</v>
      </c>
      <c r="H738"/>
      <c r="I738" t="s">
        <v>45</v>
      </c>
      <c r="J738" t="s">
        <v>45</v>
      </c>
      <c r="K738" t="s">
        <v>107</v>
      </c>
      <c r="L738" t="s">
        <v>108</v>
      </c>
      <c r="M738" t="s">
        <v>109</v>
      </c>
      <c r="N738" t="s">
        <v>44</v>
      </c>
      <c r="O738">
        <v>367547.70781334297</v>
      </c>
      <c r="P738">
        <v>1.5242011605048599E-4</v>
      </c>
      <c r="Q738">
        <v>4</v>
      </c>
      <c r="R738">
        <v>-3.0037424744900001</v>
      </c>
      <c r="S738">
        <v>11.086218101</v>
      </c>
      <c r="T738">
        <v>1607</v>
      </c>
      <c r="U738">
        <v>2.0612385996500001E-2</v>
      </c>
      <c r="V738">
        <v>-2.983333</v>
      </c>
      <c r="W738">
        <v>11.083333</v>
      </c>
      <c r="X738" t="s">
        <v>3163</v>
      </c>
      <c r="Y738" t="s">
        <v>3164</v>
      </c>
      <c r="Z738"/>
      <c r="AA738"/>
      <c r="AB738" t="e">
        <f>VLOOKUP(Y738,Loc_exl_vigi!$C:$J,8,)</f>
        <v>#N/A</v>
      </c>
      <c r="AF738">
        <f t="shared" si="14"/>
        <v>-4</v>
      </c>
      <c r="AG738">
        <v>6</v>
      </c>
      <c r="AH738" t="s">
        <v>4534</v>
      </c>
      <c r="AI738" s="65"/>
    </row>
    <row r="739" spans="1:35" s="27" customFormat="1" hidden="1" x14ac:dyDescent="0.2">
      <c r="A739" t="s">
        <v>2040</v>
      </c>
      <c r="B739">
        <v>8448</v>
      </c>
      <c r="C739" t="s">
        <v>44</v>
      </c>
      <c r="D739" t="s">
        <v>2041</v>
      </c>
      <c r="E739">
        <v>311.00216371800002</v>
      </c>
      <c r="F739" t="s">
        <v>5454</v>
      </c>
      <c r="G739" t="s">
        <v>2032</v>
      </c>
      <c r="H739" t="s">
        <v>2033</v>
      </c>
      <c r="I739" t="s">
        <v>45</v>
      </c>
      <c r="J739" t="s">
        <v>45</v>
      </c>
      <c r="K739" t="s">
        <v>107</v>
      </c>
      <c r="L739" t="s">
        <v>108</v>
      </c>
      <c r="M739" t="s">
        <v>109</v>
      </c>
      <c r="N739" t="s">
        <v>44</v>
      </c>
      <c r="O739">
        <v>367547.70781334297</v>
      </c>
      <c r="P739">
        <v>8.4615454567313103E-4</v>
      </c>
      <c r="Q739">
        <v>4</v>
      </c>
      <c r="R739">
        <v>-3.1406548185199998</v>
      </c>
      <c r="S739">
        <v>11.1099320142</v>
      </c>
      <c r="T739">
        <v>1670</v>
      </c>
      <c r="U739">
        <v>2.4915366172199999E-2</v>
      </c>
      <c r="V739">
        <v>-3.1166670000000001</v>
      </c>
      <c r="W739">
        <v>11.116667</v>
      </c>
      <c r="X739" t="s">
        <v>3165</v>
      </c>
      <c r="Y739" t="s">
        <v>3166</v>
      </c>
      <c r="Z739"/>
      <c r="AA739"/>
      <c r="AB739" t="e">
        <f>VLOOKUP(Y739,Loc_exl_vigi!$C:$J,8,)</f>
        <v>#N/A</v>
      </c>
      <c r="AF739">
        <f t="shared" si="14"/>
        <v>-4</v>
      </c>
      <c r="AG739">
        <v>6</v>
      </c>
      <c r="AH739" t="s">
        <v>4534</v>
      </c>
      <c r="AI739" s="65"/>
    </row>
    <row r="740" spans="1:35" s="27" customFormat="1" hidden="1" x14ac:dyDescent="0.2">
      <c r="A740" t="s">
        <v>103</v>
      </c>
      <c r="B740">
        <v>11366</v>
      </c>
      <c r="C740" t="s">
        <v>44</v>
      </c>
      <c r="D740" t="s">
        <v>104</v>
      </c>
      <c r="E740">
        <v>49.018956244100004</v>
      </c>
      <c r="F740" t="s">
        <v>105</v>
      </c>
      <c r="G740" t="s">
        <v>106</v>
      </c>
      <c r="H740"/>
      <c r="I740" t="s">
        <v>45</v>
      </c>
      <c r="J740" t="s">
        <v>45</v>
      </c>
      <c r="K740" t="s">
        <v>107</v>
      </c>
      <c r="L740" t="s">
        <v>108</v>
      </c>
      <c r="M740" t="s">
        <v>109</v>
      </c>
      <c r="N740" t="s">
        <v>44</v>
      </c>
      <c r="O740">
        <v>367547.70781334297</v>
      </c>
      <c r="P740">
        <v>1.3336760154410799E-4</v>
      </c>
      <c r="Q740">
        <v>4</v>
      </c>
      <c r="R740">
        <v>-2.9695143884799999</v>
      </c>
      <c r="S740">
        <v>11.2561678146999</v>
      </c>
      <c r="T740">
        <v>1954</v>
      </c>
      <c r="U740">
        <v>6.7933466886100002E-3</v>
      </c>
      <c r="V740">
        <v>-2.9666670000000002</v>
      </c>
      <c r="W740">
        <v>11.25</v>
      </c>
      <c r="X740" t="s">
        <v>2114</v>
      </c>
      <c r="Y740" t="s">
        <v>2115</v>
      </c>
      <c r="Z740"/>
      <c r="AA740"/>
      <c r="AB740" t="e">
        <f>VLOOKUP(Y740,Loc_exl_vigi!$C:$J,8,)</f>
        <v>#N/A</v>
      </c>
      <c r="AF740">
        <f t="shared" si="14"/>
        <v>-4</v>
      </c>
      <c r="AG740">
        <v>6</v>
      </c>
      <c r="AH740" t="s">
        <v>4534</v>
      </c>
      <c r="AI740" s="65"/>
    </row>
    <row r="741" spans="1:35" s="27" customFormat="1" hidden="1" x14ac:dyDescent="0.2">
      <c r="A741" t="s">
        <v>114</v>
      </c>
      <c r="B741">
        <v>12199</v>
      </c>
      <c r="C741" t="s">
        <v>44</v>
      </c>
      <c r="D741" t="s">
        <v>115</v>
      </c>
      <c r="E741">
        <v>140.05416069699999</v>
      </c>
      <c r="F741" t="s">
        <v>105</v>
      </c>
      <c r="G741" t="s">
        <v>106</v>
      </c>
      <c r="H741"/>
      <c r="I741" t="s">
        <v>45</v>
      </c>
      <c r="J741" t="s">
        <v>45</v>
      </c>
      <c r="K741" t="s">
        <v>107</v>
      </c>
      <c r="L741" t="s">
        <v>108</v>
      </c>
      <c r="M741" t="s">
        <v>109</v>
      </c>
      <c r="N741" t="s">
        <v>44</v>
      </c>
      <c r="O741">
        <v>367547.70781334297</v>
      </c>
      <c r="P741">
        <v>3.8105029012485499E-4</v>
      </c>
      <c r="Q741">
        <v>4</v>
      </c>
      <c r="R741">
        <v>-2.9832056225899999</v>
      </c>
      <c r="S741">
        <v>11.3035956419999</v>
      </c>
      <c r="T741">
        <v>1978</v>
      </c>
      <c r="U741">
        <v>4.04629539091E-2</v>
      </c>
      <c r="V741">
        <v>-2.9666670000000002</v>
      </c>
      <c r="W741">
        <v>11.266667</v>
      </c>
      <c r="X741" t="s">
        <v>2118</v>
      </c>
      <c r="Y741" t="s">
        <v>2119</v>
      </c>
      <c r="Z741"/>
      <c r="AA741"/>
      <c r="AB741" t="e">
        <f>VLOOKUP(Y741,Loc_exl_vigi!$C:$J,8,)</f>
        <v>#N/A</v>
      </c>
      <c r="AF741">
        <f t="shared" si="14"/>
        <v>-4</v>
      </c>
      <c r="AG741">
        <v>6</v>
      </c>
      <c r="AH741" t="s">
        <v>4534</v>
      </c>
      <c r="AI741" s="65"/>
    </row>
    <row r="742" spans="1:35" s="27" customFormat="1" hidden="1" x14ac:dyDescent="0.2">
      <c r="A742" t="s">
        <v>2006</v>
      </c>
      <c r="B742">
        <v>7153</v>
      </c>
      <c r="C742" t="s">
        <v>44</v>
      </c>
      <c r="D742" t="s">
        <v>2007</v>
      </c>
      <c r="E742">
        <v>139.44886143900001</v>
      </c>
      <c r="F742" t="s">
        <v>2008</v>
      </c>
      <c r="G742" t="s">
        <v>2009</v>
      </c>
      <c r="H742"/>
      <c r="I742" t="s">
        <v>45</v>
      </c>
      <c r="J742" t="s">
        <v>45</v>
      </c>
      <c r="K742" t="s">
        <v>107</v>
      </c>
      <c r="L742" t="s">
        <v>108</v>
      </c>
      <c r="M742" t="s">
        <v>109</v>
      </c>
      <c r="N742" t="s">
        <v>44</v>
      </c>
      <c r="O742">
        <v>367547.70781334297</v>
      </c>
      <c r="P742">
        <v>3.7940343110456399E-4</v>
      </c>
      <c r="Q742">
        <v>4</v>
      </c>
      <c r="R742">
        <v>-3.0242793261799998</v>
      </c>
      <c r="S742">
        <v>10.971600852</v>
      </c>
      <c r="T742">
        <v>1454</v>
      </c>
      <c r="U742">
        <v>1.48193220623E-2</v>
      </c>
      <c r="V742">
        <v>-3.0333329999999998</v>
      </c>
      <c r="W742">
        <v>10.983333</v>
      </c>
      <c r="X742" t="s">
        <v>3148</v>
      </c>
      <c r="Y742" t="s">
        <v>3149</v>
      </c>
      <c r="Z742"/>
      <c r="AA742"/>
      <c r="AB742" t="e">
        <f>VLOOKUP(Y742,Loc_exl_vigi!$C:$J,8,)</f>
        <v>#N/A</v>
      </c>
      <c r="AF742">
        <f t="shared" si="14"/>
        <v>-4</v>
      </c>
      <c r="AG742">
        <v>6</v>
      </c>
      <c r="AH742" t="s">
        <v>4534</v>
      </c>
      <c r="AI742" s="65"/>
    </row>
    <row r="743" spans="1:35" s="27" customFormat="1" hidden="1" x14ac:dyDescent="0.2">
      <c r="A743" t="s">
        <v>2029</v>
      </c>
      <c r="B743">
        <v>7620</v>
      </c>
      <c r="C743" t="s">
        <v>44</v>
      </c>
      <c r="D743" t="s">
        <v>2030</v>
      </c>
      <c r="E743">
        <v>17.277897984399999</v>
      </c>
      <c r="F743" t="s">
        <v>5454</v>
      </c>
      <c r="G743" t="s">
        <v>2032</v>
      </c>
      <c r="H743" t="s">
        <v>2033</v>
      </c>
      <c r="I743" t="s">
        <v>45</v>
      </c>
      <c r="J743" t="s">
        <v>45</v>
      </c>
      <c r="K743" t="s">
        <v>107</v>
      </c>
      <c r="L743" t="s">
        <v>108</v>
      </c>
      <c r="M743" t="s">
        <v>109</v>
      </c>
      <c r="N743" t="s">
        <v>44</v>
      </c>
      <c r="O743">
        <v>367547.70781334297</v>
      </c>
      <c r="P743" s="6">
        <v>4.7008585870910902E-5</v>
      </c>
      <c r="Q743">
        <v>4</v>
      </c>
      <c r="R743">
        <v>-3.1817285214500002</v>
      </c>
      <c r="S743">
        <v>11.0229809983</v>
      </c>
      <c r="T743">
        <v>1535</v>
      </c>
      <c r="U743">
        <v>3.09334104611E-2</v>
      </c>
      <c r="V743">
        <v>-3.1666669999999999</v>
      </c>
      <c r="W743">
        <v>11.05</v>
      </c>
      <c r="X743" t="s">
        <v>3159</v>
      </c>
      <c r="Y743" t="s">
        <v>3160</v>
      </c>
      <c r="Z743"/>
      <c r="AA743"/>
      <c r="AB743" t="e">
        <f>VLOOKUP(Y743,Loc_exl_vigi!$C:$J,8,)</f>
        <v>#N/A</v>
      </c>
      <c r="AF743">
        <f t="shared" si="14"/>
        <v>-4</v>
      </c>
      <c r="AG743">
        <v>6</v>
      </c>
      <c r="AH743" t="s">
        <v>4534</v>
      </c>
      <c r="AI743" s="65"/>
    </row>
    <row r="744" spans="1:35" s="27" customFormat="1" hidden="1" x14ac:dyDescent="0.2">
      <c r="A744" t="s">
        <v>2042</v>
      </c>
      <c r="B744">
        <v>8522</v>
      </c>
      <c r="C744" t="s">
        <v>44</v>
      </c>
      <c r="D744" t="s">
        <v>2043</v>
      </c>
      <c r="E744">
        <v>578.80958247599995</v>
      </c>
      <c r="F744" t="s">
        <v>5454</v>
      </c>
      <c r="G744" t="s">
        <v>2032</v>
      </c>
      <c r="H744" t="s">
        <v>2033</v>
      </c>
      <c r="I744" t="s">
        <v>45</v>
      </c>
      <c r="J744" t="s">
        <v>45</v>
      </c>
      <c r="K744" t="s">
        <v>107</v>
      </c>
      <c r="L744" t="s">
        <v>108</v>
      </c>
      <c r="M744" t="s">
        <v>109</v>
      </c>
      <c r="N744" t="s">
        <v>44</v>
      </c>
      <c r="O744">
        <v>367547.70781334297</v>
      </c>
      <c r="P744">
        <v>1.57478762667171E-3</v>
      </c>
      <c r="Q744">
        <v>4</v>
      </c>
      <c r="R744">
        <v>-3.39394265443</v>
      </c>
      <c r="S744">
        <v>11.1138843331</v>
      </c>
      <c r="T744">
        <v>1667</v>
      </c>
      <c r="U744">
        <v>6.6659335772900003E-3</v>
      </c>
      <c r="V744">
        <v>-3.4</v>
      </c>
      <c r="W744">
        <v>11.116667</v>
      </c>
      <c r="X744" t="s">
        <v>3167</v>
      </c>
      <c r="Y744" t="s">
        <v>3168</v>
      </c>
      <c r="Z744"/>
      <c r="AA744"/>
      <c r="AB744" t="e">
        <f>VLOOKUP(Y744,Loc_exl_vigi!$C:$J,8,)</f>
        <v>#N/A</v>
      </c>
      <c r="AF744">
        <f t="shared" si="14"/>
        <v>-4</v>
      </c>
      <c r="AG744">
        <v>6</v>
      </c>
      <c r="AH744" t="s">
        <v>4534</v>
      </c>
      <c r="AI744" s="65"/>
    </row>
    <row r="745" spans="1:35" s="27" customFormat="1" hidden="1" x14ac:dyDescent="0.2">
      <c r="A745" t="s">
        <v>2044</v>
      </c>
      <c r="B745">
        <v>8528</v>
      </c>
      <c r="C745" t="s">
        <v>44</v>
      </c>
      <c r="D745" t="s">
        <v>2045</v>
      </c>
      <c r="E745">
        <v>241.89057178100001</v>
      </c>
      <c r="F745" t="s">
        <v>5454</v>
      </c>
      <c r="G745" t="s">
        <v>2032</v>
      </c>
      <c r="H745" t="s">
        <v>2033</v>
      </c>
      <c r="I745" t="s">
        <v>45</v>
      </c>
      <c r="J745" t="s">
        <v>45</v>
      </c>
      <c r="K745" t="s">
        <v>107</v>
      </c>
      <c r="L745" t="s">
        <v>108</v>
      </c>
      <c r="M745" t="s">
        <v>109</v>
      </c>
      <c r="N745" t="s">
        <v>44</v>
      </c>
      <c r="O745">
        <v>367547.70781334297</v>
      </c>
      <c r="P745">
        <v>6.5812020219111996E-4</v>
      </c>
      <c r="Q745">
        <v>4</v>
      </c>
      <c r="R745">
        <v>-3.1885741383899999</v>
      </c>
      <c r="S745">
        <v>11.1138843331</v>
      </c>
      <c r="T745">
        <v>1668</v>
      </c>
      <c r="U745">
        <v>5.9340346038999998E-3</v>
      </c>
      <c r="V745">
        <v>-3.1833330000000002</v>
      </c>
      <c r="W745">
        <v>11.116667</v>
      </c>
      <c r="X745" t="s">
        <v>3169</v>
      </c>
      <c r="Y745" t="s">
        <v>3170</v>
      </c>
      <c r="Z745"/>
      <c r="AA745"/>
      <c r="AB745" t="e">
        <f>VLOOKUP(Y745,Loc_exl_vigi!$C:$J,8,)</f>
        <v>#N/A</v>
      </c>
      <c r="AF745">
        <f t="shared" si="14"/>
        <v>-4</v>
      </c>
      <c r="AG745">
        <v>6</v>
      </c>
      <c r="AH745" t="s">
        <v>4534</v>
      </c>
      <c r="AI745" s="65"/>
    </row>
    <row r="746" spans="1:35" s="27" customFormat="1" hidden="1" x14ac:dyDescent="0.2">
      <c r="A746" t="s">
        <v>2076</v>
      </c>
      <c r="B746">
        <v>9711</v>
      </c>
      <c r="C746" t="s">
        <v>44</v>
      </c>
      <c r="D746" t="s">
        <v>2077</v>
      </c>
      <c r="E746">
        <v>224.61267379700001</v>
      </c>
      <c r="F746" t="s">
        <v>5454</v>
      </c>
      <c r="G746" t="s">
        <v>2032</v>
      </c>
      <c r="H746" t="s">
        <v>2033</v>
      </c>
      <c r="I746" t="s">
        <v>45</v>
      </c>
      <c r="J746" t="s">
        <v>45</v>
      </c>
      <c r="K746" t="s">
        <v>107</v>
      </c>
      <c r="L746" t="s">
        <v>108</v>
      </c>
      <c r="M746" t="s">
        <v>109</v>
      </c>
      <c r="N746" t="s">
        <v>44</v>
      </c>
      <c r="O746">
        <v>367547.70781334297</v>
      </c>
      <c r="P746">
        <v>6.1111161632129696E-4</v>
      </c>
      <c r="Q746">
        <v>4</v>
      </c>
      <c r="R746">
        <v>-3.2433390762899998</v>
      </c>
      <c r="S746">
        <v>11.1771214362</v>
      </c>
      <c r="T746">
        <v>1825</v>
      </c>
      <c r="U746">
        <v>9.1077675355400005E-3</v>
      </c>
      <c r="V746">
        <v>-3.25</v>
      </c>
      <c r="W746">
        <v>11.1833329999999</v>
      </c>
      <c r="X746" t="s">
        <v>3183</v>
      </c>
      <c r="Y746" t="s">
        <v>3184</v>
      </c>
      <c r="Z746"/>
      <c r="AA746"/>
      <c r="AB746" t="e">
        <f>VLOOKUP(Y746,Loc_exl_vigi!$C:$J,8,)</f>
        <v>#N/A</v>
      </c>
      <c r="AF746">
        <f t="shared" si="14"/>
        <v>-4</v>
      </c>
      <c r="AG746">
        <v>6</v>
      </c>
      <c r="AH746" t="s">
        <v>4534</v>
      </c>
      <c r="AI746" s="65"/>
    </row>
    <row r="747" spans="1:35" s="27" customFormat="1" hidden="1" x14ac:dyDescent="0.2">
      <c r="A747" t="s">
        <v>116</v>
      </c>
      <c r="B747">
        <v>12325</v>
      </c>
      <c r="C747" t="s">
        <v>44</v>
      </c>
      <c r="D747" t="s">
        <v>117</v>
      </c>
      <c r="E747">
        <v>91.427100357900002</v>
      </c>
      <c r="F747" t="s">
        <v>118</v>
      </c>
      <c r="G747" t="s">
        <v>119</v>
      </c>
      <c r="H747"/>
      <c r="I747" t="s">
        <v>45</v>
      </c>
      <c r="J747" t="s">
        <v>45</v>
      </c>
      <c r="K747" t="s">
        <v>107</v>
      </c>
      <c r="L747" t="s">
        <v>108</v>
      </c>
      <c r="M747" t="s">
        <v>109</v>
      </c>
      <c r="N747" t="s">
        <v>44</v>
      </c>
      <c r="O747">
        <v>367547.70781334297</v>
      </c>
      <c r="P747">
        <v>2.48748933578796E-4</v>
      </c>
      <c r="Q747">
        <v>4</v>
      </c>
      <c r="R747">
        <v>-3.2296478418199999</v>
      </c>
      <c r="S747">
        <v>11.311500280300001</v>
      </c>
      <c r="T747">
        <v>2041</v>
      </c>
      <c r="U747">
        <v>1.20762923976E-2</v>
      </c>
      <c r="V747">
        <v>-3.233333</v>
      </c>
      <c r="W747">
        <v>11.3</v>
      </c>
      <c r="X747" t="s">
        <v>2120</v>
      </c>
      <c r="Y747" t="s">
        <v>2121</v>
      </c>
      <c r="Z747"/>
      <c r="AA747"/>
      <c r="AB747" t="e">
        <f>VLOOKUP(Y747,Loc_exl_vigi!$C:$J,8,)</f>
        <v>#N/A</v>
      </c>
      <c r="AF747">
        <f t="shared" si="14"/>
        <v>-4</v>
      </c>
      <c r="AG747">
        <v>6</v>
      </c>
      <c r="AH747" t="s">
        <v>4534</v>
      </c>
      <c r="AI747" s="65"/>
    </row>
    <row r="748" spans="1:35" s="27" customFormat="1" hidden="1" x14ac:dyDescent="0.2">
      <c r="A748" t="s">
        <v>120</v>
      </c>
      <c r="B748">
        <v>12729</v>
      </c>
      <c r="C748" t="s">
        <v>44</v>
      </c>
      <c r="D748" t="s">
        <v>121</v>
      </c>
      <c r="E748">
        <v>65.305071684200001</v>
      </c>
      <c r="F748" t="s">
        <v>118</v>
      </c>
      <c r="G748" t="s">
        <v>119</v>
      </c>
      <c r="H748"/>
      <c r="I748" t="s">
        <v>45</v>
      </c>
      <c r="J748" t="s">
        <v>45</v>
      </c>
      <c r="K748" t="s">
        <v>107</v>
      </c>
      <c r="L748" t="s">
        <v>108</v>
      </c>
      <c r="M748" t="s">
        <v>109</v>
      </c>
      <c r="N748" t="s">
        <v>44</v>
      </c>
      <c r="O748">
        <v>367547.70781334297</v>
      </c>
      <c r="P748">
        <v>1.7767780969910101E-4</v>
      </c>
      <c r="Q748">
        <v>4</v>
      </c>
      <c r="R748">
        <v>-3.0653530290700002</v>
      </c>
      <c r="S748">
        <v>11.335214193100001</v>
      </c>
      <c r="T748">
        <v>2071</v>
      </c>
      <c r="U748">
        <v>1.8593678785400001E-2</v>
      </c>
      <c r="V748">
        <v>-3.0666669999999998</v>
      </c>
      <c r="W748">
        <v>11.316667000000001</v>
      </c>
      <c r="X748" t="s">
        <v>2122</v>
      </c>
      <c r="Y748" t="s">
        <v>2123</v>
      </c>
      <c r="Z748"/>
      <c r="AA748"/>
      <c r="AB748" t="e">
        <f>VLOOKUP(Y748,Loc_exl_vigi!$C:$J,8,)</f>
        <v>#N/A</v>
      </c>
      <c r="AF748">
        <f t="shared" si="14"/>
        <v>-4</v>
      </c>
      <c r="AG748">
        <v>6</v>
      </c>
      <c r="AH748" t="s">
        <v>4534</v>
      </c>
      <c r="AI748" s="65"/>
    </row>
    <row r="749" spans="1:35" s="27" customFormat="1" hidden="1" x14ac:dyDescent="0.2">
      <c r="A749" t="s">
        <v>1953</v>
      </c>
      <c r="B749">
        <v>6235</v>
      </c>
      <c r="C749" t="s">
        <v>44</v>
      </c>
      <c r="D749" t="s">
        <v>1954</v>
      </c>
      <c r="E749">
        <v>188.86691759000001</v>
      </c>
      <c r="F749" t="s">
        <v>1955</v>
      </c>
      <c r="G749" t="s">
        <v>1956</v>
      </c>
      <c r="H749"/>
      <c r="I749" t="s">
        <v>45</v>
      </c>
      <c r="J749" t="s">
        <v>45</v>
      </c>
      <c r="K749" t="s">
        <v>107</v>
      </c>
      <c r="L749" t="s">
        <v>108</v>
      </c>
      <c r="M749" t="s">
        <v>109</v>
      </c>
      <c r="N749" t="s">
        <v>44</v>
      </c>
      <c r="O749">
        <v>367547.70781334297</v>
      </c>
      <c r="P749">
        <v>5.13856877828537E-4</v>
      </c>
      <c r="Q749">
        <v>4</v>
      </c>
      <c r="R749">
        <v>-3.0721986465</v>
      </c>
      <c r="S749">
        <v>10.888602154200001</v>
      </c>
      <c r="T749">
        <v>1354</v>
      </c>
      <c r="U749">
        <v>7.6395745058799999E-3</v>
      </c>
      <c r="V749">
        <v>-3.0666669999999998</v>
      </c>
      <c r="W749">
        <v>10.883333</v>
      </c>
      <c r="X749" t="s">
        <v>3116</v>
      </c>
      <c r="Y749" t="s">
        <v>3117</v>
      </c>
      <c r="Z749"/>
      <c r="AA749"/>
      <c r="AB749" t="e">
        <f>VLOOKUP(Y749,Loc_exl_vigi!$C:$J,8,)</f>
        <v>#N/A</v>
      </c>
      <c r="AF749">
        <f t="shared" si="14"/>
        <v>-4</v>
      </c>
      <c r="AG749">
        <v>6</v>
      </c>
      <c r="AH749" t="s">
        <v>4534</v>
      </c>
      <c r="AI749" s="65"/>
    </row>
    <row r="750" spans="1:35" s="27" customFormat="1" hidden="1" x14ac:dyDescent="0.2">
      <c r="A750" t="s">
        <v>1998</v>
      </c>
      <c r="B750">
        <v>6700</v>
      </c>
      <c r="C750" t="s">
        <v>44</v>
      </c>
      <c r="D750" t="s">
        <v>1999</v>
      </c>
      <c r="E750">
        <v>120.18803846599999</v>
      </c>
      <c r="F750" t="s">
        <v>1955</v>
      </c>
      <c r="G750" t="s">
        <v>1956</v>
      </c>
      <c r="H750"/>
      <c r="I750" t="s">
        <v>45</v>
      </c>
      <c r="J750" t="s">
        <v>45</v>
      </c>
      <c r="K750" t="s">
        <v>107</v>
      </c>
      <c r="L750" t="s">
        <v>108</v>
      </c>
      <c r="M750" t="s">
        <v>109</v>
      </c>
      <c r="N750" t="s">
        <v>44</v>
      </c>
      <c r="O750">
        <v>367547.70781334297</v>
      </c>
      <c r="P750">
        <v>3.2699983134444301E-4</v>
      </c>
      <c r="Q750">
        <v>4</v>
      </c>
      <c r="R750">
        <v>-3.1132723494399999</v>
      </c>
      <c r="S750">
        <v>10.936029981000001</v>
      </c>
      <c r="T750">
        <v>1409</v>
      </c>
      <c r="U750">
        <v>4.3355921091199996E-3</v>
      </c>
      <c r="V750">
        <v>-3.1166670000000001</v>
      </c>
      <c r="W750">
        <v>10.9333329999999</v>
      </c>
      <c r="X750" t="s">
        <v>3142</v>
      </c>
      <c r="Y750" t="s">
        <v>3143</v>
      </c>
      <c r="Z750"/>
      <c r="AA750"/>
      <c r="AB750" t="e">
        <f>VLOOKUP(Y750,Loc_exl_vigi!$C:$J,8,)</f>
        <v>#N/A</v>
      </c>
      <c r="AF750">
        <f t="shared" si="14"/>
        <v>-4</v>
      </c>
      <c r="AG750">
        <v>6</v>
      </c>
      <c r="AH750" t="s">
        <v>4534</v>
      </c>
      <c r="AI750" s="65"/>
    </row>
    <row r="751" spans="1:35" s="27" customFormat="1" hidden="1" x14ac:dyDescent="0.2">
      <c r="A751" t="s">
        <v>214</v>
      </c>
      <c r="B751">
        <v>1727</v>
      </c>
      <c r="C751" t="s">
        <v>44</v>
      </c>
      <c r="D751" t="s">
        <v>215</v>
      </c>
      <c r="E751">
        <v>923.12609277000001</v>
      </c>
      <c r="F751" t="s">
        <v>5455</v>
      </c>
      <c r="G751" t="s">
        <v>217</v>
      </c>
      <c r="H751" t="s">
        <v>218</v>
      </c>
      <c r="I751" t="s">
        <v>45</v>
      </c>
      <c r="J751" t="s">
        <v>45</v>
      </c>
      <c r="K751" t="s">
        <v>163</v>
      </c>
      <c r="L751" t="s">
        <v>164</v>
      </c>
      <c r="M751" t="s">
        <v>109</v>
      </c>
      <c r="N751" t="s">
        <v>44</v>
      </c>
      <c r="O751">
        <v>367547.70781334297</v>
      </c>
      <c r="P751">
        <v>2.5115816889784699E-3</v>
      </c>
      <c r="Q751">
        <v>4</v>
      </c>
      <c r="R751">
        <v>-3.0174337088500001</v>
      </c>
      <c r="S751">
        <v>10.3352775038</v>
      </c>
      <c r="T751">
        <v>636</v>
      </c>
      <c r="U751">
        <v>2.0902003031100002E-3</v>
      </c>
      <c r="V751">
        <v>-3.016667</v>
      </c>
      <c r="W751">
        <v>10.333333</v>
      </c>
      <c r="X751" t="s">
        <v>218</v>
      </c>
      <c r="Y751" t="s">
        <v>2151</v>
      </c>
      <c r="Z751"/>
      <c r="AA751"/>
      <c r="AB751" t="e">
        <f>VLOOKUP(Y751,Loc_exl_vigi!$C:$J,8,)</f>
        <v>#N/A</v>
      </c>
      <c r="AF751">
        <f t="shared" si="14"/>
        <v>-4</v>
      </c>
      <c r="AG751">
        <v>6</v>
      </c>
      <c r="AH751" t="s">
        <v>4534</v>
      </c>
      <c r="AI751" s="65"/>
    </row>
    <row r="752" spans="1:35" s="27" customFormat="1" hidden="1" x14ac:dyDescent="0.2">
      <c r="A752" t="s">
        <v>219</v>
      </c>
      <c r="B752">
        <v>1728</v>
      </c>
      <c r="C752" t="s">
        <v>44</v>
      </c>
      <c r="D752" t="s">
        <v>220</v>
      </c>
      <c r="E752">
        <v>83.164512862199999</v>
      </c>
      <c r="F752" t="s">
        <v>5455</v>
      </c>
      <c r="G752" t="s">
        <v>217</v>
      </c>
      <c r="H752" t="s">
        <v>218</v>
      </c>
      <c r="I752" t="s">
        <v>45</v>
      </c>
      <c r="J752" t="s">
        <v>45</v>
      </c>
      <c r="K752" t="s">
        <v>163</v>
      </c>
      <c r="L752" t="s">
        <v>164</v>
      </c>
      <c r="M752" t="s">
        <v>109</v>
      </c>
      <c r="N752" t="s">
        <v>44</v>
      </c>
      <c r="O752">
        <v>367547.70781334297</v>
      </c>
      <c r="P752">
        <v>2.26268620628794E-4</v>
      </c>
      <c r="Q752">
        <v>4</v>
      </c>
      <c r="R752">
        <v>-3.0105880914199998</v>
      </c>
      <c r="S752">
        <v>10.331325184800001</v>
      </c>
      <c r="T752">
        <v>636</v>
      </c>
      <c r="U752">
        <v>6.4019099803099997E-3</v>
      </c>
      <c r="V752">
        <v>-3.016667</v>
      </c>
      <c r="W752">
        <v>10.333333</v>
      </c>
      <c r="X752" t="s">
        <v>218</v>
      </c>
      <c r="Y752" t="s">
        <v>2151</v>
      </c>
      <c r="Z752"/>
      <c r="AA752"/>
      <c r="AB752" t="e">
        <f>VLOOKUP(Y752,Loc_exl_vigi!$C:$J,8,)</f>
        <v>#N/A</v>
      </c>
      <c r="AF752">
        <f t="shared" si="14"/>
        <v>-4</v>
      </c>
      <c r="AG752">
        <v>6</v>
      </c>
      <c r="AH752" t="s">
        <v>4534</v>
      </c>
      <c r="AI752" s="65"/>
    </row>
    <row r="753" spans="1:35" s="27" customFormat="1" hidden="1" x14ac:dyDescent="0.2">
      <c r="A753" t="s">
        <v>725</v>
      </c>
      <c r="B753">
        <v>330</v>
      </c>
      <c r="C753" t="s">
        <v>44</v>
      </c>
      <c r="D753" t="s">
        <v>726</v>
      </c>
      <c r="E753">
        <v>3824.3228426400001</v>
      </c>
      <c r="F753" t="s">
        <v>5456</v>
      </c>
      <c r="G753" t="s">
        <v>728</v>
      </c>
      <c r="H753" t="s">
        <v>729</v>
      </c>
      <c r="I753" t="s">
        <v>45</v>
      </c>
      <c r="J753" t="s">
        <v>45</v>
      </c>
      <c r="K753" t="s">
        <v>163</v>
      </c>
      <c r="L753" t="s">
        <v>164</v>
      </c>
      <c r="M753" t="s">
        <v>109</v>
      </c>
      <c r="N753" t="s">
        <v>44</v>
      </c>
      <c r="O753">
        <v>367547.70781334297</v>
      </c>
      <c r="P753">
        <v>1.0404969916401101E-2</v>
      </c>
      <c r="Q753">
        <v>4</v>
      </c>
      <c r="R753">
        <v>-3.81837092038</v>
      </c>
      <c r="S753">
        <v>10.054662860000001</v>
      </c>
      <c r="T753">
        <v>228</v>
      </c>
      <c r="U753">
        <v>4.9644343156699999E-3</v>
      </c>
      <c r="V753">
        <v>-3.8166669999999998</v>
      </c>
      <c r="W753">
        <v>10.050000000000001</v>
      </c>
      <c r="X753" t="s">
        <v>729</v>
      </c>
      <c r="Y753" t="s">
        <v>2392</v>
      </c>
      <c r="Z753"/>
      <c r="AA753"/>
      <c r="AB753" t="str">
        <f>VLOOKUP(Y753,Loc_exl_vigi!$C:$J,8,)</f>
        <v>AU CHOIX CT</v>
      </c>
      <c r="AF753">
        <f t="shared" si="14"/>
        <v>-4</v>
      </c>
      <c r="AG753">
        <v>6</v>
      </c>
      <c r="AH753" t="s">
        <v>4534</v>
      </c>
      <c r="AI753" s="65"/>
    </row>
    <row r="754" spans="1:35" s="27" customFormat="1" hidden="1" x14ac:dyDescent="0.2">
      <c r="A754" t="s">
        <v>732</v>
      </c>
      <c r="B754">
        <v>331</v>
      </c>
      <c r="C754" t="s">
        <v>44</v>
      </c>
      <c r="D754" t="s">
        <v>733</v>
      </c>
      <c r="E754">
        <v>680.28819796899995</v>
      </c>
      <c r="F754" t="s">
        <v>5456</v>
      </c>
      <c r="G754" t="s">
        <v>728</v>
      </c>
      <c r="H754" t="s">
        <v>729</v>
      </c>
      <c r="I754" t="s">
        <v>45</v>
      </c>
      <c r="J754" t="s">
        <v>45</v>
      </c>
      <c r="K754" t="s">
        <v>163</v>
      </c>
      <c r="L754" t="s">
        <v>164</v>
      </c>
      <c r="M754" t="s">
        <v>109</v>
      </c>
      <c r="N754" t="s">
        <v>44</v>
      </c>
      <c r="O754">
        <v>367547.70781334297</v>
      </c>
      <c r="P754">
        <v>1.8508840716658201E-3</v>
      </c>
      <c r="Q754">
        <v>4</v>
      </c>
      <c r="R754">
        <v>-3.8115253034499998</v>
      </c>
      <c r="S754">
        <v>10.058615179</v>
      </c>
      <c r="T754">
        <v>228</v>
      </c>
      <c r="U754">
        <v>1.0032863670400001E-2</v>
      </c>
      <c r="V754">
        <v>-3.8166669999999998</v>
      </c>
      <c r="W754">
        <v>10.050000000000001</v>
      </c>
      <c r="X754" t="s">
        <v>729</v>
      </c>
      <c r="Y754" t="s">
        <v>2392</v>
      </c>
      <c r="Z754"/>
      <c r="AA754"/>
      <c r="AB754" t="str">
        <f>VLOOKUP(Y754,Loc_exl_vigi!$C:$J,8,)</f>
        <v>AU CHOIX CT</v>
      </c>
      <c r="AF754">
        <f t="shared" si="14"/>
        <v>-4</v>
      </c>
      <c r="AG754">
        <v>6</v>
      </c>
      <c r="AH754" t="s">
        <v>4534</v>
      </c>
      <c r="AI754" s="65"/>
    </row>
    <row r="755" spans="1:35" s="27" customFormat="1" hidden="1" x14ac:dyDescent="0.2">
      <c r="A755" t="s">
        <v>197</v>
      </c>
      <c r="B755">
        <v>1616</v>
      </c>
      <c r="C755" t="s">
        <v>44</v>
      </c>
      <c r="D755" t="s">
        <v>198</v>
      </c>
      <c r="E755">
        <v>68.767628288099999</v>
      </c>
      <c r="F755" t="s">
        <v>199</v>
      </c>
      <c r="G755" t="s">
        <v>200</v>
      </c>
      <c r="H755"/>
      <c r="I755" t="s">
        <v>45</v>
      </c>
      <c r="J755" t="s">
        <v>45</v>
      </c>
      <c r="K755" t="s">
        <v>163</v>
      </c>
      <c r="L755" t="s">
        <v>164</v>
      </c>
      <c r="M755" t="s">
        <v>109</v>
      </c>
      <c r="N755" t="s">
        <v>44</v>
      </c>
      <c r="O755">
        <v>367547.70781334297</v>
      </c>
      <c r="P755">
        <v>1.8709850946213301E-4</v>
      </c>
      <c r="Q755">
        <v>4</v>
      </c>
      <c r="R755">
        <v>-3.14750043545</v>
      </c>
      <c r="S755">
        <v>10.315515909</v>
      </c>
      <c r="T755">
        <v>606</v>
      </c>
      <c r="U755">
        <v>2.7518781536900001E-3</v>
      </c>
      <c r="V755">
        <v>-3.15</v>
      </c>
      <c r="W755">
        <v>10.316667000000001</v>
      </c>
      <c r="X755" t="s">
        <v>2145</v>
      </c>
      <c r="Y755" t="s">
        <v>2146</v>
      </c>
      <c r="Z755"/>
      <c r="AA755"/>
      <c r="AB755" t="e">
        <f>VLOOKUP(Y755,Loc_exl_vigi!$C:$J,8,)</f>
        <v>#N/A</v>
      </c>
      <c r="AF755">
        <f t="shared" si="14"/>
        <v>-4</v>
      </c>
      <c r="AG755">
        <v>6</v>
      </c>
      <c r="AH755" t="s">
        <v>4534</v>
      </c>
      <c r="AI755" s="65"/>
    </row>
    <row r="756" spans="1:35" s="27" customFormat="1" hidden="1" x14ac:dyDescent="0.2">
      <c r="A756" t="s">
        <v>482</v>
      </c>
      <c r="B756">
        <v>2549</v>
      </c>
      <c r="C756" t="s">
        <v>44</v>
      </c>
      <c r="D756" t="s">
        <v>483</v>
      </c>
      <c r="E756">
        <v>99.331018638399996</v>
      </c>
      <c r="F756" t="s">
        <v>199</v>
      </c>
      <c r="G756" t="s">
        <v>200</v>
      </c>
      <c r="H756"/>
      <c r="I756" t="s">
        <v>45</v>
      </c>
      <c r="J756" t="s">
        <v>45</v>
      </c>
      <c r="K756" t="s">
        <v>163</v>
      </c>
      <c r="L756" t="s">
        <v>164</v>
      </c>
      <c r="M756" t="s">
        <v>109</v>
      </c>
      <c r="N756" t="s">
        <v>44</v>
      </c>
      <c r="O756">
        <v>367547.70781334297</v>
      </c>
      <c r="P756">
        <v>2.7025340255650498E-4</v>
      </c>
      <c r="Q756">
        <v>4</v>
      </c>
      <c r="R756">
        <v>-3.1132723494399999</v>
      </c>
      <c r="S756">
        <v>10.4538470721</v>
      </c>
      <c r="T756">
        <v>842</v>
      </c>
      <c r="U756">
        <v>1.32617572056E-2</v>
      </c>
      <c r="V756">
        <v>-3.1166670000000001</v>
      </c>
      <c r="W756">
        <v>10.4666669999999</v>
      </c>
      <c r="X756" t="s">
        <v>2255</v>
      </c>
      <c r="Y756" t="s">
        <v>2256</v>
      </c>
      <c r="Z756"/>
      <c r="AA756"/>
      <c r="AB756" t="e">
        <f>VLOOKUP(Y756,Loc_exl_vigi!$C:$J,8,)</f>
        <v>#N/A</v>
      </c>
      <c r="AF756">
        <f t="shared" si="14"/>
        <v>-4</v>
      </c>
      <c r="AG756">
        <v>6</v>
      </c>
      <c r="AH756" t="s">
        <v>4534</v>
      </c>
      <c r="AI756" s="65"/>
    </row>
    <row r="757" spans="1:35" s="27" customFormat="1" hidden="1" x14ac:dyDescent="0.2">
      <c r="A757" t="s">
        <v>159</v>
      </c>
      <c r="B757">
        <v>1437</v>
      </c>
      <c r="C757" t="s">
        <v>44</v>
      </c>
      <c r="D757" t="s">
        <v>160</v>
      </c>
      <c r="E757">
        <v>125.338675619</v>
      </c>
      <c r="F757" t="s">
        <v>161</v>
      </c>
      <c r="G757" t="s">
        <v>162</v>
      </c>
      <c r="H757"/>
      <c r="I757" t="s">
        <v>45</v>
      </c>
      <c r="J757" t="s">
        <v>45</v>
      </c>
      <c r="K757" t="s">
        <v>163</v>
      </c>
      <c r="L757" t="s">
        <v>164</v>
      </c>
      <c r="M757" t="s">
        <v>109</v>
      </c>
      <c r="N757" t="s">
        <v>44</v>
      </c>
      <c r="O757">
        <v>367547.70781334297</v>
      </c>
      <c r="P757">
        <v>3.4101335134064401E-4</v>
      </c>
      <c r="Q757">
        <v>4</v>
      </c>
      <c r="R757">
        <v>-3.0721986465</v>
      </c>
      <c r="S757">
        <v>10.2957543147</v>
      </c>
      <c r="T757">
        <v>580</v>
      </c>
      <c r="U757">
        <v>6.9731597276899999E-3</v>
      </c>
      <c r="V757">
        <v>-3.0666669999999998</v>
      </c>
      <c r="W757">
        <v>10.3</v>
      </c>
      <c r="X757" t="s">
        <v>2132</v>
      </c>
      <c r="Y757" t="s">
        <v>2133</v>
      </c>
      <c r="Z757"/>
      <c r="AA757"/>
      <c r="AB757" t="e">
        <f>VLOOKUP(Y757,Loc_exl_vigi!$C:$J,8,)</f>
        <v>#N/A</v>
      </c>
      <c r="AF757">
        <f t="shared" si="14"/>
        <v>-4</v>
      </c>
      <c r="AG757">
        <v>6</v>
      </c>
      <c r="AH757" t="s">
        <v>4534</v>
      </c>
      <c r="AI757" s="65"/>
    </row>
    <row r="758" spans="1:35" s="27" customFormat="1" hidden="1" x14ac:dyDescent="0.2">
      <c r="A758" t="s">
        <v>2014</v>
      </c>
      <c r="B758">
        <v>717</v>
      </c>
      <c r="C758" t="s">
        <v>44</v>
      </c>
      <c r="D758" t="s">
        <v>2015</v>
      </c>
      <c r="E758">
        <v>347.06850616899999</v>
      </c>
      <c r="F758" t="s">
        <v>2016</v>
      </c>
      <c r="G758" t="s">
        <v>2017</v>
      </c>
      <c r="H758"/>
      <c r="I758" t="s">
        <v>45</v>
      </c>
      <c r="J758" t="s">
        <v>45</v>
      </c>
      <c r="K758" t="s">
        <v>163</v>
      </c>
      <c r="L758" t="s">
        <v>164</v>
      </c>
      <c r="M758" t="s">
        <v>109</v>
      </c>
      <c r="N758" t="s">
        <v>44</v>
      </c>
      <c r="O758">
        <v>367547.70781334297</v>
      </c>
      <c r="P758">
        <v>9.4428151445650305E-4</v>
      </c>
      <c r="Q758">
        <v>4</v>
      </c>
      <c r="R758">
        <v>-3.4487075923299999</v>
      </c>
      <c r="S758">
        <v>10.1416138763999</v>
      </c>
      <c r="T758">
        <v>323</v>
      </c>
      <c r="U758">
        <v>8.3811235040599993E-3</v>
      </c>
      <c r="V758">
        <v>-3.45</v>
      </c>
      <c r="W758">
        <v>10.133333</v>
      </c>
      <c r="X758" t="s">
        <v>2016</v>
      </c>
      <c r="Y758" t="s">
        <v>3151</v>
      </c>
      <c r="Z758"/>
      <c r="AA758"/>
      <c r="AB758" t="e">
        <f>VLOOKUP(Y758,Loc_exl_vigi!$C:$J,8,)</f>
        <v>#N/A</v>
      </c>
      <c r="AF758">
        <f t="shared" si="14"/>
        <v>-4</v>
      </c>
      <c r="AG758">
        <v>6</v>
      </c>
      <c r="AH758" t="s">
        <v>4534</v>
      </c>
      <c r="AI758" s="65"/>
    </row>
    <row r="759" spans="1:35" s="27" customFormat="1" hidden="1" x14ac:dyDescent="0.2">
      <c r="A759" t="s">
        <v>2027</v>
      </c>
      <c r="B759">
        <v>752</v>
      </c>
      <c r="C759" t="s">
        <v>44</v>
      </c>
      <c r="D759" t="s">
        <v>2028</v>
      </c>
      <c r="E759">
        <v>2680.14013097</v>
      </c>
      <c r="F759" t="s">
        <v>2016</v>
      </c>
      <c r="G759" t="s">
        <v>2017</v>
      </c>
      <c r="H759"/>
      <c r="I759" t="s">
        <v>45</v>
      </c>
      <c r="J759" t="s">
        <v>45</v>
      </c>
      <c r="K759" t="s">
        <v>163</v>
      </c>
      <c r="L759" t="s">
        <v>164</v>
      </c>
      <c r="M759" t="s">
        <v>109</v>
      </c>
      <c r="N759" t="s">
        <v>44</v>
      </c>
      <c r="O759">
        <v>367547.70781334297</v>
      </c>
      <c r="P759">
        <v>7.2919516949649802E-3</v>
      </c>
      <c r="Q759">
        <v>4</v>
      </c>
      <c r="R759">
        <v>-3.4555532095100001</v>
      </c>
      <c r="S759">
        <v>10.1534708332</v>
      </c>
      <c r="T759">
        <v>363</v>
      </c>
      <c r="U759">
        <v>1.4317016231799999E-2</v>
      </c>
      <c r="V759">
        <v>-3.45</v>
      </c>
      <c r="W759">
        <v>10.166667</v>
      </c>
      <c r="X759" t="s">
        <v>3157</v>
      </c>
      <c r="Y759" t="s">
        <v>3158</v>
      </c>
      <c r="Z759"/>
      <c r="AA759"/>
      <c r="AB759" t="e">
        <f>VLOOKUP(Y759,Loc_exl_vigi!$C:$J,8,)</f>
        <v>#N/A</v>
      </c>
      <c r="AF759">
        <f t="shared" si="14"/>
        <v>-4</v>
      </c>
      <c r="AG759">
        <v>6</v>
      </c>
      <c r="AH759" t="s">
        <v>4534</v>
      </c>
      <c r="AI759" s="65"/>
    </row>
    <row r="760" spans="1:35" s="27" customFormat="1" hidden="1" x14ac:dyDescent="0.2">
      <c r="A760" t="s">
        <v>2034</v>
      </c>
      <c r="B760">
        <v>789</v>
      </c>
      <c r="C760" t="s">
        <v>44</v>
      </c>
      <c r="D760" t="s">
        <v>2035</v>
      </c>
      <c r="E760">
        <v>2487.3242942100001</v>
      </c>
      <c r="F760" t="s">
        <v>2016</v>
      </c>
      <c r="G760" t="s">
        <v>2017</v>
      </c>
      <c r="H760"/>
      <c r="I760" t="s">
        <v>45</v>
      </c>
      <c r="J760" t="s">
        <v>45</v>
      </c>
      <c r="K760" t="s">
        <v>163</v>
      </c>
      <c r="L760" t="s">
        <v>164</v>
      </c>
      <c r="M760" t="s">
        <v>109</v>
      </c>
      <c r="N760" t="s">
        <v>44</v>
      </c>
      <c r="O760">
        <v>367547.70781334297</v>
      </c>
      <c r="P760">
        <v>6.7673508536017701E-3</v>
      </c>
      <c r="Q760">
        <v>4</v>
      </c>
      <c r="R760">
        <v>-3.4487075923299999</v>
      </c>
      <c r="S760">
        <v>10.1574231522</v>
      </c>
      <c r="T760">
        <v>363</v>
      </c>
      <c r="U760">
        <v>9.3337581140100004E-3</v>
      </c>
      <c r="V760">
        <v>-3.45</v>
      </c>
      <c r="W760">
        <v>10.166667</v>
      </c>
      <c r="X760" t="s">
        <v>3157</v>
      </c>
      <c r="Y760" t="s">
        <v>3158</v>
      </c>
      <c r="Z760"/>
      <c r="AA760"/>
      <c r="AB760" t="e">
        <f>VLOOKUP(Y760,Loc_exl_vigi!$C:$J,8,)</f>
        <v>#N/A</v>
      </c>
      <c r="AF760">
        <f t="shared" si="14"/>
        <v>-4</v>
      </c>
      <c r="AG760">
        <v>6</v>
      </c>
      <c r="AH760" t="s">
        <v>4534</v>
      </c>
      <c r="AI760" s="65"/>
    </row>
    <row r="761" spans="1:35" s="27" customFormat="1" hidden="1" x14ac:dyDescent="0.2">
      <c r="A761" t="s">
        <v>178</v>
      </c>
      <c r="B761">
        <v>1533</v>
      </c>
      <c r="C761" t="s">
        <v>44</v>
      </c>
      <c r="D761" t="s">
        <v>179</v>
      </c>
      <c r="E761">
        <v>748.52835067700005</v>
      </c>
      <c r="F761" t="s">
        <v>5457</v>
      </c>
      <c r="G761" t="s">
        <v>181</v>
      </c>
      <c r="H761" t="s">
        <v>182</v>
      </c>
      <c r="I761" t="s">
        <v>45</v>
      </c>
      <c r="J761" t="s">
        <v>45</v>
      </c>
      <c r="K761" t="s">
        <v>163</v>
      </c>
      <c r="L761" t="s">
        <v>164</v>
      </c>
      <c r="M761" t="s">
        <v>109</v>
      </c>
      <c r="N761" t="s">
        <v>44</v>
      </c>
      <c r="O761">
        <v>367547.70781334297</v>
      </c>
      <c r="P761">
        <v>2.0365474597304101E-3</v>
      </c>
      <c r="Q761">
        <v>4</v>
      </c>
      <c r="R761">
        <v>-3.6677673424899999</v>
      </c>
      <c r="S761">
        <v>10.307611271100001</v>
      </c>
      <c r="T761">
        <v>596</v>
      </c>
      <c r="U761">
        <v>9.1223340609799999E-3</v>
      </c>
      <c r="V761">
        <v>-3.6666669999999999</v>
      </c>
      <c r="W761">
        <v>10.316667000000001</v>
      </c>
      <c r="X761" t="s">
        <v>2137</v>
      </c>
      <c r="Y761" t="s">
        <v>2138</v>
      </c>
      <c r="Z761"/>
      <c r="AA761"/>
      <c r="AB761" t="str">
        <f>VLOOKUP(Y761,Loc_exl_vigi!$C:$J,8,)</f>
        <v>AU CHOIX CT</v>
      </c>
      <c r="AF761">
        <f t="shared" si="14"/>
        <v>-4</v>
      </c>
      <c r="AG761">
        <v>6</v>
      </c>
      <c r="AH761" t="s">
        <v>4534</v>
      </c>
      <c r="AI761" s="65"/>
    </row>
    <row r="762" spans="1:35" s="27" customFormat="1" hidden="1" x14ac:dyDescent="0.2">
      <c r="A762" t="s">
        <v>453</v>
      </c>
      <c r="B762">
        <v>2483</v>
      </c>
      <c r="C762" t="s">
        <v>44</v>
      </c>
      <c r="D762" t="s">
        <v>454</v>
      </c>
      <c r="E762">
        <v>194.03933980100001</v>
      </c>
      <c r="F762" t="s">
        <v>455</v>
      </c>
      <c r="G762" t="s">
        <v>456</v>
      </c>
      <c r="H762"/>
      <c r="I762" t="s">
        <v>45</v>
      </c>
      <c r="J762" t="s">
        <v>45</v>
      </c>
      <c r="K762" t="s">
        <v>163</v>
      </c>
      <c r="L762" t="s">
        <v>164</v>
      </c>
      <c r="M762" t="s">
        <v>109</v>
      </c>
      <c r="N762" t="s">
        <v>44</v>
      </c>
      <c r="O762">
        <v>367547.70781334297</v>
      </c>
      <c r="P762">
        <v>5.2792966919968298E-4</v>
      </c>
      <c r="Q762">
        <v>4</v>
      </c>
      <c r="R762">
        <v>-3.04481617742</v>
      </c>
      <c r="S762">
        <v>10.4459424341999</v>
      </c>
      <c r="T762">
        <v>809</v>
      </c>
      <c r="U762">
        <v>6.5829975502699999E-3</v>
      </c>
      <c r="V762">
        <v>-3.05</v>
      </c>
      <c r="W762">
        <v>10.4499999999999</v>
      </c>
      <c r="X762" t="s">
        <v>2246</v>
      </c>
      <c r="Y762" t="s">
        <v>2247</v>
      </c>
      <c r="Z762"/>
      <c r="AA762"/>
      <c r="AB762" t="e">
        <f>VLOOKUP(Y762,Loc_exl_vigi!$C:$J,8,)</f>
        <v>#N/A</v>
      </c>
      <c r="AF762">
        <f t="shared" si="14"/>
        <v>-4</v>
      </c>
      <c r="AG762">
        <v>6</v>
      </c>
      <c r="AH762" t="s">
        <v>4534</v>
      </c>
      <c r="AI762" s="65"/>
    </row>
    <row r="763" spans="1:35" x14ac:dyDescent="0.2">
      <c r="A763" t="s">
        <v>824</v>
      </c>
      <c r="B763">
        <v>36349</v>
      </c>
      <c r="C763" t="s">
        <v>22</v>
      </c>
      <c r="D763" t="s">
        <v>825</v>
      </c>
      <c r="E763">
        <v>1040.32877156</v>
      </c>
      <c r="F763" t="s">
        <v>740</v>
      </c>
      <c r="G763" t="s">
        <v>741</v>
      </c>
      <c r="I763" t="s">
        <v>45</v>
      </c>
      <c r="J763" t="s">
        <v>45</v>
      </c>
      <c r="K763" t="s">
        <v>528</v>
      </c>
      <c r="L763" t="s">
        <v>529</v>
      </c>
      <c r="M763" t="s">
        <v>102</v>
      </c>
      <c r="N763" t="s">
        <v>22</v>
      </c>
      <c r="O763">
        <v>868756.82870459603</v>
      </c>
      <c r="P763">
        <v>1.19749133150554E-3</v>
      </c>
      <c r="Q763">
        <v>4</v>
      </c>
      <c r="R763">
        <v>-0.42979040925000001</v>
      </c>
      <c r="S763">
        <v>12.2719137802</v>
      </c>
      <c r="T763">
        <v>4573</v>
      </c>
      <c r="U763">
        <v>6.3307702261000002E-3</v>
      </c>
      <c r="V763">
        <v>-0.43333300000000002</v>
      </c>
      <c r="W763">
        <v>12.266667</v>
      </c>
      <c r="X763" t="s">
        <v>2172</v>
      </c>
      <c r="Y763" t="s">
        <v>2429</v>
      </c>
      <c r="AB763" t="e">
        <f>VLOOKUP(Y763,Loc_exl_vigi!$C:$J,8,)</f>
        <v>#N/A</v>
      </c>
      <c r="AC763" t="s">
        <v>4257</v>
      </c>
      <c r="AD763" s="64">
        <v>44031</v>
      </c>
      <c r="AE763">
        <v>4</v>
      </c>
      <c r="AF763">
        <f t="shared" si="14"/>
        <v>0</v>
      </c>
      <c r="AG763">
        <v>8</v>
      </c>
      <c r="AH763" t="s">
        <v>4535</v>
      </c>
      <c r="AI763" s="64">
        <v>44031</v>
      </c>
    </row>
    <row r="764" spans="1:35" x14ac:dyDescent="0.2">
      <c r="A764" t="s">
        <v>893</v>
      </c>
      <c r="B764">
        <v>38944</v>
      </c>
      <c r="C764" t="s">
        <v>13</v>
      </c>
      <c r="D764" t="s">
        <v>894</v>
      </c>
      <c r="E764">
        <v>659.35081115800006</v>
      </c>
      <c r="F764" t="s">
        <v>895</v>
      </c>
      <c r="G764" t="s">
        <v>896</v>
      </c>
      <c r="I764" t="s">
        <v>45</v>
      </c>
      <c r="J764" t="s">
        <v>45</v>
      </c>
      <c r="K764" t="s">
        <v>792</v>
      </c>
      <c r="L764" t="s">
        <v>793</v>
      </c>
      <c r="M764" t="s">
        <v>794</v>
      </c>
      <c r="N764" t="s">
        <v>13</v>
      </c>
      <c r="O764">
        <v>2907110.4073348101</v>
      </c>
      <c r="P764">
        <v>2.26806250459019E-4</v>
      </c>
      <c r="Q764">
        <v>4</v>
      </c>
      <c r="R764">
        <v>-1.4018680509200001</v>
      </c>
      <c r="S764">
        <v>12.358864796100001</v>
      </c>
      <c r="T764">
        <v>4940</v>
      </c>
      <c r="U764">
        <v>4.0314487574100001E-3</v>
      </c>
      <c r="V764">
        <v>-1.4036109999999999</v>
      </c>
      <c r="W764">
        <v>12.362500000000001</v>
      </c>
      <c r="X764" t="s">
        <v>2478</v>
      </c>
      <c r="Y764" t="s">
        <v>2479</v>
      </c>
      <c r="AB764" t="e">
        <f>VLOOKUP(Y764,Loc_exl_vigi!$C:$J,8,)</f>
        <v>#N/A</v>
      </c>
      <c r="AC764" t="s">
        <v>4257</v>
      </c>
      <c r="AD764" s="70">
        <v>44050</v>
      </c>
      <c r="AE764">
        <v>4</v>
      </c>
      <c r="AF764">
        <f t="shared" si="14"/>
        <v>0</v>
      </c>
      <c r="AG764">
        <v>8</v>
      </c>
      <c r="AH764" t="s">
        <v>4535</v>
      </c>
      <c r="AI764" s="64">
        <v>44046</v>
      </c>
    </row>
    <row r="765" spans="1:35" hidden="1" x14ac:dyDescent="0.2">
      <c r="A765" t="s">
        <v>2063</v>
      </c>
      <c r="B765">
        <v>9602</v>
      </c>
      <c r="C765" t="s">
        <v>22</v>
      </c>
      <c r="D765" t="s">
        <v>2064</v>
      </c>
      <c r="E765">
        <v>956.94850713599999</v>
      </c>
      <c r="F765" t="s">
        <v>5416</v>
      </c>
      <c r="G765" t="s">
        <v>2066</v>
      </c>
      <c r="H765" t="s">
        <v>2067</v>
      </c>
      <c r="I765" t="s">
        <v>45</v>
      </c>
      <c r="J765" t="s">
        <v>45</v>
      </c>
      <c r="K765" t="s">
        <v>170</v>
      </c>
      <c r="L765" t="s">
        <v>171</v>
      </c>
      <c r="M765" t="s">
        <v>102</v>
      </c>
      <c r="N765" t="s">
        <v>22</v>
      </c>
      <c r="O765">
        <v>868756.82870459603</v>
      </c>
      <c r="P765">
        <v>1.1015148031272501E-3</v>
      </c>
      <c r="Q765">
        <v>4</v>
      </c>
      <c r="R765">
        <v>-0.63515892489400005</v>
      </c>
      <c r="S765">
        <v>11.173169117300001</v>
      </c>
      <c r="T765">
        <v>1823</v>
      </c>
      <c r="U765">
        <v>9.7821725871900002E-3</v>
      </c>
      <c r="V765">
        <v>-0.63222199999999995</v>
      </c>
      <c r="W765">
        <v>11.1824999999999</v>
      </c>
      <c r="X765" t="s">
        <v>2067</v>
      </c>
      <c r="Y765" t="s">
        <v>3178</v>
      </c>
      <c r="AB765" t="e">
        <f>VLOOKUP(Y765,Loc_exl_vigi!$C:$J,8,)</f>
        <v>#N/A</v>
      </c>
      <c r="AF765">
        <f t="shared" si="14"/>
        <v>-4</v>
      </c>
      <c r="AG765">
        <v>8</v>
      </c>
      <c r="AH765" t="s">
        <v>4526</v>
      </c>
      <c r="AI765" s="64"/>
    </row>
    <row r="766" spans="1:35" x14ac:dyDescent="0.2">
      <c r="A766" t="s">
        <v>1369</v>
      </c>
      <c r="B766">
        <v>51376</v>
      </c>
      <c r="C766" t="s">
        <v>24</v>
      </c>
      <c r="D766" t="s">
        <v>1370</v>
      </c>
      <c r="E766">
        <v>417.54490099899999</v>
      </c>
      <c r="F766" t="s">
        <v>1326</v>
      </c>
      <c r="G766" t="s">
        <v>1327</v>
      </c>
      <c r="I766" t="s">
        <v>45</v>
      </c>
      <c r="J766" t="s">
        <v>45</v>
      </c>
      <c r="K766" t="s">
        <v>1088</v>
      </c>
      <c r="L766" t="s">
        <v>24</v>
      </c>
      <c r="M766" t="s">
        <v>1089</v>
      </c>
      <c r="N766" t="s">
        <v>1090</v>
      </c>
      <c r="O766">
        <v>250865.39913048601</v>
      </c>
      <c r="P766">
        <v>1.6644180602276501E-3</v>
      </c>
      <c r="Q766">
        <v>4</v>
      </c>
      <c r="R766">
        <v>-0.58723960452400004</v>
      </c>
      <c r="S766">
        <v>12.9240464033</v>
      </c>
      <c r="T766">
        <v>7018</v>
      </c>
      <c r="U766">
        <v>8.3496797693400002E-3</v>
      </c>
      <c r="V766">
        <v>-0.58333299999999999</v>
      </c>
      <c r="W766">
        <v>12.916667</v>
      </c>
      <c r="X766" t="s">
        <v>2744</v>
      </c>
      <c r="Y766" t="s">
        <v>2745</v>
      </c>
      <c r="AB766" t="e">
        <f>VLOOKUP(Y766,Loc_exl_vigi!$C:$J,8,)</f>
        <v>#N/A</v>
      </c>
      <c r="AC766" t="s">
        <v>4257</v>
      </c>
      <c r="AD766" s="70">
        <v>44042</v>
      </c>
      <c r="AE766">
        <v>4</v>
      </c>
      <c r="AF766">
        <f t="shared" si="14"/>
        <v>0</v>
      </c>
      <c r="AG766">
        <v>2</v>
      </c>
      <c r="AH766" t="s">
        <v>4535</v>
      </c>
      <c r="AI766" s="64">
        <v>44043</v>
      </c>
    </row>
    <row r="767" spans="1:35" x14ac:dyDescent="0.2">
      <c r="A767" t="s">
        <v>1225</v>
      </c>
      <c r="B767">
        <v>48537</v>
      </c>
      <c r="C767" t="s">
        <v>39</v>
      </c>
      <c r="D767" t="s">
        <v>1226</v>
      </c>
      <c r="E767">
        <v>50.303846181499999</v>
      </c>
      <c r="F767" t="s">
        <v>1223</v>
      </c>
      <c r="G767" t="s">
        <v>1224</v>
      </c>
      <c r="I767" t="s">
        <v>45</v>
      </c>
      <c r="J767" t="s">
        <v>45</v>
      </c>
      <c r="K767" t="s">
        <v>5468</v>
      </c>
      <c r="L767" t="s">
        <v>974</v>
      </c>
      <c r="M767" t="s">
        <v>562</v>
      </c>
      <c r="N767" t="s">
        <v>39</v>
      </c>
      <c r="O767">
        <v>599312.42531753401</v>
      </c>
      <c r="P767" s="6">
        <v>8.3935930670630597E-5</v>
      </c>
      <c r="Q767">
        <v>4</v>
      </c>
      <c r="R767">
        <v>-1.91528934053</v>
      </c>
      <c r="S767">
        <v>12.7738582842999</v>
      </c>
      <c r="T767">
        <v>6515</v>
      </c>
      <c r="U767">
        <v>1.7987055646900001E-2</v>
      </c>
      <c r="V767">
        <v>-1.9</v>
      </c>
      <c r="W767">
        <v>12.783333000000001</v>
      </c>
      <c r="X767" t="s">
        <v>2657</v>
      </c>
      <c r="Y767" t="s">
        <v>2658</v>
      </c>
      <c r="AB767" t="e">
        <f>VLOOKUP(Y767,Loc_exl_vigi!$C:$J,8,)</f>
        <v>#N/A</v>
      </c>
      <c r="AC767" t="s">
        <v>4257</v>
      </c>
      <c r="AD767" s="70">
        <v>44046</v>
      </c>
      <c r="AE767">
        <v>4</v>
      </c>
      <c r="AF767">
        <f t="shared" si="14"/>
        <v>0</v>
      </c>
      <c r="AG767">
        <v>8</v>
      </c>
      <c r="AH767" t="s">
        <v>4535</v>
      </c>
      <c r="AI767" s="64">
        <v>44043</v>
      </c>
    </row>
    <row r="768" spans="1:35" x14ac:dyDescent="0.2">
      <c r="A768" t="s">
        <v>1749</v>
      </c>
      <c r="B768">
        <v>58584</v>
      </c>
      <c r="C768" t="s">
        <v>37</v>
      </c>
      <c r="D768" t="s">
        <v>1750</v>
      </c>
      <c r="E768">
        <v>436.68446933400003</v>
      </c>
      <c r="F768" t="s">
        <v>1751</v>
      </c>
      <c r="G768" t="s">
        <v>1752</v>
      </c>
      <c r="I768" t="s">
        <v>45</v>
      </c>
      <c r="J768" t="s">
        <v>45</v>
      </c>
      <c r="K768" t="s">
        <v>1518</v>
      </c>
      <c r="L768" t="s">
        <v>37</v>
      </c>
      <c r="M768" t="s">
        <v>1151</v>
      </c>
      <c r="N768" t="s">
        <v>1152</v>
      </c>
      <c r="O768">
        <v>480120.49573899602</v>
      </c>
      <c r="P768">
        <v>9.0953098901112297E-4</v>
      </c>
      <c r="Q768">
        <v>4</v>
      </c>
      <c r="R768">
        <v>-2.3054895204700001</v>
      </c>
      <c r="S768">
        <v>13.4180862692</v>
      </c>
      <c r="T768">
        <v>8622</v>
      </c>
      <c r="U768">
        <v>7.32249639054E-3</v>
      </c>
      <c r="V768">
        <v>-2.3125200000000001</v>
      </c>
      <c r="W768">
        <v>13.416039</v>
      </c>
      <c r="X768" t="s">
        <v>1107</v>
      </c>
      <c r="Y768" t="s">
        <v>2975</v>
      </c>
      <c r="AB768" t="e">
        <f>VLOOKUP(Y768,Loc_exl_vigi!$C:$J,8,)</f>
        <v>#N/A</v>
      </c>
      <c r="AC768" t="s">
        <v>4257</v>
      </c>
      <c r="AD768" s="62">
        <v>44040</v>
      </c>
      <c r="AE768">
        <v>4</v>
      </c>
      <c r="AF768">
        <f t="shared" si="14"/>
        <v>0</v>
      </c>
      <c r="AG768">
        <v>3</v>
      </c>
      <c r="AH768" t="s">
        <v>4535</v>
      </c>
      <c r="AI768" s="64">
        <v>44038</v>
      </c>
    </row>
    <row r="769" spans="1:35" x14ac:dyDescent="0.2">
      <c r="A769" t="s">
        <v>1653</v>
      </c>
      <c r="B769">
        <v>57194</v>
      </c>
      <c r="C769" t="s">
        <v>38</v>
      </c>
      <c r="D769" t="s">
        <v>1654</v>
      </c>
      <c r="E769">
        <v>203.097945743</v>
      </c>
      <c r="F769" t="s">
        <v>1506</v>
      </c>
      <c r="G769" t="s">
        <v>1507</v>
      </c>
      <c r="I769" t="s">
        <v>45</v>
      </c>
      <c r="J769" t="s">
        <v>45</v>
      </c>
      <c r="K769" t="s">
        <v>1426</v>
      </c>
      <c r="L769" t="s">
        <v>38</v>
      </c>
      <c r="M769" t="s">
        <v>1151</v>
      </c>
      <c r="N769" t="s">
        <v>1152</v>
      </c>
      <c r="O769">
        <v>170860.082456648</v>
      </c>
      <c r="P769">
        <v>1.1886799000845199E-3</v>
      </c>
      <c r="Q769">
        <v>4</v>
      </c>
      <c r="R769">
        <v>-2.3671000750600002</v>
      </c>
      <c r="S769">
        <v>13.2876597452999</v>
      </c>
      <c r="T769">
        <v>8256</v>
      </c>
      <c r="U769">
        <v>6.0722187750700003E-3</v>
      </c>
      <c r="V769">
        <v>-2.3729520000000002</v>
      </c>
      <c r="W769">
        <v>13.286039000000001</v>
      </c>
      <c r="X769" t="s">
        <v>2907</v>
      </c>
      <c r="Y769" t="s">
        <v>2908</v>
      </c>
      <c r="AB769" t="e">
        <f>VLOOKUP(Y769,Loc_exl_vigi!$C:$J,8,)</f>
        <v>#N/A</v>
      </c>
      <c r="AC769" t="s">
        <v>4257</v>
      </c>
      <c r="AD769" s="70">
        <v>44031</v>
      </c>
      <c r="AE769">
        <v>4</v>
      </c>
      <c r="AF769">
        <f t="shared" ref="AF769:AF775" si="15">AE769-Q769</f>
        <v>0</v>
      </c>
      <c r="AG769">
        <v>3</v>
      </c>
      <c r="AH769" t="s">
        <v>4535</v>
      </c>
      <c r="AI769" s="64">
        <v>44030</v>
      </c>
    </row>
    <row r="770" spans="1:35" x14ac:dyDescent="0.2">
      <c r="A770" t="s">
        <v>1205</v>
      </c>
      <c r="B770">
        <v>48153</v>
      </c>
      <c r="C770" t="s">
        <v>39</v>
      </c>
      <c r="D770" t="s">
        <v>1206</v>
      </c>
      <c r="E770">
        <v>1631.7139145900001</v>
      </c>
      <c r="F770" t="s">
        <v>1207</v>
      </c>
      <c r="G770" t="s">
        <v>1208</v>
      </c>
      <c r="I770" t="s">
        <v>45</v>
      </c>
      <c r="J770" t="s">
        <v>45</v>
      </c>
      <c r="K770" t="s">
        <v>957</v>
      </c>
      <c r="L770" t="s">
        <v>958</v>
      </c>
      <c r="M770" t="s">
        <v>562</v>
      </c>
      <c r="N770" t="s">
        <v>39</v>
      </c>
      <c r="O770">
        <v>599312.42531753401</v>
      </c>
      <c r="P770">
        <v>2.7226432252351E-3</v>
      </c>
      <c r="Q770">
        <v>4</v>
      </c>
      <c r="R770">
        <v>-1.30602940978</v>
      </c>
      <c r="S770">
        <v>12.754096688700001</v>
      </c>
      <c r="T770">
        <v>6375</v>
      </c>
      <c r="U770">
        <v>6.5078682878400001E-3</v>
      </c>
      <c r="V770">
        <v>-1.3102780000000001</v>
      </c>
      <c r="W770">
        <v>12.749167</v>
      </c>
      <c r="X770" t="s">
        <v>1207</v>
      </c>
      <c r="Y770" t="s">
        <v>2644</v>
      </c>
      <c r="AB770" t="e">
        <f>VLOOKUP(Y770,Loc_exl_vigi!$C:$J,8,)</f>
        <v>#N/A</v>
      </c>
      <c r="AC770" t="s">
        <v>4257</v>
      </c>
      <c r="AD770" s="70">
        <v>44041</v>
      </c>
      <c r="AE770">
        <v>4</v>
      </c>
      <c r="AF770">
        <f t="shared" si="15"/>
        <v>0</v>
      </c>
      <c r="AG770">
        <v>8</v>
      </c>
      <c r="AH770" t="s">
        <v>4535</v>
      </c>
      <c r="AI770" s="64">
        <v>44041</v>
      </c>
    </row>
    <row r="771" spans="1:35" x14ac:dyDescent="0.2">
      <c r="A771" t="s">
        <v>1621</v>
      </c>
      <c r="B771">
        <v>56745</v>
      </c>
      <c r="C771" t="s">
        <v>24</v>
      </c>
      <c r="D771" t="s">
        <v>1622</v>
      </c>
      <c r="E771">
        <v>330.94659887</v>
      </c>
      <c r="F771" t="s">
        <v>1459</v>
      </c>
      <c r="G771" t="s">
        <v>1460</v>
      </c>
      <c r="I771" t="s">
        <v>45</v>
      </c>
      <c r="J771" t="s">
        <v>45</v>
      </c>
      <c r="K771" t="s">
        <v>1088</v>
      </c>
      <c r="L771" t="s">
        <v>24</v>
      </c>
      <c r="M771" t="s">
        <v>1089</v>
      </c>
      <c r="N771" t="s">
        <v>1090</v>
      </c>
      <c r="O771">
        <v>250865.39913048601</v>
      </c>
      <c r="P771">
        <v>1.3192197888472401E-3</v>
      </c>
      <c r="Q771">
        <v>4</v>
      </c>
      <c r="R771">
        <v>-0.45717287767600001</v>
      </c>
      <c r="S771">
        <v>13.2520888739</v>
      </c>
      <c r="T771">
        <v>8122</v>
      </c>
      <c r="U771">
        <v>1.1684413422399999E-3</v>
      </c>
      <c r="V771">
        <v>-0.45782299999999998</v>
      </c>
      <c r="W771">
        <v>13.251118</v>
      </c>
      <c r="X771" t="s">
        <v>2592</v>
      </c>
      <c r="Y771" t="s">
        <v>2887</v>
      </c>
      <c r="AB771" t="e">
        <f>VLOOKUP(Y771,Loc_exl_vigi!$C:$J,8,)</f>
        <v>#N/A</v>
      </c>
      <c r="AC771" t="s">
        <v>4257</v>
      </c>
      <c r="AD771" s="62">
        <v>44049</v>
      </c>
      <c r="AE771">
        <v>4</v>
      </c>
      <c r="AF771">
        <f t="shared" si="15"/>
        <v>0</v>
      </c>
      <c r="AG771">
        <v>2</v>
      </c>
      <c r="AH771" t="s">
        <v>4535</v>
      </c>
      <c r="AI771" s="64">
        <v>44045</v>
      </c>
    </row>
    <row r="772" spans="1:35" x14ac:dyDescent="0.2">
      <c r="A772" t="s">
        <v>879</v>
      </c>
      <c r="B772">
        <v>37964</v>
      </c>
      <c r="C772" t="s">
        <v>13</v>
      </c>
      <c r="D772" t="s">
        <v>880</v>
      </c>
      <c r="E772">
        <v>6343.36102759</v>
      </c>
      <c r="F772" t="s">
        <v>838</v>
      </c>
      <c r="G772" t="s">
        <v>839</v>
      </c>
      <c r="I772" t="s">
        <v>45</v>
      </c>
      <c r="J772" t="s">
        <v>45</v>
      </c>
      <c r="K772" t="s">
        <v>792</v>
      </c>
      <c r="L772" t="s">
        <v>793</v>
      </c>
      <c r="M772" t="s">
        <v>794</v>
      </c>
      <c r="N772" t="s">
        <v>13</v>
      </c>
      <c r="O772">
        <v>2907110.4073348101</v>
      </c>
      <c r="P772">
        <v>2.18201586413276E-3</v>
      </c>
      <c r="Q772">
        <v>4</v>
      </c>
      <c r="R772">
        <v>-1.5182435427600001</v>
      </c>
      <c r="S772">
        <v>12.323293926</v>
      </c>
      <c r="T772">
        <v>4809</v>
      </c>
      <c r="U772">
        <v>2.1329006968399998E-3</v>
      </c>
      <c r="V772">
        <v>-1.516111</v>
      </c>
      <c r="W772">
        <v>12.323333</v>
      </c>
      <c r="X772" t="s">
        <v>2469</v>
      </c>
      <c r="Y772" t="s">
        <v>2470</v>
      </c>
      <c r="AB772" t="e">
        <f>VLOOKUP(Y772,Loc_exl_vigi!$C:$J,8,)</f>
        <v>#N/A</v>
      </c>
      <c r="AC772" t="s">
        <v>4257</v>
      </c>
      <c r="AD772" s="62">
        <v>44052</v>
      </c>
      <c r="AE772">
        <v>4</v>
      </c>
      <c r="AF772">
        <f t="shared" si="15"/>
        <v>0</v>
      </c>
      <c r="AG772">
        <v>8</v>
      </c>
      <c r="AH772" t="s">
        <v>4535</v>
      </c>
      <c r="AI772" s="64">
        <v>44047</v>
      </c>
    </row>
    <row r="773" spans="1:35" x14ac:dyDescent="0.2">
      <c r="A773" t="s">
        <v>1663</v>
      </c>
      <c r="B773">
        <v>57289</v>
      </c>
      <c r="C773" t="s">
        <v>38</v>
      </c>
      <c r="D773" t="s">
        <v>1664</v>
      </c>
      <c r="E773">
        <v>65.037985133700005</v>
      </c>
      <c r="F773" t="s">
        <v>1561</v>
      </c>
      <c r="G773" t="s">
        <v>1562</v>
      </c>
      <c r="I773" t="s">
        <v>45</v>
      </c>
      <c r="J773" t="s">
        <v>45</v>
      </c>
      <c r="K773" t="s">
        <v>1426</v>
      </c>
      <c r="L773" t="s">
        <v>38</v>
      </c>
      <c r="M773" t="s">
        <v>1151</v>
      </c>
      <c r="N773" t="s">
        <v>1152</v>
      </c>
      <c r="O773">
        <v>170860.082456648</v>
      </c>
      <c r="P773">
        <v>3.8065055452728201E-4</v>
      </c>
      <c r="Q773">
        <v>4</v>
      </c>
      <c r="R773">
        <v>-2.12750347351</v>
      </c>
      <c r="S773">
        <v>13.2995167021</v>
      </c>
      <c r="T773">
        <v>8333</v>
      </c>
      <c r="U773">
        <v>1.5790700870899999E-2</v>
      </c>
      <c r="V773">
        <v>-2.130579</v>
      </c>
      <c r="W773">
        <v>13.3150049999999</v>
      </c>
      <c r="X773" t="s">
        <v>2917</v>
      </c>
      <c r="Y773" t="s">
        <v>2918</v>
      </c>
      <c r="AB773" t="e">
        <f>VLOOKUP(Y773,Loc_exl_vigi!$C:$J,8,)</f>
        <v>#N/A</v>
      </c>
      <c r="AC773" t="s">
        <v>4257</v>
      </c>
      <c r="AD773" s="70">
        <v>44037</v>
      </c>
      <c r="AE773">
        <v>4</v>
      </c>
      <c r="AF773">
        <f t="shared" si="15"/>
        <v>0</v>
      </c>
      <c r="AG773">
        <v>3</v>
      </c>
      <c r="AH773" t="s">
        <v>4535</v>
      </c>
      <c r="AI773" s="64">
        <v>44034</v>
      </c>
    </row>
    <row r="774" spans="1:35" x14ac:dyDescent="0.2">
      <c r="A774" t="s">
        <v>696</v>
      </c>
      <c r="B774">
        <v>32223</v>
      </c>
      <c r="C774" t="s">
        <v>39</v>
      </c>
      <c r="D774" t="s">
        <v>697</v>
      </c>
      <c r="E774">
        <v>1260.06895487</v>
      </c>
      <c r="F774" t="s">
        <v>682</v>
      </c>
      <c r="G774" t="s">
        <v>683</v>
      </c>
      <c r="I774" t="s">
        <v>45</v>
      </c>
      <c r="J774" t="s">
        <v>45</v>
      </c>
      <c r="K774" t="s">
        <v>560</v>
      </c>
      <c r="L774" t="s">
        <v>561</v>
      </c>
      <c r="M774" t="s">
        <v>562</v>
      </c>
      <c r="N774" t="s">
        <v>39</v>
      </c>
      <c r="O774">
        <v>599312.42531753401</v>
      </c>
      <c r="P774">
        <v>2.1025243289464202E-3</v>
      </c>
      <c r="Q774">
        <v>4</v>
      </c>
      <c r="R774">
        <v>-0.53247466682199995</v>
      </c>
      <c r="S774">
        <v>12.149391892900001</v>
      </c>
      <c r="T774">
        <v>4070</v>
      </c>
      <c r="U774">
        <v>1.0519173269E-3</v>
      </c>
      <c r="V774">
        <v>-0.53333299999999995</v>
      </c>
      <c r="W774">
        <v>12.15</v>
      </c>
      <c r="X774" t="s">
        <v>682</v>
      </c>
      <c r="Y774" t="s">
        <v>2378</v>
      </c>
      <c r="AB774" t="e">
        <f>VLOOKUP(Y774,Loc_exl_vigi!$C:$J,8,)</f>
        <v>#N/A</v>
      </c>
      <c r="AC774" t="s">
        <v>4257</v>
      </c>
      <c r="AD774" s="70">
        <v>44035</v>
      </c>
      <c r="AE774">
        <v>4</v>
      </c>
      <c r="AF774">
        <f t="shared" si="15"/>
        <v>0</v>
      </c>
      <c r="AG774">
        <v>8</v>
      </c>
      <c r="AH774" t="s">
        <v>4535</v>
      </c>
      <c r="AI774" s="64">
        <v>44035</v>
      </c>
    </row>
    <row r="775" spans="1:35" x14ac:dyDescent="0.2">
      <c r="A775" s="27" t="s">
        <v>5508</v>
      </c>
      <c r="B775" s="27"/>
      <c r="C775" s="27" t="s">
        <v>36</v>
      </c>
      <c r="D775" s="27" t="s">
        <v>5509</v>
      </c>
      <c r="E775" s="27">
        <v>1591.0048222400001</v>
      </c>
      <c r="F775" s="27" t="s">
        <v>5510</v>
      </c>
      <c r="G775" s="27" t="s">
        <v>5511</v>
      </c>
      <c r="H775" s="27" t="s">
        <v>5480</v>
      </c>
      <c r="I775" s="27" t="s">
        <v>45</v>
      </c>
      <c r="J775" s="27" t="s">
        <v>45</v>
      </c>
      <c r="K775" s="27" t="s">
        <v>1150</v>
      </c>
      <c r="L775" s="27" t="s">
        <v>36</v>
      </c>
      <c r="M775" s="27" t="s">
        <v>1151</v>
      </c>
      <c r="N775" s="27" t="s">
        <v>1152</v>
      </c>
      <c r="O775" s="27">
        <v>298176.08092564199</v>
      </c>
      <c r="P775" s="27">
        <v>5.3357895687037296E-3</v>
      </c>
      <c r="Q775" s="27">
        <v>4</v>
      </c>
      <c r="R775" s="27">
        <v>-1.99743674666</v>
      </c>
      <c r="S775" s="27">
        <v>13.010997420100001</v>
      </c>
      <c r="T775" s="27">
        <v>7318</v>
      </c>
      <c r="U775" s="27">
        <v>2.3390833188100001E-3</v>
      </c>
      <c r="V775" s="27">
        <v>-1.9980420000000001</v>
      </c>
      <c r="W775" s="27">
        <v>13.008737999999999</v>
      </c>
      <c r="X775" s="27" t="s">
        <v>5512</v>
      </c>
      <c r="Y775" s="27" t="s">
        <v>5513</v>
      </c>
      <c r="Z775" s="27"/>
      <c r="AA775" s="27"/>
      <c r="AB775" s="27"/>
      <c r="AC775" t="s">
        <v>4257</v>
      </c>
      <c r="AD775" s="62">
        <v>44052</v>
      </c>
      <c r="AE775" s="27">
        <v>4</v>
      </c>
      <c r="AF775" s="74">
        <f t="shared" si="15"/>
        <v>0</v>
      </c>
      <c r="AG775" s="27">
        <v>3</v>
      </c>
      <c r="AH775" s="27" t="s">
        <v>4535</v>
      </c>
      <c r="AI775"/>
    </row>
    <row r="776" spans="1:35" x14ac:dyDescent="0.2">
      <c r="A776" s="27" t="s">
        <v>5514</v>
      </c>
      <c r="B776" s="27"/>
      <c r="C776" s="27" t="s">
        <v>24</v>
      </c>
      <c r="D776" s="27" t="s">
        <v>5515</v>
      </c>
      <c r="E776" s="27">
        <v>115.453745431</v>
      </c>
      <c r="F776" s="27" t="s">
        <v>1798</v>
      </c>
      <c r="G776" s="27" t="s">
        <v>1799</v>
      </c>
      <c r="H776" s="27" t="s">
        <v>5480</v>
      </c>
      <c r="I776" s="27" t="s">
        <v>45</v>
      </c>
      <c r="J776" s="27" t="s">
        <v>45</v>
      </c>
      <c r="K776" s="27" t="s">
        <v>1088</v>
      </c>
      <c r="L776" s="27" t="s">
        <v>24</v>
      </c>
      <c r="M776" s="27" t="s">
        <v>1089</v>
      </c>
      <c r="N776" s="27" t="s">
        <v>1090</v>
      </c>
      <c r="O776" s="27">
        <v>250865.39913048601</v>
      </c>
      <c r="P776" s="27">
        <v>4.60221879267405E-4</v>
      </c>
      <c r="Q776" s="27">
        <v>4</v>
      </c>
      <c r="R776" s="27">
        <v>-0.27234121352599999</v>
      </c>
      <c r="S776" s="27">
        <v>13.469466415799999</v>
      </c>
      <c r="T776" s="27">
        <v>8784</v>
      </c>
      <c r="U776" s="27">
        <v>4.4467725963799999E-3</v>
      </c>
      <c r="V776" s="27">
        <v>-0.27666499999999999</v>
      </c>
      <c r="W776" s="27">
        <v>13.470504999999999</v>
      </c>
      <c r="X776" s="27" t="s">
        <v>5516</v>
      </c>
      <c r="Y776" s="27" t="s">
        <v>5517</v>
      </c>
      <c r="AC776" t="s">
        <v>4257</v>
      </c>
      <c r="AD776" s="62">
        <v>44056</v>
      </c>
      <c r="AE776">
        <v>4</v>
      </c>
      <c r="AF776">
        <f t="shared" ref="AF776:AF777" si="16">AE776-Q776</f>
        <v>0</v>
      </c>
      <c r="AG776">
        <v>2</v>
      </c>
      <c r="AH776" t="s">
        <v>4535</v>
      </c>
    </row>
    <row r="777" spans="1:35" x14ac:dyDescent="0.2">
      <c r="A777" s="27" t="s">
        <v>5520</v>
      </c>
      <c r="B777" s="27"/>
      <c r="C777" s="27" t="s">
        <v>24</v>
      </c>
      <c r="D777" s="27" t="s">
        <v>5521</v>
      </c>
      <c r="E777" s="27">
        <v>117.770428846</v>
      </c>
      <c r="F777" s="27" t="s">
        <v>1798</v>
      </c>
      <c r="G777" s="27" t="s">
        <v>1799</v>
      </c>
      <c r="H777" s="27" t="s">
        <v>5480</v>
      </c>
      <c r="I777" s="27" t="s">
        <v>45</v>
      </c>
      <c r="J777" s="27" t="s">
        <v>45</v>
      </c>
      <c r="K777" s="27" t="s">
        <v>1088</v>
      </c>
      <c r="L777" s="27" t="s">
        <v>24</v>
      </c>
      <c r="M777" s="27" t="s">
        <v>1089</v>
      </c>
      <c r="N777" s="27" t="s">
        <v>1090</v>
      </c>
      <c r="O777" s="27">
        <v>250865.39913048601</v>
      </c>
      <c r="P777" s="27">
        <v>4.6945664589137802E-4</v>
      </c>
      <c r="Q777" s="27">
        <v>4</v>
      </c>
      <c r="R777" s="27">
        <v>-0.36133423723500002</v>
      </c>
      <c r="S777" s="27">
        <v>13.5603697507</v>
      </c>
      <c r="T777" s="27">
        <v>8983</v>
      </c>
      <c r="U777" s="27">
        <v>5.8828538204400002E-3</v>
      </c>
      <c r="V777" s="27">
        <v>-0.362541</v>
      </c>
      <c r="W777" s="27">
        <v>13.554612000000001</v>
      </c>
      <c r="X777" s="27" t="s">
        <v>5518</v>
      </c>
      <c r="Y777" s="27" t="s">
        <v>5519</v>
      </c>
      <c r="AC777" t="s">
        <v>4257</v>
      </c>
      <c r="AD777" s="62">
        <v>44056</v>
      </c>
      <c r="AE777">
        <v>4</v>
      </c>
      <c r="AF777">
        <f t="shared" si="16"/>
        <v>0</v>
      </c>
      <c r="AG777">
        <v>2</v>
      </c>
      <c r="AH777" t="s">
        <v>4535</v>
      </c>
    </row>
  </sheetData>
  <autoFilter ref="A1:AI777" xr:uid="{00000000-0009-0000-0000-000002000000}">
    <filterColumn colId="27">
      <filters blank="1">
        <filter val="#N/A"/>
      </filters>
    </filterColumn>
    <filterColumn colId="33">
      <filters>
        <filter val="Robin"/>
      </filters>
    </filterColumn>
  </autoFilter>
  <conditionalFormatting sqref="Y766:Y767 G768 AF1:AF772 AF775:AF1048576">
    <cfRule type="containsText" dxfId="5" priority="4" operator="containsText" text="0">
      <formula>NOT(ISERROR(SEARCH("0",G1)))</formula>
    </cfRule>
  </conditionalFormatting>
  <conditionalFormatting sqref="AF773">
    <cfRule type="containsText" dxfId="4" priority="3" operator="containsText" text="0">
      <formula>NOT(ISERROR(SEARCH("0",AF773)))</formula>
    </cfRule>
  </conditionalFormatting>
  <conditionalFormatting sqref="AF774">
    <cfRule type="containsText" dxfId="3" priority="2" operator="containsText" text="0">
      <formula>NOT(ISERROR(SEARCH("0",AF774)))</formula>
    </cfRule>
  </conditionalFormatting>
  <conditionalFormatting sqref="AF1:AF104857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75"/>
  <sheetViews>
    <sheetView zoomScale="85" zoomScaleNormal="85" workbookViewId="0">
      <selection activeCell="J563" sqref="J563"/>
    </sheetView>
  </sheetViews>
  <sheetFormatPr baseColWidth="10" defaultColWidth="11.5" defaultRowHeight="12.75" x14ac:dyDescent="0.2"/>
  <cols>
    <col min="1" max="1" width="11.5" style="12"/>
    <col min="2" max="4" width="0" style="12" hidden="1" customWidth="1"/>
    <col min="5" max="7" width="11.5" style="12"/>
    <col min="8" max="11" width="19" customWidth="1"/>
    <col min="12" max="12" width="16.6640625" style="3" customWidth="1"/>
    <col min="13" max="16" width="17.1640625" customWidth="1"/>
    <col min="17" max="17" width="11.5" style="12"/>
  </cols>
  <sheetData>
    <row r="1" spans="1:46" x14ac:dyDescent="0.2">
      <c r="A1" s="11" t="s">
        <v>4107</v>
      </c>
      <c r="B1" s="11" t="s">
        <v>4108</v>
      </c>
      <c r="C1" s="11" t="s">
        <v>3193</v>
      </c>
      <c r="D1" s="11" t="s">
        <v>3194</v>
      </c>
      <c r="E1" s="11" t="s">
        <v>49</v>
      </c>
      <c r="F1" s="11" t="s">
        <v>54</v>
      </c>
      <c r="G1" s="11" t="s">
        <v>56</v>
      </c>
      <c r="H1" s="11" t="s">
        <v>4251</v>
      </c>
      <c r="I1" s="11" t="s">
        <v>4252</v>
      </c>
      <c r="J1" s="11" t="s">
        <v>4253</v>
      </c>
      <c r="K1" s="11" t="s">
        <v>4254</v>
      </c>
      <c r="L1" s="19" t="s">
        <v>4249</v>
      </c>
      <c r="M1" s="11" t="s">
        <v>4259</v>
      </c>
      <c r="N1" s="11" t="s">
        <v>4258</v>
      </c>
      <c r="O1" s="11" t="s">
        <v>4260</v>
      </c>
      <c r="P1" s="11" t="s">
        <v>4261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6" x14ac:dyDescent="0.2">
      <c r="A2" s="12" t="s">
        <v>280</v>
      </c>
      <c r="B2" s="12" t="s">
        <v>2187</v>
      </c>
      <c r="C2" s="12" t="s">
        <v>3204</v>
      </c>
      <c r="D2" s="12" t="s">
        <v>3685</v>
      </c>
      <c r="E2" s="12" t="s">
        <v>280</v>
      </c>
      <c r="F2" s="12" t="s">
        <v>3195</v>
      </c>
      <c r="G2" s="12" t="s">
        <v>153</v>
      </c>
      <c r="H2" s="12">
        <v>12</v>
      </c>
      <c r="I2" s="18">
        <v>0</v>
      </c>
      <c r="J2" s="12">
        <v>0</v>
      </c>
      <c r="K2" s="12">
        <v>0</v>
      </c>
      <c r="L2" s="18" t="s">
        <v>4250</v>
      </c>
      <c r="M2" s="12" t="s">
        <v>4250</v>
      </c>
      <c r="N2" s="12" t="s">
        <v>4250</v>
      </c>
      <c r="O2" s="12" t="s">
        <v>4257</v>
      </c>
      <c r="P2" s="12" t="s">
        <v>4257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x14ac:dyDescent="0.2">
      <c r="A3" s="12" t="s">
        <v>2176</v>
      </c>
      <c r="B3" s="12" t="s">
        <v>2177</v>
      </c>
      <c r="C3" s="12" t="s">
        <v>3205</v>
      </c>
      <c r="D3" s="12" t="s">
        <v>3686</v>
      </c>
      <c r="E3" s="12" t="s">
        <v>280</v>
      </c>
      <c r="F3" s="12" t="s">
        <v>3195</v>
      </c>
      <c r="G3" s="12" t="s">
        <v>153</v>
      </c>
      <c r="H3" s="12">
        <v>4</v>
      </c>
      <c r="I3" s="18">
        <v>0</v>
      </c>
      <c r="J3" s="12">
        <v>0</v>
      </c>
      <c r="K3" s="12">
        <v>0</v>
      </c>
      <c r="L3" s="18" t="s">
        <v>4250</v>
      </c>
      <c r="M3" s="12" t="s">
        <v>4250</v>
      </c>
      <c r="N3" s="12" t="s">
        <v>4250</v>
      </c>
      <c r="O3" s="12" t="s">
        <v>4257</v>
      </c>
      <c r="P3" s="12" t="s">
        <v>4257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 x14ac:dyDescent="0.2">
      <c r="A4" s="12" t="s">
        <v>2197</v>
      </c>
      <c r="B4" s="12" t="s">
        <v>2198</v>
      </c>
      <c r="C4" s="12" t="s">
        <v>3206</v>
      </c>
      <c r="D4" s="12" t="s">
        <v>3685</v>
      </c>
      <c r="E4" s="12" t="s">
        <v>280</v>
      </c>
      <c r="F4" s="12" t="s">
        <v>3195</v>
      </c>
      <c r="G4" s="12" t="s">
        <v>153</v>
      </c>
      <c r="H4" s="12">
        <v>4</v>
      </c>
      <c r="I4" s="18">
        <v>0</v>
      </c>
      <c r="J4" s="12">
        <v>0</v>
      </c>
      <c r="K4" s="12">
        <v>0</v>
      </c>
      <c r="L4" s="18" t="s">
        <v>4250</v>
      </c>
      <c r="M4" s="12" t="s">
        <v>4250</v>
      </c>
      <c r="N4" s="12" t="s">
        <v>4250</v>
      </c>
      <c r="O4" s="12" t="s">
        <v>4257</v>
      </c>
      <c r="P4" s="12" t="s">
        <v>4257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 x14ac:dyDescent="0.2">
      <c r="A5" s="12" t="s">
        <v>2182</v>
      </c>
      <c r="B5" s="12" t="s">
        <v>2183</v>
      </c>
      <c r="C5" s="12" t="s">
        <v>3207</v>
      </c>
      <c r="D5" s="12" t="s">
        <v>3687</v>
      </c>
      <c r="E5" s="12" t="s">
        <v>280</v>
      </c>
      <c r="F5" s="12" t="s">
        <v>3195</v>
      </c>
      <c r="G5" s="12" t="s">
        <v>153</v>
      </c>
      <c r="H5" s="12">
        <v>4</v>
      </c>
      <c r="I5" s="18">
        <v>0</v>
      </c>
      <c r="J5" s="12">
        <v>0</v>
      </c>
      <c r="K5" s="12">
        <v>0</v>
      </c>
      <c r="L5" s="18" t="s">
        <v>4250</v>
      </c>
      <c r="M5" s="12" t="s">
        <v>4250</v>
      </c>
      <c r="N5" s="12" t="s">
        <v>4250</v>
      </c>
      <c r="O5" s="12" t="s">
        <v>4257</v>
      </c>
      <c r="P5" s="12" t="s">
        <v>4257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 x14ac:dyDescent="0.2">
      <c r="A6" s="12" t="s">
        <v>2214</v>
      </c>
      <c r="B6" s="12" t="s">
        <v>2215</v>
      </c>
      <c r="C6" s="12" t="s">
        <v>3208</v>
      </c>
      <c r="D6" s="12" t="s">
        <v>3688</v>
      </c>
      <c r="E6" s="12" t="s">
        <v>280</v>
      </c>
      <c r="F6" s="12" t="s">
        <v>3195</v>
      </c>
      <c r="G6" s="12" t="s">
        <v>153</v>
      </c>
      <c r="H6" s="12">
        <v>8</v>
      </c>
      <c r="I6" s="18">
        <v>0</v>
      </c>
      <c r="J6" s="12">
        <v>0</v>
      </c>
      <c r="K6" s="12">
        <v>0</v>
      </c>
      <c r="L6" s="18" t="s">
        <v>4250</v>
      </c>
      <c r="M6" s="12" t="s">
        <v>4250</v>
      </c>
      <c r="N6" s="12" t="s">
        <v>4250</v>
      </c>
      <c r="O6" s="12" t="s">
        <v>4257</v>
      </c>
      <c r="P6" s="12" t="s">
        <v>4257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1:46" x14ac:dyDescent="0.2">
      <c r="A7" s="12" t="s">
        <v>504</v>
      </c>
      <c r="B7" s="12" t="s">
        <v>2267</v>
      </c>
      <c r="C7" s="12" t="s">
        <v>3209</v>
      </c>
      <c r="D7" s="12" t="s">
        <v>3689</v>
      </c>
      <c r="E7" s="12" t="s">
        <v>504</v>
      </c>
      <c r="F7" s="12" t="s">
        <v>3195</v>
      </c>
      <c r="G7" s="12" t="s">
        <v>153</v>
      </c>
      <c r="H7" s="12">
        <v>4</v>
      </c>
      <c r="I7" s="18">
        <v>0</v>
      </c>
      <c r="J7" s="12">
        <v>0</v>
      </c>
      <c r="K7" s="12">
        <v>0</v>
      </c>
      <c r="L7" s="18" t="s">
        <v>4250</v>
      </c>
      <c r="M7" s="12" t="s">
        <v>4250</v>
      </c>
      <c r="N7" s="12" t="s">
        <v>4250</v>
      </c>
      <c r="O7" s="12" t="s">
        <v>4257</v>
      </c>
      <c r="P7" s="12" t="s">
        <v>4257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spans="1:46" x14ac:dyDescent="0.2">
      <c r="A8" s="12" t="s">
        <v>2279</v>
      </c>
      <c r="B8" s="12" t="s">
        <v>2280</v>
      </c>
      <c r="C8" s="12" t="s">
        <v>3210</v>
      </c>
      <c r="D8" s="12" t="s">
        <v>3690</v>
      </c>
      <c r="E8" s="12" t="s">
        <v>504</v>
      </c>
      <c r="F8" s="12" t="s">
        <v>3195</v>
      </c>
      <c r="G8" s="12" t="s">
        <v>153</v>
      </c>
      <c r="H8" s="12">
        <v>8</v>
      </c>
      <c r="I8" s="18">
        <v>0</v>
      </c>
      <c r="J8" s="12">
        <v>0</v>
      </c>
      <c r="K8" s="12">
        <v>0</v>
      </c>
      <c r="L8" s="18" t="s">
        <v>4250</v>
      </c>
      <c r="M8" s="12" t="s">
        <v>4250</v>
      </c>
      <c r="N8" s="12" t="s">
        <v>4250</v>
      </c>
      <c r="O8" s="12" t="s">
        <v>4257</v>
      </c>
      <c r="P8" s="12" t="s">
        <v>4257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46" x14ac:dyDescent="0.2">
      <c r="A9" s="12" t="s">
        <v>276</v>
      </c>
      <c r="B9" s="12" t="s">
        <v>2188</v>
      </c>
      <c r="C9" s="12" t="s">
        <v>3211</v>
      </c>
      <c r="D9" s="12" t="s">
        <v>3685</v>
      </c>
      <c r="E9" s="12" t="s">
        <v>276</v>
      </c>
      <c r="F9" s="12" t="s">
        <v>3195</v>
      </c>
      <c r="G9" s="12" t="s">
        <v>153</v>
      </c>
      <c r="H9" s="12">
        <v>4</v>
      </c>
      <c r="I9" s="18">
        <v>0</v>
      </c>
      <c r="J9" s="12">
        <v>0</v>
      </c>
      <c r="K9" s="12">
        <v>0</v>
      </c>
      <c r="L9" s="18" t="s">
        <v>4250</v>
      </c>
      <c r="M9" s="12" t="s">
        <v>4250</v>
      </c>
      <c r="N9" s="12" t="s">
        <v>4250</v>
      </c>
      <c r="O9" s="12" t="s">
        <v>4257</v>
      </c>
      <c r="P9" s="12" t="s">
        <v>4257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46" x14ac:dyDescent="0.2">
      <c r="A10" s="12" t="s">
        <v>2199</v>
      </c>
      <c r="B10" s="12" t="s">
        <v>2200</v>
      </c>
      <c r="C10" s="12" t="s">
        <v>3212</v>
      </c>
      <c r="D10" s="12" t="s">
        <v>3691</v>
      </c>
      <c r="E10" s="12" t="s">
        <v>276</v>
      </c>
      <c r="F10" s="12" t="s">
        <v>3195</v>
      </c>
      <c r="G10" s="12" t="s">
        <v>153</v>
      </c>
      <c r="H10" s="12">
        <v>4</v>
      </c>
      <c r="I10" s="18">
        <v>0</v>
      </c>
      <c r="J10" s="12">
        <v>0</v>
      </c>
      <c r="K10" s="12">
        <v>0</v>
      </c>
      <c r="L10" s="18" t="s">
        <v>4250</v>
      </c>
      <c r="M10" s="12" t="s">
        <v>4250</v>
      </c>
      <c r="N10" s="12" t="s">
        <v>4250</v>
      </c>
      <c r="O10" s="12" t="s">
        <v>4257</v>
      </c>
      <c r="P10" s="12" t="s">
        <v>4257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46" x14ac:dyDescent="0.2">
      <c r="A11" s="12" t="s">
        <v>2174</v>
      </c>
      <c r="B11" s="12" t="s">
        <v>2175</v>
      </c>
      <c r="C11" s="12" t="s">
        <v>3213</v>
      </c>
      <c r="D11" s="12" t="s">
        <v>3686</v>
      </c>
      <c r="E11" s="12" t="s">
        <v>276</v>
      </c>
      <c r="F11" s="12" t="s">
        <v>3195</v>
      </c>
      <c r="G11" s="12" t="s">
        <v>153</v>
      </c>
      <c r="H11" s="12">
        <v>4</v>
      </c>
      <c r="I11" s="18">
        <v>0</v>
      </c>
      <c r="J11" s="12">
        <v>0</v>
      </c>
      <c r="K11" s="12">
        <v>0</v>
      </c>
      <c r="L11" s="18" t="s">
        <v>4250</v>
      </c>
      <c r="M11" s="12" t="s">
        <v>4250</v>
      </c>
      <c r="N11" s="12" t="s">
        <v>4250</v>
      </c>
      <c r="O11" s="12" t="s">
        <v>4257</v>
      </c>
      <c r="P11" s="12" t="s">
        <v>4257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46" x14ac:dyDescent="0.2">
      <c r="A12" s="12" t="s">
        <v>2129</v>
      </c>
      <c r="B12" s="12" t="s">
        <v>2130</v>
      </c>
      <c r="C12" s="12" t="s">
        <v>3214</v>
      </c>
      <c r="D12" s="12" t="s">
        <v>3692</v>
      </c>
      <c r="E12" s="12" t="s">
        <v>150</v>
      </c>
      <c r="F12" s="12" t="s">
        <v>3195</v>
      </c>
      <c r="G12" s="12" t="s">
        <v>153</v>
      </c>
      <c r="H12" s="12">
        <v>4</v>
      </c>
      <c r="I12" s="18">
        <v>0</v>
      </c>
      <c r="J12" s="12">
        <v>0</v>
      </c>
      <c r="K12" s="12">
        <v>0</v>
      </c>
      <c r="L12" s="18" t="s">
        <v>4250</v>
      </c>
      <c r="M12" s="12" t="s">
        <v>4250</v>
      </c>
      <c r="N12" s="12" t="s">
        <v>4250</v>
      </c>
      <c r="O12" s="12" t="s">
        <v>4257</v>
      </c>
      <c r="P12" s="12" t="s">
        <v>4257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46" x14ac:dyDescent="0.2">
      <c r="A13" s="12" t="s">
        <v>2317</v>
      </c>
      <c r="B13" s="12" t="s">
        <v>2318</v>
      </c>
      <c r="C13" s="12" t="s">
        <v>3215</v>
      </c>
      <c r="D13" s="12" t="s">
        <v>3693</v>
      </c>
      <c r="E13" s="12" t="s">
        <v>429</v>
      </c>
      <c r="F13" s="12" t="s">
        <v>3195</v>
      </c>
      <c r="G13" s="12" t="s">
        <v>153</v>
      </c>
      <c r="H13" s="12">
        <v>8</v>
      </c>
      <c r="I13" s="18">
        <v>0</v>
      </c>
      <c r="J13" s="12">
        <v>0</v>
      </c>
      <c r="K13" s="12">
        <v>0</v>
      </c>
      <c r="L13" s="18" t="s">
        <v>4250</v>
      </c>
      <c r="M13" s="12" t="s">
        <v>4250</v>
      </c>
      <c r="N13" s="12" t="s">
        <v>4250</v>
      </c>
      <c r="O13" s="12" t="s">
        <v>4257</v>
      </c>
      <c r="P13" s="12" t="s">
        <v>4257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46" x14ac:dyDescent="0.2">
      <c r="A14" s="12" t="s">
        <v>2315</v>
      </c>
      <c r="B14" s="12" t="s">
        <v>2316</v>
      </c>
      <c r="C14" s="12" t="s">
        <v>3216</v>
      </c>
      <c r="D14" s="12" t="s">
        <v>3693</v>
      </c>
      <c r="E14" s="12" t="s">
        <v>429</v>
      </c>
      <c r="F14" s="12" t="s">
        <v>3195</v>
      </c>
      <c r="G14" s="12" t="s">
        <v>153</v>
      </c>
      <c r="H14" s="12">
        <v>8</v>
      </c>
      <c r="I14" s="18">
        <v>0</v>
      </c>
      <c r="J14" s="12">
        <v>0</v>
      </c>
      <c r="K14" s="12">
        <v>0</v>
      </c>
      <c r="L14" s="18" t="s">
        <v>4250</v>
      </c>
      <c r="M14" s="12" t="s">
        <v>4250</v>
      </c>
      <c r="N14" s="12" t="s">
        <v>4250</v>
      </c>
      <c r="O14" s="12" t="s">
        <v>4257</v>
      </c>
      <c r="P14" s="12" t="s">
        <v>4257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46" x14ac:dyDescent="0.2">
      <c r="A15" s="12" t="s">
        <v>2293</v>
      </c>
      <c r="B15" s="12" t="s">
        <v>2294</v>
      </c>
      <c r="C15" s="12" t="s">
        <v>3217</v>
      </c>
      <c r="D15" s="12" t="s">
        <v>3694</v>
      </c>
      <c r="E15" s="12" t="s">
        <v>429</v>
      </c>
      <c r="F15" s="12" t="s">
        <v>3195</v>
      </c>
      <c r="G15" s="12" t="s">
        <v>153</v>
      </c>
      <c r="H15" s="12">
        <v>4</v>
      </c>
      <c r="I15" s="18">
        <v>0</v>
      </c>
      <c r="J15" s="12">
        <v>0</v>
      </c>
      <c r="K15" s="12">
        <v>0</v>
      </c>
      <c r="L15" s="18" t="s">
        <v>4250</v>
      </c>
      <c r="M15" s="12" t="s">
        <v>4250</v>
      </c>
      <c r="N15" s="12" t="s">
        <v>4250</v>
      </c>
      <c r="O15" s="12" t="s">
        <v>4257</v>
      </c>
      <c r="P15" s="12" t="s">
        <v>4257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46" x14ac:dyDescent="0.2">
      <c r="A16" s="12" t="s">
        <v>2289</v>
      </c>
      <c r="B16" s="12" t="s">
        <v>2290</v>
      </c>
      <c r="C16" s="12" t="s">
        <v>3211</v>
      </c>
      <c r="D16" s="12" t="s">
        <v>3695</v>
      </c>
      <c r="E16" s="12" t="s">
        <v>429</v>
      </c>
      <c r="F16" s="12" t="s">
        <v>3195</v>
      </c>
      <c r="G16" s="12" t="s">
        <v>153</v>
      </c>
      <c r="H16" s="12">
        <v>4</v>
      </c>
      <c r="I16" s="18">
        <v>0</v>
      </c>
      <c r="J16" s="12">
        <v>0</v>
      </c>
      <c r="K16" s="12">
        <v>0</v>
      </c>
      <c r="L16" s="18" t="s">
        <v>4250</v>
      </c>
      <c r="M16" s="12" t="s">
        <v>4250</v>
      </c>
      <c r="N16" s="12" t="s">
        <v>4250</v>
      </c>
      <c r="O16" s="12" t="s">
        <v>4257</v>
      </c>
      <c r="P16" s="12" t="s">
        <v>4257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x14ac:dyDescent="0.2">
      <c r="A17" s="12" t="s">
        <v>2235</v>
      </c>
      <c r="B17" s="12" t="s">
        <v>2236</v>
      </c>
      <c r="C17" s="12" t="s">
        <v>3218</v>
      </c>
      <c r="D17" s="12" t="s">
        <v>3696</v>
      </c>
      <c r="E17" s="12" t="s">
        <v>429</v>
      </c>
      <c r="F17" s="12" t="s">
        <v>3195</v>
      </c>
      <c r="G17" s="12" t="s">
        <v>153</v>
      </c>
      <c r="H17" s="12">
        <v>8</v>
      </c>
      <c r="I17" s="18">
        <v>0</v>
      </c>
      <c r="J17" s="12">
        <v>0</v>
      </c>
      <c r="K17" s="12">
        <v>0</v>
      </c>
      <c r="L17" s="18" t="s">
        <v>4250</v>
      </c>
      <c r="M17" s="12" t="s">
        <v>4250</v>
      </c>
      <c r="N17" s="12" t="s">
        <v>4250</v>
      </c>
      <c r="O17" s="12" t="s">
        <v>4257</v>
      </c>
      <c r="P17" s="12" t="s">
        <v>4257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x14ac:dyDescent="0.2">
      <c r="A18" s="12" t="s">
        <v>2309</v>
      </c>
      <c r="B18" s="12" t="s">
        <v>2310</v>
      </c>
      <c r="C18" s="12" t="s">
        <v>3215</v>
      </c>
      <c r="D18" s="12" t="s">
        <v>3697</v>
      </c>
      <c r="E18" s="12" t="s">
        <v>429</v>
      </c>
      <c r="F18" s="12" t="s">
        <v>3195</v>
      </c>
      <c r="G18" s="12" t="s">
        <v>153</v>
      </c>
      <c r="H18" s="12">
        <v>4</v>
      </c>
      <c r="I18" s="18">
        <v>0</v>
      </c>
      <c r="J18" s="12">
        <v>0</v>
      </c>
      <c r="K18" s="12">
        <v>0</v>
      </c>
      <c r="L18" s="18" t="s">
        <v>4250</v>
      </c>
      <c r="M18" s="12" t="s">
        <v>4250</v>
      </c>
      <c r="N18" s="12" t="s">
        <v>4250</v>
      </c>
      <c r="O18" s="12" t="s">
        <v>4257</v>
      </c>
      <c r="P18" s="12" t="s">
        <v>4257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x14ac:dyDescent="0.2">
      <c r="A19" s="12" t="s">
        <v>211</v>
      </c>
      <c r="B19" s="12" t="s">
        <v>2150</v>
      </c>
      <c r="C19" s="12" t="s">
        <v>3206</v>
      </c>
      <c r="D19" s="12" t="s">
        <v>3698</v>
      </c>
      <c r="E19" s="12" t="s">
        <v>209</v>
      </c>
      <c r="F19" s="12" t="s">
        <v>3195</v>
      </c>
      <c r="G19" s="12" t="s">
        <v>153</v>
      </c>
      <c r="H19" s="12">
        <v>12</v>
      </c>
      <c r="I19" s="18">
        <v>0</v>
      </c>
      <c r="J19" s="12">
        <v>0</v>
      </c>
      <c r="K19" s="12">
        <v>0</v>
      </c>
      <c r="L19" s="18" t="s">
        <v>4250</v>
      </c>
      <c r="M19" s="12" t="s">
        <v>4250</v>
      </c>
      <c r="N19" s="12" t="s">
        <v>4250</v>
      </c>
      <c r="O19" s="12" t="s">
        <v>4257</v>
      </c>
      <c r="P19" s="12" t="s">
        <v>4257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x14ac:dyDescent="0.2">
      <c r="A20" s="12" t="s">
        <v>2284</v>
      </c>
      <c r="B20" s="12" t="s">
        <v>2285</v>
      </c>
      <c r="C20" s="12" t="s">
        <v>3219</v>
      </c>
      <c r="D20" s="12" t="s">
        <v>3694</v>
      </c>
      <c r="E20" s="12" t="s">
        <v>416</v>
      </c>
      <c r="F20" s="12" t="s">
        <v>3195</v>
      </c>
      <c r="G20" s="12" t="s">
        <v>153</v>
      </c>
      <c r="H20" s="12">
        <v>4</v>
      </c>
      <c r="I20" s="18">
        <v>0</v>
      </c>
      <c r="J20" s="12">
        <v>0</v>
      </c>
      <c r="K20" s="12">
        <v>0</v>
      </c>
      <c r="L20" s="18" t="s">
        <v>4250</v>
      </c>
      <c r="M20" s="12" t="s">
        <v>4250</v>
      </c>
      <c r="N20" s="12" t="s">
        <v>4250</v>
      </c>
      <c r="O20" s="12" t="s">
        <v>4257</v>
      </c>
      <c r="P20" s="12" t="s">
        <v>4257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x14ac:dyDescent="0.2">
      <c r="A21" s="12" t="s">
        <v>2230</v>
      </c>
      <c r="B21" s="12" t="s">
        <v>2231</v>
      </c>
      <c r="C21" s="12" t="s">
        <v>3220</v>
      </c>
      <c r="D21" s="12" t="s">
        <v>3696</v>
      </c>
      <c r="E21" s="12" t="s">
        <v>416</v>
      </c>
      <c r="F21" s="12" t="s">
        <v>3195</v>
      </c>
      <c r="G21" s="12" t="s">
        <v>153</v>
      </c>
      <c r="H21" s="12">
        <v>4</v>
      </c>
      <c r="I21" s="18">
        <v>0</v>
      </c>
      <c r="J21" s="12">
        <v>0</v>
      </c>
      <c r="K21" s="12">
        <v>0</v>
      </c>
      <c r="L21" s="18" t="s">
        <v>4250</v>
      </c>
      <c r="M21" s="12" t="s">
        <v>4250</v>
      </c>
      <c r="N21" s="12" t="s">
        <v>4250</v>
      </c>
      <c r="O21" s="12" t="s">
        <v>4257</v>
      </c>
      <c r="P21" s="12" t="s">
        <v>4257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x14ac:dyDescent="0.2">
      <c r="A22" s="12" t="s">
        <v>239</v>
      </c>
      <c r="B22" s="12" t="s">
        <v>2157</v>
      </c>
      <c r="C22" s="12" t="s">
        <v>3221</v>
      </c>
      <c r="D22" s="12" t="s">
        <v>3699</v>
      </c>
      <c r="E22" s="12" t="s">
        <v>239</v>
      </c>
      <c r="F22" s="12" t="s">
        <v>3195</v>
      </c>
      <c r="G22" s="12" t="s">
        <v>153</v>
      </c>
      <c r="H22" s="12">
        <v>8</v>
      </c>
      <c r="I22" s="18">
        <v>0</v>
      </c>
      <c r="J22" s="12">
        <v>0</v>
      </c>
      <c r="K22" s="12">
        <v>0</v>
      </c>
      <c r="L22" s="18" t="s">
        <v>4250</v>
      </c>
      <c r="M22" s="12" t="s">
        <v>4250</v>
      </c>
      <c r="N22" s="12" t="s">
        <v>4250</v>
      </c>
      <c r="O22" s="12" t="s">
        <v>4257</v>
      </c>
      <c r="P22" s="12" t="s">
        <v>4257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x14ac:dyDescent="0.2">
      <c r="A23" s="12" t="s">
        <v>2209</v>
      </c>
      <c r="B23" s="12" t="s">
        <v>2210</v>
      </c>
      <c r="C23" s="12" t="s">
        <v>3222</v>
      </c>
      <c r="D23" s="12" t="s">
        <v>3688</v>
      </c>
      <c r="E23" s="12" t="s">
        <v>357</v>
      </c>
      <c r="F23" s="12" t="s">
        <v>3195</v>
      </c>
      <c r="G23" s="12" t="s">
        <v>153</v>
      </c>
      <c r="H23" s="12">
        <v>8</v>
      </c>
      <c r="I23" s="18">
        <v>0</v>
      </c>
      <c r="J23" s="12">
        <v>0</v>
      </c>
      <c r="K23" s="12">
        <v>0</v>
      </c>
      <c r="L23" s="18" t="s">
        <v>4250</v>
      </c>
      <c r="M23" s="12" t="s">
        <v>4250</v>
      </c>
      <c r="N23" s="12" t="s">
        <v>4250</v>
      </c>
      <c r="O23" s="12" t="s">
        <v>4257</v>
      </c>
      <c r="P23" s="12" t="s">
        <v>4257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x14ac:dyDescent="0.2">
      <c r="A24" s="12" t="s">
        <v>2252</v>
      </c>
      <c r="B24" s="12" t="s">
        <v>2253</v>
      </c>
      <c r="C24" s="12" t="s">
        <v>3223</v>
      </c>
      <c r="D24" s="12" t="s">
        <v>3700</v>
      </c>
      <c r="E24" s="12" t="s">
        <v>342</v>
      </c>
      <c r="F24" s="12" t="s">
        <v>344</v>
      </c>
      <c r="G24" s="12" t="s">
        <v>153</v>
      </c>
      <c r="H24" s="12">
        <v>8</v>
      </c>
      <c r="I24" s="18">
        <v>0</v>
      </c>
      <c r="J24" s="12">
        <v>0</v>
      </c>
      <c r="K24" s="12">
        <v>0</v>
      </c>
      <c r="L24" s="18" t="s">
        <v>4250</v>
      </c>
      <c r="M24" s="12" t="s">
        <v>4250</v>
      </c>
      <c r="N24" s="12" t="s">
        <v>4250</v>
      </c>
      <c r="O24" s="12" t="s">
        <v>4257</v>
      </c>
      <c r="P24" s="12" t="s">
        <v>4257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">
      <c r="A25" s="12" t="s">
        <v>2206</v>
      </c>
      <c r="B25" s="12" t="s">
        <v>2207</v>
      </c>
      <c r="C25" s="12" t="s">
        <v>3224</v>
      </c>
      <c r="D25" s="12" t="s">
        <v>3701</v>
      </c>
      <c r="E25" s="12" t="s">
        <v>342</v>
      </c>
      <c r="F25" s="12" t="s">
        <v>344</v>
      </c>
      <c r="G25" s="12" t="s">
        <v>153</v>
      </c>
      <c r="H25" s="12">
        <v>4</v>
      </c>
      <c r="I25" s="18">
        <v>0</v>
      </c>
      <c r="J25" s="12">
        <v>0</v>
      </c>
      <c r="K25" s="12">
        <v>0</v>
      </c>
      <c r="L25" s="18" t="s">
        <v>4250</v>
      </c>
      <c r="M25" s="12" t="s">
        <v>4250</v>
      </c>
      <c r="N25" s="12" t="s">
        <v>4250</v>
      </c>
      <c r="O25" s="12" t="s">
        <v>4257</v>
      </c>
      <c r="P25" s="12" t="s">
        <v>4257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x14ac:dyDescent="0.2">
      <c r="A26" s="12" t="s">
        <v>2311</v>
      </c>
      <c r="B26" s="12" t="s">
        <v>2312</v>
      </c>
      <c r="C26" s="12" t="s">
        <v>3225</v>
      </c>
      <c r="D26" s="12" t="s">
        <v>3702</v>
      </c>
      <c r="E26" s="12" t="s">
        <v>342</v>
      </c>
      <c r="F26" s="12" t="s">
        <v>344</v>
      </c>
      <c r="G26" s="12" t="s">
        <v>153</v>
      </c>
      <c r="H26" s="12">
        <v>4</v>
      </c>
      <c r="I26" s="18">
        <v>0</v>
      </c>
      <c r="J26" s="12">
        <v>0</v>
      </c>
      <c r="K26" s="12">
        <v>0</v>
      </c>
      <c r="L26" s="18" t="s">
        <v>4250</v>
      </c>
      <c r="M26" s="12" t="s">
        <v>4250</v>
      </c>
      <c r="N26" s="12" t="s">
        <v>4250</v>
      </c>
      <c r="O26" s="12" t="s">
        <v>4257</v>
      </c>
      <c r="P26" s="12" t="s">
        <v>4257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x14ac:dyDescent="0.2">
      <c r="A27" s="12" t="s">
        <v>342</v>
      </c>
      <c r="B27" s="12" t="s">
        <v>2254</v>
      </c>
      <c r="C27" s="12" t="s">
        <v>3226</v>
      </c>
      <c r="D27" s="12" t="s">
        <v>3703</v>
      </c>
      <c r="E27" s="12" t="s">
        <v>342</v>
      </c>
      <c r="F27" s="12" t="s">
        <v>344</v>
      </c>
      <c r="G27" s="12" t="s">
        <v>153</v>
      </c>
      <c r="H27" s="12">
        <v>12</v>
      </c>
      <c r="I27" s="18">
        <v>0</v>
      </c>
      <c r="J27" s="12">
        <v>0</v>
      </c>
      <c r="K27" s="12">
        <v>0</v>
      </c>
      <c r="L27" s="18" t="s">
        <v>4250</v>
      </c>
      <c r="M27" s="12" t="s">
        <v>4250</v>
      </c>
      <c r="N27" s="12" t="s">
        <v>4250</v>
      </c>
      <c r="O27" s="12" t="s">
        <v>4257</v>
      </c>
      <c r="P27" s="12" t="s">
        <v>4257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x14ac:dyDescent="0.2">
      <c r="A28" s="12" t="s">
        <v>2228</v>
      </c>
      <c r="B28" s="12" t="s">
        <v>2229</v>
      </c>
      <c r="C28" s="12" t="s">
        <v>3227</v>
      </c>
      <c r="D28" s="12" t="s">
        <v>3704</v>
      </c>
      <c r="E28" s="12" t="s">
        <v>342</v>
      </c>
      <c r="F28" s="12" t="s">
        <v>344</v>
      </c>
      <c r="G28" s="12" t="s">
        <v>153</v>
      </c>
      <c r="H28" s="12">
        <v>4</v>
      </c>
      <c r="I28" s="18">
        <v>0</v>
      </c>
      <c r="J28" s="12">
        <v>0</v>
      </c>
      <c r="K28" s="12">
        <v>0</v>
      </c>
      <c r="L28" s="18" t="s">
        <v>4250</v>
      </c>
      <c r="M28" s="12" t="s">
        <v>4250</v>
      </c>
      <c r="N28" s="12" t="s">
        <v>4250</v>
      </c>
      <c r="O28" s="12" t="s">
        <v>4257</v>
      </c>
      <c r="P28" s="12" t="s">
        <v>4257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x14ac:dyDescent="0.2">
      <c r="A29" s="12" t="s">
        <v>2332</v>
      </c>
      <c r="B29" s="12" t="s">
        <v>2333</v>
      </c>
      <c r="C29" s="12" t="s">
        <v>3228</v>
      </c>
      <c r="D29" s="12" t="s">
        <v>3705</v>
      </c>
      <c r="E29" s="12" t="s">
        <v>342</v>
      </c>
      <c r="F29" s="12" t="s">
        <v>344</v>
      </c>
      <c r="G29" s="12" t="s">
        <v>153</v>
      </c>
      <c r="H29" s="12">
        <v>4</v>
      </c>
      <c r="I29" s="18">
        <v>0</v>
      </c>
      <c r="J29" s="12">
        <v>0</v>
      </c>
      <c r="K29" s="12">
        <v>0</v>
      </c>
      <c r="L29" s="18" t="s">
        <v>4250</v>
      </c>
      <c r="M29" s="12" t="s">
        <v>4250</v>
      </c>
      <c r="N29" s="12" t="s">
        <v>4250</v>
      </c>
      <c r="O29" s="12" t="s">
        <v>4257</v>
      </c>
      <c r="P29" s="12" t="s">
        <v>4257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x14ac:dyDescent="0.2">
      <c r="A30" s="12" t="s">
        <v>2202</v>
      </c>
      <c r="B30" s="12" t="s">
        <v>2203</v>
      </c>
      <c r="C30" s="12" t="s">
        <v>3229</v>
      </c>
      <c r="D30" s="12" t="s">
        <v>3706</v>
      </c>
      <c r="E30" s="12" t="s">
        <v>342</v>
      </c>
      <c r="F30" s="12" t="s">
        <v>344</v>
      </c>
      <c r="G30" s="12" t="s">
        <v>153</v>
      </c>
      <c r="H30" s="12">
        <v>4</v>
      </c>
      <c r="I30" s="18">
        <v>0</v>
      </c>
      <c r="J30" s="12">
        <v>0</v>
      </c>
      <c r="K30" s="12">
        <v>0</v>
      </c>
      <c r="L30" s="18" t="s">
        <v>4250</v>
      </c>
      <c r="M30" s="12" t="s">
        <v>4250</v>
      </c>
      <c r="N30" s="12" t="s">
        <v>4250</v>
      </c>
      <c r="O30" s="12" t="s">
        <v>4257</v>
      </c>
      <c r="P30" s="12" t="s">
        <v>4257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x14ac:dyDescent="0.2">
      <c r="A31" s="12" t="s">
        <v>2518</v>
      </c>
      <c r="B31" s="12" t="s">
        <v>2519</v>
      </c>
      <c r="C31" s="12" t="s">
        <v>3230</v>
      </c>
      <c r="D31" s="12" t="s">
        <v>3707</v>
      </c>
      <c r="E31" s="12" t="s">
        <v>934</v>
      </c>
      <c r="F31" s="12" t="s">
        <v>344</v>
      </c>
      <c r="G31" s="12" t="s">
        <v>153</v>
      </c>
      <c r="H31" s="12">
        <v>4</v>
      </c>
      <c r="I31" s="18">
        <v>0</v>
      </c>
      <c r="J31" s="12">
        <v>0</v>
      </c>
      <c r="K31" s="12">
        <v>0</v>
      </c>
      <c r="L31" s="18" t="s">
        <v>4250</v>
      </c>
      <c r="M31" s="12" t="s">
        <v>4250</v>
      </c>
      <c r="N31" s="12" t="s">
        <v>4250</v>
      </c>
      <c r="O31" s="12" t="s">
        <v>4257</v>
      </c>
      <c r="P31" s="12" t="s">
        <v>4257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x14ac:dyDescent="0.2">
      <c r="A32" s="12" t="s">
        <v>934</v>
      </c>
      <c r="B32" s="12" t="s">
        <v>2504</v>
      </c>
      <c r="C32" s="12" t="s">
        <v>3231</v>
      </c>
      <c r="D32" s="12" t="s">
        <v>3708</v>
      </c>
      <c r="E32" s="12" t="s">
        <v>934</v>
      </c>
      <c r="F32" s="12" t="s">
        <v>344</v>
      </c>
      <c r="G32" s="12" t="s">
        <v>153</v>
      </c>
      <c r="H32" s="12">
        <v>8</v>
      </c>
      <c r="I32" s="18">
        <v>0</v>
      </c>
      <c r="J32" s="12">
        <v>0</v>
      </c>
      <c r="K32" s="12">
        <v>0</v>
      </c>
      <c r="L32" s="18" t="s">
        <v>4250</v>
      </c>
      <c r="M32" s="12" t="s">
        <v>4250</v>
      </c>
      <c r="N32" s="12" t="s">
        <v>4250</v>
      </c>
      <c r="O32" s="12" t="s">
        <v>4257</v>
      </c>
      <c r="P32" s="12" t="s">
        <v>4257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x14ac:dyDescent="0.2">
      <c r="A33" s="12" t="s">
        <v>2319</v>
      </c>
      <c r="B33" s="12" t="s">
        <v>2320</v>
      </c>
      <c r="C33" s="12" t="s">
        <v>3232</v>
      </c>
      <c r="D33" s="12" t="s">
        <v>3709</v>
      </c>
      <c r="E33" s="12" t="s">
        <v>536</v>
      </c>
      <c r="F33" s="12" t="s">
        <v>344</v>
      </c>
      <c r="G33" s="12" t="s">
        <v>153</v>
      </c>
      <c r="H33" s="12">
        <v>4</v>
      </c>
      <c r="I33" s="18">
        <v>0</v>
      </c>
      <c r="J33" s="12">
        <v>0</v>
      </c>
      <c r="K33" s="12">
        <v>0</v>
      </c>
      <c r="L33" s="18" t="s">
        <v>4250</v>
      </c>
      <c r="M33" s="12" t="s">
        <v>4250</v>
      </c>
      <c r="N33" s="12" t="s">
        <v>4250</v>
      </c>
      <c r="O33" s="12" t="s">
        <v>4257</v>
      </c>
      <c r="P33" s="12" t="s">
        <v>4257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x14ac:dyDescent="0.2">
      <c r="A34" s="12" t="s">
        <v>2282</v>
      </c>
      <c r="B34" s="12" t="s">
        <v>2283</v>
      </c>
      <c r="C34" s="12" t="s">
        <v>3233</v>
      </c>
      <c r="D34" s="12" t="s">
        <v>3693</v>
      </c>
      <c r="E34" s="12" t="s">
        <v>536</v>
      </c>
      <c r="F34" s="12" t="s">
        <v>344</v>
      </c>
      <c r="G34" s="12" t="s">
        <v>153</v>
      </c>
      <c r="H34" s="12">
        <v>12</v>
      </c>
      <c r="I34" s="18">
        <v>0</v>
      </c>
      <c r="J34" s="12">
        <v>0</v>
      </c>
      <c r="K34" s="12">
        <v>0</v>
      </c>
      <c r="L34" s="18" t="s">
        <v>4250</v>
      </c>
      <c r="M34" s="12" t="s">
        <v>4250</v>
      </c>
      <c r="N34" s="12" t="s">
        <v>4250</v>
      </c>
      <c r="O34" s="12" t="s">
        <v>4257</v>
      </c>
      <c r="P34" s="12" t="s">
        <v>4257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 spans="1:39" x14ac:dyDescent="0.2">
      <c r="A35" s="12" t="s">
        <v>2246</v>
      </c>
      <c r="B35" s="12" t="s">
        <v>2409</v>
      </c>
      <c r="C35" s="12" t="s">
        <v>3234</v>
      </c>
      <c r="D35" s="12" t="s">
        <v>3710</v>
      </c>
      <c r="E35" s="12" t="s">
        <v>536</v>
      </c>
      <c r="F35" s="12" t="s">
        <v>344</v>
      </c>
      <c r="G35" s="12" t="s">
        <v>153</v>
      </c>
      <c r="H35" s="12">
        <v>12</v>
      </c>
      <c r="I35" s="18">
        <v>0</v>
      </c>
      <c r="J35" s="12">
        <v>0</v>
      </c>
      <c r="K35" s="12">
        <v>0</v>
      </c>
      <c r="L35" s="18" t="s">
        <v>4250</v>
      </c>
      <c r="M35" s="12" t="s">
        <v>4250</v>
      </c>
      <c r="N35" s="12" t="s">
        <v>4250</v>
      </c>
      <c r="O35" s="12" t="s">
        <v>4257</v>
      </c>
      <c r="P35" s="12" t="s">
        <v>4257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x14ac:dyDescent="0.2">
      <c r="A36" s="12" t="s">
        <v>2422</v>
      </c>
      <c r="B36" s="12" t="s">
        <v>2423</v>
      </c>
      <c r="C36" s="12" t="s">
        <v>3235</v>
      </c>
      <c r="D36" s="12" t="s">
        <v>3711</v>
      </c>
      <c r="E36" s="12" t="s">
        <v>536</v>
      </c>
      <c r="F36" s="12" t="s">
        <v>344</v>
      </c>
      <c r="G36" s="12" t="s">
        <v>153</v>
      </c>
      <c r="H36" s="12">
        <v>4</v>
      </c>
      <c r="I36" s="18">
        <v>0</v>
      </c>
      <c r="J36" s="12">
        <v>0</v>
      </c>
      <c r="K36" s="12">
        <v>0</v>
      </c>
      <c r="L36" s="18" t="s">
        <v>4250</v>
      </c>
      <c r="M36" s="12" t="s">
        <v>4250</v>
      </c>
      <c r="N36" s="12" t="s">
        <v>4250</v>
      </c>
      <c r="O36" s="12" t="s">
        <v>4257</v>
      </c>
      <c r="P36" s="12" t="s">
        <v>4257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1:39" x14ac:dyDescent="0.2">
      <c r="A37" s="12" t="s">
        <v>2502</v>
      </c>
      <c r="B37" s="12" t="s">
        <v>2503</v>
      </c>
      <c r="C37" s="12" t="s">
        <v>3236</v>
      </c>
      <c r="D37" s="12" t="s">
        <v>3712</v>
      </c>
      <c r="E37" s="12" t="s">
        <v>536</v>
      </c>
      <c r="F37" s="12" t="s">
        <v>344</v>
      </c>
      <c r="G37" s="12" t="s">
        <v>153</v>
      </c>
      <c r="H37" s="12">
        <v>4</v>
      </c>
      <c r="I37" s="18">
        <v>0</v>
      </c>
      <c r="J37" s="12">
        <v>0</v>
      </c>
      <c r="K37" s="12">
        <v>0</v>
      </c>
      <c r="L37" s="18" t="s">
        <v>4250</v>
      </c>
      <c r="M37" s="12" t="s">
        <v>4250</v>
      </c>
      <c r="N37" s="12" t="s">
        <v>4250</v>
      </c>
      <c r="O37" s="12" t="s">
        <v>4257</v>
      </c>
      <c r="P37" s="12" t="s">
        <v>4257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 x14ac:dyDescent="0.2">
      <c r="A38" s="12" t="s">
        <v>2305</v>
      </c>
      <c r="B38" s="12" t="s">
        <v>2306</v>
      </c>
      <c r="C38" s="12" t="s">
        <v>3237</v>
      </c>
      <c r="D38" s="12" t="s">
        <v>3713</v>
      </c>
      <c r="E38" s="12" t="s">
        <v>536</v>
      </c>
      <c r="F38" s="12" t="s">
        <v>344</v>
      </c>
      <c r="G38" s="12" t="s">
        <v>153</v>
      </c>
      <c r="H38" s="12">
        <v>4</v>
      </c>
      <c r="I38" s="18">
        <v>0</v>
      </c>
      <c r="J38" s="12">
        <v>0</v>
      </c>
      <c r="K38" s="12">
        <v>0</v>
      </c>
      <c r="L38" s="18" t="s">
        <v>4250</v>
      </c>
      <c r="M38" s="12" t="s">
        <v>4250</v>
      </c>
      <c r="N38" s="12" t="s">
        <v>4250</v>
      </c>
      <c r="O38" s="12" t="s">
        <v>4257</v>
      </c>
      <c r="P38" s="12" t="s">
        <v>4257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x14ac:dyDescent="0.2">
      <c r="A39" s="12" t="s">
        <v>2382</v>
      </c>
      <c r="B39" s="12" t="s">
        <v>2383</v>
      </c>
      <c r="C39" s="12" t="s">
        <v>3238</v>
      </c>
      <c r="D39" s="12" t="s">
        <v>3714</v>
      </c>
      <c r="E39" s="12" t="s">
        <v>536</v>
      </c>
      <c r="F39" s="12" t="s">
        <v>344</v>
      </c>
      <c r="G39" s="12" t="s">
        <v>153</v>
      </c>
      <c r="H39" s="12">
        <v>8</v>
      </c>
      <c r="I39" s="18">
        <v>0</v>
      </c>
      <c r="J39" s="12">
        <v>0</v>
      </c>
      <c r="K39" s="12">
        <v>0</v>
      </c>
      <c r="L39" s="18" t="s">
        <v>4250</v>
      </c>
      <c r="M39" s="12" t="s">
        <v>4250</v>
      </c>
      <c r="N39" s="12" t="s">
        <v>4250</v>
      </c>
      <c r="O39" s="12" t="s">
        <v>4257</v>
      </c>
      <c r="P39" s="12" t="s">
        <v>4257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 spans="1:39" x14ac:dyDescent="0.2">
      <c r="A40" s="12" t="s">
        <v>2443</v>
      </c>
      <c r="B40" s="12" t="s">
        <v>2444</v>
      </c>
      <c r="C40" s="12" t="s">
        <v>3239</v>
      </c>
      <c r="D40" s="12" t="s">
        <v>3715</v>
      </c>
      <c r="E40" s="12" t="s">
        <v>536</v>
      </c>
      <c r="F40" s="12" t="s">
        <v>344</v>
      </c>
      <c r="G40" s="12" t="s">
        <v>153</v>
      </c>
      <c r="H40" s="12">
        <v>4</v>
      </c>
      <c r="I40" s="18">
        <v>0</v>
      </c>
      <c r="J40" s="12">
        <v>0</v>
      </c>
      <c r="K40" s="12">
        <v>0</v>
      </c>
      <c r="L40" s="18" t="s">
        <v>4250</v>
      </c>
      <c r="M40" s="12" t="s">
        <v>4250</v>
      </c>
      <c r="N40" s="12" t="s">
        <v>4250</v>
      </c>
      <c r="O40" s="12" t="s">
        <v>4257</v>
      </c>
      <c r="P40" s="12" t="s">
        <v>4257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 spans="1:39" x14ac:dyDescent="0.2">
      <c r="A41" s="12" t="s">
        <v>2494</v>
      </c>
      <c r="B41" s="12" t="s">
        <v>2495</v>
      </c>
      <c r="C41" s="12" t="s">
        <v>3240</v>
      </c>
      <c r="D41" s="12" t="s">
        <v>3716</v>
      </c>
      <c r="E41" s="12" t="s">
        <v>536</v>
      </c>
      <c r="F41" s="12" t="s">
        <v>344</v>
      </c>
      <c r="G41" s="12" t="s">
        <v>153</v>
      </c>
      <c r="H41" s="12">
        <v>4</v>
      </c>
      <c r="I41" s="18">
        <v>0</v>
      </c>
      <c r="J41" s="12">
        <v>0</v>
      </c>
      <c r="K41" s="12">
        <v>0</v>
      </c>
      <c r="L41" s="18" t="s">
        <v>4250</v>
      </c>
      <c r="M41" s="12" t="s">
        <v>4250</v>
      </c>
      <c r="N41" s="12" t="s">
        <v>4250</v>
      </c>
      <c r="O41" s="12" t="s">
        <v>4257</v>
      </c>
      <c r="P41" s="12" t="s">
        <v>4257</v>
      </c>
      <c r="R41" s="12"/>
      <c r="S41" s="26"/>
      <c r="T41" s="12" t="s">
        <v>4130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</row>
    <row r="42" spans="1:39" x14ac:dyDescent="0.2">
      <c r="A42" s="12" t="s">
        <v>536</v>
      </c>
      <c r="B42" s="12" t="s">
        <v>2393</v>
      </c>
      <c r="C42" s="12" t="s">
        <v>3241</v>
      </c>
      <c r="D42" s="12" t="s">
        <v>3717</v>
      </c>
      <c r="E42" s="12" t="s">
        <v>536</v>
      </c>
      <c r="F42" s="12" t="s">
        <v>344</v>
      </c>
      <c r="G42" s="12" t="s">
        <v>153</v>
      </c>
      <c r="H42" s="12">
        <v>16</v>
      </c>
      <c r="I42" s="18">
        <v>0</v>
      </c>
      <c r="J42" s="12">
        <v>0</v>
      </c>
      <c r="K42" s="12">
        <v>0</v>
      </c>
      <c r="L42" s="18" t="s">
        <v>4250</v>
      </c>
      <c r="M42" s="12" t="s">
        <v>4250</v>
      </c>
      <c r="N42" s="12" t="s">
        <v>4250</v>
      </c>
      <c r="O42" s="12" t="s">
        <v>4257</v>
      </c>
      <c r="P42" s="12" t="s">
        <v>4257</v>
      </c>
      <c r="R42" s="12"/>
      <c r="S42" s="25"/>
      <c r="T42" s="12" t="s">
        <v>4263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 spans="1:39" x14ac:dyDescent="0.2">
      <c r="A43" s="12" t="s">
        <v>2355</v>
      </c>
      <c r="B43" s="12" t="s">
        <v>2356</v>
      </c>
      <c r="C43" s="12" t="s">
        <v>3242</v>
      </c>
      <c r="D43" s="12" t="s">
        <v>3718</v>
      </c>
      <c r="E43" s="12" t="s">
        <v>536</v>
      </c>
      <c r="F43" s="12" t="s">
        <v>344</v>
      </c>
      <c r="G43" s="12" t="s">
        <v>153</v>
      </c>
      <c r="H43" s="12">
        <v>4</v>
      </c>
      <c r="I43" s="18">
        <v>0</v>
      </c>
      <c r="J43" s="12">
        <v>0</v>
      </c>
      <c r="K43" s="12">
        <v>0</v>
      </c>
      <c r="L43" s="18" t="s">
        <v>4250</v>
      </c>
      <c r="M43" s="12" t="s">
        <v>4250</v>
      </c>
      <c r="N43" s="12" t="s">
        <v>4250</v>
      </c>
      <c r="O43" s="12" t="s">
        <v>4257</v>
      </c>
      <c r="P43" s="12" t="s">
        <v>4257</v>
      </c>
      <c r="R43" s="12"/>
      <c r="S43" s="27"/>
      <c r="T43" s="12" t="s">
        <v>4262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9" x14ac:dyDescent="0.2">
      <c r="A44" s="12" t="s">
        <v>4171</v>
      </c>
      <c r="B44" s="12" t="s">
        <v>4266</v>
      </c>
      <c r="C44" s="12" t="s">
        <v>4267</v>
      </c>
      <c r="D44" s="12" t="s">
        <v>4268</v>
      </c>
      <c r="E44" s="12" t="s">
        <v>4171</v>
      </c>
      <c r="F44" s="12" t="s">
        <v>903</v>
      </c>
      <c r="G44" s="12" t="s">
        <v>153</v>
      </c>
      <c r="H44" s="12">
        <v>0</v>
      </c>
      <c r="I44" s="16">
        <v>18.262786346475053</v>
      </c>
      <c r="J44" s="12">
        <v>0</v>
      </c>
      <c r="K44" s="12">
        <v>0</v>
      </c>
      <c r="L44" s="20" t="s">
        <v>4250</v>
      </c>
      <c r="M44" s="12" t="s">
        <v>4250</v>
      </c>
      <c r="N44" s="12" t="s">
        <v>4257</v>
      </c>
      <c r="O44" s="12" t="s">
        <v>4250</v>
      </c>
      <c r="P44" s="12" t="s">
        <v>4250</v>
      </c>
      <c r="Q44" s="12" t="s">
        <v>4269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9" x14ac:dyDescent="0.2">
      <c r="A45" s="12" t="s">
        <v>4128</v>
      </c>
      <c r="B45" s="12" t="s">
        <v>4270</v>
      </c>
      <c r="C45" s="12" t="s">
        <v>4271</v>
      </c>
      <c r="D45" s="12" t="s">
        <v>4272</v>
      </c>
      <c r="E45" s="12" t="s">
        <v>4174</v>
      </c>
      <c r="F45" s="12" t="s">
        <v>903</v>
      </c>
      <c r="G45" s="12" t="s">
        <v>153</v>
      </c>
      <c r="H45" s="12">
        <v>0</v>
      </c>
      <c r="I45" s="16">
        <v>5.5046157726368454</v>
      </c>
      <c r="J45" s="12">
        <v>0</v>
      </c>
      <c r="K45" s="12">
        <v>0</v>
      </c>
      <c r="L45" s="20" t="s">
        <v>4250</v>
      </c>
      <c r="M45" s="12" t="s">
        <v>4250</v>
      </c>
      <c r="N45" s="12" t="s">
        <v>4257</v>
      </c>
      <c r="O45" s="12" t="s">
        <v>4250</v>
      </c>
      <c r="P45" s="12" t="s">
        <v>4250</v>
      </c>
      <c r="Q45" s="12" t="s">
        <v>4273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9" x14ac:dyDescent="0.2">
      <c r="A46" s="12" t="s">
        <v>4128</v>
      </c>
      <c r="B46" s="12" t="s">
        <v>4270</v>
      </c>
      <c r="C46" s="12" t="s">
        <v>4271</v>
      </c>
      <c r="D46" s="12" t="s">
        <v>4272</v>
      </c>
      <c r="E46" s="12" t="s">
        <v>4174</v>
      </c>
      <c r="F46" s="12" t="s">
        <v>903</v>
      </c>
      <c r="G46" s="12" t="s">
        <v>153</v>
      </c>
      <c r="H46" s="12">
        <v>0</v>
      </c>
      <c r="I46" s="18">
        <v>0</v>
      </c>
      <c r="J46" s="12">
        <v>0</v>
      </c>
      <c r="K46" s="12">
        <v>43</v>
      </c>
      <c r="L46" s="18" t="s">
        <v>4257</v>
      </c>
      <c r="M46" s="12" t="s">
        <v>4250</v>
      </c>
      <c r="N46" s="12" t="s">
        <v>4257</v>
      </c>
      <c r="O46" s="12" t="s">
        <v>4250</v>
      </c>
      <c r="P46" s="12" t="s">
        <v>4250</v>
      </c>
      <c r="Q46" s="12" t="s">
        <v>4274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9" x14ac:dyDescent="0.2">
      <c r="A47" s="12" t="s">
        <v>2580</v>
      </c>
      <c r="B47" s="12" t="s">
        <v>2581</v>
      </c>
      <c r="C47" s="12" t="s">
        <v>3243</v>
      </c>
      <c r="D47" s="12" t="s">
        <v>3719</v>
      </c>
      <c r="E47" s="12" t="s">
        <v>1093</v>
      </c>
      <c r="F47" s="12" t="s">
        <v>903</v>
      </c>
      <c r="G47" s="12" t="s">
        <v>153</v>
      </c>
      <c r="H47" s="12">
        <v>4</v>
      </c>
      <c r="I47" s="18">
        <v>0</v>
      </c>
      <c r="J47" s="12">
        <v>0</v>
      </c>
      <c r="K47" s="12">
        <v>0</v>
      </c>
      <c r="L47" s="18" t="s">
        <v>4250</v>
      </c>
      <c r="M47" s="12" t="s">
        <v>4250</v>
      </c>
      <c r="N47" s="12" t="s">
        <v>4250</v>
      </c>
      <c r="O47" s="12" t="s">
        <v>4257</v>
      </c>
      <c r="P47" s="12" t="s">
        <v>4257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9" x14ac:dyDescent="0.2">
      <c r="A48" s="12" t="s">
        <v>1093</v>
      </c>
      <c r="B48" s="12" t="s">
        <v>4275</v>
      </c>
      <c r="C48" s="12" t="s">
        <v>3260</v>
      </c>
      <c r="D48" s="12" t="s">
        <v>3724</v>
      </c>
      <c r="E48" s="12" t="s">
        <v>1093</v>
      </c>
      <c r="F48" s="12" t="s">
        <v>903</v>
      </c>
      <c r="G48" s="12" t="s">
        <v>153</v>
      </c>
      <c r="H48" s="12">
        <v>0</v>
      </c>
      <c r="I48" s="16">
        <v>4.4698745879004216</v>
      </c>
      <c r="J48" s="12">
        <v>0</v>
      </c>
      <c r="K48" s="12">
        <v>0</v>
      </c>
      <c r="L48" s="20" t="s">
        <v>4250</v>
      </c>
      <c r="M48" s="12" t="s">
        <v>4250</v>
      </c>
      <c r="N48" s="12" t="s">
        <v>4257</v>
      </c>
      <c r="O48" s="12" t="s">
        <v>4250</v>
      </c>
      <c r="P48" s="12" t="s">
        <v>4250</v>
      </c>
      <c r="Q48" s="12" t="s">
        <v>4269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 t="s">
        <v>4113</v>
      </c>
      <c r="B49" s="12" t="s">
        <v>4276</v>
      </c>
      <c r="C49" s="12" t="s">
        <v>4277</v>
      </c>
      <c r="D49" s="12" t="s">
        <v>4278</v>
      </c>
      <c r="E49" s="12" t="s">
        <v>4113</v>
      </c>
      <c r="F49" s="12" t="s">
        <v>903</v>
      </c>
      <c r="G49" s="12" t="s">
        <v>153</v>
      </c>
      <c r="H49" s="12">
        <v>0</v>
      </c>
      <c r="I49" s="18">
        <v>0</v>
      </c>
      <c r="J49" s="12">
        <v>20</v>
      </c>
      <c r="K49" s="12">
        <v>0</v>
      </c>
      <c r="L49" s="18" t="s">
        <v>4257</v>
      </c>
      <c r="M49" s="12" t="s">
        <v>4250</v>
      </c>
      <c r="N49" s="12" t="s">
        <v>4257</v>
      </c>
      <c r="O49" s="12" t="s">
        <v>4250</v>
      </c>
      <c r="P49" s="12" t="s">
        <v>4250</v>
      </c>
      <c r="Q49" s="12" t="s">
        <v>4269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 t="s">
        <v>4113</v>
      </c>
      <c r="B50" s="12" t="s">
        <v>4276</v>
      </c>
      <c r="C50" s="12" t="s">
        <v>4277</v>
      </c>
      <c r="D50" s="12" t="s">
        <v>4278</v>
      </c>
      <c r="E50" s="12" t="s">
        <v>4113</v>
      </c>
      <c r="F50" s="12" t="s">
        <v>903</v>
      </c>
      <c r="G50" s="12" t="s">
        <v>153</v>
      </c>
      <c r="H50" s="12">
        <v>0</v>
      </c>
      <c r="I50" s="16">
        <v>19.848316471887152</v>
      </c>
      <c r="J50" s="12">
        <v>0</v>
      </c>
      <c r="K50" s="12">
        <v>0</v>
      </c>
      <c r="L50" s="20" t="s">
        <v>4250</v>
      </c>
      <c r="M50" s="12" t="s">
        <v>4250</v>
      </c>
      <c r="N50" s="12" t="s">
        <v>4257</v>
      </c>
      <c r="O50" s="12" t="s">
        <v>4250</v>
      </c>
      <c r="P50" s="12" t="s">
        <v>4250</v>
      </c>
      <c r="Q50" s="12" t="s">
        <v>4269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 t="s">
        <v>2573</v>
      </c>
      <c r="B51" s="12" t="s">
        <v>2574</v>
      </c>
      <c r="C51" s="12" t="s">
        <v>3244</v>
      </c>
      <c r="D51" s="12" t="s">
        <v>3720</v>
      </c>
      <c r="E51" s="12" t="s">
        <v>901</v>
      </c>
      <c r="F51" s="12" t="s">
        <v>903</v>
      </c>
      <c r="G51" s="12" t="s">
        <v>153</v>
      </c>
      <c r="H51" s="12">
        <v>4</v>
      </c>
      <c r="I51" s="18">
        <v>0</v>
      </c>
      <c r="J51" s="12">
        <v>0</v>
      </c>
      <c r="K51" s="12">
        <v>0</v>
      </c>
      <c r="L51" s="18" t="s">
        <v>4250</v>
      </c>
      <c r="M51" s="12" t="s">
        <v>4250</v>
      </c>
      <c r="N51" s="12" t="s">
        <v>4250</v>
      </c>
      <c r="O51" s="12" t="s">
        <v>4257</v>
      </c>
      <c r="P51" s="12" t="s">
        <v>4257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 t="s">
        <v>2482</v>
      </c>
      <c r="B52" s="12" t="s">
        <v>2483</v>
      </c>
      <c r="C52" s="12" t="s">
        <v>3245</v>
      </c>
      <c r="D52" s="12" t="s">
        <v>3716</v>
      </c>
      <c r="E52" s="12" t="s">
        <v>901</v>
      </c>
      <c r="F52" s="12" t="s">
        <v>903</v>
      </c>
      <c r="G52" s="12" t="s">
        <v>153</v>
      </c>
      <c r="H52" s="12">
        <v>4</v>
      </c>
      <c r="I52" s="18">
        <v>0</v>
      </c>
      <c r="J52" s="12">
        <v>0</v>
      </c>
      <c r="K52" s="12">
        <v>0</v>
      </c>
      <c r="L52" s="18" t="s">
        <v>4250</v>
      </c>
      <c r="M52" s="12" t="s">
        <v>4250</v>
      </c>
      <c r="N52" s="12" t="s">
        <v>4250</v>
      </c>
      <c r="O52" s="12" t="s">
        <v>4257</v>
      </c>
      <c r="P52" s="12" t="s">
        <v>4257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 t="s">
        <v>2582</v>
      </c>
      <c r="B53" s="12" t="s">
        <v>2583</v>
      </c>
      <c r="C53" s="12" t="s">
        <v>3246</v>
      </c>
      <c r="D53" s="12" t="s">
        <v>3721</v>
      </c>
      <c r="E53" s="12" t="s">
        <v>901</v>
      </c>
      <c r="F53" s="12" t="s">
        <v>903</v>
      </c>
      <c r="G53" s="12" t="s">
        <v>153</v>
      </c>
      <c r="H53" s="12">
        <v>8</v>
      </c>
      <c r="I53" s="18">
        <v>0</v>
      </c>
      <c r="J53" s="12">
        <v>0</v>
      </c>
      <c r="K53" s="12">
        <v>0</v>
      </c>
      <c r="L53" s="18" t="s">
        <v>4250</v>
      </c>
      <c r="M53" s="12" t="s">
        <v>4250</v>
      </c>
      <c r="N53" s="12" t="s">
        <v>4250</v>
      </c>
      <c r="O53" s="12" t="s">
        <v>4257</v>
      </c>
      <c r="P53" s="12" t="s">
        <v>4257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 t="s">
        <v>2622</v>
      </c>
      <c r="B54" s="12" t="s">
        <v>2623</v>
      </c>
      <c r="C54" s="12" t="s">
        <v>3247</v>
      </c>
      <c r="D54" s="12" t="s">
        <v>3722</v>
      </c>
      <c r="E54" s="12" t="s">
        <v>901</v>
      </c>
      <c r="F54" s="12" t="s">
        <v>903</v>
      </c>
      <c r="G54" s="12" t="s">
        <v>153</v>
      </c>
      <c r="H54" s="12">
        <v>4</v>
      </c>
      <c r="I54" s="18">
        <v>0</v>
      </c>
      <c r="J54" s="12">
        <v>0</v>
      </c>
      <c r="K54" s="12">
        <v>0</v>
      </c>
      <c r="L54" s="18" t="s">
        <v>4250</v>
      </c>
      <c r="M54" s="12" t="s">
        <v>4250</v>
      </c>
      <c r="N54" s="12" t="s">
        <v>4250</v>
      </c>
      <c r="O54" s="12" t="s">
        <v>4257</v>
      </c>
      <c r="P54" s="12" t="s">
        <v>4257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 t="s">
        <v>2092</v>
      </c>
      <c r="B55" s="12" t="s">
        <v>4279</v>
      </c>
      <c r="C55" s="12" t="s">
        <v>4280</v>
      </c>
      <c r="D55" s="12" t="s">
        <v>4281</v>
      </c>
      <c r="E55" s="12" t="s">
        <v>2092</v>
      </c>
      <c r="F55" s="12" t="s">
        <v>903</v>
      </c>
      <c r="G55" s="12" t="s">
        <v>153</v>
      </c>
      <c r="H55" s="12">
        <v>0</v>
      </c>
      <c r="I55" s="16">
        <v>10.409065289955965</v>
      </c>
      <c r="J55" s="12">
        <v>0</v>
      </c>
      <c r="K55" s="12">
        <v>0</v>
      </c>
      <c r="L55" s="20" t="s">
        <v>4250</v>
      </c>
      <c r="M55" s="12" t="s">
        <v>4250</v>
      </c>
      <c r="N55" s="12" t="s">
        <v>4257</v>
      </c>
      <c r="O55" s="12" t="s">
        <v>4250</v>
      </c>
      <c r="P55" s="12" t="s">
        <v>4250</v>
      </c>
      <c r="Q55" s="12" t="s">
        <v>4269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 t="s">
        <v>4179</v>
      </c>
      <c r="B56" s="12" t="s">
        <v>4282</v>
      </c>
      <c r="C56" s="12" t="s">
        <v>4283</v>
      </c>
      <c r="D56" s="12" t="s">
        <v>4284</v>
      </c>
      <c r="E56" s="12" t="s">
        <v>4179</v>
      </c>
      <c r="F56" s="12" t="s">
        <v>903</v>
      </c>
      <c r="G56" s="12" t="s">
        <v>153</v>
      </c>
      <c r="H56" s="12">
        <v>0</v>
      </c>
      <c r="I56" s="16">
        <v>3.8645250785594976</v>
      </c>
      <c r="J56" s="12">
        <v>0</v>
      </c>
      <c r="K56" s="12">
        <v>0</v>
      </c>
      <c r="L56" s="20" t="s">
        <v>4250</v>
      </c>
      <c r="M56" s="12" t="s">
        <v>4250</v>
      </c>
      <c r="N56" s="12" t="s">
        <v>4257</v>
      </c>
      <c r="O56" s="12" t="s">
        <v>4250</v>
      </c>
      <c r="P56" s="12" t="s">
        <v>4250</v>
      </c>
      <c r="Q56" s="12" t="s">
        <v>4269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 t="s">
        <v>4181</v>
      </c>
      <c r="B57" s="12" t="s">
        <v>4285</v>
      </c>
      <c r="C57" s="12" t="s">
        <v>4286</v>
      </c>
      <c r="D57" s="12" t="s">
        <v>4287</v>
      </c>
      <c r="E57" s="12" t="s">
        <v>4181</v>
      </c>
      <c r="F57" s="12" t="s">
        <v>903</v>
      </c>
      <c r="G57" s="12" t="s">
        <v>153</v>
      </c>
      <c r="H57" s="12">
        <v>0</v>
      </c>
      <c r="I57" s="16">
        <v>2.5100589614447228</v>
      </c>
      <c r="J57" s="12">
        <v>0</v>
      </c>
      <c r="K57" s="12">
        <v>0</v>
      </c>
      <c r="L57" s="20" t="s">
        <v>4250</v>
      </c>
      <c r="M57" s="12" t="s">
        <v>4250</v>
      </c>
      <c r="N57" s="12" t="s">
        <v>4257</v>
      </c>
      <c r="O57" s="12" t="s">
        <v>4250</v>
      </c>
      <c r="P57" s="12" t="s">
        <v>4250</v>
      </c>
      <c r="Q57" s="12" t="s">
        <v>4269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 t="s">
        <v>2676</v>
      </c>
      <c r="B58" s="12" t="s">
        <v>2677</v>
      </c>
      <c r="C58" s="12" t="s">
        <v>3244</v>
      </c>
      <c r="D58" s="12" t="s">
        <v>3723</v>
      </c>
      <c r="E58" s="12" t="s">
        <v>1116</v>
      </c>
      <c r="F58" s="12" t="s">
        <v>903</v>
      </c>
      <c r="G58" s="12" t="s">
        <v>153</v>
      </c>
      <c r="H58" s="12">
        <v>8</v>
      </c>
      <c r="I58" s="18">
        <v>0</v>
      </c>
      <c r="J58" s="12">
        <v>0</v>
      </c>
      <c r="K58" s="12">
        <v>0</v>
      </c>
      <c r="L58" s="18" t="s">
        <v>4250</v>
      </c>
      <c r="M58" s="12" t="s">
        <v>4250</v>
      </c>
      <c r="N58" s="12" t="s">
        <v>4250</v>
      </c>
      <c r="O58" s="12" t="s">
        <v>4257</v>
      </c>
      <c r="P58" s="12" t="s">
        <v>4257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 t="s">
        <v>2594</v>
      </c>
      <c r="B59" s="12" t="s">
        <v>2595</v>
      </c>
      <c r="C59" s="12" t="s">
        <v>3243</v>
      </c>
      <c r="D59" s="12" t="s">
        <v>3724</v>
      </c>
      <c r="E59" s="12" t="s">
        <v>1116</v>
      </c>
      <c r="F59" s="12" t="s">
        <v>903</v>
      </c>
      <c r="G59" s="12" t="s">
        <v>153</v>
      </c>
      <c r="H59" s="12">
        <v>4</v>
      </c>
      <c r="I59" s="18">
        <v>0</v>
      </c>
      <c r="J59" s="12">
        <v>0</v>
      </c>
      <c r="K59" s="12">
        <v>0</v>
      </c>
      <c r="L59" s="18" t="s">
        <v>4250</v>
      </c>
      <c r="M59" s="12" t="s">
        <v>4250</v>
      </c>
      <c r="N59" s="12" t="s">
        <v>4250</v>
      </c>
      <c r="O59" s="12" t="s">
        <v>4257</v>
      </c>
      <c r="P59" s="12" t="s">
        <v>4257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 t="s">
        <v>2618</v>
      </c>
      <c r="B60" s="12" t="s">
        <v>2619</v>
      </c>
      <c r="C60" s="12" t="s">
        <v>3248</v>
      </c>
      <c r="D60" s="12" t="s">
        <v>3725</v>
      </c>
      <c r="E60" s="12" t="s">
        <v>1116</v>
      </c>
      <c r="F60" s="12" t="s">
        <v>903</v>
      </c>
      <c r="G60" s="12" t="s">
        <v>153</v>
      </c>
      <c r="H60" s="12">
        <v>4</v>
      </c>
      <c r="I60" s="18">
        <v>0</v>
      </c>
      <c r="J60" s="12">
        <v>0</v>
      </c>
      <c r="K60" s="12">
        <v>0</v>
      </c>
      <c r="L60" s="18" t="s">
        <v>4250</v>
      </c>
      <c r="M60" s="12" t="s">
        <v>4250</v>
      </c>
      <c r="N60" s="12" t="s">
        <v>4250</v>
      </c>
      <c r="O60" s="12" t="s">
        <v>4257</v>
      </c>
      <c r="P60" s="12" t="s">
        <v>4257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 t="s">
        <v>2722</v>
      </c>
      <c r="B61" s="12" t="s">
        <v>2723</v>
      </c>
      <c r="C61" s="12" t="s">
        <v>3249</v>
      </c>
      <c r="D61" s="12" t="s">
        <v>3726</v>
      </c>
      <c r="E61" s="12" t="s">
        <v>1116</v>
      </c>
      <c r="F61" s="12" t="s">
        <v>903</v>
      </c>
      <c r="G61" s="12" t="s">
        <v>153</v>
      </c>
      <c r="H61" s="12">
        <v>12</v>
      </c>
      <c r="I61" s="18">
        <v>0</v>
      </c>
      <c r="J61" s="12">
        <v>0</v>
      </c>
      <c r="K61" s="12">
        <v>0</v>
      </c>
      <c r="L61" s="18" t="s">
        <v>4250</v>
      </c>
      <c r="M61" s="12" t="s">
        <v>4250</v>
      </c>
      <c r="N61" s="12" t="s">
        <v>4250</v>
      </c>
      <c r="O61" s="12" t="s">
        <v>4257</v>
      </c>
      <c r="P61" s="12" t="s">
        <v>4257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 t="s">
        <v>2670</v>
      </c>
      <c r="B62" s="12" t="s">
        <v>2671</v>
      </c>
      <c r="C62" s="12" t="s">
        <v>3250</v>
      </c>
      <c r="D62" s="12" t="s">
        <v>3727</v>
      </c>
      <c r="E62" s="12" t="s">
        <v>1116</v>
      </c>
      <c r="F62" s="12" t="s">
        <v>903</v>
      </c>
      <c r="G62" s="12" t="s">
        <v>153</v>
      </c>
      <c r="H62" s="12">
        <v>20</v>
      </c>
      <c r="I62" s="18">
        <v>0</v>
      </c>
      <c r="J62" s="12">
        <v>0</v>
      </c>
      <c r="K62" s="12">
        <v>0</v>
      </c>
      <c r="L62" s="18" t="s">
        <v>4250</v>
      </c>
      <c r="M62" s="12" t="s">
        <v>4250</v>
      </c>
      <c r="N62" s="12" t="s">
        <v>4250</v>
      </c>
      <c r="O62" s="12" t="s">
        <v>4257</v>
      </c>
      <c r="P62" s="12" t="s">
        <v>4257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x14ac:dyDescent="0.2">
      <c r="A63" s="12" t="s">
        <v>2661</v>
      </c>
      <c r="B63" s="12" t="s">
        <v>2662</v>
      </c>
      <c r="C63" s="12" t="s">
        <v>3251</v>
      </c>
      <c r="D63" s="12" t="s">
        <v>3728</v>
      </c>
      <c r="E63" s="12" t="s">
        <v>1116</v>
      </c>
      <c r="F63" s="12" t="s">
        <v>903</v>
      </c>
      <c r="G63" s="12" t="s">
        <v>153</v>
      </c>
      <c r="H63" s="12">
        <v>4</v>
      </c>
      <c r="I63" s="18">
        <v>0</v>
      </c>
      <c r="J63" s="12">
        <v>0</v>
      </c>
      <c r="K63" s="12">
        <v>0</v>
      </c>
      <c r="L63" s="18" t="s">
        <v>4256</v>
      </c>
      <c r="M63" s="12" t="s">
        <v>4250</v>
      </c>
      <c r="N63" s="12" t="s">
        <v>4250</v>
      </c>
      <c r="O63" s="12" t="s">
        <v>4257</v>
      </c>
      <c r="P63" s="12" t="s">
        <v>4257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 x14ac:dyDescent="0.2">
      <c r="A64" s="12" t="s">
        <v>1116</v>
      </c>
      <c r="B64" s="12" t="s">
        <v>2635</v>
      </c>
      <c r="C64" s="12" t="s">
        <v>3238</v>
      </c>
      <c r="D64" s="12" t="s">
        <v>3722</v>
      </c>
      <c r="E64" s="12" t="s">
        <v>1116</v>
      </c>
      <c r="F64" s="12" t="s">
        <v>903</v>
      </c>
      <c r="G64" s="12" t="s">
        <v>153</v>
      </c>
      <c r="H64" s="12">
        <v>32</v>
      </c>
      <c r="I64" s="18">
        <v>0</v>
      </c>
      <c r="J64" s="12">
        <v>34</v>
      </c>
      <c r="K64" s="12">
        <v>0</v>
      </c>
      <c r="L64" s="18" t="s">
        <v>4255</v>
      </c>
      <c r="M64" s="12" t="s">
        <v>4250</v>
      </c>
      <c r="N64" s="12" t="s">
        <v>4250</v>
      </c>
      <c r="O64" s="12" t="s">
        <v>4257</v>
      </c>
      <c r="P64" s="12" t="s">
        <v>4257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 x14ac:dyDescent="0.2">
      <c r="A65" s="12" t="s">
        <v>211</v>
      </c>
      <c r="B65" s="12" t="s">
        <v>2608</v>
      </c>
      <c r="C65" s="12" t="s">
        <v>3252</v>
      </c>
      <c r="D65" s="12" t="s">
        <v>3729</v>
      </c>
      <c r="E65" s="12" t="s">
        <v>1116</v>
      </c>
      <c r="F65" s="12" t="s">
        <v>903</v>
      </c>
      <c r="G65" s="12" t="s">
        <v>153</v>
      </c>
      <c r="H65" s="12">
        <v>4</v>
      </c>
      <c r="I65" s="18">
        <v>0</v>
      </c>
      <c r="J65" s="12">
        <v>0</v>
      </c>
      <c r="K65" s="12">
        <v>0</v>
      </c>
      <c r="L65" s="18" t="s">
        <v>4250</v>
      </c>
      <c r="M65" s="12" t="s">
        <v>4257</v>
      </c>
      <c r="N65" s="12" t="s">
        <v>4250</v>
      </c>
      <c r="O65" s="12" t="s">
        <v>4257</v>
      </c>
      <c r="P65" s="12" t="s">
        <v>4257</v>
      </c>
      <c r="Q65" s="12" t="s">
        <v>4288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 x14ac:dyDescent="0.2">
      <c r="A66" s="12" t="s">
        <v>2690</v>
      </c>
      <c r="B66" s="12" t="s">
        <v>2691</v>
      </c>
      <c r="C66" s="12" t="s">
        <v>3251</v>
      </c>
      <c r="D66" s="12" t="s">
        <v>3727</v>
      </c>
      <c r="E66" s="12" t="s">
        <v>1116</v>
      </c>
      <c r="F66" s="12" t="s">
        <v>903</v>
      </c>
      <c r="G66" s="12" t="s">
        <v>153</v>
      </c>
      <c r="H66" s="12">
        <v>4</v>
      </c>
      <c r="I66" s="18">
        <v>0</v>
      </c>
      <c r="J66" s="12">
        <v>0</v>
      </c>
      <c r="K66" s="12">
        <v>0</v>
      </c>
      <c r="L66" s="18" t="s">
        <v>4250</v>
      </c>
      <c r="M66" s="12" t="s">
        <v>4250</v>
      </c>
      <c r="N66" s="12" t="s">
        <v>4250</v>
      </c>
      <c r="O66" s="12" t="s">
        <v>4257</v>
      </c>
      <c r="P66" s="12" t="s">
        <v>4257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 x14ac:dyDescent="0.2">
      <c r="A67" s="12" t="s">
        <v>2708</v>
      </c>
      <c r="B67" s="12" t="s">
        <v>2709</v>
      </c>
      <c r="C67" s="12" t="s">
        <v>3253</v>
      </c>
      <c r="D67" s="12" t="s">
        <v>3730</v>
      </c>
      <c r="E67" s="12" t="s">
        <v>1116</v>
      </c>
      <c r="F67" s="12" t="s">
        <v>903</v>
      </c>
      <c r="G67" s="12" t="s">
        <v>153</v>
      </c>
      <c r="H67" s="12">
        <v>4</v>
      </c>
      <c r="I67" s="18">
        <v>0</v>
      </c>
      <c r="J67" s="12">
        <v>0</v>
      </c>
      <c r="K67" s="12">
        <v>0</v>
      </c>
      <c r="L67" s="18" t="s">
        <v>4250</v>
      </c>
      <c r="M67" s="12" t="s">
        <v>4250</v>
      </c>
      <c r="N67" s="12" t="s">
        <v>4250</v>
      </c>
      <c r="O67" s="12" t="s">
        <v>4257</v>
      </c>
      <c r="P67" s="12" t="s">
        <v>4257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x14ac:dyDescent="0.2">
      <c r="A68" s="12" t="s">
        <v>2650</v>
      </c>
      <c r="B68" s="12" t="s">
        <v>2651</v>
      </c>
      <c r="C68" s="12" t="s">
        <v>3231</v>
      </c>
      <c r="D68" s="12" t="s">
        <v>3728</v>
      </c>
      <c r="E68" s="12" t="s">
        <v>1116</v>
      </c>
      <c r="F68" s="12" t="s">
        <v>903</v>
      </c>
      <c r="G68" s="12" t="s">
        <v>153</v>
      </c>
      <c r="H68" s="12">
        <v>4</v>
      </c>
      <c r="I68" s="18">
        <v>0</v>
      </c>
      <c r="J68" s="12">
        <v>0</v>
      </c>
      <c r="K68" s="12">
        <v>0</v>
      </c>
      <c r="L68" s="18" t="s">
        <v>4250</v>
      </c>
      <c r="M68" s="12" t="s">
        <v>4250</v>
      </c>
      <c r="N68" s="12" t="s">
        <v>4250</v>
      </c>
      <c r="O68" s="12" t="s">
        <v>4257</v>
      </c>
      <c r="P68" s="12" t="s">
        <v>4257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 x14ac:dyDescent="0.2">
      <c r="A69" s="12" t="s">
        <v>2638</v>
      </c>
      <c r="B69" s="12" t="s">
        <v>2639</v>
      </c>
      <c r="C69" s="12" t="s">
        <v>3244</v>
      </c>
      <c r="D69" s="12" t="s">
        <v>3722</v>
      </c>
      <c r="E69" s="12" t="s">
        <v>1116</v>
      </c>
      <c r="F69" s="12" t="s">
        <v>903</v>
      </c>
      <c r="G69" s="12" t="s">
        <v>153</v>
      </c>
      <c r="H69" s="12">
        <v>4</v>
      </c>
      <c r="I69" s="18">
        <v>0</v>
      </c>
      <c r="J69" s="12">
        <v>0</v>
      </c>
      <c r="K69" s="12">
        <v>0</v>
      </c>
      <c r="L69" s="18" t="s">
        <v>4250</v>
      </c>
      <c r="M69" s="12" t="s">
        <v>4250</v>
      </c>
      <c r="N69" s="12" t="s">
        <v>4250</v>
      </c>
      <c r="O69" s="12" t="s">
        <v>4257</v>
      </c>
      <c r="P69" s="12" t="s">
        <v>4257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 x14ac:dyDescent="0.2">
      <c r="A70" s="12" t="s">
        <v>2624</v>
      </c>
      <c r="B70" s="12" t="s">
        <v>2625</v>
      </c>
      <c r="C70" s="12" t="s">
        <v>3254</v>
      </c>
      <c r="D70" s="12" t="s">
        <v>3731</v>
      </c>
      <c r="E70" s="12" t="s">
        <v>1116</v>
      </c>
      <c r="F70" s="12" t="s">
        <v>903</v>
      </c>
      <c r="G70" s="12" t="s">
        <v>153</v>
      </c>
      <c r="H70" s="12">
        <v>4</v>
      </c>
      <c r="I70" s="18">
        <v>0</v>
      </c>
      <c r="J70" s="12">
        <v>0</v>
      </c>
      <c r="K70" s="12">
        <v>0</v>
      </c>
      <c r="L70" s="18" t="s">
        <v>4250</v>
      </c>
      <c r="M70" s="12" t="s">
        <v>4250</v>
      </c>
      <c r="N70" s="12" t="s">
        <v>4250</v>
      </c>
      <c r="O70" s="12" t="s">
        <v>4257</v>
      </c>
      <c r="P70" s="12" t="s">
        <v>4257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 x14ac:dyDescent="0.2">
      <c r="A71" s="12" t="s">
        <v>4183</v>
      </c>
      <c r="B71" s="12" t="s">
        <v>4289</v>
      </c>
      <c r="C71" s="12" t="s">
        <v>3546</v>
      </c>
      <c r="D71" s="12" t="s">
        <v>3745</v>
      </c>
      <c r="E71" s="12" t="s">
        <v>4183</v>
      </c>
      <c r="F71" s="12" t="s">
        <v>903</v>
      </c>
      <c r="G71" s="12" t="s">
        <v>153</v>
      </c>
      <c r="H71" s="12">
        <v>0</v>
      </c>
      <c r="I71" s="16">
        <v>2.7844986218309189</v>
      </c>
      <c r="J71" s="12">
        <v>0</v>
      </c>
      <c r="K71" s="12">
        <v>0</v>
      </c>
      <c r="L71" s="20" t="s">
        <v>4250</v>
      </c>
      <c r="M71" s="12" t="s">
        <v>4250</v>
      </c>
      <c r="N71" s="12" t="s">
        <v>4257</v>
      </c>
      <c r="O71" s="12" t="s">
        <v>4250</v>
      </c>
      <c r="P71" s="12" t="s">
        <v>4250</v>
      </c>
      <c r="Q71" s="12" t="s">
        <v>4269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 x14ac:dyDescent="0.2">
      <c r="A72" s="12" t="s">
        <v>2242</v>
      </c>
      <c r="B72" s="12" t="s">
        <v>2243</v>
      </c>
      <c r="C72" s="12" t="s">
        <v>3251</v>
      </c>
      <c r="D72" s="12" t="s">
        <v>3696</v>
      </c>
      <c r="E72" s="12" t="s">
        <v>448</v>
      </c>
      <c r="F72" s="12" t="s">
        <v>450</v>
      </c>
      <c r="G72" s="12" t="s">
        <v>153</v>
      </c>
      <c r="H72" s="12">
        <v>4</v>
      </c>
      <c r="I72" s="18">
        <v>0</v>
      </c>
      <c r="J72" s="12">
        <v>0</v>
      </c>
      <c r="K72" s="12">
        <v>0</v>
      </c>
      <c r="L72" s="20" t="s">
        <v>4250</v>
      </c>
      <c r="M72" s="12" t="s">
        <v>4250</v>
      </c>
      <c r="N72" s="12" t="s">
        <v>4250</v>
      </c>
      <c r="O72" s="12" t="s">
        <v>4250</v>
      </c>
      <c r="P72" s="12" t="s">
        <v>4250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 x14ac:dyDescent="0.2">
      <c r="A73" s="12" t="s">
        <v>2263</v>
      </c>
      <c r="B73" s="12" t="s">
        <v>2264</v>
      </c>
      <c r="C73" s="12" t="s">
        <v>3255</v>
      </c>
      <c r="D73" s="12" t="s">
        <v>3732</v>
      </c>
      <c r="E73" s="12" t="s">
        <v>448</v>
      </c>
      <c r="F73" s="12" t="s">
        <v>450</v>
      </c>
      <c r="G73" s="12" t="s">
        <v>153</v>
      </c>
      <c r="H73" s="12">
        <v>4</v>
      </c>
      <c r="I73" s="18">
        <v>0</v>
      </c>
      <c r="J73" s="12">
        <v>0</v>
      </c>
      <c r="K73" s="12">
        <v>0</v>
      </c>
      <c r="L73" s="20" t="s">
        <v>4250</v>
      </c>
      <c r="M73" s="12" t="s">
        <v>4250</v>
      </c>
      <c r="N73" s="12" t="s">
        <v>4250</v>
      </c>
      <c r="O73" s="12" t="s">
        <v>4250</v>
      </c>
      <c r="P73" s="12" t="s">
        <v>4250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x14ac:dyDescent="0.2">
      <c r="A74" s="12" t="s">
        <v>2271</v>
      </c>
      <c r="B74" s="12" t="s">
        <v>2272</v>
      </c>
      <c r="C74" s="12" t="s">
        <v>3234</v>
      </c>
      <c r="D74" s="12" t="s">
        <v>3695</v>
      </c>
      <c r="E74" s="12" t="s">
        <v>448</v>
      </c>
      <c r="F74" s="12" t="s">
        <v>450</v>
      </c>
      <c r="G74" s="12" t="s">
        <v>153</v>
      </c>
      <c r="H74" s="12">
        <v>4</v>
      </c>
      <c r="I74" s="18">
        <v>0</v>
      </c>
      <c r="J74" s="12">
        <v>0</v>
      </c>
      <c r="K74" s="12">
        <v>0</v>
      </c>
      <c r="L74" s="20" t="s">
        <v>4250</v>
      </c>
      <c r="M74" s="12" t="s">
        <v>4250</v>
      </c>
      <c r="N74" s="12" t="s">
        <v>4250</v>
      </c>
      <c r="O74" s="12" t="s">
        <v>4257</v>
      </c>
      <c r="P74" s="12" t="s">
        <v>4257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 x14ac:dyDescent="0.2">
      <c r="A75" s="12" t="s">
        <v>858</v>
      </c>
      <c r="B75" s="12" t="s">
        <v>2528</v>
      </c>
      <c r="C75" s="12" t="s">
        <v>3222</v>
      </c>
      <c r="D75" s="12" t="s">
        <v>3733</v>
      </c>
      <c r="E75" s="12" t="s">
        <v>858</v>
      </c>
      <c r="F75" s="12" t="s">
        <v>450</v>
      </c>
      <c r="G75" s="12" t="s">
        <v>153</v>
      </c>
      <c r="H75" s="12">
        <v>24</v>
      </c>
      <c r="I75" s="18">
        <v>0</v>
      </c>
      <c r="J75" s="12">
        <v>0</v>
      </c>
      <c r="K75" s="12">
        <v>0</v>
      </c>
      <c r="L75" s="20" t="s">
        <v>4250</v>
      </c>
      <c r="M75" s="12" t="s">
        <v>4250</v>
      </c>
      <c r="N75" s="12" t="s">
        <v>4250</v>
      </c>
      <c r="O75" s="12" t="s">
        <v>4257</v>
      </c>
      <c r="P75" s="12" t="s">
        <v>4257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x14ac:dyDescent="0.2">
      <c r="A76" s="12" t="s">
        <v>2484</v>
      </c>
      <c r="B76" s="12" t="s">
        <v>2485</v>
      </c>
      <c r="C76" s="12" t="s">
        <v>3256</v>
      </c>
      <c r="D76" s="12" t="s">
        <v>3716</v>
      </c>
      <c r="E76" s="12" t="s">
        <v>858</v>
      </c>
      <c r="F76" s="12" t="s">
        <v>450</v>
      </c>
      <c r="G76" s="12" t="s">
        <v>153</v>
      </c>
      <c r="H76" s="12">
        <v>4</v>
      </c>
      <c r="I76" s="18">
        <v>0</v>
      </c>
      <c r="J76" s="12">
        <v>0</v>
      </c>
      <c r="K76" s="12">
        <v>0</v>
      </c>
      <c r="L76" s="20" t="s">
        <v>4250</v>
      </c>
      <c r="M76" s="12" t="s">
        <v>4250</v>
      </c>
      <c r="N76" s="12" t="s">
        <v>4250</v>
      </c>
      <c r="O76" s="12" t="s">
        <v>4257</v>
      </c>
      <c r="P76" s="12" t="s">
        <v>4257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x14ac:dyDescent="0.2">
      <c r="A77" s="12" t="s">
        <v>2529</v>
      </c>
      <c r="B77" s="12" t="s">
        <v>2530</v>
      </c>
      <c r="C77" s="12" t="s">
        <v>3210</v>
      </c>
      <c r="D77" s="12" t="s">
        <v>3707</v>
      </c>
      <c r="E77" s="12" t="s">
        <v>858</v>
      </c>
      <c r="F77" s="12" t="s">
        <v>450</v>
      </c>
      <c r="G77" s="12" t="s">
        <v>153</v>
      </c>
      <c r="H77" s="12">
        <v>4</v>
      </c>
      <c r="I77" s="18">
        <v>0</v>
      </c>
      <c r="J77" s="12">
        <v>0</v>
      </c>
      <c r="K77" s="12">
        <v>0</v>
      </c>
      <c r="L77" s="20" t="s">
        <v>4250</v>
      </c>
      <c r="M77" s="12" t="s">
        <v>4250</v>
      </c>
      <c r="N77" s="12" t="s">
        <v>4250</v>
      </c>
      <c r="O77" s="12" t="s">
        <v>4257</v>
      </c>
      <c r="P77" s="12" t="s">
        <v>4257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2">
      <c r="A78" s="12" t="s">
        <v>2526</v>
      </c>
      <c r="B78" s="12" t="s">
        <v>2527</v>
      </c>
      <c r="C78" s="12" t="s">
        <v>3257</v>
      </c>
      <c r="D78" s="12" t="s">
        <v>3707</v>
      </c>
      <c r="E78" s="12" t="s">
        <v>858</v>
      </c>
      <c r="F78" s="12" t="s">
        <v>450</v>
      </c>
      <c r="G78" s="12" t="s">
        <v>153</v>
      </c>
      <c r="H78" s="12">
        <v>4</v>
      </c>
      <c r="I78" s="18">
        <v>0</v>
      </c>
      <c r="J78" s="12">
        <v>0</v>
      </c>
      <c r="K78" s="12">
        <v>0</v>
      </c>
      <c r="L78" s="20" t="s">
        <v>4250</v>
      </c>
      <c r="M78" s="12" t="s">
        <v>4250</v>
      </c>
      <c r="N78" s="12" t="s">
        <v>4250</v>
      </c>
      <c r="O78" s="12" t="s">
        <v>4257</v>
      </c>
      <c r="P78" s="12" t="s">
        <v>4257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2">
      <c r="A79" s="12" t="s">
        <v>2452</v>
      </c>
      <c r="B79" s="12" t="s">
        <v>2453</v>
      </c>
      <c r="C79" s="12" t="s">
        <v>3258</v>
      </c>
      <c r="D79" s="12" t="s">
        <v>3734</v>
      </c>
      <c r="E79" s="12" t="s">
        <v>858</v>
      </c>
      <c r="F79" s="12" t="s">
        <v>450</v>
      </c>
      <c r="G79" s="12" t="s">
        <v>153</v>
      </c>
      <c r="H79" s="12">
        <v>4</v>
      </c>
      <c r="I79" s="18">
        <v>0</v>
      </c>
      <c r="J79" s="12">
        <v>0</v>
      </c>
      <c r="K79" s="12">
        <v>0</v>
      </c>
      <c r="L79" s="20" t="s">
        <v>4250</v>
      </c>
      <c r="M79" s="12" t="s">
        <v>4250</v>
      </c>
      <c r="N79" s="12" t="s">
        <v>4250</v>
      </c>
      <c r="O79" s="12" t="s">
        <v>4257</v>
      </c>
      <c r="P79" s="12" t="s">
        <v>4257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2">
      <c r="A80" s="12" t="s">
        <v>2562</v>
      </c>
      <c r="B80" s="12" t="s">
        <v>2563</v>
      </c>
      <c r="C80" s="12" t="s">
        <v>3259</v>
      </c>
      <c r="D80" s="12" t="s">
        <v>3735</v>
      </c>
      <c r="E80" s="12" t="s">
        <v>858</v>
      </c>
      <c r="F80" s="12" t="s">
        <v>450</v>
      </c>
      <c r="G80" s="12" t="s">
        <v>153</v>
      </c>
      <c r="H80" s="12">
        <v>4</v>
      </c>
      <c r="I80" s="18">
        <v>0</v>
      </c>
      <c r="J80" s="12">
        <v>0</v>
      </c>
      <c r="K80" s="12">
        <v>0</v>
      </c>
      <c r="L80" s="20" t="s">
        <v>4250</v>
      </c>
      <c r="M80" s="12" t="s">
        <v>4250</v>
      </c>
      <c r="N80" s="12" t="s">
        <v>4250</v>
      </c>
      <c r="O80" s="12" t="s">
        <v>4257</v>
      </c>
      <c r="P80" s="12" t="s">
        <v>4257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2">
      <c r="A81" s="12" t="s">
        <v>621</v>
      </c>
      <c r="B81" s="12" t="s">
        <v>2334</v>
      </c>
      <c r="C81" s="12" t="s">
        <v>3210</v>
      </c>
      <c r="D81" s="12" t="s">
        <v>3736</v>
      </c>
      <c r="E81" s="12" t="s">
        <v>621</v>
      </c>
      <c r="F81" s="12" t="s">
        <v>450</v>
      </c>
      <c r="G81" s="12" t="s">
        <v>153</v>
      </c>
      <c r="H81" s="12">
        <v>4</v>
      </c>
      <c r="I81" s="18">
        <v>0</v>
      </c>
      <c r="J81" s="12">
        <v>0</v>
      </c>
      <c r="K81" s="12">
        <v>0</v>
      </c>
      <c r="L81" s="20" t="s">
        <v>4250</v>
      </c>
      <c r="M81" s="12" t="s">
        <v>4250</v>
      </c>
      <c r="N81" s="12" t="s">
        <v>4250</v>
      </c>
      <c r="O81" s="12" t="s">
        <v>4257</v>
      </c>
      <c r="P81" s="12" t="s">
        <v>4257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2">
      <c r="A82" s="12" t="s">
        <v>2414</v>
      </c>
      <c r="B82" s="12" t="s">
        <v>2415</v>
      </c>
      <c r="C82" s="12" t="s">
        <v>3260</v>
      </c>
      <c r="D82" s="12" t="s">
        <v>3710</v>
      </c>
      <c r="E82" s="12" t="s">
        <v>643</v>
      </c>
      <c r="F82" s="12" t="s">
        <v>450</v>
      </c>
      <c r="G82" s="12" t="s">
        <v>153</v>
      </c>
      <c r="H82" s="12">
        <v>4</v>
      </c>
      <c r="I82" s="18">
        <v>0</v>
      </c>
      <c r="J82" s="12">
        <v>0</v>
      </c>
      <c r="K82" s="12">
        <v>0</v>
      </c>
      <c r="L82" s="20" t="s">
        <v>4250</v>
      </c>
      <c r="M82" s="12" t="s">
        <v>4250</v>
      </c>
      <c r="N82" s="12" t="s">
        <v>4250</v>
      </c>
      <c r="O82" s="12" t="s">
        <v>4257</v>
      </c>
      <c r="P82" s="12" t="s">
        <v>4257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2">
      <c r="A83" s="12" t="s">
        <v>2374</v>
      </c>
      <c r="B83" s="12" t="s">
        <v>2375</v>
      </c>
      <c r="C83" s="12" t="s">
        <v>3260</v>
      </c>
      <c r="D83" s="12" t="s">
        <v>3737</v>
      </c>
      <c r="E83" s="12" t="s">
        <v>643</v>
      </c>
      <c r="F83" s="12" t="s">
        <v>450</v>
      </c>
      <c r="G83" s="12" t="s">
        <v>153</v>
      </c>
      <c r="H83" s="12">
        <v>4</v>
      </c>
      <c r="I83" s="18">
        <v>0</v>
      </c>
      <c r="J83" s="12">
        <v>0</v>
      </c>
      <c r="K83" s="12">
        <v>0</v>
      </c>
      <c r="L83" s="20" t="s">
        <v>4250</v>
      </c>
      <c r="M83" s="12" t="s">
        <v>4250</v>
      </c>
      <c r="N83" s="12" t="s">
        <v>4250</v>
      </c>
      <c r="O83" s="12" t="s">
        <v>4257</v>
      </c>
      <c r="P83" s="12" t="s">
        <v>4257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2">
      <c r="A84" s="12" t="s">
        <v>643</v>
      </c>
      <c r="B84" s="12" t="s">
        <v>2350</v>
      </c>
      <c r="C84" s="12" t="s">
        <v>3261</v>
      </c>
      <c r="D84" s="12" t="s">
        <v>3738</v>
      </c>
      <c r="E84" s="12" t="s">
        <v>643</v>
      </c>
      <c r="F84" s="12" t="s">
        <v>450</v>
      </c>
      <c r="G84" s="12" t="s">
        <v>153</v>
      </c>
      <c r="H84" s="12">
        <v>8</v>
      </c>
      <c r="I84" s="18">
        <v>0</v>
      </c>
      <c r="J84" s="12">
        <v>0</v>
      </c>
      <c r="K84" s="12">
        <v>0</v>
      </c>
      <c r="L84" s="20" t="s">
        <v>4250</v>
      </c>
      <c r="M84" s="12" t="s">
        <v>4250</v>
      </c>
      <c r="N84" s="12" t="s">
        <v>4250</v>
      </c>
      <c r="O84" s="12" t="s">
        <v>4257</v>
      </c>
      <c r="P84" s="12" t="s">
        <v>4257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2">
      <c r="A85" s="12" t="s">
        <v>2342</v>
      </c>
      <c r="B85" s="12" t="s">
        <v>2343</v>
      </c>
      <c r="C85" s="12" t="s">
        <v>3262</v>
      </c>
      <c r="D85" s="12" t="s">
        <v>3738</v>
      </c>
      <c r="E85" s="12" t="s">
        <v>643</v>
      </c>
      <c r="F85" s="12" t="s">
        <v>450</v>
      </c>
      <c r="G85" s="12" t="s">
        <v>153</v>
      </c>
      <c r="H85" s="12">
        <v>4</v>
      </c>
      <c r="I85" s="18">
        <v>0</v>
      </c>
      <c r="J85" s="12">
        <v>0</v>
      </c>
      <c r="K85" s="12">
        <v>0</v>
      </c>
      <c r="L85" s="20" t="s">
        <v>4250</v>
      </c>
      <c r="M85" s="12" t="s">
        <v>4250</v>
      </c>
      <c r="N85" s="12" t="s">
        <v>4250</v>
      </c>
      <c r="O85" s="12" t="s">
        <v>4257</v>
      </c>
      <c r="P85" s="12" t="s">
        <v>4257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2">
      <c r="A86" s="12" t="s">
        <v>2265</v>
      </c>
      <c r="B86" s="12" t="s">
        <v>2266</v>
      </c>
      <c r="C86" s="12" t="s">
        <v>3218</v>
      </c>
      <c r="D86" s="12" t="s">
        <v>3689</v>
      </c>
      <c r="E86" s="12" t="s">
        <v>490</v>
      </c>
      <c r="F86" s="12" t="s">
        <v>450</v>
      </c>
      <c r="G86" s="12" t="s">
        <v>153</v>
      </c>
      <c r="H86" s="12">
        <v>4</v>
      </c>
      <c r="I86" s="18">
        <v>0</v>
      </c>
      <c r="J86" s="12">
        <v>0</v>
      </c>
      <c r="K86" s="12">
        <v>0</v>
      </c>
      <c r="L86" s="20" t="s">
        <v>4250</v>
      </c>
      <c r="M86" s="12" t="s">
        <v>4250</v>
      </c>
      <c r="N86" s="12" t="s">
        <v>4250</v>
      </c>
      <c r="O86" s="12" t="s">
        <v>4257</v>
      </c>
      <c r="P86" s="12" t="s">
        <v>4257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2">
      <c r="A87" s="12" t="s">
        <v>2259</v>
      </c>
      <c r="B87" s="12" t="s">
        <v>2260</v>
      </c>
      <c r="C87" s="12" t="s">
        <v>3207</v>
      </c>
      <c r="D87" s="12" t="s">
        <v>3739</v>
      </c>
      <c r="E87" s="12" t="s">
        <v>490</v>
      </c>
      <c r="F87" s="12" t="s">
        <v>450</v>
      </c>
      <c r="G87" s="12" t="s">
        <v>153</v>
      </c>
      <c r="H87" s="12">
        <v>4</v>
      </c>
      <c r="I87" s="18">
        <v>0</v>
      </c>
      <c r="J87" s="12">
        <v>0</v>
      </c>
      <c r="K87" s="12">
        <v>0</v>
      </c>
      <c r="L87" s="20" t="s">
        <v>4250</v>
      </c>
      <c r="M87" s="12" t="s">
        <v>4250</v>
      </c>
      <c r="N87" s="12" t="s">
        <v>4250</v>
      </c>
      <c r="O87" s="12" t="s">
        <v>4257</v>
      </c>
      <c r="P87" s="12" t="s">
        <v>4257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2">
      <c r="A88" s="12" t="s">
        <v>2346</v>
      </c>
      <c r="B88" s="12" t="s">
        <v>2347</v>
      </c>
      <c r="C88" s="12" t="s">
        <v>3206</v>
      </c>
      <c r="D88" s="12" t="s">
        <v>3738</v>
      </c>
      <c r="E88" s="12" t="s">
        <v>490</v>
      </c>
      <c r="F88" s="12" t="s">
        <v>450</v>
      </c>
      <c r="G88" s="12" t="s">
        <v>153</v>
      </c>
      <c r="H88" s="12">
        <v>4</v>
      </c>
      <c r="I88" s="18">
        <v>0</v>
      </c>
      <c r="J88" s="12">
        <v>0</v>
      </c>
      <c r="K88" s="12">
        <v>0</v>
      </c>
      <c r="L88" s="20" t="s">
        <v>4250</v>
      </c>
      <c r="M88" s="12" t="s">
        <v>4250</v>
      </c>
      <c r="N88" s="12" t="s">
        <v>4250</v>
      </c>
      <c r="O88" s="12" t="s">
        <v>4257</v>
      </c>
      <c r="P88" s="12" t="s">
        <v>4257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2">
      <c r="A89" s="12" t="s">
        <v>492</v>
      </c>
      <c r="B89" s="12" t="s">
        <v>2368</v>
      </c>
      <c r="C89" s="12" t="s">
        <v>3263</v>
      </c>
      <c r="D89" s="12" t="s">
        <v>3740</v>
      </c>
      <c r="E89" s="12" t="s">
        <v>490</v>
      </c>
      <c r="F89" s="12" t="s">
        <v>450</v>
      </c>
      <c r="G89" s="12" t="s">
        <v>153</v>
      </c>
      <c r="H89" s="12">
        <v>4</v>
      </c>
      <c r="I89" s="18">
        <v>0</v>
      </c>
      <c r="J89" s="12">
        <v>0</v>
      </c>
      <c r="K89" s="12">
        <v>0</v>
      </c>
      <c r="L89" s="20" t="s">
        <v>4250</v>
      </c>
      <c r="M89" s="12" t="s">
        <v>4250</v>
      </c>
      <c r="N89" s="12" t="s">
        <v>4250</v>
      </c>
      <c r="O89" s="12" t="s">
        <v>4257</v>
      </c>
      <c r="P89" s="12" t="s">
        <v>4257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2">
      <c r="A90" s="12" t="s">
        <v>2369</v>
      </c>
      <c r="B90" s="12" t="s">
        <v>2370</v>
      </c>
      <c r="C90" s="12" t="s">
        <v>3264</v>
      </c>
      <c r="D90" s="12" t="s">
        <v>3737</v>
      </c>
      <c r="E90" s="12" t="s">
        <v>490</v>
      </c>
      <c r="F90" s="12" t="s">
        <v>450</v>
      </c>
      <c r="G90" s="12" t="s">
        <v>153</v>
      </c>
      <c r="H90" s="12">
        <v>4</v>
      </c>
      <c r="I90" s="18">
        <v>0</v>
      </c>
      <c r="J90" s="12">
        <v>0</v>
      </c>
      <c r="K90" s="12">
        <v>0</v>
      </c>
      <c r="L90" s="20" t="s">
        <v>4250</v>
      </c>
      <c r="M90" s="12" t="s">
        <v>4250</v>
      </c>
      <c r="N90" s="12" t="s">
        <v>4250</v>
      </c>
      <c r="O90" s="12" t="s">
        <v>4257</v>
      </c>
      <c r="P90" s="12" t="s">
        <v>4257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2">
      <c r="A91" s="12" t="s">
        <v>2407</v>
      </c>
      <c r="B91" s="12" t="s">
        <v>2408</v>
      </c>
      <c r="C91" s="12" t="s">
        <v>3265</v>
      </c>
      <c r="D91" s="12" t="s">
        <v>3741</v>
      </c>
      <c r="E91" s="12" t="s">
        <v>490</v>
      </c>
      <c r="F91" s="12" t="s">
        <v>450</v>
      </c>
      <c r="G91" s="12" t="s">
        <v>153</v>
      </c>
      <c r="H91" s="12">
        <v>4</v>
      </c>
      <c r="I91" s="18">
        <v>0</v>
      </c>
      <c r="J91" s="12">
        <v>0</v>
      </c>
      <c r="K91" s="12">
        <v>0</v>
      </c>
      <c r="L91" s="20" t="s">
        <v>4250</v>
      </c>
      <c r="M91" s="12" t="s">
        <v>4250</v>
      </c>
      <c r="N91" s="12" t="s">
        <v>4250</v>
      </c>
      <c r="O91" s="12" t="s">
        <v>4257</v>
      </c>
      <c r="P91" s="12" t="s">
        <v>4257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2">
      <c r="A92" s="12" t="s">
        <v>2307</v>
      </c>
      <c r="B92" s="12" t="s">
        <v>2308</v>
      </c>
      <c r="C92" s="12" t="s">
        <v>3266</v>
      </c>
      <c r="D92" s="12" t="s">
        <v>3697</v>
      </c>
      <c r="E92" s="12" t="s">
        <v>490</v>
      </c>
      <c r="F92" s="12" t="s">
        <v>450</v>
      </c>
      <c r="G92" s="12" t="s">
        <v>153</v>
      </c>
      <c r="H92" s="12">
        <v>4</v>
      </c>
      <c r="I92" s="18">
        <v>0</v>
      </c>
      <c r="J92" s="12">
        <v>0</v>
      </c>
      <c r="K92" s="12">
        <v>0</v>
      </c>
      <c r="L92" s="20" t="s">
        <v>4250</v>
      </c>
      <c r="M92" s="12" t="s">
        <v>4250</v>
      </c>
      <c r="N92" s="12" t="s">
        <v>4250</v>
      </c>
      <c r="O92" s="12" t="s">
        <v>4257</v>
      </c>
      <c r="P92" s="12" t="s">
        <v>4257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2">
      <c r="A93" s="12" t="s">
        <v>2287</v>
      </c>
      <c r="B93" s="12" t="s">
        <v>2288</v>
      </c>
      <c r="C93" s="12" t="s">
        <v>3267</v>
      </c>
      <c r="D93" s="12" t="s">
        <v>3694</v>
      </c>
      <c r="E93" s="12" t="s">
        <v>490</v>
      </c>
      <c r="F93" s="12" t="s">
        <v>450</v>
      </c>
      <c r="G93" s="12" t="s">
        <v>153</v>
      </c>
      <c r="H93" s="12">
        <v>4</v>
      </c>
      <c r="I93" s="18">
        <v>0</v>
      </c>
      <c r="J93" s="12">
        <v>0</v>
      </c>
      <c r="K93" s="12">
        <v>0</v>
      </c>
      <c r="L93" s="20" t="s">
        <v>4250</v>
      </c>
      <c r="M93" s="12" t="s">
        <v>4250</v>
      </c>
      <c r="N93" s="12" t="s">
        <v>4250</v>
      </c>
      <c r="O93" s="12" t="s">
        <v>4257</v>
      </c>
      <c r="P93" s="12" t="s">
        <v>4257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2">
      <c r="A94" s="12" t="s">
        <v>2399</v>
      </c>
      <c r="B94" s="12" t="s">
        <v>2400</v>
      </c>
      <c r="C94" s="12" t="s">
        <v>3268</v>
      </c>
      <c r="D94" s="12" t="s">
        <v>3742</v>
      </c>
      <c r="E94" s="12" t="s">
        <v>750</v>
      </c>
      <c r="F94" s="12" t="s">
        <v>450</v>
      </c>
      <c r="G94" s="12" t="s">
        <v>153</v>
      </c>
      <c r="H94" s="12">
        <v>4</v>
      </c>
      <c r="I94" s="18">
        <v>0</v>
      </c>
      <c r="J94" s="12">
        <v>0</v>
      </c>
      <c r="K94" s="12">
        <v>0</v>
      </c>
      <c r="L94" s="20" t="s">
        <v>4250</v>
      </c>
      <c r="M94" s="12" t="s">
        <v>4250</v>
      </c>
      <c r="N94" s="12" t="s">
        <v>4250</v>
      </c>
      <c r="O94" s="12" t="s">
        <v>4257</v>
      </c>
      <c r="P94" s="12" t="s">
        <v>4257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2">
      <c r="A95" s="12" t="s">
        <v>2486</v>
      </c>
      <c r="B95" s="12" t="s">
        <v>2487</v>
      </c>
      <c r="C95" s="12" t="s">
        <v>3265</v>
      </c>
      <c r="D95" s="12" t="s">
        <v>3716</v>
      </c>
      <c r="E95" s="12" t="s">
        <v>750</v>
      </c>
      <c r="F95" s="12" t="s">
        <v>450</v>
      </c>
      <c r="G95" s="12" t="s">
        <v>153</v>
      </c>
      <c r="H95" s="12">
        <v>8</v>
      </c>
      <c r="I95" s="18">
        <v>0</v>
      </c>
      <c r="J95" s="12">
        <v>0</v>
      </c>
      <c r="K95" s="12">
        <v>0</v>
      </c>
      <c r="L95" s="20" t="s">
        <v>4250</v>
      </c>
      <c r="M95" s="12" t="s">
        <v>4250</v>
      </c>
      <c r="N95" s="12" t="s">
        <v>4250</v>
      </c>
      <c r="O95" s="12" t="s">
        <v>4257</v>
      </c>
      <c r="P95" s="12" t="s">
        <v>4257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2">
      <c r="A96" s="12" t="s">
        <v>752</v>
      </c>
      <c r="B96" s="12" t="s">
        <v>2430</v>
      </c>
      <c r="C96" s="12" t="s">
        <v>3212</v>
      </c>
      <c r="D96" s="12" t="s">
        <v>3743</v>
      </c>
      <c r="E96" s="12" t="s">
        <v>750</v>
      </c>
      <c r="F96" s="12" t="s">
        <v>450</v>
      </c>
      <c r="G96" s="12" t="s">
        <v>153</v>
      </c>
      <c r="H96" s="12">
        <v>4</v>
      </c>
      <c r="I96" s="18">
        <v>0</v>
      </c>
      <c r="J96" s="12">
        <v>0</v>
      </c>
      <c r="K96" s="12">
        <v>0</v>
      </c>
      <c r="L96" s="20" t="s">
        <v>4250</v>
      </c>
      <c r="M96" s="12" t="s">
        <v>4250</v>
      </c>
      <c r="N96" s="12" t="s">
        <v>4250</v>
      </c>
      <c r="O96" s="12" t="s">
        <v>4257</v>
      </c>
      <c r="P96" s="12" t="s">
        <v>4257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2">
      <c r="A97" s="12" t="s">
        <v>1155</v>
      </c>
      <c r="B97" s="12" t="s">
        <v>2678</v>
      </c>
      <c r="C97" s="12" t="s">
        <v>3265</v>
      </c>
      <c r="D97" s="12" t="s">
        <v>3727</v>
      </c>
      <c r="E97" s="12" t="s">
        <v>1155</v>
      </c>
      <c r="F97" s="12" t="s">
        <v>1027</v>
      </c>
      <c r="G97" s="12" t="s">
        <v>153</v>
      </c>
      <c r="H97" s="12">
        <v>12</v>
      </c>
      <c r="I97" s="18">
        <v>0</v>
      </c>
      <c r="J97" s="12">
        <v>0</v>
      </c>
      <c r="K97" s="12">
        <v>0</v>
      </c>
      <c r="L97" s="20" t="s">
        <v>4250</v>
      </c>
      <c r="M97" s="12" t="s">
        <v>4250</v>
      </c>
      <c r="N97" s="12" t="s">
        <v>4250</v>
      </c>
      <c r="O97" s="12" t="s">
        <v>4257</v>
      </c>
      <c r="P97" s="12" t="s">
        <v>4257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2">
      <c r="A98" s="12" t="s">
        <v>2692</v>
      </c>
      <c r="B98" s="12" t="s">
        <v>2693</v>
      </c>
      <c r="C98" s="12" t="s">
        <v>3208</v>
      </c>
      <c r="D98" s="12" t="s">
        <v>3727</v>
      </c>
      <c r="E98" s="12" t="s">
        <v>1155</v>
      </c>
      <c r="F98" s="12" t="s">
        <v>1027</v>
      </c>
      <c r="G98" s="12" t="s">
        <v>153</v>
      </c>
      <c r="H98" s="12">
        <v>4</v>
      </c>
      <c r="I98" s="18">
        <v>0</v>
      </c>
      <c r="J98" s="12">
        <v>0</v>
      </c>
      <c r="K98" s="12">
        <v>0</v>
      </c>
      <c r="L98" s="20" t="s">
        <v>4250</v>
      </c>
      <c r="M98" s="12" t="s">
        <v>4250</v>
      </c>
      <c r="N98" s="12" t="s">
        <v>4250</v>
      </c>
      <c r="O98" s="12" t="s">
        <v>4257</v>
      </c>
      <c r="P98" s="12" t="s">
        <v>4257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2">
      <c r="A99" s="12" t="s">
        <v>2615</v>
      </c>
      <c r="B99" s="12" t="s">
        <v>2616</v>
      </c>
      <c r="C99" s="12" t="s">
        <v>3213</v>
      </c>
      <c r="D99" s="12" t="s">
        <v>3744</v>
      </c>
      <c r="E99" s="12" t="s">
        <v>1155</v>
      </c>
      <c r="F99" s="12" t="s">
        <v>1027</v>
      </c>
      <c r="G99" s="12" t="s">
        <v>153</v>
      </c>
      <c r="H99" s="12">
        <v>8</v>
      </c>
      <c r="I99" s="18">
        <v>0</v>
      </c>
      <c r="J99" s="12">
        <v>0</v>
      </c>
      <c r="K99" s="12">
        <v>0</v>
      </c>
      <c r="L99" s="20" t="s">
        <v>4250</v>
      </c>
      <c r="M99" s="12" t="s">
        <v>4250</v>
      </c>
      <c r="N99" s="12" t="s">
        <v>4250</v>
      </c>
      <c r="O99" s="12" t="s">
        <v>4257</v>
      </c>
      <c r="P99" s="12" t="s">
        <v>4257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2">
      <c r="A100" s="12" t="s">
        <v>1384</v>
      </c>
      <c r="B100" s="12" t="s">
        <v>2681</v>
      </c>
      <c r="C100" s="12" t="s">
        <v>3263</v>
      </c>
      <c r="D100" s="12" t="s">
        <v>3745</v>
      </c>
      <c r="E100" s="12" t="s">
        <v>1155</v>
      </c>
      <c r="F100" s="12" t="s">
        <v>1027</v>
      </c>
      <c r="G100" s="12" t="s">
        <v>153</v>
      </c>
      <c r="H100" s="12">
        <v>8</v>
      </c>
      <c r="I100" s="18">
        <v>0</v>
      </c>
      <c r="J100" s="12">
        <v>0</v>
      </c>
      <c r="K100" s="12">
        <v>0</v>
      </c>
      <c r="L100" s="20" t="s">
        <v>4250</v>
      </c>
      <c r="M100" s="12" t="s">
        <v>4250</v>
      </c>
      <c r="N100" s="12" t="s">
        <v>4250</v>
      </c>
      <c r="O100" s="12" t="s">
        <v>4257</v>
      </c>
      <c r="P100" s="12" t="s">
        <v>4257</v>
      </c>
      <c r="R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2">
      <c r="A101" s="12" t="s">
        <v>2652</v>
      </c>
      <c r="B101" s="12" t="s">
        <v>2653</v>
      </c>
      <c r="C101" s="12" t="s">
        <v>3265</v>
      </c>
      <c r="D101" s="12" t="s">
        <v>3728</v>
      </c>
      <c r="E101" s="12" t="s">
        <v>1155</v>
      </c>
      <c r="F101" s="12" t="s">
        <v>1027</v>
      </c>
      <c r="G101" s="12" t="s">
        <v>153</v>
      </c>
      <c r="H101" s="12">
        <v>4</v>
      </c>
      <c r="I101" s="18">
        <v>0</v>
      </c>
      <c r="J101" s="12">
        <v>0</v>
      </c>
      <c r="K101" s="12">
        <v>0</v>
      </c>
      <c r="L101" s="20" t="s">
        <v>4250</v>
      </c>
      <c r="M101" s="12" t="s">
        <v>4250</v>
      </c>
      <c r="N101" s="12" t="s">
        <v>4250</v>
      </c>
      <c r="O101" s="12" t="s">
        <v>4257</v>
      </c>
      <c r="P101" s="12" t="s">
        <v>4257</v>
      </c>
      <c r="R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2">
      <c r="A102" s="12" t="s">
        <v>1042</v>
      </c>
      <c r="B102" s="12" t="s">
        <v>2553</v>
      </c>
      <c r="C102" s="12" t="s">
        <v>3269</v>
      </c>
      <c r="D102" s="12" t="s">
        <v>3735</v>
      </c>
      <c r="E102" s="12" t="s">
        <v>1042</v>
      </c>
      <c r="F102" s="12" t="s">
        <v>1027</v>
      </c>
      <c r="G102" s="12" t="s">
        <v>153</v>
      </c>
      <c r="H102" s="12">
        <v>4</v>
      </c>
      <c r="I102" s="18">
        <v>0</v>
      </c>
      <c r="J102" s="12">
        <v>0</v>
      </c>
      <c r="K102" s="12">
        <v>0</v>
      </c>
      <c r="L102" s="20" t="s">
        <v>4250</v>
      </c>
      <c r="M102" s="12" t="s">
        <v>4250</v>
      </c>
      <c r="N102" s="12" t="s">
        <v>4250</v>
      </c>
      <c r="O102" s="12" t="s">
        <v>4257</v>
      </c>
      <c r="P102" s="12" t="s">
        <v>4257</v>
      </c>
      <c r="R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2">
      <c r="A103" s="12" t="s">
        <v>2663</v>
      </c>
      <c r="B103" s="12" t="s">
        <v>2664</v>
      </c>
      <c r="C103" s="12" t="s">
        <v>3264</v>
      </c>
      <c r="D103" s="12" t="s">
        <v>3728</v>
      </c>
      <c r="E103" s="12" t="s">
        <v>1236</v>
      </c>
      <c r="F103" s="12" t="s">
        <v>1027</v>
      </c>
      <c r="G103" s="12" t="s">
        <v>153</v>
      </c>
      <c r="H103" s="12">
        <v>8</v>
      </c>
      <c r="I103" s="18">
        <v>0</v>
      </c>
      <c r="J103" s="12">
        <v>0</v>
      </c>
      <c r="K103" s="12">
        <v>0</v>
      </c>
      <c r="L103" s="20" t="s">
        <v>4250</v>
      </c>
      <c r="M103" s="12" t="s">
        <v>4250</v>
      </c>
      <c r="N103" s="12" t="s">
        <v>4250</v>
      </c>
      <c r="O103" s="12" t="s">
        <v>4257</v>
      </c>
      <c r="P103" s="12" t="s">
        <v>4257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x14ac:dyDescent="0.2">
      <c r="A104" s="12" t="s">
        <v>2604</v>
      </c>
      <c r="B104" s="12" t="s">
        <v>2605</v>
      </c>
      <c r="C104" s="12" t="s">
        <v>3214</v>
      </c>
      <c r="D104" s="12" t="s">
        <v>3746</v>
      </c>
      <c r="E104" s="12" t="s">
        <v>1134</v>
      </c>
      <c r="F104" s="12" t="s">
        <v>1027</v>
      </c>
      <c r="G104" s="12" t="s">
        <v>153</v>
      </c>
      <c r="H104" s="12">
        <v>4</v>
      </c>
      <c r="I104" s="18">
        <v>0</v>
      </c>
      <c r="J104" s="12">
        <v>0</v>
      </c>
      <c r="K104" s="12">
        <v>0</v>
      </c>
      <c r="L104" s="20" t="s">
        <v>4250</v>
      </c>
      <c r="M104" s="12" t="s">
        <v>4250</v>
      </c>
      <c r="N104" s="12" t="s">
        <v>4250</v>
      </c>
      <c r="O104" s="12" t="s">
        <v>4257</v>
      </c>
      <c r="P104" s="12" t="s">
        <v>4257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x14ac:dyDescent="0.2">
      <c r="A105" s="12" t="s">
        <v>1134</v>
      </c>
      <c r="B105" s="12" t="s">
        <v>2647</v>
      </c>
      <c r="C105" s="12" t="s">
        <v>3270</v>
      </c>
      <c r="D105" s="12" t="s">
        <v>3747</v>
      </c>
      <c r="E105" s="12" t="s">
        <v>1134</v>
      </c>
      <c r="F105" s="12" t="s">
        <v>1027</v>
      </c>
      <c r="G105" s="12" t="s">
        <v>153</v>
      </c>
      <c r="H105" s="12">
        <v>4</v>
      </c>
      <c r="I105" s="18">
        <v>0</v>
      </c>
      <c r="J105" s="12">
        <v>0</v>
      </c>
      <c r="K105" s="12">
        <v>0</v>
      </c>
      <c r="L105" s="20" t="s">
        <v>4250</v>
      </c>
      <c r="M105" s="12" t="s">
        <v>4250</v>
      </c>
      <c r="N105" s="12" t="s">
        <v>4250</v>
      </c>
      <c r="O105" s="12" t="s">
        <v>4257</v>
      </c>
      <c r="P105" s="12" t="s">
        <v>4257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2">
      <c r="A106" s="12" t="s">
        <v>2564</v>
      </c>
      <c r="B106" s="12" t="s">
        <v>2565</v>
      </c>
      <c r="C106" s="12" t="s">
        <v>3215</v>
      </c>
      <c r="D106" s="12" t="s">
        <v>3748</v>
      </c>
      <c r="E106" s="12" t="s">
        <v>1024</v>
      </c>
      <c r="F106" s="12" t="s">
        <v>1027</v>
      </c>
      <c r="G106" s="12" t="s">
        <v>153</v>
      </c>
      <c r="H106" s="12">
        <v>4</v>
      </c>
      <c r="I106" s="18">
        <v>0</v>
      </c>
      <c r="J106" s="12">
        <v>0</v>
      </c>
      <c r="K106" s="12">
        <v>0</v>
      </c>
      <c r="L106" s="20" t="s">
        <v>4250</v>
      </c>
      <c r="M106" s="12" t="s">
        <v>4250</v>
      </c>
      <c r="N106" s="12" t="s">
        <v>4250</v>
      </c>
      <c r="O106" s="12" t="s">
        <v>4257</v>
      </c>
      <c r="P106" s="12" t="s">
        <v>4257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2">
      <c r="A107" s="12" t="s">
        <v>2602</v>
      </c>
      <c r="B107" s="12" t="s">
        <v>2603</v>
      </c>
      <c r="C107" s="12" t="s">
        <v>3263</v>
      </c>
      <c r="D107" s="12" t="s">
        <v>3749</v>
      </c>
      <c r="E107" s="12" t="s">
        <v>1024</v>
      </c>
      <c r="F107" s="12" t="s">
        <v>1027</v>
      </c>
      <c r="G107" s="12" t="s">
        <v>153</v>
      </c>
      <c r="H107" s="12">
        <v>4</v>
      </c>
      <c r="I107" s="18">
        <v>0</v>
      </c>
      <c r="J107" s="12">
        <v>0</v>
      </c>
      <c r="K107" s="12">
        <v>0</v>
      </c>
      <c r="L107" s="20" t="s">
        <v>4250</v>
      </c>
      <c r="M107" s="12" t="s">
        <v>4250</v>
      </c>
      <c r="N107" s="12" t="s">
        <v>4250</v>
      </c>
      <c r="O107" s="12" t="s">
        <v>4257</v>
      </c>
      <c r="P107" s="12" t="s">
        <v>4257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2">
      <c r="A108" s="12" t="s">
        <v>2568</v>
      </c>
      <c r="B108" s="12" t="s">
        <v>2569</v>
      </c>
      <c r="C108" s="12" t="s">
        <v>3217</v>
      </c>
      <c r="D108" s="12" t="s">
        <v>3750</v>
      </c>
      <c r="E108" s="12" t="s">
        <v>1024</v>
      </c>
      <c r="F108" s="12" t="s">
        <v>1027</v>
      </c>
      <c r="G108" s="12" t="s">
        <v>153</v>
      </c>
      <c r="H108" s="12">
        <v>12</v>
      </c>
      <c r="I108" s="18">
        <v>0</v>
      </c>
      <c r="J108" s="12">
        <v>0</v>
      </c>
      <c r="K108" s="12">
        <v>0</v>
      </c>
      <c r="L108" s="20" t="s">
        <v>4250</v>
      </c>
      <c r="M108" s="12" t="s">
        <v>4250</v>
      </c>
      <c r="N108" s="12" t="s">
        <v>4250</v>
      </c>
      <c r="O108" s="12" t="s">
        <v>4257</v>
      </c>
      <c r="P108" s="12" t="s">
        <v>4257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2">
      <c r="A109" s="12" t="s">
        <v>2545</v>
      </c>
      <c r="B109" s="12" t="s">
        <v>2546</v>
      </c>
      <c r="C109" s="12" t="s">
        <v>3271</v>
      </c>
      <c r="D109" s="12" t="s">
        <v>3751</v>
      </c>
      <c r="E109" s="12" t="s">
        <v>1024</v>
      </c>
      <c r="F109" s="12" t="s">
        <v>1027</v>
      </c>
      <c r="G109" s="12" t="s">
        <v>153</v>
      </c>
      <c r="H109" s="12">
        <v>16</v>
      </c>
      <c r="I109" s="18">
        <v>0</v>
      </c>
      <c r="J109" s="12">
        <v>0</v>
      </c>
      <c r="K109" s="12">
        <v>0</v>
      </c>
      <c r="L109" s="20" t="s">
        <v>4250</v>
      </c>
      <c r="M109" s="12" t="s">
        <v>4250</v>
      </c>
      <c r="N109" s="12" t="s">
        <v>4250</v>
      </c>
      <c r="O109" s="12" t="s">
        <v>4257</v>
      </c>
      <c r="P109" s="12" t="s">
        <v>4257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2">
      <c r="A110" s="12" t="s">
        <v>1026</v>
      </c>
      <c r="B110" s="12" t="s">
        <v>2577</v>
      </c>
      <c r="C110" s="12" t="s">
        <v>3264</v>
      </c>
      <c r="D110" s="12" t="s">
        <v>3749</v>
      </c>
      <c r="E110" s="12" t="s">
        <v>1024</v>
      </c>
      <c r="F110" s="12" t="s">
        <v>1027</v>
      </c>
      <c r="G110" s="12" t="s">
        <v>153</v>
      </c>
      <c r="H110" s="12">
        <v>4</v>
      </c>
      <c r="I110" s="18">
        <v>0</v>
      </c>
      <c r="J110" s="12">
        <v>0</v>
      </c>
      <c r="K110" s="12">
        <v>0</v>
      </c>
      <c r="L110" s="20" t="s">
        <v>4250</v>
      </c>
      <c r="M110" s="12" t="s">
        <v>4250</v>
      </c>
      <c r="N110" s="12" t="s">
        <v>4250</v>
      </c>
      <c r="O110" s="12" t="s">
        <v>4257</v>
      </c>
      <c r="P110" s="12" t="s">
        <v>4257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2">
      <c r="A111" s="12" t="s">
        <v>2682</v>
      </c>
      <c r="B111" s="12" t="s">
        <v>2683</v>
      </c>
      <c r="C111" s="12" t="s">
        <v>3217</v>
      </c>
      <c r="D111" s="12" t="s">
        <v>3727</v>
      </c>
      <c r="E111" s="12" t="s">
        <v>1173</v>
      </c>
      <c r="F111" s="12" t="s">
        <v>1027</v>
      </c>
      <c r="G111" s="12" t="s">
        <v>153</v>
      </c>
      <c r="H111" s="12">
        <v>4</v>
      </c>
      <c r="I111" s="18">
        <v>0</v>
      </c>
      <c r="J111" s="12">
        <v>0</v>
      </c>
      <c r="K111" s="12">
        <v>0</v>
      </c>
      <c r="L111" s="20" t="s">
        <v>4250</v>
      </c>
      <c r="M111" s="12" t="s">
        <v>4250</v>
      </c>
      <c r="N111" s="12" t="s">
        <v>4250</v>
      </c>
      <c r="O111" s="12" t="s">
        <v>4257</v>
      </c>
      <c r="P111" s="12" t="s">
        <v>4257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2">
      <c r="A112" s="12" t="s">
        <v>2672</v>
      </c>
      <c r="B112" s="12" t="s">
        <v>2673</v>
      </c>
      <c r="C112" s="12" t="s">
        <v>3272</v>
      </c>
      <c r="D112" s="12" t="s">
        <v>3723</v>
      </c>
      <c r="E112" s="12" t="s">
        <v>1173</v>
      </c>
      <c r="F112" s="12" t="s">
        <v>1027</v>
      </c>
      <c r="G112" s="12" t="s">
        <v>153</v>
      </c>
      <c r="H112" s="12">
        <v>8</v>
      </c>
      <c r="I112" s="18">
        <v>0</v>
      </c>
      <c r="J112" s="12">
        <v>0</v>
      </c>
      <c r="K112" s="12">
        <v>0</v>
      </c>
      <c r="L112" s="20" t="s">
        <v>4250</v>
      </c>
      <c r="M112" s="12" t="s">
        <v>4250</v>
      </c>
      <c r="N112" s="12" t="s">
        <v>4250</v>
      </c>
      <c r="O112" s="12" t="s">
        <v>4257</v>
      </c>
      <c r="P112" s="12" t="s">
        <v>4257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2">
      <c r="A113" s="12" t="s">
        <v>2626</v>
      </c>
      <c r="B113" s="12" t="s">
        <v>2627</v>
      </c>
      <c r="C113" s="12" t="s">
        <v>3273</v>
      </c>
      <c r="D113" s="12" t="s">
        <v>3744</v>
      </c>
      <c r="E113" s="12" t="s">
        <v>1173</v>
      </c>
      <c r="F113" s="12" t="s">
        <v>1027</v>
      </c>
      <c r="G113" s="12" t="s">
        <v>153</v>
      </c>
      <c r="H113" s="12">
        <v>4</v>
      </c>
      <c r="I113" s="18">
        <v>0</v>
      </c>
      <c r="J113" s="12">
        <v>0</v>
      </c>
      <c r="K113" s="12">
        <v>0</v>
      </c>
      <c r="L113" s="20" t="s">
        <v>4250</v>
      </c>
      <c r="M113" s="12" t="s">
        <v>4250</v>
      </c>
      <c r="N113" s="12" t="s">
        <v>4250</v>
      </c>
      <c r="O113" s="12" t="s">
        <v>4257</v>
      </c>
      <c r="P113" s="12" t="s">
        <v>4257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2">
      <c r="A114" s="12" t="s">
        <v>2674</v>
      </c>
      <c r="B114" s="12" t="s">
        <v>2675</v>
      </c>
      <c r="C114" s="12" t="s">
        <v>3274</v>
      </c>
      <c r="D114" s="12" t="s">
        <v>3723</v>
      </c>
      <c r="E114" s="12" t="s">
        <v>1173</v>
      </c>
      <c r="F114" s="12" t="s">
        <v>1027</v>
      </c>
      <c r="G114" s="12" t="s">
        <v>153</v>
      </c>
      <c r="H114" s="12">
        <v>8</v>
      </c>
      <c r="I114" s="18">
        <v>0</v>
      </c>
      <c r="J114" s="12">
        <v>0</v>
      </c>
      <c r="K114" s="12">
        <v>0</v>
      </c>
      <c r="L114" s="20" t="s">
        <v>4250</v>
      </c>
      <c r="M114" s="12" t="s">
        <v>4250</v>
      </c>
      <c r="N114" s="12" t="s">
        <v>4250</v>
      </c>
      <c r="O114" s="12" t="s">
        <v>4257</v>
      </c>
      <c r="P114" s="12" t="s">
        <v>4257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2">
      <c r="A115" s="12" t="s">
        <v>2724</v>
      </c>
      <c r="B115" s="12" t="s">
        <v>2725</v>
      </c>
      <c r="C115" s="12" t="s">
        <v>3211</v>
      </c>
      <c r="D115" s="12" t="s">
        <v>3726</v>
      </c>
      <c r="E115" s="12" t="s">
        <v>1173</v>
      </c>
      <c r="F115" s="12" t="s">
        <v>1027</v>
      </c>
      <c r="G115" s="12" t="s">
        <v>153</v>
      </c>
      <c r="H115" s="12">
        <v>4</v>
      </c>
      <c r="I115" s="18">
        <v>0</v>
      </c>
      <c r="J115" s="12">
        <v>0</v>
      </c>
      <c r="K115" s="12">
        <v>0</v>
      </c>
      <c r="L115" s="20" t="s">
        <v>4250</v>
      </c>
      <c r="M115" s="12" t="s">
        <v>4250</v>
      </c>
      <c r="N115" s="12" t="s">
        <v>4250</v>
      </c>
      <c r="O115" s="12" t="s">
        <v>4257</v>
      </c>
      <c r="P115" s="12" t="s">
        <v>4257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2">
      <c r="A116" s="12" t="s">
        <v>1173</v>
      </c>
      <c r="B116" s="12" t="s">
        <v>2710</v>
      </c>
      <c r="C116" s="12" t="s">
        <v>3269</v>
      </c>
      <c r="D116" s="12" t="s">
        <v>3730</v>
      </c>
      <c r="E116" s="12" t="s">
        <v>1173</v>
      </c>
      <c r="F116" s="12" t="s">
        <v>1027</v>
      </c>
      <c r="G116" s="12" t="s">
        <v>153</v>
      </c>
      <c r="H116" s="12">
        <v>4</v>
      </c>
      <c r="I116" s="18">
        <v>0</v>
      </c>
      <c r="J116" s="12">
        <v>0</v>
      </c>
      <c r="K116" s="12">
        <v>0</v>
      </c>
      <c r="L116" s="20" t="s">
        <v>4250</v>
      </c>
      <c r="M116" s="12" t="s">
        <v>4250</v>
      </c>
      <c r="N116" s="12" t="s">
        <v>4250</v>
      </c>
      <c r="O116" s="12" t="s">
        <v>4257</v>
      </c>
      <c r="P116" s="12" t="s">
        <v>4257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2">
      <c r="A117" s="12" t="s">
        <v>4129</v>
      </c>
      <c r="B117" s="12" t="s">
        <v>4290</v>
      </c>
      <c r="C117" s="12" t="s">
        <v>4291</v>
      </c>
      <c r="D117" s="12" t="s">
        <v>4292</v>
      </c>
      <c r="E117" s="12" t="s">
        <v>4129</v>
      </c>
      <c r="F117" s="12" t="s">
        <v>1384</v>
      </c>
      <c r="G117" s="12" t="s">
        <v>153</v>
      </c>
      <c r="H117" s="12">
        <v>0</v>
      </c>
      <c r="I117" s="18">
        <v>11</v>
      </c>
      <c r="J117" s="12">
        <v>0</v>
      </c>
      <c r="K117" s="12">
        <v>30</v>
      </c>
      <c r="L117" s="18" t="s">
        <v>4257</v>
      </c>
      <c r="M117" s="12" t="s">
        <v>4250</v>
      </c>
      <c r="N117" s="12" t="s">
        <v>4257</v>
      </c>
      <c r="O117" s="12" t="s">
        <v>4250</v>
      </c>
      <c r="P117" s="12" t="s">
        <v>4250</v>
      </c>
      <c r="Q117" s="12" t="s">
        <v>4293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2">
      <c r="A118" s="12" t="s">
        <v>4187</v>
      </c>
      <c r="B118" s="12" t="s">
        <v>4294</v>
      </c>
      <c r="C118" s="12" t="s">
        <v>4295</v>
      </c>
      <c r="D118" s="12" t="s">
        <v>4296</v>
      </c>
      <c r="E118" s="12" t="s">
        <v>4187</v>
      </c>
      <c r="F118" s="12" t="s">
        <v>1384</v>
      </c>
      <c r="G118" s="12" t="s">
        <v>153</v>
      </c>
      <c r="H118" s="12">
        <v>0</v>
      </c>
      <c r="I118" s="18">
        <v>6.6160573727479441</v>
      </c>
      <c r="J118" s="12">
        <v>0</v>
      </c>
      <c r="K118" s="12">
        <v>0</v>
      </c>
      <c r="L118" s="18" t="s">
        <v>4250</v>
      </c>
      <c r="M118" s="12" t="s">
        <v>4250</v>
      </c>
      <c r="N118" s="12" t="s">
        <v>4257</v>
      </c>
      <c r="O118" s="12" t="s">
        <v>4250</v>
      </c>
      <c r="P118" s="12" t="s">
        <v>4250</v>
      </c>
      <c r="Q118" s="12" t="s">
        <v>4293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2">
      <c r="A119" s="12" t="s">
        <v>4189</v>
      </c>
      <c r="B119" s="12" t="s">
        <v>4297</v>
      </c>
      <c r="C119" s="12" t="s">
        <v>4298</v>
      </c>
      <c r="D119" s="12" t="s">
        <v>4299</v>
      </c>
      <c r="E119" s="12" t="s">
        <v>4189</v>
      </c>
      <c r="F119" s="12" t="s">
        <v>1384</v>
      </c>
      <c r="G119" s="12" t="s">
        <v>153</v>
      </c>
      <c r="H119" s="12">
        <v>0</v>
      </c>
      <c r="I119" s="18">
        <v>10.076613608535945</v>
      </c>
      <c r="J119" s="12">
        <v>0</v>
      </c>
      <c r="K119" s="12">
        <v>0</v>
      </c>
      <c r="L119" s="18" t="s">
        <v>4250</v>
      </c>
      <c r="M119" s="12" t="s">
        <v>4250</v>
      </c>
      <c r="N119" s="12" t="s">
        <v>4257</v>
      </c>
      <c r="O119" s="12" t="s">
        <v>4250</v>
      </c>
      <c r="P119" s="12" t="s">
        <v>4250</v>
      </c>
      <c r="Q119" s="12" t="s">
        <v>4293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2">
      <c r="A120" s="12" t="s">
        <v>2932</v>
      </c>
      <c r="B120" s="12" t="s">
        <v>2933</v>
      </c>
      <c r="C120" s="12" t="s">
        <v>3275</v>
      </c>
      <c r="D120" s="12" t="s">
        <v>3752</v>
      </c>
      <c r="E120" s="12" t="s">
        <v>1600</v>
      </c>
      <c r="F120" s="12" t="s">
        <v>1384</v>
      </c>
      <c r="G120" s="12" t="s">
        <v>153</v>
      </c>
      <c r="H120" s="12">
        <v>4</v>
      </c>
      <c r="I120" s="18">
        <v>0</v>
      </c>
      <c r="J120" s="12">
        <v>0</v>
      </c>
      <c r="K120" s="12">
        <v>0</v>
      </c>
      <c r="L120" s="20" t="s">
        <v>4250</v>
      </c>
      <c r="M120" s="12" t="s">
        <v>4250</v>
      </c>
      <c r="N120" s="12" t="s">
        <v>4250</v>
      </c>
      <c r="O120" s="12" t="s">
        <v>4257</v>
      </c>
      <c r="P120" s="12" t="s">
        <v>4257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2">
      <c r="A121" s="12" t="s">
        <v>2913</v>
      </c>
      <c r="B121" s="12" t="s">
        <v>2914</v>
      </c>
      <c r="C121" s="12" t="s">
        <v>3276</v>
      </c>
      <c r="D121" s="12" t="s">
        <v>3753</v>
      </c>
      <c r="E121" s="12" t="s">
        <v>1600</v>
      </c>
      <c r="F121" s="12" t="s">
        <v>1384</v>
      </c>
      <c r="G121" s="12" t="s">
        <v>153</v>
      </c>
      <c r="H121" s="12">
        <v>8</v>
      </c>
      <c r="I121" s="18">
        <v>0</v>
      </c>
      <c r="J121" s="12">
        <v>0</v>
      </c>
      <c r="K121" s="12">
        <v>0</v>
      </c>
      <c r="L121" s="20" t="s">
        <v>4250</v>
      </c>
      <c r="M121" s="12" t="s">
        <v>4250</v>
      </c>
      <c r="N121" s="12" t="s">
        <v>4250</v>
      </c>
      <c r="O121" s="12" t="s">
        <v>4257</v>
      </c>
      <c r="P121" s="12" t="s">
        <v>4257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2">
      <c r="A122" s="12" t="s">
        <v>1600</v>
      </c>
      <c r="B122" s="12" t="s">
        <v>2873</v>
      </c>
      <c r="C122" s="12" t="s">
        <v>3277</v>
      </c>
      <c r="D122" s="12" t="s">
        <v>3754</v>
      </c>
      <c r="E122" s="12" t="s">
        <v>1600</v>
      </c>
      <c r="F122" s="12" t="s">
        <v>1384</v>
      </c>
      <c r="G122" s="12" t="s">
        <v>153</v>
      </c>
      <c r="H122" s="12">
        <v>4</v>
      </c>
      <c r="I122" s="18">
        <v>0</v>
      </c>
      <c r="J122" s="12">
        <v>0</v>
      </c>
      <c r="K122" s="12">
        <v>0</v>
      </c>
      <c r="L122" s="20" t="s">
        <v>4250</v>
      </c>
      <c r="M122" s="12" t="s">
        <v>4250</v>
      </c>
      <c r="N122" s="12" t="s">
        <v>4250</v>
      </c>
      <c r="O122" s="12" t="s">
        <v>4257</v>
      </c>
      <c r="P122" s="12" t="s">
        <v>4257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2">
      <c r="A123" s="12" t="s">
        <v>2880</v>
      </c>
      <c r="B123" s="12" t="s">
        <v>2881</v>
      </c>
      <c r="C123" s="12" t="s">
        <v>3278</v>
      </c>
      <c r="D123" s="12" t="s">
        <v>3755</v>
      </c>
      <c r="E123" s="12" t="s">
        <v>1600</v>
      </c>
      <c r="F123" s="12" t="s">
        <v>1384</v>
      </c>
      <c r="G123" s="12" t="s">
        <v>153</v>
      </c>
      <c r="H123" s="12">
        <v>8</v>
      </c>
      <c r="I123" s="18">
        <v>0</v>
      </c>
      <c r="J123" s="12">
        <v>0</v>
      </c>
      <c r="K123" s="12">
        <v>0</v>
      </c>
      <c r="L123" s="20" t="s">
        <v>4250</v>
      </c>
      <c r="M123" s="12" t="s">
        <v>4250</v>
      </c>
      <c r="N123" s="12" t="s">
        <v>4250</v>
      </c>
      <c r="O123" s="12" t="s">
        <v>4257</v>
      </c>
      <c r="P123" s="12" t="s">
        <v>4257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2">
      <c r="A124" s="12" t="s">
        <v>2401</v>
      </c>
      <c r="B124" s="12" t="s">
        <v>2751</v>
      </c>
      <c r="C124" s="12" t="s">
        <v>3209</v>
      </c>
      <c r="D124" s="12" t="s">
        <v>3756</v>
      </c>
      <c r="E124" s="12" t="s">
        <v>1381</v>
      </c>
      <c r="F124" s="12" t="s">
        <v>1384</v>
      </c>
      <c r="G124" s="12" t="s">
        <v>153</v>
      </c>
      <c r="H124" s="12">
        <v>4</v>
      </c>
      <c r="I124" s="18">
        <v>0</v>
      </c>
      <c r="J124" s="12">
        <v>0</v>
      </c>
      <c r="K124" s="12">
        <v>0</v>
      </c>
      <c r="L124" s="20" t="s">
        <v>4250</v>
      </c>
      <c r="M124" s="12" t="s">
        <v>4250</v>
      </c>
      <c r="N124" s="12" t="s">
        <v>4250</v>
      </c>
      <c r="O124" s="12" t="s">
        <v>4257</v>
      </c>
      <c r="P124" s="12" t="s">
        <v>4257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2">
      <c r="A125" s="12" t="s">
        <v>1383</v>
      </c>
      <c r="B125" s="12" t="s">
        <v>2778</v>
      </c>
      <c r="C125" s="12" t="s">
        <v>3259</v>
      </c>
      <c r="D125" s="12" t="s">
        <v>3757</v>
      </c>
      <c r="E125" s="12" t="s">
        <v>1381</v>
      </c>
      <c r="F125" s="12" t="s">
        <v>1384</v>
      </c>
      <c r="G125" s="12" t="s">
        <v>153</v>
      </c>
      <c r="H125" s="12">
        <v>8</v>
      </c>
      <c r="I125" s="18">
        <v>0</v>
      </c>
      <c r="J125" s="12">
        <v>0</v>
      </c>
      <c r="K125" s="12">
        <v>0</v>
      </c>
      <c r="L125" s="20" t="s">
        <v>4250</v>
      </c>
      <c r="M125" s="12" t="s">
        <v>4250</v>
      </c>
      <c r="N125" s="12" t="s">
        <v>4250</v>
      </c>
      <c r="O125" s="12" t="s">
        <v>4257</v>
      </c>
      <c r="P125" s="12" t="s">
        <v>4257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2">
      <c r="A126" s="12" t="s">
        <v>2874</v>
      </c>
      <c r="B126" s="12" t="s">
        <v>2875</v>
      </c>
      <c r="C126" s="12" t="s">
        <v>3279</v>
      </c>
      <c r="D126" s="12" t="s">
        <v>3758</v>
      </c>
      <c r="E126" s="12" t="s">
        <v>1572</v>
      </c>
      <c r="F126" s="12" t="s">
        <v>1384</v>
      </c>
      <c r="G126" s="12" t="s">
        <v>153</v>
      </c>
      <c r="H126" s="12">
        <v>4</v>
      </c>
      <c r="I126" s="18">
        <v>0</v>
      </c>
      <c r="J126" s="12">
        <v>0</v>
      </c>
      <c r="K126" s="12">
        <v>0</v>
      </c>
      <c r="L126" s="20" t="s">
        <v>4250</v>
      </c>
      <c r="M126" s="12" t="s">
        <v>4250</v>
      </c>
      <c r="N126" s="12" t="s">
        <v>4250</v>
      </c>
      <c r="O126" s="12" t="s">
        <v>4257</v>
      </c>
      <c r="P126" s="12" t="s">
        <v>4257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2">
      <c r="A127" s="12" t="s">
        <v>1574</v>
      </c>
      <c r="B127" s="12" t="s">
        <v>2886</v>
      </c>
      <c r="C127" s="12" t="s">
        <v>3280</v>
      </c>
      <c r="D127" s="12" t="s">
        <v>3759</v>
      </c>
      <c r="E127" s="12" t="s">
        <v>1572</v>
      </c>
      <c r="F127" s="12" t="s">
        <v>1384</v>
      </c>
      <c r="G127" s="12" t="s">
        <v>153</v>
      </c>
      <c r="H127" s="12">
        <v>8</v>
      </c>
      <c r="I127" s="18">
        <v>0</v>
      </c>
      <c r="J127" s="12">
        <v>0</v>
      </c>
      <c r="K127" s="12">
        <v>0</v>
      </c>
      <c r="L127" s="20" t="s">
        <v>4250</v>
      </c>
      <c r="M127" s="12" t="s">
        <v>4250</v>
      </c>
      <c r="N127" s="12" t="s">
        <v>4250</v>
      </c>
      <c r="O127" s="12" t="s">
        <v>4257</v>
      </c>
      <c r="P127" s="12" t="s">
        <v>4257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2">
      <c r="A128" s="12" t="s">
        <v>2857</v>
      </c>
      <c r="B128" s="12" t="s">
        <v>2858</v>
      </c>
      <c r="C128" s="12" t="s">
        <v>3281</v>
      </c>
      <c r="D128" s="12" t="s">
        <v>3760</v>
      </c>
      <c r="E128" s="12" t="s">
        <v>1572</v>
      </c>
      <c r="F128" s="12" t="s">
        <v>1384</v>
      </c>
      <c r="G128" s="12" t="s">
        <v>153</v>
      </c>
      <c r="H128" s="12">
        <v>4</v>
      </c>
      <c r="I128" s="18">
        <v>0</v>
      </c>
      <c r="J128" s="12">
        <v>0</v>
      </c>
      <c r="K128" s="12">
        <v>0</v>
      </c>
      <c r="L128" s="20" t="s">
        <v>4250</v>
      </c>
      <c r="M128" s="12" t="s">
        <v>4250</v>
      </c>
      <c r="N128" s="12" t="s">
        <v>4250</v>
      </c>
      <c r="O128" s="12" t="s">
        <v>4257</v>
      </c>
      <c r="P128" s="12" t="s">
        <v>4257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x14ac:dyDescent="0.2">
      <c r="A129" s="12" t="s">
        <v>2915</v>
      </c>
      <c r="B129" s="12" t="s">
        <v>2916</v>
      </c>
      <c r="C129" s="12" t="s">
        <v>3282</v>
      </c>
      <c r="D129" s="12" t="s">
        <v>3761</v>
      </c>
      <c r="E129" s="12" t="s">
        <v>1572</v>
      </c>
      <c r="F129" s="12" t="s">
        <v>1384</v>
      </c>
      <c r="G129" s="12" t="s">
        <v>153</v>
      </c>
      <c r="H129" s="12">
        <v>4</v>
      </c>
      <c r="I129" s="18">
        <v>0</v>
      </c>
      <c r="J129" s="12">
        <v>0</v>
      </c>
      <c r="K129" s="12">
        <v>0</v>
      </c>
      <c r="L129" s="20" t="s">
        <v>4250</v>
      </c>
      <c r="M129" s="12" t="s">
        <v>4250</v>
      </c>
      <c r="N129" s="12" t="s">
        <v>4250</v>
      </c>
      <c r="O129" s="12" t="s">
        <v>4257</v>
      </c>
      <c r="P129" s="12" t="s">
        <v>4257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x14ac:dyDescent="0.2">
      <c r="A130" s="12" t="s">
        <v>3000</v>
      </c>
      <c r="B130" s="12" t="s">
        <v>3001</v>
      </c>
      <c r="C130" s="12" t="s">
        <v>3283</v>
      </c>
      <c r="D130" s="12" t="s">
        <v>3762</v>
      </c>
      <c r="E130" s="12" t="s">
        <v>1739</v>
      </c>
      <c r="F130" s="12" t="s">
        <v>1384</v>
      </c>
      <c r="G130" s="12" t="s">
        <v>153</v>
      </c>
      <c r="H130" s="12">
        <v>8</v>
      </c>
      <c r="I130" s="18">
        <v>0</v>
      </c>
      <c r="J130" s="12">
        <v>0</v>
      </c>
      <c r="K130" s="12">
        <v>0</v>
      </c>
      <c r="L130" s="20" t="s">
        <v>4250</v>
      </c>
      <c r="M130" s="12" t="s">
        <v>4250</v>
      </c>
      <c r="N130" s="12" t="s">
        <v>4250</v>
      </c>
      <c r="O130" s="12" t="s">
        <v>4257</v>
      </c>
      <c r="P130" s="12" t="s">
        <v>4257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x14ac:dyDescent="0.2">
      <c r="A131" s="12" t="s">
        <v>2967</v>
      </c>
      <c r="B131" s="12" t="s">
        <v>2968</v>
      </c>
      <c r="C131" s="12" t="s">
        <v>3284</v>
      </c>
      <c r="D131" s="12" t="s">
        <v>3763</v>
      </c>
      <c r="E131" s="12" t="s">
        <v>1739</v>
      </c>
      <c r="F131" s="12" t="s">
        <v>1384</v>
      </c>
      <c r="G131" s="12" t="s">
        <v>153</v>
      </c>
      <c r="H131" s="12">
        <v>4</v>
      </c>
      <c r="I131" s="18">
        <v>0</v>
      </c>
      <c r="J131" s="12">
        <v>0</v>
      </c>
      <c r="K131" s="12">
        <v>0</v>
      </c>
      <c r="L131" s="20" t="s">
        <v>4250</v>
      </c>
      <c r="M131" s="12" t="s">
        <v>4250</v>
      </c>
      <c r="N131" s="12" t="s">
        <v>4250</v>
      </c>
      <c r="O131" s="12" t="s">
        <v>4257</v>
      </c>
      <c r="P131" s="12" t="s">
        <v>4257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x14ac:dyDescent="0.2">
      <c r="A132" s="12" t="s">
        <v>1741</v>
      </c>
      <c r="B132" s="12" t="s">
        <v>4300</v>
      </c>
      <c r="C132" s="12" t="s">
        <v>4301</v>
      </c>
      <c r="D132" s="12" t="s">
        <v>4302</v>
      </c>
      <c r="E132" s="12" t="s">
        <v>1741</v>
      </c>
      <c r="F132" s="12" t="s">
        <v>1384</v>
      </c>
      <c r="G132" s="12" t="s">
        <v>153</v>
      </c>
      <c r="H132" s="12">
        <v>0</v>
      </c>
      <c r="I132" s="18">
        <v>14.510757390239634</v>
      </c>
      <c r="J132" s="12">
        <v>0</v>
      </c>
      <c r="K132" s="12">
        <v>0</v>
      </c>
      <c r="L132" s="18" t="s">
        <v>4250</v>
      </c>
      <c r="M132" s="12" t="s">
        <v>4250</v>
      </c>
      <c r="N132" s="12" t="s">
        <v>4257</v>
      </c>
      <c r="O132" s="12" t="s">
        <v>4250</v>
      </c>
      <c r="P132" s="12" t="s">
        <v>4250</v>
      </c>
      <c r="Q132" s="12" t="s">
        <v>4293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x14ac:dyDescent="0.2">
      <c r="A133" s="12" t="s">
        <v>2315</v>
      </c>
      <c r="B133" s="12" t="s">
        <v>2773</v>
      </c>
      <c r="C133" s="12" t="s">
        <v>3285</v>
      </c>
      <c r="D133" s="12" t="s">
        <v>3757</v>
      </c>
      <c r="E133" s="12" t="s">
        <v>1403</v>
      </c>
      <c r="F133" s="12" t="s">
        <v>1384</v>
      </c>
      <c r="G133" s="12" t="s">
        <v>153</v>
      </c>
      <c r="H133" s="12">
        <v>8</v>
      </c>
      <c r="I133" s="18">
        <v>0</v>
      </c>
      <c r="J133" s="12">
        <v>0</v>
      </c>
      <c r="K133" s="12">
        <v>0</v>
      </c>
      <c r="L133" s="20" t="s">
        <v>4250</v>
      </c>
      <c r="M133" s="12" t="s">
        <v>4257</v>
      </c>
      <c r="N133" s="12" t="s">
        <v>4250</v>
      </c>
      <c r="O133" s="12" t="s">
        <v>4257</v>
      </c>
      <c r="P133" s="12" t="s">
        <v>4257</v>
      </c>
      <c r="Q133" s="12" t="s">
        <v>4288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x14ac:dyDescent="0.2">
      <c r="A134" s="12" t="s">
        <v>2766</v>
      </c>
      <c r="B134" s="12" t="s">
        <v>2767</v>
      </c>
      <c r="C134" s="12" t="s">
        <v>3264</v>
      </c>
      <c r="D134" s="12" t="s">
        <v>3757</v>
      </c>
      <c r="E134" s="12" t="s">
        <v>1403</v>
      </c>
      <c r="F134" s="12" t="s">
        <v>1384</v>
      </c>
      <c r="G134" s="12" t="s">
        <v>153</v>
      </c>
      <c r="H134" s="12">
        <v>8</v>
      </c>
      <c r="I134" s="18">
        <v>0</v>
      </c>
      <c r="J134" s="12">
        <v>0</v>
      </c>
      <c r="K134" s="12">
        <v>0</v>
      </c>
      <c r="L134" s="20" t="s">
        <v>4250</v>
      </c>
      <c r="M134" s="12" t="s">
        <v>4250</v>
      </c>
      <c r="N134" s="12" t="s">
        <v>4250</v>
      </c>
      <c r="O134" s="12" t="s">
        <v>4257</v>
      </c>
      <c r="P134" s="12" t="s">
        <v>4257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x14ac:dyDescent="0.2">
      <c r="A135" s="12" t="s">
        <v>2779</v>
      </c>
      <c r="B135" s="12" t="s">
        <v>2780</v>
      </c>
      <c r="C135" s="12" t="s">
        <v>3286</v>
      </c>
      <c r="D135" s="12" t="s">
        <v>3764</v>
      </c>
      <c r="E135" s="12" t="s">
        <v>1403</v>
      </c>
      <c r="F135" s="12" t="s">
        <v>1384</v>
      </c>
      <c r="G135" s="12" t="s">
        <v>153</v>
      </c>
      <c r="H135" s="12">
        <v>4</v>
      </c>
      <c r="I135" s="18">
        <v>0</v>
      </c>
      <c r="J135" s="12">
        <v>0</v>
      </c>
      <c r="K135" s="12">
        <v>0</v>
      </c>
      <c r="L135" s="20" t="s">
        <v>4250</v>
      </c>
      <c r="M135" s="12" t="s">
        <v>4250</v>
      </c>
      <c r="N135" s="12" t="s">
        <v>4250</v>
      </c>
      <c r="O135" s="12" t="s">
        <v>4257</v>
      </c>
      <c r="P135" s="12" t="s">
        <v>4257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x14ac:dyDescent="0.2">
      <c r="A136" s="12" t="s">
        <v>2783</v>
      </c>
      <c r="B136" s="12" t="s">
        <v>2784</v>
      </c>
      <c r="C136" s="12" t="s">
        <v>3270</v>
      </c>
      <c r="D136" s="12" t="s">
        <v>3764</v>
      </c>
      <c r="E136" s="12" t="s">
        <v>1403</v>
      </c>
      <c r="F136" s="12" t="s">
        <v>1384</v>
      </c>
      <c r="G136" s="12" t="s">
        <v>153</v>
      </c>
      <c r="H136" s="12">
        <v>4</v>
      </c>
      <c r="I136" s="18">
        <v>0</v>
      </c>
      <c r="J136" s="12">
        <v>0</v>
      </c>
      <c r="K136" s="12">
        <v>0</v>
      </c>
      <c r="L136" s="20" t="s">
        <v>4250</v>
      </c>
      <c r="M136" s="12" t="s">
        <v>4250</v>
      </c>
      <c r="N136" s="12" t="s">
        <v>4250</v>
      </c>
      <c r="O136" s="12" t="s">
        <v>4257</v>
      </c>
      <c r="P136" s="12" t="s">
        <v>4257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x14ac:dyDescent="0.2">
      <c r="A137" s="12" t="s">
        <v>2787</v>
      </c>
      <c r="B137" s="12" t="s">
        <v>2788</v>
      </c>
      <c r="C137" s="12" t="s">
        <v>3287</v>
      </c>
      <c r="D137" s="12" t="s">
        <v>3765</v>
      </c>
      <c r="E137" s="12" t="s">
        <v>1403</v>
      </c>
      <c r="F137" s="12" t="s">
        <v>1384</v>
      </c>
      <c r="G137" s="12" t="s">
        <v>153</v>
      </c>
      <c r="H137" s="12">
        <v>4</v>
      </c>
      <c r="I137" s="18">
        <v>0</v>
      </c>
      <c r="J137" s="12">
        <v>0</v>
      </c>
      <c r="K137" s="12">
        <v>0</v>
      </c>
      <c r="L137" s="20" t="s">
        <v>4250</v>
      </c>
      <c r="M137" s="12" t="s">
        <v>4250</v>
      </c>
      <c r="N137" s="12" t="s">
        <v>4250</v>
      </c>
      <c r="O137" s="12" t="s">
        <v>4257</v>
      </c>
      <c r="P137" s="12" t="s">
        <v>4257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x14ac:dyDescent="0.2">
      <c r="A138" s="12" t="s">
        <v>2797</v>
      </c>
      <c r="B138" s="12" t="s">
        <v>2798</v>
      </c>
      <c r="C138" s="12" t="s">
        <v>3288</v>
      </c>
      <c r="D138" s="12" t="s">
        <v>3766</v>
      </c>
      <c r="E138" s="12" t="s">
        <v>1403</v>
      </c>
      <c r="F138" s="12" t="s">
        <v>1384</v>
      </c>
      <c r="G138" s="12" t="s">
        <v>153</v>
      </c>
      <c r="H138" s="12">
        <v>4</v>
      </c>
      <c r="I138" s="18">
        <v>0</v>
      </c>
      <c r="J138" s="12">
        <v>0</v>
      </c>
      <c r="K138" s="12">
        <v>0</v>
      </c>
      <c r="L138" s="20" t="s">
        <v>4250</v>
      </c>
      <c r="M138" s="12" t="s">
        <v>4250</v>
      </c>
      <c r="N138" s="12" t="s">
        <v>4250</v>
      </c>
      <c r="O138" s="12" t="s">
        <v>4257</v>
      </c>
      <c r="P138" s="12" t="s">
        <v>4257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x14ac:dyDescent="0.2">
      <c r="A139" s="12" t="s">
        <v>2867</v>
      </c>
      <c r="B139" s="12" t="s">
        <v>2868</v>
      </c>
      <c r="C139" s="12" t="s">
        <v>3289</v>
      </c>
      <c r="D139" s="12" t="s">
        <v>3767</v>
      </c>
      <c r="E139" s="12" t="s">
        <v>1403</v>
      </c>
      <c r="F139" s="12" t="s">
        <v>1384</v>
      </c>
      <c r="G139" s="12" t="s">
        <v>153</v>
      </c>
      <c r="H139" s="12">
        <v>4</v>
      </c>
      <c r="I139" s="18">
        <v>0</v>
      </c>
      <c r="J139" s="12">
        <v>0</v>
      </c>
      <c r="K139" s="12">
        <v>0</v>
      </c>
      <c r="L139" s="20" t="s">
        <v>4250</v>
      </c>
      <c r="M139" s="12" t="s">
        <v>4250</v>
      </c>
      <c r="N139" s="12" t="s">
        <v>4250</v>
      </c>
      <c r="O139" s="12" t="s">
        <v>4257</v>
      </c>
      <c r="P139" s="12" t="s">
        <v>4257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x14ac:dyDescent="0.2">
      <c r="A140" s="12" t="s">
        <v>1403</v>
      </c>
      <c r="B140" s="12" t="s">
        <v>2807</v>
      </c>
      <c r="C140" s="12" t="s">
        <v>3290</v>
      </c>
      <c r="D140" s="12" t="s">
        <v>3768</v>
      </c>
      <c r="E140" s="12" t="s">
        <v>1403</v>
      </c>
      <c r="F140" s="12" t="s">
        <v>1384</v>
      </c>
      <c r="G140" s="12" t="s">
        <v>153</v>
      </c>
      <c r="H140" s="12">
        <v>20</v>
      </c>
      <c r="I140" s="18">
        <v>0</v>
      </c>
      <c r="J140" s="12">
        <v>66</v>
      </c>
      <c r="K140" s="12">
        <v>0</v>
      </c>
      <c r="L140" s="18" t="s">
        <v>4257</v>
      </c>
      <c r="M140" s="12" t="s">
        <v>4250</v>
      </c>
      <c r="N140" s="12" t="s">
        <v>4250</v>
      </c>
      <c r="O140" s="12" t="s">
        <v>4257</v>
      </c>
      <c r="P140" s="12" t="s">
        <v>4257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x14ac:dyDescent="0.2">
      <c r="A141" s="12" t="s">
        <v>2826</v>
      </c>
      <c r="B141" s="12" t="s">
        <v>2827</v>
      </c>
      <c r="C141" s="12" t="s">
        <v>3291</v>
      </c>
      <c r="D141" s="12" t="s">
        <v>3769</v>
      </c>
      <c r="E141" s="12" t="s">
        <v>1403</v>
      </c>
      <c r="F141" s="12" t="s">
        <v>1384</v>
      </c>
      <c r="G141" s="12" t="s">
        <v>153</v>
      </c>
      <c r="H141" s="12">
        <v>4</v>
      </c>
      <c r="I141" s="18">
        <v>0</v>
      </c>
      <c r="J141" s="12">
        <v>0</v>
      </c>
      <c r="K141" s="12">
        <v>0</v>
      </c>
      <c r="L141" s="18" t="s">
        <v>4250</v>
      </c>
      <c r="M141" s="12" t="s">
        <v>4250</v>
      </c>
      <c r="N141" s="12" t="s">
        <v>4250</v>
      </c>
      <c r="O141" s="12" t="s">
        <v>4257</v>
      </c>
      <c r="P141" s="12" t="s">
        <v>4257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x14ac:dyDescent="0.2">
      <c r="A142" s="12" t="s">
        <v>2771</v>
      </c>
      <c r="B142" s="12" t="s">
        <v>2772</v>
      </c>
      <c r="C142" s="12" t="s">
        <v>3292</v>
      </c>
      <c r="D142" s="12" t="s">
        <v>3770</v>
      </c>
      <c r="E142" s="12" t="s">
        <v>1413</v>
      </c>
      <c r="F142" s="12" t="s">
        <v>145</v>
      </c>
      <c r="G142" s="12" t="s">
        <v>147</v>
      </c>
      <c r="H142" s="12">
        <v>4</v>
      </c>
      <c r="I142" s="18">
        <v>0</v>
      </c>
      <c r="J142" s="12">
        <v>0</v>
      </c>
      <c r="K142" s="12">
        <v>0</v>
      </c>
      <c r="L142" s="18" t="s">
        <v>4250</v>
      </c>
      <c r="M142" s="12" t="s">
        <v>4250</v>
      </c>
      <c r="N142" s="12" t="s">
        <v>4250</v>
      </c>
      <c r="O142" s="12" t="s">
        <v>4257</v>
      </c>
      <c r="P142" s="12" t="s">
        <v>4257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x14ac:dyDescent="0.2">
      <c r="A143" s="12" t="s">
        <v>828</v>
      </c>
      <c r="B143" s="12" t="s">
        <v>2513</v>
      </c>
      <c r="C143" s="12" t="s">
        <v>3293</v>
      </c>
      <c r="D143" s="12" t="s">
        <v>3771</v>
      </c>
      <c r="E143" s="12" t="s">
        <v>828</v>
      </c>
      <c r="F143" s="12" t="s">
        <v>145</v>
      </c>
      <c r="G143" s="12" t="s">
        <v>147</v>
      </c>
      <c r="H143" s="12">
        <v>4</v>
      </c>
      <c r="I143" s="18">
        <v>0</v>
      </c>
      <c r="J143" s="12">
        <v>15</v>
      </c>
      <c r="K143" s="12">
        <v>0</v>
      </c>
      <c r="L143" s="18" t="s">
        <v>4257</v>
      </c>
      <c r="M143" s="12" t="s">
        <v>4250</v>
      </c>
      <c r="N143" s="12" t="s">
        <v>4250</v>
      </c>
      <c r="O143" s="12" t="s">
        <v>4257</v>
      </c>
      <c r="P143" s="12" t="s">
        <v>4257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x14ac:dyDescent="0.2">
      <c r="A144" s="12" t="s">
        <v>2435</v>
      </c>
      <c r="B144" s="12" t="s">
        <v>2436</v>
      </c>
      <c r="C144" s="12" t="s">
        <v>3294</v>
      </c>
      <c r="D144" s="12" t="s">
        <v>3772</v>
      </c>
      <c r="E144" s="12" t="s">
        <v>828</v>
      </c>
      <c r="F144" s="12" t="s">
        <v>145</v>
      </c>
      <c r="G144" s="12" t="s">
        <v>147</v>
      </c>
      <c r="H144" s="12">
        <v>4</v>
      </c>
      <c r="I144" s="18">
        <v>0</v>
      </c>
      <c r="J144" s="12">
        <v>0</v>
      </c>
      <c r="K144" s="12">
        <v>0</v>
      </c>
      <c r="L144" s="18" t="s">
        <v>4250</v>
      </c>
      <c r="M144" s="12" t="s">
        <v>4250</v>
      </c>
      <c r="N144" s="12" t="s">
        <v>4250</v>
      </c>
      <c r="O144" s="12" t="s">
        <v>4257</v>
      </c>
      <c r="P144" s="12" t="s">
        <v>4257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x14ac:dyDescent="0.2">
      <c r="A145" s="12" t="s">
        <v>2480</v>
      </c>
      <c r="B145" s="12" t="s">
        <v>2481</v>
      </c>
      <c r="C145" s="12" t="s">
        <v>3293</v>
      </c>
      <c r="D145" s="12" t="s">
        <v>3773</v>
      </c>
      <c r="E145" s="12" t="s">
        <v>828</v>
      </c>
      <c r="F145" s="12" t="s">
        <v>145</v>
      </c>
      <c r="G145" s="12" t="s">
        <v>147</v>
      </c>
      <c r="H145" s="12">
        <v>4</v>
      </c>
      <c r="I145" s="18">
        <v>0</v>
      </c>
      <c r="J145" s="12">
        <v>0</v>
      </c>
      <c r="K145" s="12">
        <v>0</v>
      </c>
      <c r="L145" s="18" t="s">
        <v>4250</v>
      </c>
      <c r="M145" s="12" t="s">
        <v>4250</v>
      </c>
      <c r="N145" s="12" t="s">
        <v>4250</v>
      </c>
      <c r="O145" s="12" t="s">
        <v>4257</v>
      </c>
      <c r="P145" s="12" t="s">
        <v>4257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x14ac:dyDescent="0.2">
      <c r="A146" s="12" t="s">
        <v>2547</v>
      </c>
      <c r="B146" s="12" t="s">
        <v>2548</v>
      </c>
      <c r="C146" s="12" t="s">
        <v>3295</v>
      </c>
      <c r="D146" s="12" t="s">
        <v>3774</v>
      </c>
      <c r="E146" s="12" t="s">
        <v>828</v>
      </c>
      <c r="F146" s="12" t="s">
        <v>145</v>
      </c>
      <c r="G146" s="12" t="s">
        <v>147</v>
      </c>
      <c r="H146" s="12">
        <v>8</v>
      </c>
      <c r="I146" s="18">
        <v>0</v>
      </c>
      <c r="J146" s="12">
        <v>0</v>
      </c>
      <c r="K146" s="12">
        <v>0</v>
      </c>
      <c r="L146" s="18" t="s">
        <v>4250</v>
      </c>
      <c r="M146" s="12" t="s">
        <v>4250</v>
      </c>
      <c r="N146" s="12" t="s">
        <v>4250</v>
      </c>
      <c r="O146" s="12" t="s">
        <v>4257</v>
      </c>
      <c r="P146" s="12" t="s">
        <v>4257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x14ac:dyDescent="0.2">
      <c r="A147" s="12" t="s">
        <v>3146</v>
      </c>
      <c r="B147" s="12" t="s">
        <v>3147</v>
      </c>
      <c r="C147" s="12" t="s">
        <v>3296</v>
      </c>
      <c r="D147" s="12" t="s">
        <v>3775</v>
      </c>
      <c r="E147" s="12" t="s">
        <v>2004</v>
      </c>
      <c r="F147" s="12" t="s">
        <v>145</v>
      </c>
      <c r="G147" s="12" t="s">
        <v>147</v>
      </c>
      <c r="H147" s="12">
        <v>4</v>
      </c>
      <c r="I147" s="18">
        <v>0</v>
      </c>
      <c r="J147" s="12">
        <v>13</v>
      </c>
      <c r="K147" s="12">
        <v>0</v>
      </c>
      <c r="L147" s="18" t="s">
        <v>4257</v>
      </c>
      <c r="M147" s="12" t="s">
        <v>4250</v>
      </c>
      <c r="N147" s="12" t="s">
        <v>4250</v>
      </c>
      <c r="O147" s="12" t="s">
        <v>4257</v>
      </c>
      <c r="P147" s="12" t="s">
        <v>4257</v>
      </c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x14ac:dyDescent="0.2">
      <c r="A148" s="12" t="s">
        <v>3020</v>
      </c>
      <c r="B148" s="12" t="s">
        <v>3021</v>
      </c>
      <c r="C148" s="12" t="s">
        <v>3297</v>
      </c>
      <c r="D148" s="12" t="s">
        <v>3776</v>
      </c>
      <c r="E148" s="12" t="s">
        <v>1716</v>
      </c>
      <c r="F148" s="12" t="s">
        <v>145</v>
      </c>
      <c r="G148" s="12" t="s">
        <v>147</v>
      </c>
      <c r="H148" s="12">
        <v>12</v>
      </c>
      <c r="I148" s="18">
        <v>0</v>
      </c>
      <c r="J148" s="12">
        <v>0</v>
      </c>
      <c r="K148" s="12">
        <v>0</v>
      </c>
      <c r="L148" s="18" t="s">
        <v>4250</v>
      </c>
      <c r="M148" s="12" t="s">
        <v>4250</v>
      </c>
      <c r="N148" s="12" t="s">
        <v>4250</v>
      </c>
      <c r="O148" s="12" t="s">
        <v>4257</v>
      </c>
      <c r="P148" s="12" t="s">
        <v>4257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x14ac:dyDescent="0.2">
      <c r="A149" s="12" t="s">
        <v>2948</v>
      </c>
      <c r="B149" s="12" t="s">
        <v>2949</v>
      </c>
      <c r="C149" s="12" t="s">
        <v>3298</v>
      </c>
      <c r="D149" s="12" t="s">
        <v>3777</v>
      </c>
      <c r="E149" s="12" t="s">
        <v>1716</v>
      </c>
      <c r="F149" s="12" t="s">
        <v>145</v>
      </c>
      <c r="G149" s="12" t="s">
        <v>147</v>
      </c>
      <c r="H149" s="12">
        <v>4</v>
      </c>
      <c r="I149" s="18">
        <v>0</v>
      </c>
      <c r="J149" s="12">
        <v>0</v>
      </c>
      <c r="K149" s="12">
        <v>0</v>
      </c>
      <c r="L149" s="18" t="s">
        <v>4250</v>
      </c>
      <c r="M149" s="12" t="s">
        <v>4250</v>
      </c>
      <c r="N149" s="12" t="s">
        <v>4250</v>
      </c>
      <c r="O149" s="12" t="s">
        <v>4257</v>
      </c>
      <c r="P149" s="12" t="s">
        <v>4257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x14ac:dyDescent="0.2">
      <c r="A150" s="12" t="s">
        <v>2148</v>
      </c>
      <c r="B150" s="12" t="s">
        <v>2149</v>
      </c>
      <c r="C150" s="12" t="s">
        <v>3299</v>
      </c>
      <c r="D150" s="12" t="s">
        <v>3778</v>
      </c>
      <c r="E150" s="12" t="s">
        <v>143</v>
      </c>
      <c r="F150" s="12" t="s">
        <v>145</v>
      </c>
      <c r="G150" s="12" t="s">
        <v>147</v>
      </c>
      <c r="H150" s="12">
        <v>8</v>
      </c>
      <c r="I150" s="18">
        <v>0</v>
      </c>
      <c r="J150" s="12">
        <v>0</v>
      </c>
      <c r="K150" s="12">
        <v>0</v>
      </c>
      <c r="L150" s="18" t="s">
        <v>4250</v>
      </c>
      <c r="M150" s="12" t="s">
        <v>4250</v>
      </c>
      <c r="N150" s="12" t="s">
        <v>4250</v>
      </c>
      <c r="O150" s="12" t="s">
        <v>4257</v>
      </c>
      <c r="P150" s="12" t="s">
        <v>4257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x14ac:dyDescent="0.2">
      <c r="A151" s="12" t="s">
        <v>143</v>
      </c>
      <c r="B151" s="12" t="s">
        <v>2128</v>
      </c>
      <c r="C151" s="12" t="s">
        <v>3300</v>
      </c>
      <c r="D151" s="12" t="s">
        <v>3779</v>
      </c>
      <c r="E151" s="12" t="s">
        <v>143</v>
      </c>
      <c r="F151" s="12" t="s">
        <v>145</v>
      </c>
      <c r="G151" s="12" t="s">
        <v>147</v>
      </c>
      <c r="H151" s="12">
        <v>4</v>
      </c>
      <c r="I151" s="18">
        <v>0</v>
      </c>
      <c r="J151" s="12">
        <v>12</v>
      </c>
      <c r="K151" s="12">
        <v>0</v>
      </c>
      <c r="L151" s="18" t="s">
        <v>4257</v>
      </c>
      <c r="M151" s="12" t="s">
        <v>4250</v>
      </c>
      <c r="N151" s="12" t="s">
        <v>4250</v>
      </c>
      <c r="O151" s="12" t="s">
        <v>4257</v>
      </c>
      <c r="P151" s="12" t="s">
        <v>4257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x14ac:dyDescent="0.2">
      <c r="A152" s="12" t="s">
        <v>2403</v>
      </c>
      <c r="B152" s="12" t="s">
        <v>2404</v>
      </c>
      <c r="C152" s="12" t="s">
        <v>3255</v>
      </c>
      <c r="D152" s="12" t="s">
        <v>3780</v>
      </c>
      <c r="E152" s="12" t="s">
        <v>443</v>
      </c>
      <c r="F152" s="12" t="s">
        <v>145</v>
      </c>
      <c r="G152" s="12" t="s">
        <v>147</v>
      </c>
      <c r="H152" s="12">
        <v>8</v>
      </c>
      <c r="I152" s="18">
        <v>0</v>
      </c>
      <c r="J152" s="12">
        <v>0</v>
      </c>
      <c r="K152" s="12">
        <v>0</v>
      </c>
      <c r="L152" s="18" t="s">
        <v>4250</v>
      </c>
      <c r="M152" s="12" t="s">
        <v>4250</v>
      </c>
      <c r="N152" s="12" t="s">
        <v>4250</v>
      </c>
      <c r="O152" s="12" t="s">
        <v>4257</v>
      </c>
      <c r="P152" s="12" t="s">
        <v>4257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x14ac:dyDescent="0.2">
      <c r="A153" s="12" t="s">
        <v>2240</v>
      </c>
      <c r="B153" s="12" t="s">
        <v>2241</v>
      </c>
      <c r="C153" s="12" t="s">
        <v>3231</v>
      </c>
      <c r="D153" s="12" t="s">
        <v>3781</v>
      </c>
      <c r="E153" s="12" t="s">
        <v>443</v>
      </c>
      <c r="F153" s="12" t="s">
        <v>145</v>
      </c>
      <c r="G153" s="12" t="s">
        <v>147</v>
      </c>
      <c r="H153" s="12">
        <v>4</v>
      </c>
      <c r="I153" s="18">
        <v>0</v>
      </c>
      <c r="J153" s="12">
        <v>0</v>
      </c>
      <c r="K153" s="12">
        <v>0</v>
      </c>
      <c r="L153" s="18" t="s">
        <v>4250</v>
      </c>
      <c r="M153" s="12" t="s">
        <v>4250</v>
      </c>
      <c r="N153" s="12" t="s">
        <v>4250</v>
      </c>
      <c r="O153" s="12" t="s">
        <v>4257</v>
      </c>
      <c r="P153" s="12" t="s">
        <v>4257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x14ac:dyDescent="0.2">
      <c r="A154" s="12" t="s">
        <v>2620</v>
      </c>
      <c r="B154" s="12" t="s">
        <v>2621</v>
      </c>
      <c r="C154" s="12" t="s">
        <v>3255</v>
      </c>
      <c r="D154" s="12" t="s">
        <v>3782</v>
      </c>
      <c r="E154" s="12" t="s">
        <v>443</v>
      </c>
      <c r="F154" s="12" t="s">
        <v>145</v>
      </c>
      <c r="G154" s="12" t="s">
        <v>147</v>
      </c>
      <c r="H154" s="12">
        <v>4</v>
      </c>
      <c r="I154" s="18">
        <v>0</v>
      </c>
      <c r="J154" s="12">
        <v>0</v>
      </c>
      <c r="K154" s="12">
        <v>0</v>
      </c>
      <c r="L154" s="18" t="s">
        <v>4250</v>
      </c>
      <c r="M154" s="12" t="s">
        <v>4250</v>
      </c>
      <c r="N154" s="12" t="s">
        <v>4250</v>
      </c>
      <c r="O154" s="12" t="s">
        <v>4257</v>
      </c>
      <c r="P154" s="12" t="s">
        <v>4257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x14ac:dyDescent="0.2">
      <c r="A155" s="12" t="s">
        <v>2337</v>
      </c>
      <c r="B155" s="12" t="s">
        <v>2338</v>
      </c>
      <c r="C155" s="12" t="s">
        <v>3301</v>
      </c>
      <c r="D155" s="12" t="s">
        <v>3783</v>
      </c>
      <c r="E155" s="12" t="s">
        <v>443</v>
      </c>
      <c r="F155" s="12" t="s">
        <v>145</v>
      </c>
      <c r="G155" s="12" t="s">
        <v>147</v>
      </c>
      <c r="H155" s="12">
        <v>4</v>
      </c>
      <c r="I155" s="18">
        <v>0</v>
      </c>
      <c r="J155" s="12">
        <v>0</v>
      </c>
      <c r="K155" s="12">
        <v>0</v>
      </c>
      <c r="L155" s="18" t="s">
        <v>4250</v>
      </c>
      <c r="M155" s="12" t="s">
        <v>4250</v>
      </c>
      <c r="N155" s="12" t="s">
        <v>4250</v>
      </c>
      <c r="O155" s="12" t="s">
        <v>4257</v>
      </c>
      <c r="P155" s="12" t="s">
        <v>4257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x14ac:dyDescent="0.2">
      <c r="A156" s="12" t="s">
        <v>2226</v>
      </c>
      <c r="B156" s="12" t="s">
        <v>2227</v>
      </c>
      <c r="C156" s="12" t="s">
        <v>3302</v>
      </c>
      <c r="D156" s="12" t="s">
        <v>3784</v>
      </c>
      <c r="E156" s="12" t="s">
        <v>403</v>
      </c>
      <c r="F156" s="12" t="s">
        <v>145</v>
      </c>
      <c r="G156" s="12" t="s">
        <v>147</v>
      </c>
      <c r="H156" s="12">
        <v>4</v>
      </c>
      <c r="I156" s="18">
        <v>0</v>
      </c>
      <c r="J156" s="12">
        <v>0</v>
      </c>
      <c r="K156" s="12">
        <v>0</v>
      </c>
      <c r="L156" s="18" t="s">
        <v>4250</v>
      </c>
      <c r="M156" s="12" t="s">
        <v>4250</v>
      </c>
      <c r="N156" s="12" t="s">
        <v>4250</v>
      </c>
      <c r="O156" s="12" t="s">
        <v>4257</v>
      </c>
      <c r="P156" s="12" t="s">
        <v>4257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x14ac:dyDescent="0.2">
      <c r="A157" s="12" t="s">
        <v>2575</v>
      </c>
      <c r="B157" s="12" t="s">
        <v>2576</v>
      </c>
      <c r="C157" s="12" t="s">
        <v>3303</v>
      </c>
      <c r="D157" s="12" t="s">
        <v>3785</v>
      </c>
      <c r="E157" s="12" t="s">
        <v>403</v>
      </c>
      <c r="F157" s="12" t="s">
        <v>145</v>
      </c>
      <c r="G157" s="12" t="s">
        <v>147</v>
      </c>
      <c r="H157" s="12">
        <v>4</v>
      </c>
      <c r="I157" s="18">
        <v>0</v>
      </c>
      <c r="J157" s="12">
        <v>0</v>
      </c>
      <c r="K157" s="12">
        <v>0</v>
      </c>
      <c r="L157" s="18" t="s">
        <v>4250</v>
      </c>
      <c r="M157" s="12" t="s">
        <v>4250</v>
      </c>
      <c r="N157" s="12" t="s">
        <v>4250</v>
      </c>
      <c r="O157" s="12" t="s">
        <v>4257</v>
      </c>
      <c r="P157" s="12" t="s">
        <v>4257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x14ac:dyDescent="0.2">
      <c r="A158" s="12" t="s">
        <v>2275</v>
      </c>
      <c r="B158" s="12" t="s">
        <v>2276</v>
      </c>
      <c r="C158" s="12" t="s">
        <v>3240</v>
      </c>
      <c r="D158" s="12" t="s">
        <v>3786</v>
      </c>
      <c r="E158" s="12" t="s">
        <v>403</v>
      </c>
      <c r="F158" s="12" t="s">
        <v>145</v>
      </c>
      <c r="G158" s="12" t="s">
        <v>147</v>
      </c>
      <c r="H158" s="12">
        <v>4</v>
      </c>
      <c r="I158" s="18">
        <v>0</v>
      </c>
      <c r="J158" s="12">
        <v>0</v>
      </c>
      <c r="K158" s="12">
        <v>0</v>
      </c>
      <c r="L158" s="18" t="s">
        <v>4250</v>
      </c>
      <c r="M158" s="12" t="s">
        <v>4250</v>
      </c>
      <c r="N158" s="12" t="s">
        <v>4250</v>
      </c>
      <c r="O158" s="12" t="s">
        <v>4257</v>
      </c>
      <c r="P158" s="12" t="s">
        <v>4257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x14ac:dyDescent="0.2">
      <c r="A159" s="12" t="s">
        <v>2458</v>
      </c>
      <c r="B159" s="12" t="s">
        <v>2459</v>
      </c>
      <c r="C159" s="12" t="s">
        <v>3234</v>
      </c>
      <c r="D159" s="12" t="s">
        <v>3773</v>
      </c>
      <c r="E159" s="12" t="s">
        <v>403</v>
      </c>
      <c r="F159" s="12" t="s">
        <v>145</v>
      </c>
      <c r="G159" s="12" t="s">
        <v>147</v>
      </c>
      <c r="H159" s="12">
        <v>12</v>
      </c>
      <c r="I159" s="18">
        <v>0</v>
      </c>
      <c r="J159" s="12">
        <v>30</v>
      </c>
      <c r="K159" s="12">
        <v>0</v>
      </c>
      <c r="L159" s="18" t="s">
        <v>4257</v>
      </c>
      <c r="M159" s="12" t="s">
        <v>4250</v>
      </c>
      <c r="N159" s="12" t="s">
        <v>4250</v>
      </c>
      <c r="O159" s="12" t="s">
        <v>4257</v>
      </c>
      <c r="P159" s="12" t="s">
        <v>4257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x14ac:dyDescent="0.2">
      <c r="A160" s="12" t="s">
        <v>514</v>
      </c>
      <c r="B160" s="12" t="s">
        <v>2268</v>
      </c>
      <c r="C160" s="12" t="s">
        <v>3304</v>
      </c>
      <c r="D160" s="12" t="s">
        <v>3787</v>
      </c>
      <c r="E160" s="12" t="s">
        <v>512</v>
      </c>
      <c r="F160" s="12" t="s">
        <v>145</v>
      </c>
      <c r="G160" s="12" t="s">
        <v>147</v>
      </c>
      <c r="H160" s="12">
        <v>4</v>
      </c>
      <c r="I160" s="18">
        <v>0</v>
      </c>
      <c r="J160" s="12">
        <v>0</v>
      </c>
      <c r="K160" s="12">
        <v>0</v>
      </c>
      <c r="L160" s="18" t="s">
        <v>4250</v>
      </c>
      <c r="M160" s="12" t="s">
        <v>4250</v>
      </c>
      <c r="N160" s="12" t="s">
        <v>4250</v>
      </c>
      <c r="O160" s="12" t="s">
        <v>4257</v>
      </c>
      <c r="P160" s="12" t="s">
        <v>4257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x14ac:dyDescent="0.2">
      <c r="A161" s="12" t="s">
        <v>2165</v>
      </c>
      <c r="B161" s="12" t="s">
        <v>2166</v>
      </c>
      <c r="C161" s="12" t="s">
        <v>3305</v>
      </c>
      <c r="D161" s="12" t="s">
        <v>3788</v>
      </c>
      <c r="E161" s="12" t="s">
        <v>258</v>
      </c>
      <c r="F161" s="12" t="s">
        <v>145</v>
      </c>
      <c r="G161" s="12" t="s">
        <v>147</v>
      </c>
      <c r="H161" s="12">
        <v>4</v>
      </c>
      <c r="I161" s="18">
        <v>0</v>
      </c>
      <c r="J161" s="12">
        <v>0</v>
      </c>
      <c r="K161" s="12">
        <v>0</v>
      </c>
      <c r="L161" s="18" t="s">
        <v>4250</v>
      </c>
      <c r="M161" s="12" t="s">
        <v>4250</v>
      </c>
      <c r="N161" s="12" t="s">
        <v>4250</v>
      </c>
      <c r="O161" s="12" t="s">
        <v>4257</v>
      </c>
      <c r="P161" s="12" t="s">
        <v>4257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x14ac:dyDescent="0.2">
      <c r="A162" s="12" t="s">
        <v>2344</v>
      </c>
      <c r="B162" s="12" t="s">
        <v>2345</v>
      </c>
      <c r="C162" s="12" t="s">
        <v>3306</v>
      </c>
      <c r="D162" s="12" t="s">
        <v>3789</v>
      </c>
      <c r="E162" s="12" t="s">
        <v>258</v>
      </c>
      <c r="F162" s="12" t="s">
        <v>145</v>
      </c>
      <c r="G162" s="12" t="s">
        <v>147</v>
      </c>
      <c r="H162" s="12">
        <v>4</v>
      </c>
      <c r="I162" s="18">
        <v>0</v>
      </c>
      <c r="J162" s="12">
        <v>0</v>
      </c>
      <c r="K162" s="12">
        <v>0</v>
      </c>
      <c r="L162" s="18" t="s">
        <v>4250</v>
      </c>
      <c r="M162" s="12" t="s">
        <v>4250</v>
      </c>
      <c r="N162" s="12" t="s">
        <v>4250</v>
      </c>
      <c r="O162" s="12" t="s">
        <v>4257</v>
      </c>
      <c r="P162" s="12" t="s">
        <v>4257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x14ac:dyDescent="0.2">
      <c r="A163" s="12" t="s">
        <v>2516</v>
      </c>
      <c r="B163" s="12" t="s">
        <v>2517</v>
      </c>
      <c r="C163" s="12" t="s">
        <v>3307</v>
      </c>
      <c r="D163" s="12" t="s">
        <v>3771</v>
      </c>
      <c r="E163" s="12" t="s">
        <v>258</v>
      </c>
      <c r="F163" s="12" t="s">
        <v>145</v>
      </c>
      <c r="G163" s="12" t="s">
        <v>147</v>
      </c>
      <c r="H163" s="12">
        <v>4</v>
      </c>
      <c r="I163" s="18">
        <v>0</v>
      </c>
      <c r="J163" s="12">
        <v>0</v>
      </c>
      <c r="K163" s="12">
        <v>0</v>
      </c>
      <c r="L163" s="18" t="s">
        <v>4250</v>
      </c>
      <c r="M163" s="12" t="s">
        <v>4250</v>
      </c>
      <c r="N163" s="12" t="s">
        <v>4250</v>
      </c>
      <c r="O163" s="12" t="s">
        <v>4257</v>
      </c>
      <c r="P163" s="12" t="s">
        <v>4257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x14ac:dyDescent="0.2">
      <c r="A164" s="12" t="s">
        <v>2437</v>
      </c>
      <c r="B164" s="12" t="s">
        <v>2438</v>
      </c>
      <c r="C164" s="12" t="s">
        <v>3308</v>
      </c>
      <c r="D164" s="12" t="s">
        <v>3773</v>
      </c>
      <c r="E164" s="12" t="s">
        <v>258</v>
      </c>
      <c r="F164" s="12" t="s">
        <v>145</v>
      </c>
      <c r="G164" s="12" t="s">
        <v>147</v>
      </c>
      <c r="H164" s="12">
        <v>4</v>
      </c>
      <c r="I164" s="18">
        <v>0</v>
      </c>
      <c r="J164" s="12">
        <v>0</v>
      </c>
      <c r="K164" s="12">
        <v>0</v>
      </c>
      <c r="L164" s="18" t="s">
        <v>4250</v>
      </c>
      <c r="M164" s="12" t="s">
        <v>4250</v>
      </c>
      <c r="N164" s="12" t="s">
        <v>4250</v>
      </c>
      <c r="O164" s="12" t="s">
        <v>4257</v>
      </c>
      <c r="P164" s="12" t="s">
        <v>4257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x14ac:dyDescent="0.2">
      <c r="A165" s="12" t="s">
        <v>2535</v>
      </c>
      <c r="B165" s="12" t="s">
        <v>2536</v>
      </c>
      <c r="C165" s="12" t="s">
        <v>3309</v>
      </c>
      <c r="D165" s="12" t="s">
        <v>3771</v>
      </c>
      <c r="E165" s="12" t="s">
        <v>993</v>
      </c>
      <c r="F165" s="12" t="s">
        <v>995</v>
      </c>
      <c r="G165" s="12" t="s">
        <v>147</v>
      </c>
      <c r="H165" s="12">
        <v>4</v>
      </c>
      <c r="I165" s="18">
        <v>0</v>
      </c>
      <c r="J165" s="12">
        <v>0</v>
      </c>
      <c r="K165" s="12">
        <v>0</v>
      </c>
      <c r="L165" s="18" t="s">
        <v>4250</v>
      </c>
      <c r="M165" s="12" t="s">
        <v>4250</v>
      </c>
      <c r="N165" s="12" t="s">
        <v>4250</v>
      </c>
      <c r="O165" s="12" t="s">
        <v>4257</v>
      </c>
      <c r="P165" s="12" t="s">
        <v>4257</v>
      </c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x14ac:dyDescent="0.2">
      <c r="A166" s="12" t="s">
        <v>993</v>
      </c>
      <c r="B166" s="12" t="s">
        <v>2570</v>
      </c>
      <c r="C166" s="12" t="s">
        <v>3309</v>
      </c>
      <c r="D166" s="12" t="s">
        <v>3790</v>
      </c>
      <c r="E166" s="12" t="s">
        <v>993</v>
      </c>
      <c r="F166" s="12" t="s">
        <v>995</v>
      </c>
      <c r="G166" s="12" t="s">
        <v>147</v>
      </c>
      <c r="H166" s="12">
        <v>4</v>
      </c>
      <c r="I166" s="18">
        <v>0</v>
      </c>
      <c r="J166" s="12">
        <v>0</v>
      </c>
      <c r="K166" s="12">
        <v>0</v>
      </c>
      <c r="L166" s="18" t="s">
        <v>4250</v>
      </c>
      <c r="M166" s="12" t="s">
        <v>4250</v>
      </c>
      <c r="N166" s="12" t="s">
        <v>4250</v>
      </c>
      <c r="O166" s="12" t="s">
        <v>4257</v>
      </c>
      <c r="P166" s="12" t="s">
        <v>4257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x14ac:dyDescent="0.2">
      <c r="A167" s="12" t="s">
        <v>2439</v>
      </c>
      <c r="B167" s="12" t="s">
        <v>2440</v>
      </c>
      <c r="C167" s="12" t="s">
        <v>3310</v>
      </c>
      <c r="D167" s="12" t="s">
        <v>3791</v>
      </c>
      <c r="E167" s="12" t="s">
        <v>834</v>
      </c>
      <c r="F167" s="12" t="s">
        <v>792</v>
      </c>
      <c r="G167" s="12" t="s">
        <v>794</v>
      </c>
      <c r="H167" s="12">
        <v>4</v>
      </c>
      <c r="I167" s="18">
        <v>0</v>
      </c>
      <c r="J167" s="12">
        <v>0</v>
      </c>
      <c r="K167" s="12">
        <v>0</v>
      </c>
      <c r="L167" s="18" t="s">
        <v>4250</v>
      </c>
      <c r="M167" s="12" t="s">
        <v>4250</v>
      </c>
      <c r="N167" s="12" t="s">
        <v>4250</v>
      </c>
      <c r="O167" s="12" t="s">
        <v>4257</v>
      </c>
      <c r="P167" s="12" t="s">
        <v>4257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x14ac:dyDescent="0.2">
      <c r="A168" s="12" t="s">
        <v>2420</v>
      </c>
      <c r="B168" s="12" t="s">
        <v>2421</v>
      </c>
      <c r="C168" s="12" t="s">
        <v>3311</v>
      </c>
      <c r="D168" s="12" t="s">
        <v>3792</v>
      </c>
      <c r="E168" s="12" t="s">
        <v>790</v>
      </c>
      <c r="F168" s="12" t="s">
        <v>792</v>
      </c>
      <c r="G168" s="12" t="s">
        <v>794</v>
      </c>
      <c r="H168" s="12">
        <v>4</v>
      </c>
      <c r="I168" s="18">
        <v>0</v>
      </c>
      <c r="J168" s="12">
        <v>0</v>
      </c>
      <c r="K168" s="12">
        <v>0</v>
      </c>
      <c r="L168" s="18" t="s">
        <v>4250</v>
      </c>
      <c r="M168" s="12" t="s">
        <v>4250</v>
      </c>
      <c r="N168" s="12" t="s">
        <v>4250</v>
      </c>
      <c r="O168" s="12" t="s">
        <v>4257</v>
      </c>
      <c r="P168" s="12" t="s">
        <v>4257</v>
      </c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x14ac:dyDescent="0.2">
      <c r="A169" s="12" t="s">
        <v>2448</v>
      </c>
      <c r="B169" s="12" t="s">
        <v>2449</v>
      </c>
      <c r="C169" s="12" t="s">
        <v>3312</v>
      </c>
      <c r="D169" s="12" t="s">
        <v>3793</v>
      </c>
      <c r="E169" s="12" t="s">
        <v>838</v>
      </c>
      <c r="F169" s="12" t="s">
        <v>792</v>
      </c>
      <c r="G169" s="12" t="s">
        <v>794</v>
      </c>
      <c r="H169" s="12">
        <v>4</v>
      </c>
      <c r="I169" s="18">
        <v>0</v>
      </c>
      <c r="J169" s="12">
        <v>0</v>
      </c>
      <c r="K169" s="12">
        <v>0</v>
      </c>
      <c r="L169" s="18" t="s">
        <v>4250</v>
      </c>
      <c r="M169" s="12" t="s">
        <v>4250</v>
      </c>
      <c r="N169" s="12" t="s">
        <v>4250</v>
      </c>
      <c r="O169" s="12" t="s">
        <v>4257</v>
      </c>
      <c r="P169" s="12" t="s">
        <v>4257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x14ac:dyDescent="0.2">
      <c r="A170" s="12" t="s">
        <v>2456</v>
      </c>
      <c r="B170" s="12" t="s">
        <v>2457</v>
      </c>
      <c r="C170" s="12" t="s">
        <v>3313</v>
      </c>
      <c r="D170" s="12" t="s">
        <v>3794</v>
      </c>
      <c r="E170" s="12" t="s">
        <v>838</v>
      </c>
      <c r="F170" s="12" t="s">
        <v>792</v>
      </c>
      <c r="G170" s="12" t="s">
        <v>794</v>
      </c>
      <c r="H170" s="12">
        <v>8</v>
      </c>
      <c r="I170" s="18">
        <v>0</v>
      </c>
      <c r="J170" s="12">
        <v>0</v>
      </c>
      <c r="K170" s="12">
        <v>0</v>
      </c>
      <c r="L170" s="18" t="s">
        <v>4250</v>
      </c>
      <c r="M170" s="12" t="s">
        <v>4250</v>
      </c>
      <c r="N170" s="12" t="s">
        <v>4250</v>
      </c>
      <c r="O170" s="12" t="s">
        <v>4257</v>
      </c>
      <c r="P170" s="12" t="s">
        <v>4257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x14ac:dyDescent="0.2">
      <c r="A171" s="12" t="s">
        <v>2454</v>
      </c>
      <c r="B171" s="12" t="s">
        <v>2455</v>
      </c>
      <c r="C171" s="12" t="s">
        <v>3314</v>
      </c>
      <c r="D171" s="12" t="s">
        <v>3795</v>
      </c>
      <c r="E171" s="12" t="s">
        <v>838</v>
      </c>
      <c r="F171" s="12" t="s">
        <v>792</v>
      </c>
      <c r="G171" s="12" t="s">
        <v>794</v>
      </c>
      <c r="H171" s="12">
        <v>4</v>
      </c>
      <c r="I171" s="18">
        <v>0</v>
      </c>
      <c r="J171" s="12">
        <v>0</v>
      </c>
      <c r="K171" s="12">
        <v>0</v>
      </c>
      <c r="L171" s="18" t="s">
        <v>4250</v>
      </c>
      <c r="M171" s="12" t="s">
        <v>4250</v>
      </c>
      <c r="N171" s="12" t="s">
        <v>4250</v>
      </c>
      <c r="O171" s="12" t="s">
        <v>4257</v>
      </c>
      <c r="P171" s="12" t="s">
        <v>4257</v>
      </c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x14ac:dyDescent="0.2">
      <c r="A172" s="12" t="s">
        <v>2500</v>
      </c>
      <c r="B172" s="12" t="s">
        <v>2501</v>
      </c>
      <c r="C172" s="12" t="s">
        <v>3315</v>
      </c>
      <c r="D172" s="12" t="s">
        <v>3796</v>
      </c>
      <c r="E172" s="12" t="s">
        <v>838</v>
      </c>
      <c r="F172" s="12" t="s">
        <v>792</v>
      </c>
      <c r="G172" s="12" t="s">
        <v>794</v>
      </c>
      <c r="H172" s="12">
        <v>4</v>
      </c>
      <c r="I172" s="18">
        <v>0</v>
      </c>
      <c r="J172" s="12">
        <v>0</v>
      </c>
      <c r="K172" s="12">
        <v>0</v>
      </c>
      <c r="L172" s="18" t="s">
        <v>4250</v>
      </c>
      <c r="M172" s="12" t="s">
        <v>4250</v>
      </c>
      <c r="N172" s="12" t="s">
        <v>4250</v>
      </c>
      <c r="O172" s="12" t="s">
        <v>4257</v>
      </c>
      <c r="P172" s="12" t="s">
        <v>4257</v>
      </c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x14ac:dyDescent="0.2">
      <c r="A173" s="12" t="s">
        <v>2492</v>
      </c>
      <c r="B173" s="12" t="s">
        <v>2493</v>
      </c>
      <c r="C173" s="12" t="s">
        <v>3316</v>
      </c>
      <c r="D173" s="12" t="s">
        <v>3797</v>
      </c>
      <c r="E173" s="12" t="s">
        <v>838</v>
      </c>
      <c r="F173" s="12" t="s">
        <v>792</v>
      </c>
      <c r="G173" s="12" t="s">
        <v>794</v>
      </c>
      <c r="H173" s="12">
        <v>4</v>
      </c>
      <c r="I173" s="18">
        <v>0</v>
      </c>
      <c r="J173" s="12">
        <v>0</v>
      </c>
      <c r="K173" s="12">
        <v>0</v>
      </c>
      <c r="L173" s="18" t="s">
        <v>4250</v>
      </c>
      <c r="M173" s="12" t="s">
        <v>4250</v>
      </c>
      <c r="N173" s="12" t="s">
        <v>4250</v>
      </c>
      <c r="O173" s="12" t="s">
        <v>4257</v>
      </c>
      <c r="P173" s="12" t="s">
        <v>4257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x14ac:dyDescent="0.2">
      <c r="A174" s="12" t="s">
        <v>2539</v>
      </c>
      <c r="B174" s="12" t="s">
        <v>2540</v>
      </c>
      <c r="C174" s="12" t="s">
        <v>3317</v>
      </c>
      <c r="D174" s="12" t="s">
        <v>3798</v>
      </c>
      <c r="E174" s="12" t="s">
        <v>838</v>
      </c>
      <c r="F174" s="12" t="s">
        <v>792</v>
      </c>
      <c r="G174" s="12" t="s">
        <v>794</v>
      </c>
      <c r="H174" s="12">
        <v>8</v>
      </c>
      <c r="I174" s="18">
        <v>0</v>
      </c>
      <c r="J174" s="12">
        <v>0</v>
      </c>
      <c r="K174" s="12">
        <v>0</v>
      </c>
      <c r="L174" s="18" t="s">
        <v>4250</v>
      </c>
      <c r="M174" s="12" t="s">
        <v>4250</v>
      </c>
      <c r="N174" s="12" t="s">
        <v>4250</v>
      </c>
      <c r="O174" s="12" t="s">
        <v>4257</v>
      </c>
      <c r="P174" s="12" t="s">
        <v>4257</v>
      </c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x14ac:dyDescent="0.2">
      <c r="A175" s="12" t="s">
        <v>792</v>
      </c>
      <c r="B175" s="12" t="s">
        <v>2471</v>
      </c>
      <c r="C175" s="12" t="s">
        <v>3318</v>
      </c>
      <c r="D175" s="12" t="s">
        <v>3799</v>
      </c>
      <c r="E175" s="12" t="s">
        <v>838</v>
      </c>
      <c r="F175" s="12" t="s">
        <v>792</v>
      </c>
      <c r="G175" s="12" t="s">
        <v>794</v>
      </c>
      <c r="H175" s="12">
        <v>8</v>
      </c>
      <c r="I175" s="18">
        <v>0</v>
      </c>
      <c r="J175" s="12">
        <v>0</v>
      </c>
      <c r="K175" s="12">
        <v>0</v>
      </c>
      <c r="L175" s="18" t="s">
        <v>4250</v>
      </c>
      <c r="M175" s="12" t="s">
        <v>4250</v>
      </c>
      <c r="N175" s="12" t="s">
        <v>4250</v>
      </c>
      <c r="O175" s="12" t="s">
        <v>4257</v>
      </c>
      <c r="P175" s="12" t="s">
        <v>4257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x14ac:dyDescent="0.2">
      <c r="A176" s="12" t="s">
        <v>2522</v>
      </c>
      <c r="B176" s="12" t="s">
        <v>2523</v>
      </c>
      <c r="C176" s="12" t="s">
        <v>3319</v>
      </c>
      <c r="D176" s="12" t="s">
        <v>3800</v>
      </c>
      <c r="E176" s="12" t="s">
        <v>838</v>
      </c>
      <c r="F176" s="12" t="s">
        <v>792</v>
      </c>
      <c r="G176" s="12" t="s">
        <v>794</v>
      </c>
      <c r="H176" s="12">
        <v>4</v>
      </c>
      <c r="I176" s="18">
        <v>0</v>
      </c>
      <c r="J176" s="12">
        <v>0</v>
      </c>
      <c r="K176" s="12">
        <v>0</v>
      </c>
      <c r="L176" s="18" t="s">
        <v>4250</v>
      </c>
      <c r="M176" s="12" t="s">
        <v>4250</v>
      </c>
      <c r="N176" s="12" t="s">
        <v>4250</v>
      </c>
      <c r="O176" s="12" t="s">
        <v>4257</v>
      </c>
      <c r="P176" s="12" t="s">
        <v>4257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x14ac:dyDescent="0.2">
      <c r="A177" s="12" t="s">
        <v>2488</v>
      </c>
      <c r="B177" s="12" t="s">
        <v>2489</v>
      </c>
      <c r="C177" s="12" t="s">
        <v>3320</v>
      </c>
      <c r="D177" s="12" t="s">
        <v>3801</v>
      </c>
      <c r="E177" s="12" t="s">
        <v>838</v>
      </c>
      <c r="F177" s="12" t="s">
        <v>792</v>
      </c>
      <c r="G177" s="12" t="s">
        <v>794</v>
      </c>
      <c r="H177" s="12">
        <v>12</v>
      </c>
      <c r="I177" s="18">
        <v>0</v>
      </c>
      <c r="J177" s="12">
        <v>0</v>
      </c>
      <c r="K177" s="12">
        <v>0</v>
      </c>
      <c r="L177" s="18" t="s">
        <v>4250</v>
      </c>
      <c r="M177" s="12" t="s">
        <v>4250</v>
      </c>
      <c r="N177" s="12" t="s">
        <v>4250</v>
      </c>
      <c r="O177" s="12" t="s">
        <v>4257</v>
      </c>
      <c r="P177" s="12" t="s">
        <v>4257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x14ac:dyDescent="0.2">
      <c r="A178" s="12" t="s">
        <v>2463</v>
      </c>
      <c r="B178" s="12" t="s">
        <v>2464</v>
      </c>
      <c r="C178" s="12" t="s">
        <v>3321</v>
      </c>
      <c r="D178" s="12" t="s">
        <v>3802</v>
      </c>
      <c r="E178" s="12" t="s">
        <v>838</v>
      </c>
      <c r="F178" s="12" t="s">
        <v>792</v>
      </c>
      <c r="G178" s="12" t="s">
        <v>794</v>
      </c>
      <c r="H178" s="12">
        <v>4</v>
      </c>
      <c r="I178" s="18">
        <v>0</v>
      </c>
      <c r="J178" s="12">
        <v>0</v>
      </c>
      <c r="K178" s="12">
        <v>0</v>
      </c>
      <c r="L178" s="18" t="s">
        <v>4250</v>
      </c>
      <c r="M178" s="12" t="s">
        <v>4250</v>
      </c>
      <c r="N178" s="12" t="s">
        <v>4250</v>
      </c>
      <c r="O178" s="12" t="s">
        <v>4257</v>
      </c>
      <c r="P178" s="12" t="s">
        <v>4257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x14ac:dyDescent="0.2">
      <c r="A179" s="12" t="s">
        <v>2441</v>
      </c>
      <c r="B179" s="12" t="s">
        <v>2442</v>
      </c>
      <c r="C179" s="12" t="s">
        <v>3322</v>
      </c>
      <c r="D179" s="12" t="s">
        <v>3803</v>
      </c>
      <c r="E179" s="12" t="s">
        <v>838</v>
      </c>
      <c r="F179" s="12" t="s">
        <v>792</v>
      </c>
      <c r="G179" s="12" t="s">
        <v>794</v>
      </c>
      <c r="H179" s="12">
        <v>8</v>
      </c>
      <c r="I179" s="18">
        <v>0</v>
      </c>
      <c r="J179" s="12">
        <v>0</v>
      </c>
      <c r="K179" s="12">
        <v>0</v>
      </c>
      <c r="L179" s="18" t="s">
        <v>4250</v>
      </c>
      <c r="M179" s="12" t="s">
        <v>4250</v>
      </c>
      <c r="N179" s="12" t="s">
        <v>4250</v>
      </c>
      <c r="O179" s="12" t="s">
        <v>4257</v>
      </c>
      <c r="P179" s="12" t="s">
        <v>4257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x14ac:dyDescent="0.2">
      <c r="A180" s="12" t="s">
        <v>2537</v>
      </c>
      <c r="B180" s="12" t="s">
        <v>2538</v>
      </c>
      <c r="C180" s="12" t="s">
        <v>3323</v>
      </c>
      <c r="D180" s="12" t="s">
        <v>3804</v>
      </c>
      <c r="E180" s="12" t="s">
        <v>838</v>
      </c>
      <c r="F180" s="12" t="s">
        <v>792</v>
      </c>
      <c r="G180" s="12" t="s">
        <v>794</v>
      </c>
      <c r="H180" s="12">
        <v>4</v>
      </c>
      <c r="I180" s="18">
        <v>0</v>
      </c>
      <c r="J180" s="12">
        <v>0</v>
      </c>
      <c r="K180" s="12">
        <v>0</v>
      </c>
      <c r="L180" s="18" t="s">
        <v>4250</v>
      </c>
      <c r="M180" s="12" t="s">
        <v>4250</v>
      </c>
      <c r="N180" s="12" t="s">
        <v>4250</v>
      </c>
      <c r="O180" s="12" t="s">
        <v>4257</v>
      </c>
      <c r="P180" s="12" t="s">
        <v>4257</v>
      </c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x14ac:dyDescent="0.2">
      <c r="A181" s="12" t="s">
        <v>2472</v>
      </c>
      <c r="B181" s="12" t="s">
        <v>2473</v>
      </c>
      <c r="C181" s="12" t="s">
        <v>3324</v>
      </c>
      <c r="D181" s="12" t="s">
        <v>3805</v>
      </c>
      <c r="E181" s="12" t="s">
        <v>838</v>
      </c>
      <c r="F181" s="12" t="s">
        <v>792</v>
      </c>
      <c r="G181" s="12" t="s">
        <v>794</v>
      </c>
      <c r="H181" s="12">
        <v>4</v>
      </c>
      <c r="I181" s="18">
        <v>0</v>
      </c>
      <c r="J181" s="12">
        <v>0</v>
      </c>
      <c r="K181" s="12">
        <v>0</v>
      </c>
      <c r="L181" s="18" t="s">
        <v>4250</v>
      </c>
      <c r="M181" s="12" t="s">
        <v>4250</v>
      </c>
      <c r="N181" s="12" t="s">
        <v>4250</v>
      </c>
      <c r="O181" s="12" t="s">
        <v>4257</v>
      </c>
      <c r="P181" s="12" t="s">
        <v>4257</v>
      </c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x14ac:dyDescent="0.2">
      <c r="A182" s="12" t="s">
        <v>838</v>
      </c>
      <c r="B182" s="12" t="s">
        <v>2490</v>
      </c>
      <c r="C182" s="12" t="s">
        <v>3325</v>
      </c>
      <c r="D182" s="12" t="s">
        <v>3806</v>
      </c>
      <c r="E182" s="12" t="s">
        <v>838</v>
      </c>
      <c r="F182" s="12" t="s">
        <v>792</v>
      </c>
      <c r="G182" s="12" t="s">
        <v>794</v>
      </c>
      <c r="H182" s="12">
        <v>4</v>
      </c>
      <c r="I182" s="18">
        <v>0</v>
      </c>
      <c r="J182" s="12">
        <v>0</v>
      </c>
      <c r="K182" s="12">
        <v>0</v>
      </c>
      <c r="L182" s="18" t="s">
        <v>4250</v>
      </c>
      <c r="M182" s="12" t="s">
        <v>4250</v>
      </c>
      <c r="N182" s="12" t="s">
        <v>4250</v>
      </c>
      <c r="O182" s="12" t="s">
        <v>4257</v>
      </c>
      <c r="P182" s="12" t="s">
        <v>4257</v>
      </c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x14ac:dyDescent="0.2">
      <c r="A183" s="12" t="s">
        <v>2335</v>
      </c>
      <c r="B183" s="12" t="s">
        <v>2507</v>
      </c>
      <c r="C183" s="12" t="s">
        <v>3326</v>
      </c>
      <c r="D183" s="12" t="s">
        <v>3807</v>
      </c>
      <c r="E183" s="12" t="s">
        <v>838</v>
      </c>
      <c r="F183" s="12" t="s">
        <v>792</v>
      </c>
      <c r="G183" s="12" t="s">
        <v>794</v>
      </c>
      <c r="H183" s="12">
        <v>4</v>
      </c>
      <c r="I183" s="18">
        <v>0</v>
      </c>
      <c r="J183" s="12">
        <v>0</v>
      </c>
      <c r="K183" s="12">
        <v>0</v>
      </c>
      <c r="L183" s="18" t="s">
        <v>4250</v>
      </c>
      <c r="M183" s="12" t="s">
        <v>4250</v>
      </c>
      <c r="N183" s="12" t="s">
        <v>4250</v>
      </c>
      <c r="O183" s="12" t="s">
        <v>4257</v>
      </c>
      <c r="P183" s="12" t="s">
        <v>4257</v>
      </c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x14ac:dyDescent="0.2">
      <c r="A184" s="12" t="s">
        <v>2524</v>
      </c>
      <c r="B184" s="12" t="s">
        <v>2525</v>
      </c>
      <c r="C184" s="12" t="s">
        <v>3327</v>
      </c>
      <c r="D184" s="12" t="s">
        <v>3808</v>
      </c>
      <c r="E184" s="12" t="s">
        <v>838</v>
      </c>
      <c r="F184" s="12" t="s">
        <v>792</v>
      </c>
      <c r="G184" s="12" t="s">
        <v>794</v>
      </c>
      <c r="H184" s="12">
        <v>4</v>
      </c>
      <c r="I184" s="18">
        <v>0</v>
      </c>
      <c r="J184" s="12">
        <v>0</v>
      </c>
      <c r="K184" s="12">
        <v>0</v>
      </c>
      <c r="L184" s="18" t="s">
        <v>4250</v>
      </c>
      <c r="M184" s="12" t="s">
        <v>4250</v>
      </c>
      <c r="N184" s="12" t="s">
        <v>4250</v>
      </c>
      <c r="O184" s="12" t="s">
        <v>4257</v>
      </c>
      <c r="P184" s="12" t="s">
        <v>4257</v>
      </c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x14ac:dyDescent="0.2">
      <c r="A185" s="12" t="s">
        <v>2476</v>
      </c>
      <c r="B185" s="12" t="s">
        <v>2477</v>
      </c>
      <c r="C185" s="12" t="s">
        <v>3328</v>
      </c>
      <c r="D185" s="12" t="s">
        <v>3809</v>
      </c>
      <c r="E185" s="12" t="s">
        <v>838</v>
      </c>
      <c r="F185" s="12" t="s">
        <v>792</v>
      </c>
      <c r="G185" s="12" t="s">
        <v>794</v>
      </c>
      <c r="H185" s="12">
        <v>4</v>
      </c>
      <c r="I185" s="18">
        <v>0</v>
      </c>
      <c r="J185" s="12">
        <v>0</v>
      </c>
      <c r="K185" s="12">
        <v>0</v>
      </c>
      <c r="L185" s="18" t="s">
        <v>4250</v>
      </c>
      <c r="M185" s="12" t="s">
        <v>4250</v>
      </c>
      <c r="N185" s="12" t="s">
        <v>4250</v>
      </c>
      <c r="O185" s="12" t="s">
        <v>4257</v>
      </c>
      <c r="P185" s="12" t="s">
        <v>4257</v>
      </c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x14ac:dyDescent="0.2">
      <c r="A186" s="12" t="s">
        <v>2461</v>
      </c>
      <c r="B186" s="12" t="s">
        <v>2462</v>
      </c>
      <c r="C186" s="12" t="s">
        <v>3329</v>
      </c>
      <c r="D186" s="12" t="s">
        <v>3810</v>
      </c>
      <c r="E186" s="12" t="s">
        <v>838</v>
      </c>
      <c r="F186" s="12" t="s">
        <v>792</v>
      </c>
      <c r="G186" s="12" t="s">
        <v>794</v>
      </c>
      <c r="H186" s="12">
        <v>4</v>
      </c>
      <c r="I186" s="18">
        <v>0</v>
      </c>
      <c r="J186" s="12">
        <v>0</v>
      </c>
      <c r="K186" s="12">
        <v>0</v>
      </c>
      <c r="L186" s="18" t="s">
        <v>4250</v>
      </c>
      <c r="M186" s="12" t="s">
        <v>4250</v>
      </c>
      <c r="N186" s="12" t="s">
        <v>4250</v>
      </c>
      <c r="O186" s="12" t="s">
        <v>4257</v>
      </c>
      <c r="P186" s="12" t="s">
        <v>4257</v>
      </c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x14ac:dyDescent="0.2">
      <c r="A187" s="12" t="s">
        <v>2496</v>
      </c>
      <c r="B187" s="12" t="s">
        <v>2497</v>
      </c>
      <c r="C187" s="12" t="s">
        <v>3330</v>
      </c>
      <c r="D187" s="12" t="s">
        <v>3811</v>
      </c>
      <c r="E187" s="12" t="s">
        <v>838</v>
      </c>
      <c r="F187" s="12" t="s">
        <v>792</v>
      </c>
      <c r="G187" s="12" t="s">
        <v>794</v>
      </c>
      <c r="H187" s="12">
        <v>4</v>
      </c>
      <c r="I187" s="18">
        <v>0</v>
      </c>
      <c r="J187" s="12">
        <v>0</v>
      </c>
      <c r="K187" s="12">
        <v>0</v>
      </c>
      <c r="L187" s="18" t="s">
        <v>4250</v>
      </c>
      <c r="M187" s="12" t="s">
        <v>4250</v>
      </c>
      <c r="N187" s="12" t="s">
        <v>4250</v>
      </c>
      <c r="O187" s="12" t="s">
        <v>4257</v>
      </c>
      <c r="P187" s="12" t="s">
        <v>4257</v>
      </c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x14ac:dyDescent="0.2">
      <c r="A188" s="12" t="s">
        <v>2498</v>
      </c>
      <c r="B188" s="12" t="s">
        <v>2499</v>
      </c>
      <c r="C188" s="12" t="s">
        <v>3331</v>
      </c>
      <c r="D188" s="12" t="s">
        <v>3712</v>
      </c>
      <c r="E188" s="12" t="s">
        <v>838</v>
      </c>
      <c r="F188" s="12" t="s">
        <v>792</v>
      </c>
      <c r="G188" s="12" t="s">
        <v>794</v>
      </c>
      <c r="H188" s="12">
        <v>4</v>
      </c>
      <c r="I188" s="18">
        <v>0</v>
      </c>
      <c r="J188" s="12">
        <v>0</v>
      </c>
      <c r="K188" s="12">
        <v>0</v>
      </c>
      <c r="L188" s="18" t="s">
        <v>4250</v>
      </c>
      <c r="M188" s="12" t="s">
        <v>4250</v>
      </c>
      <c r="N188" s="12" t="s">
        <v>4250</v>
      </c>
      <c r="O188" s="12" t="s">
        <v>4257</v>
      </c>
      <c r="P188" s="12" t="s">
        <v>4257</v>
      </c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x14ac:dyDescent="0.2">
      <c r="A189" s="12" t="s">
        <v>2474</v>
      </c>
      <c r="B189" s="12" t="s">
        <v>2475</v>
      </c>
      <c r="C189" s="12" t="s">
        <v>3332</v>
      </c>
      <c r="D189" s="12" t="s">
        <v>3812</v>
      </c>
      <c r="E189" s="12" t="s">
        <v>838</v>
      </c>
      <c r="F189" s="12" t="s">
        <v>792</v>
      </c>
      <c r="G189" s="12" t="s">
        <v>794</v>
      </c>
      <c r="H189" s="12">
        <v>4</v>
      </c>
      <c r="I189" s="18">
        <v>0</v>
      </c>
      <c r="J189" s="12">
        <v>0</v>
      </c>
      <c r="K189" s="12">
        <v>0</v>
      </c>
      <c r="L189" s="18" t="s">
        <v>4250</v>
      </c>
      <c r="M189" s="12" t="s">
        <v>4250</v>
      </c>
      <c r="N189" s="12" t="s">
        <v>4250</v>
      </c>
      <c r="O189" s="12" t="s">
        <v>4257</v>
      </c>
      <c r="P189" s="12" t="s">
        <v>4257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x14ac:dyDescent="0.2">
      <c r="A190" s="12" t="s">
        <v>2469</v>
      </c>
      <c r="B190" s="12" t="s">
        <v>2470</v>
      </c>
      <c r="C190" s="12" t="s">
        <v>3333</v>
      </c>
      <c r="D190" s="12" t="s">
        <v>3813</v>
      </c>
      <c r="E190" s="12" t="s">
        <v>838</v>
      </c>
      <c r="F190" s="12" t="s">
        <v>792</v>
      </c>
      <c r="G190" s="12" t="s">
        <v>794</v>
      </c>
      <c r="H190" s="12">
        <v>4</v>
      </c>
      <c r="I190" s="18">
        <v>0</v>
      </c>
      <c r="J190" s="12">
        <v>0</v>
      </c>
      <c r="K190" s="12">
        <v>0</v>
      </c>
      <c r="L190" s="18" t="s">
        <v>4250</v>
      </c>
      <c r="M190" s="12" t="s">
        <v>4250</v>
      </c>
      <c r="N190" s="12" t="s">
        <v>4250</v>
      </c>
      <c r="O190" s="12" t="s">
        <v>4257</v>
      </c>
      <c r="P190" s="12" t="s">
        <v>4257</v>
      </c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x14ac:dyDescent="0.2">
      <c r="A191" s="12" t="s">
        <v>895</v>
      </c>
      <c r="B191" s="12" t="s">
        <v>2491</v>
      </c>
      <c r="C191" s="12" t="s">
        <v>3334</v>
      </c>
      <c r="D191" s="12" t="s">
        <v>3814</v>
      </c>
      <c r="E191" s="12" t="s">
        <v>895</v>
      </c>
      <c r="F191" s="12" t="s">
        <v>792</v>
      </c>
      <c r="G191" s="12" t="s">
        <v>794</v>
      </c>
      <c r="H191" s="12">
        <v>4</v>
      </c>
      <c r="I191" s="18">
        <v>0</v>
      </c>
      <c r="J191" s="12">
        <v>0</v>
      </c>
      <c r="K191" s="12">
        <v>0</v>
      </c>
      <c r="L191" s="18" t="s">
        <v>4250</v>
      </c>
      <c r="M191" s="12" t="s">
        <v>4250</v>
      </c>
      <c r="N191" s="12" t="s">
        <v>4250</v>
      </c>
      <c r="O191" s="12" t="s">
        <v>4257</v>
      </c>
      <c r="P191" s="12" t="s">
        <v>4257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x14ac:dyDescent="0.2">
      <c r="A192" s="12" t="s">
        <v>2478</v>
      </c>
      <c r="B192" s="12" t="s">
        <v>2479</v>
      </c>
      <c r="C192" s="12" t="s">
        <v>3335</v>
      </c>
      <c r="D192" s="12" t="s">
        <v>3815</v>
      </c>
      <c r="E192" s="12" t="s">
        <v>895</v>
      </c>
      <c r="F192" s="12" t="s">
        <v>792</v>
      </c>
      <c r="G192" s="12" t="s">
        <v>794</v>
      </c>
      <c r="H192" s="12">
        <v>4</v>
      </c>
      <c r="I192" s="18">
        <v>0</v>
      </c>
      <c r="J192" s="12">
        <v>0</v>
      </c>
      <c r="K192" s="12">
        <v>0</v>
      </c>
      <c r="L192" s="18" t="s">
        <v>4250</v>
      </c>
      <c r="M192" s="12" t="s">
        <v>4250</v>
      </c>
      <c r="N192" s="12" t="s">
        <v>4250</v>
      </c>
      <c r="O192" s="12" t="s">
        <v>4257</v>
      </c>
      <c r="P192" s="12" t="s">
        <v>4257</v>
      </c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x14ac:dyDescent="0.2">
      <c r="A193" s="12" t="s">
        <v>170</v>
      </c>
      <c r="B193" s="12" t="s">
        <v>2147</v>
      </c>
      <c r="C193" s="12" t="s">
        <v>3336</v>
      </c>
      <c r="D193" s="12" t="s">
        <v>3816</v>
      </c>
      <c r="E193" s="12" t="s">
        <v>167</v>
      </c>
      <c r="F193" s="12" t="s">
        <v>170</v>
      </c>
      <c r="G193" s="12" t="s">
        <v>102</v>
      </c>
      <c r="H193" s="12">
        <v>4</v>
      </c>
      <c r="I193" s="18">
        <v>0</v>
      </c>
      <c r="J193" s="12">
        <v>0</v>
      </c>
      <c r="K193" s="12">
        <v>0</v>
      </c>
      <c r="L193" s="18" t="s">
        <v>4250</v>
      </c>
      <c r="M193" s="12" t="s">
        <v>4250</v>
      </c>
      <c r="N193" s="12" t="s">
        <v>4250</v>
      </c>
      <c r="O193" s="12" t="s">
        <v>4257</v>
      </c>
      <c r="P193" s="12" t="s">
        <v>4257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x14ac:dyDescent="0.2">
      <c r="A194" s="12" t="s">
        <v>2134</v>
      </c>
      <c r="B194" s="12" t="s">
        <v>2135</v>
      </c>
      <c r="C194" s="12" t="s">
        <v>3337</v>
      </c>
      <c r="D194" s="12" t="s">
        <v>3817</v>
      </c>
      <c r="E194" s="12" t="s">
        <v>167</v>
      </c>
      <c r="F194" s="12" t="s">
        <v>170</v>
      </c>
      <c r="G194" s="12" t="s">
        <v>102</v>
      </c>
      <c r="H194" s="12">
        <v>4</v>
      </c>
      <c r="I194" s="18">
        <v>0</v>
      </c>
      <c r="J194" s="12">
        <v>0</v>
      </c>
      <c r="K194" s="12">
        <v>0</v>
      </c>
      <c r="L194" s="18" t="s">
        <v>4250</v>
      </c>
      <c r="M194" s="12" t="s">
        <v>4250</v>
      </c>
      <c r="N194" s="12" t="s">
        <v>4250</v>
      </c>
      <c r="O194" s="12" t="s">
        <v>4257</v>
      </c>
      <c r="P194" s="12" t="s">
        <v>4257</v>
      </c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x14ac:dyDescent="0.2">
      <c r="A195" s="12" t="s">
        <v>284</v>
      </c>
      <c r="B195" s="12" t="s">
        <v>2218</v>
      </c>
      <c r="C195" s="12" t="s">
        <v>3338</v>
      </c>
      <c r="D195" s="12" t="s">
        <v>3688</v>
      </c>
      <c r="E195" s="12" t="s">
        <v>284</v>
      </c>
      <c r="F195" s="12" t="s">
        <v>170</v>
      </c>
      <c r="G195" s="12" t="s">
        <v>102</v>
      </c>
      <c r="H195" s="12">
        <v>12</v>
      </c>
      <c r="I195" s="18">
        <v>0</v>
      </c>
      <c r="J195" s="12">
        <v>0</v>
      </c>
      <c r="K195" s="12">
        <v>0</v>
      </c>
      <c r="L195" s="18" t="s">
        <v>4250</v>
      </c>
      <c r="M195" s="12" t="s">
        <v>4250</v>
      </c>
      <c r="N195" s="12" t="s">
        <v>4250</v>
      </c>
      <c r="O195" s="12" t="s">
        <v>4257</v>
      </c>
      <c r="P195" s="12" t="s">
        <v>4257</v>
      </c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x14ac:dyDescent="0.2">
      <c r="A196" s="12" t="s">
        <v>2178</v>
      </c>
      <c r="B196" s="12" t="s">
        <v>2179</v>
      </c>
      <c r="C196" s="12" t="s">
        <v>3339</v>
      </c>
      <c r="D196" s="12" t="s">
        <v>3818</v>
      </c>
      <c r="E196" s="12" t="s">
        <v>284</v>
      </c>
      <c r="F196" s="12" t="s">
        <v>170</v>
      </c>
      <c r="G196" s="12" t="s">
        <v>102</v>
      </c>
      <c r="H196" s="12">
        <v>4</v>
      </c>
      <c r="I196" s="18">
        <v>0</v>
      </c>
      <c r="J196" s="12">
        <v>0</v>
      </c>
      <c r="K196" s="12">
        <v>0</v>
      </c>
      <c r="L196" s="18" t="s">
        <v>4250</v>
      </c>
      <c r="M196" s="12" t="s">
        <v>4250</v>
      </c>
      <c r="N196" s="12" t="s">
        <v>4250</v>
      </c>
      <c r="O196" s="12" t="s">
        <v>4257</v>
      </c>
      <c r="P196" s="12" t="s">
        <v>4257</v>
      </c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x14ac:dyDescent="0.2">
      <c r="A197" s="12" t="s">
        <v>2212</v>
      </c>
      <c r="B197" s="12" t="s">
        <v>2213</v>
      </c>
      <c r="C197" s="12" t="s">
        <v>3340</v>
      </c>
      <c r="D197" s="12" t="s">
        <v>3688</v>
      </c>
      <c r="E197" s="12" t="s">
        <v>284</v>
      </c>
      <c r="F197" s="12" t="s">
        <v>170</v>
      </c>
      <c r="G197" s="12" t="s">
        <v>102</v>
      </c>
      <c r="H197" s="12">
        <v>4</v>
      </c>
      <c r="I197" s="18">
        <v>0</v>
      </c>
      <c r="J197" s="12">
        <v>0</v>
      </c>
      <c r="K197" s="12">
        <v>0</v>
      </c>
      <c r="L197" s="18" t="s">
        <v>4250</v>
      </c>
      <c r="M197" s="12" t="s">
        <v>4250</v>
      </c>
      <c r="N197" s="12" t="s">
        <v>4250</v>
      </c>
      <c r="O197" s="12" t="s">
        <v>4257</v>
      </c>
      <c r="P197" s="12" t="s">
        <v>4257</v>
      </c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x14ac:dyDescent="0.2">
      <c r="A198" s="12" t="s">
        <v>2216</v>
      </c>
      <c r="B198" s="12" t="s">
        <v>2217</v>
      </c>
      <c r="C198" s="12" t="s">
        <v>3341</v>
      </c>
      <c r="D198" s="12" t="s">
        <v>3688</v>
      </c>
      <c r="E198" s="12" t="s">
        <v>284</v>
      </c>
      <c r="F198" s="12" t="s">
        <v>170</v>
      </c>
      <c r="G198" s="12" t="s">
        <v>102</v>
      </c>
      <c r="H198" s="12">
        <v>8</v>
      </c>
      <c r="I198" s="18">
        <v>0</v>
      </c>
      <c r="J198" s="12">
        <v>0</v>
      </c>
      <c r="K198" s="12">
        <v>0</v>
      </c>
      <c r="L198" s="18" t="s">
        <v>4250</v>
      </c>
      <c r="M198" s="12" t="s">
        <v>4250</v>
      </c>
      <c r="N198" s="12" t="s">
        <v>4250</v>
      </c>
      <c r="O198" s="12" t="s">
        <v>4257</v>
      </c>
      <c r="P198" s="12" t="s">
        <v>4257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x14ac:dyDescent="0.2">
      <c r="A199" s="12" t="s">
        <v>440</v>
      </c>
      <c r="B199" s="12" t="s">
        <v>2239</v>
      </c>
      <c r="C199" s="12" t="s">
        <v>3342</v>
      </c>
      <c r="D199" s="12" t="s">
        <v>3819</v>
      </c>
      <c r="E199" s="12" t="s">
        <v>438</v>
      </c>
      <c r="F199" s="12" t="s">
        <v>170</v>
      </c>
      <c r="G199" s="12" t="s">
        <v>102</v>
      </c>
      <c r="H199" s="12">
        <v>4</v>
      </c>
      <c r="I199" s="18">
        <v>0</v>
      </c>
      <c r="J199" s="12">
        <v>0</v>
      </c>
      <c r="K199" s="12">
        <v>0</v>
      </c>
      <c r="L199" s="18" t="s">
        <v>4250</v>
      </c>
      <c r="M199" s="12" t="s">
        <v>4250</v>
      </c>
      <c r="N199" s="12" t="s">
        <v>4250</v>
      </c>
      <c r="O199" s="12" t="s">
        <v>4257</v>
      </c>
      <c r="P199" s="12" t="s">
        <v>4257</v>
      </c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x14ac:dyDescent="0.2">
      <c r="A200" s="12" t="s">
        <v>361</v>
      </c>
      <c r="B200" s="12" t="s">
        <v>2211</v>
      </c>
      <c r="C200" s="12" t="s">
        <v>3343</v>
      </c>
      <c r="D200" s="12" t="s">
        <v>3691</v>
      </c>
      <c r="E200" s="12" t="s">
        <v>361</v>
      </c>
      <c r="F200" s="12" t="s">
        <v>170</v>
      </c>
      <c r="G200" s="12" t="s">
        <v>102</v>
      </c>
      <c r="H200" s="12">
        <v>4</v>
      </c>
      <c r="I200" s="18">
        <v>0</v>
      </c>
      <c r="J200" s="12">
        <v>0</v>
      </c>
      <c r="K200" s="12">
        <v>0</v>
      </c>
      <c r="L200" s="18" t="s">
        <v>4250</v>
      </c>
      <c r="M200" s="12" t="s">
        <v>4250</v>
      </c>
      <c r="N200" s="12" t="s">
        <v>4250</v>
      </c>
      <c r="O200" s="12" t="s">
        <v>4257</v>
      </c>
      <c r="P200" s="12" t="s">
        <v>4257</v>
      </c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x14ac:dyDescent="0.2">
      <c r="A201" s="12" t="s">
        <v>353</v>
      </c>
      <c r="B201" s="12" t="s">
        <v>2208</v>
      </c>
      <c r="C201" s="12" t="s">
        <v>3344</v>
      </c>
      <c r="D201" s="12" t="s">
        <v>3820</v>
      </c>
      <c r="E201" s="12" t="s">
        <v>353</v>
      </c>
      <c r="F201" s="12" t="s">
        <v>170</v>
      </c>
      <c r="G201" s="12" t="s">
        <v>102</v>
      </c>
      <c r="H201" s="12">
        <v>8</v>
      </c>
      <c r="I201" s="18">
        <v>0</v>
      </c>
      <c r="J201" s="12">
        <v>0</v>
      </c>
      <c r="K201" s="12">
        <v>0</v>
      </c>
      <c r="L201" s="18" t="s">
        <v>4250</v>
      </c>
      <c r="M201" s="12" t="s">
        <v>4250</v>
      </c>
      <c r="N201" s="12" t="s">
        <v>4250</v>
      </c>
      <c r="O201" s="12" t="s">
        <v>4257</v>
      </c>
      <c r="P201" s="12" t="s">
        <v>4257</v>
      </c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x14ac:dyDescent="0.2">
      <c r="A202" s="12" t="s">
        <v>2067</v>
      </c>
      <c r="B202" s="12" t="s">
        <v>3178</v>
      </c>
      <c r="C202" s="12" t="s">
        <v>3345</v>
      </c>
      <c r="D202" s="12" t="s">
        <v>3821</v>
      </c>
      <c r="E202" s="12" t="s">
        <v>2065</v>
      </c>
      <c r="F202" s="12" t="s">
        <v>170</v>
      </c>
      <c r="G202" s="12" t="s">
        <v>102</v>
      </c>
      <c r="H202" s="12">
        <v>4</v>
      </c>
      <c r="I202" s="18">
        <v>0</v>
      </c>
      <c r="J202" s="12">
        <v>8</v>
      </c>
      <c r="K202" s="12">
        <v>0</v>
      </c>
      <c r="L202" s="18" t="s">
        <v>4257</v>
      </c>
      <c r="M202" s="12" t="s">
        <v>4250</v>
      </c>
      <c r="N202" s="12" t="s">
        <v>4250</v>
      </c>
      <c r="O202" s="12" t="s">
        <v>4257</v>
      </c>
      <c r="P202" s="12" t="s">
        <v>4257</v>
      </c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x14ac:dyDescent="0.2">
      <c r="A203" s="12" t="s">
        <v>2153</v>
      </c>
      <c r="B203" s="12" t="s">
        <v>2154</v>
      </c>
      <c r="C203" s="12" t="s">
        <v>3346</v>
      </c>
      <c r="D203" s="12" t="s">
        <v>3822</v>
      </c>
      <c r="E203" s="12" t="s">
        <v>231</v>
      </c>
      <c r="F203" s="12" t="s">
        <v>100</v>
      </c>
      <c r="G203" s="12" t="s">
        <v>102</v>
      </c>
      <c r="H203" s="12">
        <v>4</v>
      </c>
      <c r="I203" s="18">
        <v>0</v>
      </c>
      <c r="J203" s="13">
        <v>26</v>
      </c>
      <c r="K203" s="12">
        <v>0</v>
      </c>
      <c r="L203" s="18" t="s">
        <v>4257</v>
      </c>
      <c r="M203" s="12" t="s">
        <v>4250</v>
      </c>
      <c r="N203" s="12" t="s">
        <v>4250</v>
      </c>
      <c r="O203" s="12" t="s">
        <v>4257</v>
      </c>
      <c r="P203" s="12" t="s">
        <v>4257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x14ac:dyDescent="0.2">
      <c r="A204" s="12" t="s">
        <v>231</v>
      </c>
      <c r="B204" s="12" t="s">
        <v>2160</v>
      </c>
      <c r="C204" s="12" t="s">
        <v>3346</v>
      </c>
      <c r="D204" s="12" t="s">
        <v>3823</v>
      </c>
      <c r="E204" s="12" t="s">
        <v>231</v>
      </c>
      <c r="F204" s="12" t="s">
        <v>100</v>
      </c>
      <c r="G204" s="12" t="s">
        <v>102</v>
      </c>
      <c r="H204" s="12">
        <v>8</v>
      </c>
      <c r="I204" s="18">
        <v>0</v>
      </c>
      <c r="J204" s="12">
        <v>0</v>
      </c>
      <c r="K204" s="12">
        <v>0</v>
      </c>
      <c r="L204" s="18" t="s">
        <v>4250</v>
      </c>
      <c r="M204" s="12" t="s">
        <v>4250</v>
      </c>
      <c r="N204" s="12" t="s">
        <v>4250</v>
      </c>
      <c r="O204" s="12" t="s">
        <v>4257</v>
      </c>
      <c r="P204" s="12" t="s">
        <v>4257</v>
      </c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x14ac:dyDescent="0.2">
      <c r="A205" s="12" t="s">
        <v>2112</v>
      </c>
      <c r="B205" s="12" t="s">
        <v>2113</v>
      </c>
      <c r="C205" s="12" t="s">
        <v>3347</v>
      </c>
      <c r="D205" s="12" t="s">
        <v>3824</v>
      </c>
      <c r="E205" s="12" t="s">
        <v>99</v>
      </c>
      <c r="F205" s="12" t="s">
        <v>100</v>
      </c>
      <c r="G205" s="12" t="s">
        <v>102</v>
      </c>
      <c r="H205" s="12">
        <v>4</v>
      </c>
      <c r="I205" s="18">
        <v>0</v>
      </c>
      <c r="J205" s="12">
        <v>0</v>
      </c>
      <c r="K205" s="12">
        <v>0</v>
      </c>
      <c r="L205" s="18" t="s">
        <v>4250</v>
      </c>
      <c r="M205" s="12" t="s">
        <v>4250</v>
      </c>
      <c r="N205" s="12" t="s">
        <v>4250</v>
      </c>
      <c r="O205" s="12" t="s">
        <v>4257</v>
      </c>
      <c r="P205" s="12" t="s">
        <v>4257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x14ac:dyDescent="0.2">
      <c r="A206" s="12" t="s">
        <v>2139</v>
      </c>
      <c r="B206" s="12" t="s">
        <v>2140</v>
      </c>
      <c r="C206" s="12" t="s">
        <v>3348</v>
      </c>
      <c r="D206" s="12" t="s">
        <v>3825</v>
      </c>
      <c r="E206" s="12" t="s">
        <v>185</v>
      </c>
      <c r="F206" s="12" t="s">
        <v>100</v>
      </c>
      <c r="G206" s="12" t="s">
        <v>102</v>
      </c>
      <c r="H206" s="12">
        <v>4</v>
      </c>
      <c r="I206" s="18">
        <v>0</v>
      </c>
      <c r="J206" s="12">
        <v>0</v>
      </c>
      <c r="K206" s="12">
        <v>0</v>
      </c>
      <c r="L206" s="18" t="s">
        <v>4250</v>
      </c>
      <c r="M206" s="12" t="s">
        <v>4250</v>
      </c>
      <c r="N206" s="12" t="s">
        <v>4250</v>
      </c>
      <c r="O206" s="12" t="s">
        <v>4257</v>
      </c>
      <c r="P206" s="12" t="s">
        <v>4257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x14ac:dyDescent="0.2">
      <c r="A207" s="12" t="s">
        <v>2465</v>
      </c>
      <c r="B207" s="12" t="s">
        <v>2466</v>
      </c>
      <c r="C207" s="12" t="s">
        <v>3349</v>
      </c>
      <c r="D207" s="12" t="s">
        <v>3826</v>
      </c>
      <c r="E207" s="12" t="s">
        <v>873</v>
      </c>
      <c r="F207" s="12" t="s">
        <v>528</v>
      </c>
      <c r="G207" s="12" t="s">
        <v>102</v>
      </c>
      <c r="H207" s="12">
        <v>4</v>
      </c>
      <c r="I207" s="18">
        <v>0</v>
      </c>
      <c r="J207" s="12">
        <v>0</v>
      </c>
      <c r="K207" s="12">
        <v>0</v>
      </c>
      <c r="L207" s="18" t="s">
        <v>4250</v>
      </c>
      <c r="M207" s="12" t="s">
        <v>4250</v>
      </c>
      <c r="N207" s="12" t="s">
        <v>4250</v>
      </c>
      <c r="O207" s="12" t="s">
        <v>4257</v>
      </c>
      <c r="P207" s="12" t="s">
        <v>4257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x14ac:dyDescent="0.2">
      <c r="A208" s="12" t="s">
        <v>2467</v>
      </c>
      <c r="B208" s="12" t="s">
        <v>2468</v>
      </c>
      <c r="C208" s="12" t="s">
        <v>3350</v>
      </c>
      <c r="D208" s="12" t="s">
        <v>3826</v>
      </c>
      <c r="E208" s="12" t="s">
        <v>873</v>
      </c>
      <c r="F208" s="12" t="s">
        <v>528</v>
      </c>
      <c r="G208" s="12" t="s">
        <v>102</v>
      </c>
      <c r="H208" s="12">
        <v>4</v>
      </c>
      <c r="I208" s="18">
  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"12" t="s">
        <v>4250</v>
      </c>
      <c r="O208" s="12" t="s">
        <v>4257</v>
      </c>
      <c r="P208" s="12" t="s">
        <v>4257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x14ac:dyDescent="0.2">
      <c r="A209" s="12" t="s">
        <v>2379</v>
      </c>
      <c r="B209" s="12" t="s">
        <v>2380</v>
      </c>
      <c r="C209" s="12" t="s">
        <v>3351</v>
      </c>
      <c r="D209" s="12" t="s">
        <v>3737</v>
      </c>
      <c r="E209" s="12" t="s">
        <v>700</v>
      </c>
      <c r="F209" s="12" t="s">
        <v>528</v>
      </c>
      <c r="G209" s="12" t="s">
        <v>102</v>
      </c>
      <c r="H209" s="12">
        <v>4</v>
      </c>
      <c r="I209" s="18">
        <v>0</v>
      </c>
      <c r="J209" s="12">
        <v>0</v>
      </c>
      <c r="K209" s="12">
        <v>0</v>
      </c>
      <c r="L209" s="18" t="s">
        <v>4250</v>
      </c>
      <c r="M209" s="12" t="s">
        <v>4250</v>
      </c>
      <c r="N209" s="12" t="s">
        <v>4250</v>
      </c>
      <c r="O209" s="12" t="s">
        <v>4257</v>
      </c>
      <c r="P209" s="12" t="s">
        <v>4257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x14ac:dyDescent="0.2">
      <c r="A210" s="12" t="s">
        <v>526</v>
      </c>
      <c r="B210" s="12" t="s">
        <v>2281</v>
      </c>
      <c r="C210" s="12" t="s">
        <v>3352</v>
      </c>
      <c r="D210" s="12" t="s">
        <v>3827</v>
      </c>
      <c r="E210" s="12" t="s">
        <v>526</v>
      </c>
      <c r="F210" s="12" t="s">
        <v>528</v>
      </c>
      <c r="G210" s="12" t="s">
        <v>102</v>
      </c>
      <c r="H210" s="12">
        <v>4</v>
      </c>
      <c r="I210" s="18">
        <v>0</v>
      </c>
      <c r="J210" s="12">
        <v>0</v>
      </c>
      <c r="K210" s="12">
        <v>0</v>
      </c>
      <c r="L210" s="18" t="s">
        <v>4250</v>
      </c>
      <c r="M210" s="12" t="s">
        <v>4250</v>
      </c>
      <c r="N210" s="12" t="s">
        <v>4250</v>
      </c>
      <c r="O210" s="12" t="s">
        <v>4257</v>
      </c>
      <c r="P210" s="12" t="s">
        <v>4257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x14ac:dyDescent="0.2">
      <c r="A211" s="12" t="s">
        <v>2277</v>
      </c>
      <c r="B211" s="12" t="s">
        <v>2278</v>
      </c>
      <c r="C211" s="12" t="s">
        <v>3353</v>
      </c>
      <c r="D211" s="12" t="s">
        <v>3828</v>
      </c>
      <c r="E211" s="12" t="s">
        <v>526</v>
      </c>
      <c r="F211" s="12" t="s">
        <v>528</v>
      </c>
      <c r="G211" s="12" t="s">
        <v>102</v>
      </c>
      <c r="H211" s="12">
        <v>4</v>
      </c>
      <c r="I211" s="18">
        <v>0</v>
      </c>
      <c r="J211" s="12">
        <v>0</v>
      </c>
      <c r="K211" s="12">
        <v>0</v>
      </c>
      <c r="L211" s="18" t="s">
        <v>4250</v>
      </c>
      <c r="M211" s="12" t="s">
        <v>4250</v>
      </c>
      <c r="N211" s="12" t="s">
        <v>4250</v>
      </c>
      <c r="O211" s="12" t="s">
        <v>4257</v>
      </c>
      <c r="P211" s="12" t="s">
        <v>4257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x14ac:dyDescent="0.2">
      <c r="A212" s="12" t="s">
        <v>1361</v>
      </c>
      <c r="B212" s="12" t="s">
        <v>2286</v>
      </c>
      <c r="C212" s="12" t="s">
        <v>3354</v>
      </c>
      <c r="D212" s="12" t="s">
        <v>3697</v>
      </c>
      <c r="E212" s="12" t="s">
        <v>542</v>
      </c>
      <c r="F212" s="12" t="s">
        <v>528</v>
      </c>
      <c r="G212" s="12" t="s">
        <v>102</v>
      </c>
      <c r="H212" s="12">
        <v>4</v>
      </c>
      <c r="I212" s="18">
        <v>0</v>
      </c>
      <c r="J212" s="12">
        <v>0</v>
      </c>
      <c r="K212" s="12">
        <v>0</v>
      </c>
      <c r="L212" s="18" t="s">
        <v>4250</v>
      </c>
      <c r="M212" s="12" t="s">
        <v>4250</v>
      </c>
      <c r="N212" s="12" t="s">
        <v>4250</v>
      </c>
      <c r="O212" s="12" t="s">
        <v>4257</v>
      </c>
      <c r="P212" s="12" t="s">
        <v>4257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x14ac:dyDescent="0.2">
      <c r="A213" s="12" t="s">
        <v>2551</v>
      </c>
      <c r="B213" s="12" t="s">
        <v>2552</v>
      </c>
      <c r="C213" s="12" t="s">
        <v>3355</v>
      </c>
      <c r="D213" s="12" t="s">
        <v>3751</v>
      </c>
      <c r="E213" s="12" t="s">
        <v>946</v>
      </c>
      <c r="F213" s="12" t="s">
        <v>528</v>
      </c>
      <c r="G213" s="12" t="s">
        <v>102</v>
      </c>
      <c r="H213" s="12">
        <v>4</v>
      </c>
      <c r="I213" s="18">
        <v>0</v>
      </c>
      <c r="J213" s="12">
        <v>0</v>
      </c>
      <c r="K213" s="12">
        <v>0</v>
      </c>
      <c r="L213" s="18" t="s">
        <v>4250</v>
      </c>
      <c r="M213" s="12" t="s">
        <v>4250</v>
      </c>
      <c r="N213" s="12" t="s">
        <v>4250</v>
      </c>
      <c r="O213" s="12" t="s">
        <v>4257</v>
      </c>
      <c r="P213" s="12" t="s">
        <v>4257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x14ac:dyDescent="0.2">
      <c r="A214" s="12" t="s">
        <v>2508</v>
      </c>
      <c r="B214" s="12" t="s">
        <v>2509</v>
      </c>
      <c r="C214" s="12" t="s">
        <v>3356</v>
      </c>
      <c r="D214" s="12" t="s">
        <v>3708</v>
      </c>
      <c r="E214" s="12" t="s">
        <v>946</v>
      </c>
      <c r="F214" s="12" t="s">
        <v>528</v>
      </c>
      <c r="G214" s="12" t="s">
        <v>102</v>
      </c>
      <c r="H214" s="12">
        <v>4</v>
      </c>
      <c r="I214" s="18">
        <v>0</v>
      </c>
      <c r="J214" s="12">
        <v>45</v>
      </c>
      <c r="K214" s="12">
        <v>0</v>
      </c>
      <c r="L214" s="18" t="s">
        <v>4257</v>
      </c>
      <c r="M214" s="12" t="s">
        <v>4250</v>
      </c>
      <c r="N214" s="12" t="s">
        <v>4250</v>
      </c>
      <c r="O214" s="12" t="s">
        <v>4257</v>
      </c>
      <c r="P214" s="12" t="s">
        <v>4257</v>
      </c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x14ac:dyDescent="0.2">
      <c r="A215" s="12" t="s">
        <v>2395</v>
      </c>
      <c r="B215" s="12" t="s">
        <v>2396</v>
      </c>
      <c r="C215" s="12" t="s">
        <v>3357</v>
      </c>
      <c r="D215" s="12" t="s">
        <v>3829</v>
      </c>
      <c r="E215" s="12" t="s">
        <v>740</v>
      </c>
      <c r="F215" s="12" t="s">
        <v>528</v>
      </c>
      <c r="G215" s="12" t="s">
        <v>102</v>
      </c>
      <c r="H215" s="12">
        <v>4</v>
      </c>
      <c r="I215" s="18">
        <v>0</v>
      </c>
      <c r="J215" s="12">
        <v>20</v>
      </c>
      <c r="K215" s="12">
        <v>0</v>
      </c>
      <c r="L215" s="18" t="s">
        <v>4257</v>
      </c>
      <c r="M215" s="12" t="s">
        <v>4250</v>
      </c>
      <c r="N215" s="12" t="s">
        <v>4250</v>
      </c>
      <c r="O215" s="12" t="s">
        <v>4257</v>
      </c>
      <c r="P215" s="12" t="s">
        <v>4257</v>
      </c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x14ac:dyDescent="0.2">
      <c r="A216" s="12" t="s">
        <v>2418</v>
      </c>
      <c r="B216" s="12" t="s">
        <v>2419</v>
      </c>
      <c r="C216" s="12" t="s">
        <v>3337</v>
      </c>
      <c r="D216" s="12" t="s">
        <v>3710</v>
      </c>
      <c r="E216" s="12" t="s">
        <v>740</v>
      </c>
      <c r="F216" s="12" t="s">
        <v>528</v>
      </c>
      <c r="G216" s="12" t="s">
        <v>102</v>
      </c>
      <c r="H216" s="12">
        <v>4</v>
      </c>
      <c r="I216" s="18">
        <v>0</v>
      </c>
      <c r="J216" s="12">
        <v>0</v>
      </c>
      <c r="K216" s="12">
        <v>0</v>
      </c>
      <c r="L216" s="18" t="s">
        <v>4250</v>
      </c>
      <c r="M216" s="12" t="s">
        <v>4250</v>
      </c>
      <c r="N216" s="12" t="s">
        <v>4250</v>
      </c>
      <c r="O216" s="12" t="s">
        <v>4257</v>
      </c>
      <c r="P216" s="12" t="s">
        <v>4257</v>
      </c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x14ac:dyDescent="0.2">
      <c r="A217" s="12" t="s">
        <v>2172</v>
      </c>
      <c r="B217" s="12" t="s">
        <v>2429</v>
      </c>
      <c r="C217" s="12" t="s">
        <v>3358</v>
      </c>
      <c r="D217" s="12" t="s">
        <v>3743</v>
      </c>
      <c r="E217" s="12" t="s">
        <v>740</v>
      </c>
      <c r="F217" s="12" t="s">
        <v>528</v>
      </c>
      <c r="G217" s="12" t="s">
        <v>102</v>
      </c>
      <c r="H217" s="12">
        <v>8</v>
      </c>
      <c r="I217" s="18">
        <v>0</v>
      </c>
      <c r="J217" s="12">
        <v>0</v>
      </c>
      <c r="K217" s="12">
        <v>0</v>
      </c>
      <c r="L217" s="18" t="s">
        <v>4250</v>
      </c>
      <c r="M217" s="12" t="s">
        <v>4250</v>
      </c>
      <c r="N217" s="12" t="s">
        <v>4250</v>
      </c>
      <c r="O217" s="12" t="s">
        <v>4257</v>
      </c>
      <c r="P217" s="12" t="s">
        <v>4257</v>
      </c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x14ac:dyDescent="0.2">
      <c r="A218" s="12" t="s">
        <v>571</v>
      </c>
      <c r="B218" s="12" t="s">
        <v>2302</v>
      </c>
      <c r="C218" s="12" t="s">
        <v>3359</v>
      </c>
      <c r="D218" s="12" t="s">
        <v>3695</v>
      </c>
      <c r="E218" s="12" t="s">
        <v>571</v>
      </c>
      <c r="F218" s="12" t="s">
        <v>528</v>
      </c>
      <c r="G218" s="12" t="s">
        <v>102</v>
      </c>
      <c r="H218" s="12">
        <v>4</v>
      </c>
      <c r="I218" s="18">
        <v>0</v>
      </c>
      <c r="J218" s="12">
        <v>0</v>
      </c>
      <c r="K218" s="12">
        <v>0</v>
      </c>
      <c r="L218" s="18" t="s">
        <v>4250</v>
      </c>
      <c r="M218" s="12" t="s">
        <v>4250</v>
      </c>
      <c r="N218" s="12" t="s">
        <v>4250</v>
      </c>
      <c r="O218" s="12" t="s">
        <v>4257</v>
      </c>
      <c r="P218" s="12" t="s">
        <v>4257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x14ac:dyDescent="0.2">
      <c r="A219" s="12" t="s">
        <v>3050</v>
      </c>
      <c r="B219" s="12" t="s">
        <v>3051</v>
      </c>
      <c r="C219" s="12" t="s">
        <v>3360</v>
      </c>
      <c r="D219" s="12" t="s">
        <v>3830</v>
      </c>
      <c r="E219" s="12" t="s">
        <v>1833</v>
      </c>
      <c r="F219" s="12" t="s">
        <v>1474</v>
      </c>
      <c r="G219" s="12" t="s">
        <v>1089</v>
      </c>
      <c r="H219" s="12">
        <v>4</v>
      </c>
      <c r="I219" s="18">
        <v>0</v>
      </c>
      <c r="J219" s="12">
        <v>0</v>
      </c>
      <c r="K219" s="12">
        <v>0</v>
      </c>
      <c r="L219" s="18" t="s">
        <v>4250</v>
      </c>
      <c r="M219" s="12" t="s">
        <v>4250</v>
      </c>
      <c r="N219" s="12" t="s">
        <v>4250</v>
      </c>
      <c r="O219" s="12" t="s">
        <v>4257</v>
      </c>
      <c r="P219" s="12" t="s">
        <v>4257</v>
      </c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x14ac:dyDescent="0.2">
      <c r="A220" s="12" t="s">
        <v>3024</v>
      </c>
      <c r="B220" s="12" t="s">
        <v>3025</v>
      </c>
      <c r="C220" s="12" t="s">
        <v>3361</v>
      </c>
      <c r="D220" s="12" t="s">
        <v>3831</v>
      </c>
      <c r="E220" s="12" t="s">
        <v>1833</v>
      </c>
      <c r="F220" s="12" t="s">
        <v>1474</v>
      </c>
      <c r="G220" s="12" t="s">
        <v>1089</v>
      </c>
      <c r="H220" s="12">
        <v>4</v>
      </c>
      <c r="I220" s="18">
        <v>0</v>
      </c>
      <c r="J220" s="12">
        <v>0</v>
      </c>
      <c r="K220" s="12">
        <v>0</v>
      </c>
      <c r="L220" s="18" t="s">
        <v>4250</v>
      </c>
      <c r="M220" s="12" t="s">
        <v>4250</v>
      </c>
      <c r="N220" s="12" t="s">
        <v>4250</v>
      </c>
      <c r="O220" s="12" t="s">
        <v>4257</v>
      </c>
      <c r="P220" s="12" t="s">
        <v>4257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x14ac:dyDescent="0.2">
      <c r="A221" s="12" t="s">
        <v>1833</v>
      </c>
      <c r="B221" s="12" t="s">
        <v>3045</v>
      </c>
      <c r="C221" s="12" t="s">
        <v>3362</v>
      </c>
      <c r="D221" s="12" t="s">
        <v>3832</v>
      </c>
      <c r="E221" s="12" t="s">
        <v>1833</v>
      </c>
      <c r="F221" s="12" t="s">
        <v>1474</v>
      </c>
      <c r="G221" s="12" t="s">
        <v>1089</v>
      </c>
      <c r="H221" s="12">
        <v>12</v>
      </c>
      <c r="I221" s="18">
        <v>0</v>
      </c>
      <c r="J221" s="12">
        <v>55</v>
      </c>
      <c r="K221" s="12">
        <v>0</v>
      </c>
      <c r="L221" s="18" t="s">
        <v>4257</v>
      </c>
      <c r="M221" s="12" t="s">
        <v>4250</v>
      </c>
      <c r="N221" s="12" t="s">
        <v>4250</v>
      </c>
      <c r="O221" s="12" t="s">
        <v>4257</v>
      </c>
      <c r="P221" s="12" t="s">
        <v>4257</v>
      </c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x14ac:dyDescent="0.2">
      <c r="A222" s="12" t="s">
        <v>3046</v>
      </c>
      <c r="B222" s="12" t="s">
        <v>3047</v>
      </c>
      <c r="C222" s="12" t="s">
        <v>3363</v>
      </c>
      <c r="D222" s="12" t="s">
        <v>3833</v>
      </c>
      <c r="E222" s="12" t="s">
        <v>1833</v>
      </c>
      <c r="F222" s="12" t="s">
        <v>1474</v>
      </c>
      <c r="G222" s="12" t="s">
        <v>1089</v>
      </c>
      <c r="H222" s="12">
        <v>4</v>
      </c>
      <c r="I222" s="18">
        <v>0</v>
      </c>
      <c r="J222" s="12">
        <v>0</v>
      </c>
      <c r="K222" s="12">
        <v>0</v>
      </c>
      <c r="L222" s="18" t="s">
        <v>4250</v>
      </c>
      <c r="M222" s="12" t="s">
        <v>4250</v>
      </c>
      <c r="N222" s="12" t="s">
        <v>4250</v>
      </c>
      <c r="O222" s="12" t="s">
        <v>4257</v>
      </c>
      <c r="P222" s="12" t="s">
        <v>4257</v>
      </c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x14ac:dyDescent="0.2">
      <c r="A223" s="12" t="s">
        <v>3079</v>
      </c>
      <c r="B223" s="12" t="s">
        <v>3080</v>
      </c>
      <c r="C223" s="12" t="s">
        <v>3364</v>
      </c>
      <c r="D223" s="12" t="s">
        <v>3834</v>
      </c>
      <c r="E223" s="12" t="s">
        <v>1833</v>
      </c>
      <c r="F223" s="12" t="s">
        <v>1474</v>
      </c>
      <c r="G223" s="12" t="s">
        <v>1089</v>
      </c>
      <c r="H223" s="12">
        <v>4</v>
      </c>
      <c r="I223" s="18">
        <v>0</v>
      </c>
      <c r="J223" s="12">
        <v>0</v>
      </c>
      <c r="K223" s="12">
        <v>0</v>
      </c>
      <c r="L223" s="18" t="s">
        <v>4250</v>
      </c>
      <c r="M223" s="12" t="s">
        <v>4250</v>
      </c>
      <c r="N223" s="12" t="s">
        <v>4250</v>
      </c>
      <c r="O223" s="12" t="s">
        <v>4257</v>
      </c>
      <c r="P223" s="12" t="s">
        <v>4257</v>
      </c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x14ac:dyDescent="0.2">
      <c r="A224" s="12" t="s">
        <v>3037</v>
      </c>
      <c r="B224" s="12" t="s">
        <v>3038</v>
      </c>
      <c r="C224" s="12" t="s">
        <v>3365</v>
      </c>
      <c r="D224" s="12" t="s">
        <v>3835</v>
      </c>
      <c r="E224" s="12" t="s">
        <v>1833</v>
      </c>
      <c r="F224" s="12" t="s">
        <v>1474</v>
      </c>
      <c r="G224" s="12" t="s">
        <v>1089</v>
      </c>
      <c r="H224" s="12">
        <v>4</v>
      </c>
      <c r="I224" s="18">
        <v>0</v>
      </c>
      <c r="J224" s="12">
        <v>0</v>
      </c>
      <c r="K224" s="12">
        <v>0</v>
      </c>
      <c r="L224" s="18" t="s">
        <v>4250</v>
      </c>
      <c r="M224" s="12" t="s">
        <v>4250</v>
      </c>
      <c r="N224" s="12" t="s">
        <v>4250</v>
      </c>
      <c r="O224" s="12" t="s">
        <v>4257</v>
      </c>
      <c r="P224" s="12" t="s">
        <v>4257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x14ac:dyDescent="0.2">
      <c r="A225" s="12" t="s">
        <v>3075</v>
      </c>
      <c r="B225" s="12" t="s">
        <v>3076</v>
      </c>
      <c r="C225" s="12" t="s">
        <v>3366</v>
      </c>
      <c r="D225" s="12" t="s">
        <v>3836</v>
      </c>
      <c r="E225" s="12" t="s">
        <v>1833</v>
      </c>
      <c r="F225" s="12" t="s">
        <v>1474</v>
      </c>
      <c r="G225" s="12" t="s">
        <v>1089</v>
      </c>
      <c r="H225" s="12">
        <v>4</v>
      </c>
      <c r="I225" s="18">
        <v>0</v>
      </c>
      <c r="J225" s="12">
        <v>0</v>
      </c>
      <c r="K225" s="12">
        <v>0</v>
      </c>
      <c r="L225" s="18" t="s">
        <v>4250</v>
      </c>
      <c r="M225" s="12" t="s">
        <v>4250</v>
      </c>
      <c r="N225" s="12" t="s">
        <v>4250</v>
      </c>
      <c r="O225" s="12" t="s">
        <v>4257</v>
      </c>
      <c r="P225" s="12" t="s">
        <v>4257</v>
      </c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x14ac:dyDescent="0.2">
      <c r="A226" s="12" t="s">
        <v>2808</v>
      </c>
      <c r="B226" s="12" t="s">
        <v>2809</v>
      </c>
      <c r="C226" s="12" t="s">
        <v>3367</v>
      </c>
      <c r="D226" s="12" t="s">
        <v>3837</v>
      </c>
      <c r="E226" s="12" t="s">
        <v>1471</v>
      </c>
      <c r="F226" s="12" t="s">
        <v>1474</v>
      </c>
      <c r="G226" s="12" t="s">
        <v>1089</v>
      </c>
      <c r="H226" s="12">
        <v>4</v>
      </c>
      <c r="I226" s="18">
        <v>0</v>
      </c>
      <c r="J226" s="12">
        <v>0</v>
      </c>
      <c r="K226" s="12">
        <v>0</v>
      </c>
      <c r="L226" s="18" t="s">
        <v>4250</v>
      </c>
      <c r="M226" s="12" t="s">
        <v>4250</v>
      </c>
      <c r="N226" s="12" t="s">
        <v>4250</v>
      </c>
      <c r="O226" s="12" t="s">
        <v>4257</v>
      </c>
      <c r="P226" s="12" t="s">
        <v>4257</v>
      </c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x14ac:dyDescent="0.2">
      <c r="A227" s="12" t="s">
        <v>2936</v>
      </c>
      <c r="B227" s="12" t="s">
        <v>2937</v>
      </c>
      <c r="C227" s="12" t="s">
        <v>3368</v>
      </c>
      <c r="D227" s="12" t="s">
        <v>3838</v>
      </c>
      <c r="E227" s="12" t="s">
        <v>1667</v>
      </c>
      <c r="F227" s="12" t="s">
        <v>1474</v>
      </c>
      <c r="G227" s="12" t="s">
        <v>1089</v>
      </c>
      <c r="H227" s="12">
        <v>20</v>
      </c>
      <c r="I227" s="18">
        <v>0</v>
      </c>
      <c r="J227" s="12">
        <v>0</v>
      </c>
      <c r="K227" s="12">
        <v>0</v>
      </c>
      <c r="L227" s="18" t="s">
        <v>4250</v>
      </c>
      <c r="M227" s="12" t="s">
        <v>4250</v>
      </c>
      <c r="N227" s="12" t="s">
        <v>4250</v>
      </c>
      <c r="O227" s="12" t="s">
        <v>4257</v>
      </c>
      <c r="P227" s="12" t="s">
        <v>4257</v>
      </c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x14ac:dyDescent="0.2">
      <c r="A228" s="12" t="s">
        <v>3018</v>
      </c>
      <c r="B228" s="12" t="s">
        <v>3019</v>
      </c>
      <c r="C228" s="12" t="s">
        <v>3369</v>
      </c>
      <c r="D228" s="12" t="s">
        <v>3839</v>
      </c>
      <c r="E228" s="12" t="s">
        <v>1667</v>
      </c>
      <c r="F228" s="12" t="s">
        <v>1474</v>
      </c>
      <c r="G228" s="12" t="s">
        <v>1089</v>
      </c>
      <c r="H228" s="12">
        <v>4</v>
      </c>
      <c r="I228" s="18">
        <v>0</v>
      </c>
      <c r="J228" s="12">
        <v>0</v>
      </c>
      <c r="K228" s="12">
        <v>0</v>
      </c>
      <c r="L228" s="18" t="s">
        <v>4250</v>
      </c>
      <c r="M228" s="12" t="s">
        <v>4250</v>
      </c>
      <c r="N228" s="12" t="s">
        <v>4250</v>
      </c>
      <c r="O228" s="12" t="s">
        <v>4257</v>
      </c>
      <c r="P228" s="12" t="s">
        <v>4257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x14ac:dyDescent="0.2">
      <c r="A229" s="12" t="s">
        <v>1667</v>
      </c>
      <c r="B229" s="12" t="s">
        <v>4303</v>
      </c>
      <c r="C229" s="12" t="s">
        <v>4304</v>
      </c>
      <c r="D229" s="12" t="s">
        <v>4305</v>
      </c>
      <c r="E229" s="12" t="s">
        <v>1667</v>
      </c>
      <c r="F229" s="12" t="s">
        <v>1474</v>
      </c>
      <c r="G229" s="12" t="s">
        <v>1089</v>
      </c>
      <c r="H229" s="12">
        <v>0</v>
      </c>
      <c r="I229" s="18">
        <v>0</v>
      </c>
      <c r="J229" s="12">
        <v>44</v>
      </c>
      <c r="K229" s="12">
        <v>0</v>
      </c>
      <c r="L229" s="18" t="s">
        <v>4257</v>
      </c>
      <c r="M229" s="12" t="s">
        <v>4250</v>
      </c>
      <c r="N229" s="12" t="s">
        <v>4257</v>
      </c>
      <c r="O229" s="12" t="s">
        <v>4257</v>
      </c>
      <c r="P229" s="12" t="s">
        <v>4257</v>
      </c>
      <c r="Q229" s="12" t="s">
        <v>4269</v>
      </c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x14ac:dyDescent="0.2">
      <c r="A230" s="12" t="s">
        <v>2961</v>
      </c>
      <c r="B230" s="12" t="s">
        <v>2962</v>
      </c>
      <c r="C230" s="12" t="s">
        <v>3370</v>
      </c>
      <c r="D230" s="12" t="s">
        <v>3840</v>
      </c>
      <c r="E230" s="12" t="s">
        <v>1667</v>
      </c>
      <c r="F230" s="12" t="s">
        <v>1474</v>
      </c>
      <c r="G230" s="12" t="s">
        <v>1089</v>
      </c>
      <c r="H230" s="12">
        <v>4</v>
      </c>
      <c r="I230" s="18">
        <v>0</v>
      </c>
      <c r="J230" s="12">
        <v>0</v>
      </c>
      <c r="K230" s="12">
        <v>0</v>
      </c>
      <c r="L230" s="18" t="s">
        <v>4250</v>
      </c>
      <c r="M230" s="12" t="s">
        <v>4250</v>
      </c>
      <c r="N230" s="12" t="s">
        <v>4250</v>
      </c>
      <c r="O230" s="12" t="s">
        <v>4257</v>
      </c>
      <c r="P230" s="12" t="s">
        <v>4257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x14ac:dyDescent="0.2">
      <c r="A231" s="12" t="s">
        <v>2928</v>
      </c>
      <c r="B231" s="12" t="s">
        <v>2929</v>
      </c>
      <c r="C231" s="12" t="s">
        <v>3371</v>
      </c>
      <c r="D231" s="12" t="s">
        <v>3841</v>
      </c>
      <c r="E231" s="12" t="s">
        <v>1667</v>
      </c>
      <c r="F231" s="12" t="s">
        <v>1474</v>
      </c>
      <c r="G231" s="12" t="s">
        <v>1089</v>
      </c>
      <c r="H231" s="12">
        <v>12</v>
      </c>
      <c r="I231" s="18">
        <v>0</v>
      </c>
      <c r="J231" s="12">
        <v>0</v>
      </c>
      <c r="K231" s="12">
        <v>0</v>
      </c>
      <c r="L231" s="18" t="s">
        <v>4250</v>
      </c>
      <c r="M231" s="12" t="s">
        <v>4250</v>
      </c>
      <c r="N231" s="12" t="s">
        <v>4250</v>
      </c>
      <c r="O231" s="12" t="s">
        <v>4257</v>
      </c>
      <c r="P231" s="12" t="s">
        <v>4257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x14ac:dyDescent="0.2">
      <c r="A232" s="12" t="s">
        <v>2090</v>
      </c>
      <c r="B232" s="12" t="s">
        <v>2940</v>
      </c>
      <c r="C232" s="12" t="s">
        <v>3372</v>
      </c>
      <c r="D232" s="12" t="s">
        <v>3842</v>
      </c>
      <c r="E232" s="12" t="s">
        <v>1667</v>
      </c>
      <c r="F232" s="12" t="s">
        <v>1474</v>
      </c>
      <c r="G232" s="12" t="s">
        <v>1089</v>
      </c>
      <c r="H232" s="12">
        <v>8</v>
      </c>
      <c r="I232" s="18">
        <v>0</v>
      </c>
      <c r="J232" s="12">
        <v>0</v>
      </c>
      <c r="K232" s="12">
        <v>0</v>
      </c>
      <c r="L232" s="18" t="s">
        <v>4250</v>
      </c>
      <c r="M232" s="12" t="s">
        <v>4250</v>
      </c>
      <c r="N232" s="12" t="s">
        <v>4250</v>
      </c>
      <c r="O232" s="12" t="s">
        <v>4257</v>
      </c>
      <c r="P232" s="12" t="s">
        <v>4257</v>
      </c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x14ac:dyDescent="0.2">
      <c r="A233" s="12" t="s">
        <v>2926</v>
      </c>
      <c r="B233" s="12" t="s">
        <v>2927</v>
      </c>
      <c r="C233" s="12" t="s">
        <v>3373</v>
      </c>
      <c r="D233" s="12" t="s">
        <v>3843</v>
      </c>
      <c r="E233" s="12" t="s">
        <v>1667</v>
      </c>
      <c r="F233" s="12" t="s">
        <v>1474</v>
      </c>
      <c r="G233" s="12" t="s">
        <v>1089</v>
      </c>
      <c r="H233" s="12">
        <v>4</v>
      </c>
      <c r="I233" s="18">
        <v>0</v>
      </c>
      <c r="J233" s="12">
        <v>0</v>
      </c>
      <c r="K233" s="12">
        <v>0</v>
      </c>
      <c r="L233" s="18" t="s">
        <v>4250</v>
      </c>
      <c r="M233" s="12" t="s">
        <v>4250</v>
      </c>
      <c r="N233" s="12" t="s">
        <v>4250</v>
      </c>
      <c r="O233" s="12" t="s">
        <v>4257</v>
      </c>
      <c r="P233" s="12" t="s">
        <v>4257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x14ac:dyDescent="0.2">
      <c r="A234" s="12" t="s">
        <v>2919</v>
      </c>
      <c r="B234" s="12" t="s">
        <v>2920</v>
      </c>
      <c r="C234" s="12" t="s">
        <v>3374</v>
      </c>
      <c r="D234" s="12" t="s">
        <v>3844</v>
      </c>
      <c r="E234" s="12" t="s">
        <v>1667</v>
      </c>
      <c r="F234" s="12" t="s">
        <v>1474</v>
      </c>
      <c r="G234" s="12" t="s">
        <v>1089</v>
      </c>
      <c r="H234" s="12">
        <v>4</v>
      </c>
      <c r="I234" s="18">
        <v>0</v>
      </c>
      <c r="J234" s="12">
        <v>0</v>
      </c>
      <c r="K234" s="12">
        <v>0</v>
      </c>
      <c r="L234" s="18" t="s">
        <v>4250</v>
      </c>
      <c r="M234" s="12" t="s">
        <v>4250</v>
      </c>
      <c r="N234" s="12" t="s">
        <v>4250</v>
      </c>
      <c r="O234" s="12" t="s">
        <v>4257</v>
      </c>
      <c r="P234" s="12" t="s">
        <v>4257</v>
      </c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x14ac:dyDescent="0.2">
      <c r="A235" s="12" t="s">
        <v>2983</v>
      </c>
      <c r="B235" s="12" t="s">
        <v>2984</v>
      </c>
      <c r="C235" s="12" t="s">
        <v>3375</v>
      </c>
      <c r="D235" s="12" t="s">
        <v>3845</v>
      </c>
      <c r="E235" s="12" t="s">
        <v>1667</v>
      </c>
      <c r="F235" s="12" t="s">
        <v>1474</v>
      </c>
      <c r="G235" s="12" t="s">
        <v>1089</v>
      </c>
      <c r="H235" s="12">
        <v>4</v>
      </c>
      <c r="I235" s="18">
        <v>0</v>
      </c>
      <c r="J235" s="12">
        <v>0</v>
      </c>
      <c r="K235" s="12">
        <v>0</v>
      </c>
      <c r="L235" s="18" t="s">
        <v>4250</v>
      </c>
      <c r="M235" s="12" t="s">
        <v>4250</v>
      </c>
      <c r="N235" s="12" t="s">
        <v>4250</v>
      </c>
      <c r="O235" s="12" t="s">
        <v>4257</v>
      </c>
      <c r="P235" s="12" t="s">
        <v>4257</v>
      </c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x14ac:dyDescent="0.2">
      <c r="A236" s="12" t="s">
        <v>2952</v>
      </c>
      <c r="B236" s="12" t="s">
        <v>2953</v>
      </c>
      <c r="C236" s="12" t="s">
        <v>3376</v>
      </c>
      <c r="D236" s="12" t="s">
        <v>3846</v>
      </c>
      <c r="E236" s="12" t="s">
        <v>1725</v>
      </c>
      <c r="F236" s="12" t="s">
        <v>1474</v>
      </c>
      <c r="G236" s="12" t="s">
        <v>1089</v>
      </c>
      <c r="H236" s="12">
        <v>4</v>
      </c>
      <c r="I236" s="18">
        <v>0</v>
      </c>
      <c r="J236" s="12">
        <v>0</v>
      </c>
      <c r="K236" s="12">
        <v>0</v>
      </c>
      <c r="L236" s="18" t="s">
        <v>4250</v>
      </c>
      <c r="M236" s="12" t="s">
        <v>4250</v>
      </c>
      <c r="N236" s="12" t="s">
        <v>4250</v>
      </c>
      <c r="O236" s="12" t="s">
        <v>4257</v>
      </c>
      <c r="P236" s="12" t="s">
        <v>4257</v>
      </c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x14ac:dyDescent="0.2">
      <c r="A237" s="12" t="s">
        <v>4117</v>
      </c>
      <c r="B237" s="12" t="s">
        <v>4306</v>
      </c>
      <c r="C237" s="12" t="s">
        <v>4307</v>
      </c>
      <c r="D237" s="12" t="s">
        <v>4308</v>
      </c>
      <c r="E237" s="12" t="s">
        <v>4117</v>
      </c>
      <c r="F237" s="12" t="s">
        <v>1474</v>
      </c>
      <c r="G237" s="12" t="s">
        <v>1089</v>
      </c>
      <c r="H237" s="12">
        <v>0</v>
      </c>
      <c r="I237" s="18">
        <v>10</v>
      </c>
      <c r="J237" s="12">
        <v>0</v>
      </c>
      <c r="K237" s="12">
        <v>8</v>
      </c>
      <c r="L237" s="18" t="s">
        <v>4257</v>
      </c>
      <c r="M237" s="12" t="s">
        <v>4250</v>
      </c>
      <c r="N237" s="12" t="s">
        <v>4257</v>
      </c>
      <c r="O237" s="12" t="s">
        <v>4250</v>
      </c>
      <c r="P237" s="12" t="s">
        <v>4250</v>
      </c>
      <c r="Q237" s="12" t="s">
        <v>4269</v>
      </c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x14ac:dyDescent="0.2">
      <c r="A238" s="12" t="s">
        <v>1585</v>
      </c>
      <c r="B238" s="12" t="s">
        <v>2863</v>
      </c>
      <c r="C238" s="12" t="s">
        <v>3377</v>
      </c>
      <c r="D238" s="12" t="s">
        <v>3847</v>
      </c>
      <c r="E238" s="12" t="s">
        <v>1583</v>
      </c>
      <c r="F238" s="12" t="s">
        <v>1474</v>
      </c>
      <c r="G238" s="12" t="s">
        <v>1089</v>
      </c>
      <c r="H238" s="12">
        <v>4</v>
      </c>
      <c r="I238" s="18">
        <v>0</v>
      </c>
      <c r="J238" s="12">
        <v>0</v>
      </c>
      <c r="K238" s="12">
        <v>0</v>
      </c>
      <c r="L238" s="18" t="s">
        <v>4250</v>
      </c>
      <c r="M238" s="12" t="s">
        <v>4250</v>
      </c>
      <c r="N238" s="12" t="s">
        <v>4250</v>
      </c>
      <c r="O238" s="12" t="s">
        <v>4257</v>
      </c>
      <c r="P238" s="12" t="s">
        <v>4257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x14ac:dyDescent="0.2">
      <c r="A239" s="12" t="s">
        <v>2492</v>
      </c>
      <c r="B239" s="12" t="s">
        <v>2854</v>
      </c>
      <c r="C239" s="12" t="s">
        <v>3378</v>
      </c>
      <c r="D239" s="12" t="s">
        <v>3848</v>
      </c>
      <c r="E239" s="12" t="s">
        <v>1565</v>
      </c>
      <c r="F239" s="12" t="s">
        <v>1474</v>
      </c>
      <c r="G239" s="12" t="s">
        <v>1089</v>
      </c>
      <c r="H239" s="12">
        <v>4</v>
      </c>
      <c r="I239" s="18">
        <v>0</v>
      </c>
      <c r="J239" s="12">
        <v>0</v>
      </c>
      <c r="K239" s="12">
        <v>0</v>
      </c>
      <c r="L239" s="18" t="s">
        <v>4250</v>
      </c>
      <c r="M239" s="12" t="s">
        <v>4257</v>
      </c>
      <c r="N239" s="12" t="s">
        <v>4250</v>
      </c>
      <c r="O239" s="12" t="s">
        <v>4257</v>
      </c>
      <c r="P239" s="12" t="s">
        <v>4257</v>
      </c>
      <c r="Q239" s="12" t="s">
        <v>4288</v>
      </c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x14ac:dyDescent="0.2">
      <c r="A240" s="12" t="s">
        <v>1286</v>
      </c>
      <c r="B240" s="12" t="s">
        <v>2864</v>
      </c>
      <c r="C240" s="12" t="s">
        <v>3379</v>
      </c>
      <c r="D240" s="12" t="s">
        <v>3849</v>
      </c>
      <c r="E240" s="12" t="s">
        <v>1565</v>
      </c>
      <c r="F240" s="12" t="s">
        <v>1474</v>
      </c>
      <c r="G240" s="12" t="s">
        <v>1089</v>
      </c>
      <c r="H240" s="12">
        <v>4</v>
      </c>
      <c r="I240" s="18">
        <v>0</v>
      </c>
      <c r="J240" s="12">
        <v>0</v>
      </c>
      <c r="K240" s="12">
        <v>0</v>
      </c>
      <c r="L240" s="18" t="s">
        <v>4250</v>
      </c>
      <c r="M240" s="12" t="s">
        <v>4250</v>
      </c>
      <c r="N240" s="12" t="s">
        <v>4250</v>
      </c>
      <c r="O240" s="12" t="s">
        <v>4257</v>
      </c>
      <c r="P240" s="12" t="s">
        <v>4257</v>
      </c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x14ac:dyDescent="0.2">
      <c r="A241" s="12" t="s">
        <v>2878</v>
      </c>
      <c r="B241" s="12" t="s">
        <v>2879</v>
      </c>
      <c r="C241" s="12" t="s">
        <v>3380</v>
      </c>
      <c r="D241" s="12" t="s">
        <v>3850</v>
      </c>
      <c r="E241" s="12" t="s">
        <v>1608</v>
      </c>
      <c r="F241" s="12" t="s">
        <v>1474</v>
      </c>
      <c r="G241" s="12" t="s">
        <v>1089</v>
      </c>
      <c r="H241" s="12">
        <v>4</v>
      </c>
      <c r="I241" s="18">
        <v>0</v>
      </c>
      <c r="J241" s="12">
        <v>0</v>
      </c>
      <c r="K241" s="12">
        <v>0</v>
      </c>
      <c r="L241" s="18" t="s">
        <v>4250</v>
      </c>
      <c r="M241" s="12" t="s">
        <v>4250</v>
      </c>
      <c r="N241" s="12" t="s">
        <v>4250</v>
      </c>
      <c r="O241" s="12" t="s">
        <v>4257</v>
      </c>
      <c r="P241" s="12" t="s">
        <v>4257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x14ac:dyDescent="0.2">
      <c r="A242" s="12" t="s">
        <v>2903</v>
      </c>
      <c r="B242" s="12" t="s">
        <v>2904</v>
      </c>
      <c r="C242" s="12" t="s">
        <v>3381</v>
      </c>
      <c r="D242" s="12" t="s">
        <v>3851</v>
      </c>
      <c r="E242" s="12" t="s">
        <v>1608</v>
      </c>
      <c r="F242" s="12" t="s">
        <v>1474</v>
      </c>
      <c r="G242" s="12" t="s">
        <v>1089</v>
      </c>
      <c r="H242" s="12">
        <v>4</v>
      </c>
      <c r="I242" s="18">
        <v>0</v>
      </c>
      <c r="J242" s="12">
        <v>0</v>
      </c>
      <c r="K242" s="12">
        <v>0</v>
      </c>
      <c r="L242" s="18" t="s">
        <v>4250</v>
      </c>
      <c r="M242" s="12" t="s">
        <v>4250</v>
      </c>
      <c r="N242" s="12" t="s">
        <v>4250</v>
      </c>
      <c r="O242" s="12" t="s">
        <v>4257</v>
      </c>
      <c r="P242" s="12" t="s">
        <v>4257</v>
      </c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x14ac:dyDescent="0.2">
      <c r="A243" s="12" t="s">
        <v>2905</v>
      </c>
      <c r="B243" s="12" t="s">
        <v>2906</v>
      </c>
      <c r="C243" s="12" t="s">
        <v>3382</v>
      </c>
      <c r="D243" s="12" t="s">
        <v>3852</v>
      </c>
      <c r="E243" s="12" t="s">
        <v>1608</v>
      </c>
      <c r="F243" s="12" t="s">
        <v>1474</v>
      </c>
      <c r="G243" s="12" t="s">
        <v>1089</v>
      </c>
      <c r="H243" s="12">
        <v>4</v>
      </c>
      <c r="I243" s="18">
        <v>0</v>
      </c>
      <c r="J243" s="12">
        <v>0</v>
      </c>
      <c r="K243" s="12">
        <v>0</v>
      </c>
      <c r="L243" s="18" t="s">
        <v>4250</v>
      </c>
      <c r="M243" s="12" t="s">
        <v>4250</v>
      </c>
      <c r="N243" s="12" t="s">
        <v>4250</v>
      </c>
      <c r="O243" s="12" t="s">
        <v>4257</v>
      </c>
      <c r="P243" s="12" t="s">
        <v>4257</v>
      </c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x14ac:dyDescent="0.2">
      <c r="A244" s="12" t="s">
        <v>2990</v>
      </c>
      <c r="B244" s="12" t="s">
        <v>2991</v>
      </c>
      <c r="C244" s="12" t="s">
        <v>3383</v>
      </c>
      <c r="D244" s="12" t="s">
        <v>3853</v>
      </c>
      <c r="E244" s="12" t="s">
        <v>1608</v>
      </c>
      <c r="F244" s="12" t="s">
        <v>1474</v>
      </c>
      <c r="G244" s="12" t="s">
        <v>1089</v>
      </c>
      <c r="H244" s="12">
        <v>4</v>
      </c>
      <c r="I244" s="18">
        <v>0</v>
      </c>
      <c r="J244" s="12">
        <v>0</v>
      </c>
      <c r="K244" s="12">
        <v>0</v>
      </c>
      <c r="L244" s="18" t="s">
        <v>4250</v>
      </c>
      <c r="M244" s="12" t="s">
        <v>4250</v>
      </c>
      <c r="N244" s="12" t="s">
        <v>4250</v>
      </c>
      <c r="O244" s="12" t="s">
        <v>4257</v>
      </c>
      <c r="P244" s="12" t="s">
        <v>4257</v>
      </c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x14ac:dyDescent="0.2">
      <c r="A245" s="12" t="s">
        <v>1610</v>
      </c>
      <c r="B245" s="12" t="s">
        <v>4309</v>
      </c>
      <c r="C245" s="12" t="s">
        <v>4310</v>
      </c>
      <c r="D245" s="12" t="s">
        <v>4311</v>
      </c>
      <c r="E245" s="12" t="s">
        <v>1610</v>
      </c>
      <c r="F245" s="12" t="s">
        <v>1474</v>
      </c>
      <c r="G245" s="12" t="s">
        <v>1089</v>
      </c>
      <c r="H245" s="12">
        <v>0</v>
      </c>
      <c r="I245" s="18">
        <v>0</v>
      </c>
      <c r="J245" s="12">
        <v>5</v>
      </c>
      <c r="K245" s="12">
        <v>0</v>
      </c>
      <c r="L245" s="18" t="s">
        <v>4257</v>
      </c>
      <c r="M245" s="12" t="s">
        <v>4250</v>
      </c>
      <c r="N245" s="12" t="s">
        <v>4257</v>
      </c>
      <c r="O245" s="12" t="s">
        <v>4257</v>
      </c>
      <c r="P245" s="12" t="s">
        <v>4257</v>
      </c>
      <c r="Q245" s="12" t="s">
        <v>4269</v>
      </c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x14ac:dyDescent="0.2">
      <c r="A246" s="12" t="s">
        <v>4193</v>
      </c>
      <c r="C246" s="12" t="s">
        <v>4312</v>
      </c>
      <c r="D246" s="12" t="s">
        <v>4313</v>
      </c>
      <c r="E246" s="12" t="s">
        <v>4193</v>
      </c>
      <c r="F246" s="12" t="s">
        <v>1474</v>
      </c>
      <c r="G246" s="12" t="s">
        <v>1089</v>
      </c>
      <c r="H246" s="12">
        <v>0</v>
      </c>
      <c r="I246" s="18">
        <v>8.8972307321736377</v>
      </c>
      <c r="J246" s="12">
        <v>0</v>
      </c>
      <c r="K246" s="12">
        <v>0</v>
      </c>
      <c r="L246" s="18" t="s">
        <v>4250</v>
      </c>
      <c r="M246" s="12" t="s">
        <v>4250</v>
      </c>
      <c r="N246" s="12" t="s">
        <v>4257</v>
      </c>
      <c r="O246" s="12" t="s">
        <v>4250</v>
      </c>
      <c r="P246" s="12" t="s">
        <v>4250</v>
      </c>
      <c r="Q246" s="12" t="s">
        <v>4314</v>
      </c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x14ac:dyDescent="0.2">
      <c r="A247" s="12" t="s">
        <v>1326</v>
      </c>
      <c r="B247" s="12" t="s">
        <v>2717</v>
      </c>
      <c r="C247" s="12" t="s">
        <v>3340</v>
      </c>
      <c r="D247" s="12" t="s">
        <v>3854</v>
      </c>
      <c r="E247" s="12" t="s">
        <v>1326</v>
      </c>
      <c r="F247" s="12" t="s">
        <v>1088</v>
      </c>
      <c r="G247" s="12" t="s">
        <v>1089</v>
      </c>
      <c r="H247" s="12">
        <v>4</v>
      </c>
      <c r="I247" s="18">
        <v>0</v>
      </c>
      <c r="J247" s="12">
        <v>4</v>
      </c>
      <c r="K247" s="12">
        <v>0</v>
      </c>
      <c r="L247" s="18" t="s">
        <v>4257</v>
      </c>
      <c r="M247" s="12" t="s">
        <v>4250</v>
      </c>
      <c r="N247" s="12" t="s">
        <v>4250</v>
      </c>
      <c r="O247" s="12" t="s">
        <v>4257</v>
      </c>
      <c r="P247" s="12" t="s">
        <v>4257</v>
      </c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x14ac:dyDescent="0.2">
      <c r="A248" s="12" t="s">
        <v>2762</v>
      </c>
      <c r="B248" s="12" t="s">
        <v>2763</v>
      </c>
      <c r="C248" s="12" t="s">
        <v>3384</v>
      </c>
      <c r="D248" s="12" t="s">
        <v>3756</v>
      </c>
      <c r="E248" s="12" t="s">
        <v>1326</v>
      </c>
      <c r="F248" s="12" t="s">
        <v>1088</v>
      </c>
      <c r="G248" s="12" t="s">
        <v>1089</v>
      </c>
      <c r="H248" s="12">
        <v>4</v>
      </c>
      <c r="I248" s="18">
        <v>0</v>
      </c>
      <c r="J248" s="12">
        <v>0</v>
      </c>
      <c r="K248" s="12">
        <v>0</v>
      </c>
      <c r="L248" s="18" t="s">
        <v>4250</v>
      </c>
      <c r="M248" s="12" t="s">
        <v>4250</v>
      </c>
      <c r="N248" s="12" t="s">
        <v>4250</v>
      </c>
      <c r="O248" s="12" t="s">
        <v>4257</v>
      </c>
      <c r="P248" s="12" t="s">
        <v>4257</v>
      </c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x14ac:dyDescent="0.2">
      <c r="A249" s="12" t="s">
        <v>2744</v>
      </c>
      <c r="B249" s="12" t="s">
        <v>2745</v>
      </c>
      <c r="C249" s="12" t="s">
        <v>3385</v>
      </c>
      <c r="D249" s="12" t="s">
        <v>3855</v>
      </c>
      <c r="E249" s="12" t="s">
        <v>1326</v>
      </c>
      <c r="F249" s="12" t="s">
        <v>1088</v>
      </c>
      <c r="G249" s="12" t="s">
        <v>1089</v>
      </c>
      <c r="H249" s="12">
        <v>4</v>
      </c>
      <c r="I249" s="18">
        <v>0</v>
      </c>
      <c r="J249" s="12">
        <v>0</v>
      </c>
      <c r="K249" s="12">
        <v>0</v>
      </c>
      <c r="L249" s="18" t="s">
        <v>4250</v>
      </c>
      <c r="M249" s="12" t="s">
        <v>4250</v>
      </c>
      <c r="N249" s="12" t="s">
        <v>4250</v>
      </c>
      <c r="O249" s="12" t="s">
        <v>4257</v>
      </c>
      <c r="P249" s="12" t="s">
        <v>4257</v>
      </c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x14ac:dyDescent="0.2">
      <c r="A250" s="12" t="s">
        <v>2578</v>
      </c>
      <c r="B250" s="12" t="s">
        <v>2579</v>
      </c>
      <c r="C250" s="12" t="s">
        <v>3386</v>
      </c>
      <c r="D250" s="12" t="s">
        <v>3749</v>
      </c>
      <c r="E250" s="12" t="s">
        <v>1086</v>
      </c>
      <c r="F250" s="12" t="s">
        <v>1088</v>
      </c>
      <c r="G250" s="12" t="s">
        <v>1089</v>
      </c>
      <c r="H250" s="12">
        <v>4</v>
      </c>
      <c r="I250" s="18">
        <v>0</v>
      </c>
      <c r="J250" s="12">
        <v>0</v>
      </c>
      <c r="K250" s="12">
        <v>0</v>
      </c>
      <c r="L250" s="18" t="s">
        <v>4250</v>
      </c>
      <c r="M250" s="12" t="s">
        <v>4250</v>
      </c>
      <c r="N250" s="12" t="s">
        <v>4250</v>
      </c>
      <c r="O250" s="12" t="s">
        <v>4257</v>
      </c>
      <c r="P250" s="12" t="s">
        <v>4257</v>
      </c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x14ac:dyDescent="0.2">
      <c r="A251" s="12" t="s">
        <v>2592</v>
      </c>
      <c r="B251" s="12" t="s">
        <v>2593</v>
      </c>
      <c r="C251" s="12" t="s">
        <v>3349</v>
      </c>
      <c r="D251" s="12" t="s">
        <v>3719</v>
      </c>
      <c r="E251" s="12" t="s">
        <v>1086</v>
      </c>
      <c r="F251" s="12" t="s">
        <v>1088</v>
      </c>
      <c r="G251" s="12" t="s">
        <v>1089</v>
      </c>
      <c r="H251" s="12">
        <v>4</v>
      </c>
      <c r="I251" s="18">
        <v>0</v>
      </c>
      <c r="J251" s="12">
        <v>0</v>
      </c>
      <c r="K251" s="12">
        <v>0</v>
      </c>
      <c r="L251" s="18" t="s">
        <v>4250</v>
      </c>
      <c r="M251" s="12" t="s">
        <v>4250</v>
      </c>
      <c r="N251" s="12" t="s">
        <v>4250</v>
      </c>
      <c r="O251" s="12" t="s">
        <v>4257</v>
      </c>
      <c r="P251" s="12" t="s">
        <v>4257</v>
      </c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x14ac:dyDescent="0.2">
      <c r="A252" s="12" t="s">
        <v>3062</v>
      </c>
      <c r="B252" s="12" t="s">
        <v>3063</v>
      </c>
      <c r="C252" s="12" t="s">
        <v>3387</v>
      </c>
      <c r="D252" s="12" t="s">
        <v>3856</v>
      </c>
      <c r="E252" s="12" t="s">
        <v>1854</v>
      </c>
      <c r="F252" s="12" t="s">
        <v>1088</v>
      </c>
      <c r="G252" s="12" t="s">
        <v>1089</v>
      </c>
      <c r="H252" s="12">
        <v>8</v>
      </c>
      <c r="I252" s="18">
        <v>0</v>
      </c>
      <c r="J252" s="12">
        <v>0</v>
      </c>
      <c r="K252" s="12">
        <v>0</v>
      </c>
      <c r="L252" s="18" t="s">
        <v>4250</v>
      </c>
      <c r="M252" s="12" t="s">
        <v>4250</v>
      </c>
      <c r="N252" s="12" t="s">
        <v>4250</v>
      </c>
      <c r="O252" s="12" t="s">
        <v>4257</v>
      </c>
      <c r="P252" s="12" t="s">
        <v>4257</v>
      </c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x14ac:dyDescent="0.2">
      <c r="A253" s="12" t="s">
        <v>1854</v>
      </c>
      <c r="B253" s="12" t="s">
        <v>3032</v>
      </c>
      <c r="C253" s="12" t="s">
        <v>3388</v>
      </c>
      <c r="D253" s="12" t="s">
        <v>3857</v>
      </c>
      <c r="E253" s="12" t="s">
        <v>1854</v>
      </c>
      <c r="F253" s="12" t="s">
        <v>1088</v>
      </c>
      <c r="G253" s="12" t="s">
        <v>1089</v>
      </c>
      <c r="H253" s="12">
        <v>4</v>
      </c>
      <c r="I253" s="18">
        <v>0</v>
      </c>
      <c r="J253" s="12">
        <v>56</v>
      </c>
      <c r="K253" s="12">
        <v>0</v>
      </c>
      <c r="L253" s="18" t="s">
        <v>4257</v>
      </c>
      <c r="M253" s="12" t="s">
        <v>4250</v>
      </c>
      <c r="N253" s="12" t="s">
        <v>4250</v>
      </c>
      <c r="O253" s="12" t="s">
        <v>4257</v>
      </c>
      <c r="P253" s="12" t="s">
        <v>4257</v>
      </c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x14ac:dyDescent="0.2">
      <c r="A254" s="12" t="s">
        <v>3039</v>
      </c>
      <c r="B254" s="12" t="s">
        <v>3040</v>
      </c>
      <c r="C254" s="12" t="s">
        <v>3389</v>
      </c>
      <c r="D254" s="12" t="s">
        <v>3858</v>
      </c>
      <c r="E254" s="12" t="s">
        <v>1854</v>
      </c>
      <c r="F254" s="12" t="s">
        <v>1088</v>
      </c>
      <c r="G254" s="12" t="s">
        <v>1089</v>
      </c>
      <c r="H254" s="12">
        <v>4</v>
      </c>
      <c r="I254" s="18">
        <v>0</v>
      </c>
      <c r="J254" s="12">
        <v>0</v>
      </c>
      <c r="K254" s="12">
        <v>0</v>
      </c>
      <c r="L254" s="18" t="s">
        <v>4250</v>
      </c>
      <c r="M254" s="12" t="s">
        <v>4250</v>
      </c>
      <c r="N254" s="12" t="s">
        <v>4250</v>
      </c>
      <c r="O254" s="12" t="s">
        <v>4257</v>
      </c>
      <c r="P254" s="12" t="s">
        <v>4257</v>
      </c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x14ac:dyDescent="0.2">
      <c r="A255" s="12" t="s">
        <v>2698</v>
      </c>
      <c r="B255" s="12" t="s">
        <v>2699</v>
      </c>
      <c r="C255" s="12" t="s">
        <v>3390</v>
      </c>
      <c r="D255" s="12" t="s">
        <v>3859</v>
      </c>
      <c r="E255" s="12" t="s">
        <v>1209</v>
      </c>
      <c r="F255" s="12" t="s">
        <v>1088</v>
      </c>
      <c r="G255" s="12" t="s">
        <v>1089</v>
      </c>
      <c r="H255" s="12">
        <v>8</v>
      </c>
      <c r="I255" s="18">
        <v>0</v>
      </c>
      <c r="J255" s="12">
        <v>0</v>
      </c>
      <c r="K255" s="12">
        <v>0</v>
      </c>
      <c r="L255" s="18" t="s">
        <v>4250</v>
      </c>
      <c r="M255" s="12" t="s">
        <v>4250</v>
      </c>
      <c r="N255" s="12" t="s">
        <v>4250</v>
      </c>
      <c r="O255" s="12" t="s">
        <v>4257</v>
      </c>
      <c r="P255" s="12" t="s">
        <v>4257</v>
      </c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x14ac:dyDescent="0.2">
      <c r="A256" s="12" t="s">
        <v>2645</v>
      </c>
      <c r="B256" s="12" t="s">
        <v>2646</v>
      </c>
      <c r="C256" s="12" t="s">
        <v>3353</v>
      </c>
      <c r="D256" s="12" t="s">
        <v>3723</v>
      </c>
      <c r="E256" s="12" t="s">
        <v>1209</v>
      </c>
      <c r="F256" s="12" t="s">
        <v>1088</v>
      </c>
      <c r="G256" s="12" t="s">
        <v>1089</v>
      </c>
      <c r="H256" s="12">
        <v>4</v>
      </c>
      <c r="I256" s="18">
        <v>0</v>
      </c>
      <c r="J256" s="12">
        <v>0</v>
      </c>
      <c r="K256" s="12">
        <v>0</v>
      </c>
      <c r="L256" s="18" t="s">
        <v>4250</v>
      </c>
      <c r="M256" s="12" t="s">
        <v>4250</v>
      </c>
      <c r="N256" s="12" t="s">
        <v>4250</v>
      </c>
      <c r="O256" s="12" t="s">
        <v>4257</v>
      </c>
      <c r="P256" s="12" t="s">
        <v>4257</v>
      </c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x14ac:dyDescent="0.2">
      <c r="A257" s="12" t="s">
        <v>2909</v>
      </c>
      <c r="B257" s="12" t="s">
        <v>2910</v>
      </c>
      <c r="C257" s="12" t="s">
        <v>3391</v>
      </c>
      <c r="D257" s="12" t="s">
        <v>3860</v>
      </c>
      <c r="E257" s="12" t="s">
        <v>1459</v>
      </c>
      <c r="F257" s="12" t="s">
        <v>1088</v>
      </c>
      <c r="G257" s="12" t="s">
        <v>1089</v>
      </c>
      <c r="H257" s="12">
        <v>4</v>
      </c>
      <c r="I257" s="18">
        <v>0</v>
      </c>
      <c r="J257" s="12">
        <v>0</v>
      </c>
      <c r="K257" s="12">
        <v>0</v>
      </c>
      <c r="L257" s="18" t="s">
        <v>4250</v>
      </c>
      <c r="M257" s="12" t="s">
        <v>4250</v>
      </c>
      <c r="N257" s="12" t="s">
        <v>4250</v>
      </c>
      <c r="O257" s="12" t="s">
        <v>4257</v>
      </c>
      <c r="P257" s="12" t="s">
        <v>4257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x14ac:dyDescent="0.2">
      <c r="A258" s="12" t="s">
        <v>2869</v>
      </c>
      <c r="B258" s="12" t="s">
        <v>2870</v>
      </c>
      <c r="C258" s="12" t="s">
        <v>3392</v>
      </c>
      <c r="D258" s="12" t="s">
        <v>3861</v>
      </c>
      <c r="E258" s="12" t="s">
        <v>1459</v>
      </c>
      <c r="F258" s="12" t="s">
        <v>1088</v>
      </c>
      <c r="G258" s="12" t="s">
        <v>1089</v>
      </c>
      <c r="H258" s="12">
        <v>4</v>
      </c>
      <c r="I258" s="18">
        <v>0</v>
      </c>
      <c r="J258" s="12">
        <v>0</v>
      </c>
      <c r="K258" s="12">
        <v>0</v>
      </c>
      <c r="L258" s="18" t="s">
        <v>4250</v>
      </c>
      <c r="M258" s="12" t="s">
        <v>4250</v>
      </c>
      <c r="N258" s="12" t="s">
        <v>4250</v>
      </c>
      <c r="O258" s="12" t="s">
        <v>4257</v>
      </c>
      <c r="P258" s="12" t="s">
        <v>4257</v>
      </c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x14ac:dyDescent="0.2">
      <c r="A259" s="12" t="s">
        <v>2901</v>
      </c>
      <c r="B259" s="12" t="s">
        <v>2902</v>
      </c>
      <c r="C259" s="12" t="s">
        <v>3393</v>
      </c>
      <c r="D259" s="12" t="s">
        <v>3862</v>
      </c>
      <c r="E259" s="12" t="s">
        <v>1459</v>
      </c>
      <c r="F259" s="12" t="s">
        <v>1088</v>
      </c>
      <c r="G259" s="12" t="s">
        <v>1089</v>
      </c>
      <c r="H259" s="12">
        <v>4</v>
      </c>
      <c r="I259" s="18">
        <v>0</v>
      </c>
      <c r="J259" s="12">
        <v>0</v>
      </c>
      <c r="K259" s="12">
        <v>0</v>
      </c>
      <c r="L259" s="18" t="s">
        <v>4250</v>
      </c>
      <c r="M259" s="12" t="s">
        <v>4250</v>
      </c>
      <c r="N259" s="12" t="s">
        <v>4250</v>
      </c>
      <c r="O259" s="12" t="s">
        <v>4257</v>
      </c>
      <c r="P259" s="12" t="s">
        <v>4257</v>
      </c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x14ac:dyDescent="0.2">
      <c r="A260" s="12" t="s">
        <v>2930</v>
      </c>
      <c r="B260" s="12" t="s">
        <v>2931</v>
      </c>
      <c r="C260" s="12" t="s">
        <v>3394</v>
      </c>
      <c r="D260" s="12" t="s">
        <v>3863</v>
      </c>
      <c r="E260" s="12" t="s">
        <v>1459</v>
      </c>
      <c r="F260" s="12" t="s">
        <v>1088</v>
      </c>
      <c r="G260" s="12" t="s">
        <v>1089</v>
      </c>
      <c r="H260" s="12">
        <v>8</v>
      </c>
      <c r="I260" s="18">
        <v>0</v>
      </c>
      <c r="J260" s="12">
        <v>0</v>
      </c>
      <c r="K260" s="12">
        <v>0</v>
      </c>
      <c r="L260" s="18" t="s">
        <v>4250</v>
      </c>
      <c r="M260" s="12" t="s">
        <v>4250</v>
      </c>
      <c r="N260" s="12" t="s">
        <v>4250</v>
      </c>
      <c r="O260" s="12" t="s">
        <v>4257</v>
      </c>
      <c r="P260" s="12" t="s">
        <v>4257</v>
      </c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x14ac:dyDescent="0.2">
      <c r="A261" s="12" t="s">
        <v>2805</v>
      </c>
      <c r="B261" s="12" t="s">
        <v>2806</v>
      </c>
      <c r="C261" s="12" t="s">
        <v>3395</v>
      </c>
      <c r="D261" s="12" t="s">
        <v>3864</v>
      </c>
      <c r="E261" s="12" t="s">
        <v>1459</v>
      </c>
      <c r="F261" s="12" t="s">
        <v>1088</v>
      </c>
      <c r="G261" s="12" t="s">
        <v>1089</v>
      </c>
      <c r="H261" s="12">
        <v>4</v>
      </c>
      <c r="I261" s="18">
        <v>0</v>
      </c>
      <c r="J261" s="12">
        <v>0</v>
      </c>
      <c r="K261" s="12">
        <v>0</v>
      </c>
      <c r="L261" s="18" t="s">
        <v>4250</v>
      </c>
      <c r="M261" s="12" t="s">
        <v>4250</v>
      </c>
      <c r="N261" s="12" t="s">
        <v>4250</v>
      </c>
      <c r="O261" s="12" t="s">
        <v>4257</v>
      </c>
      <c r="P261" s="12" t="s">
        <v>4257</v>
      </c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x14ac:dyDescent="0.2">
      <c r="A262" s="12" t="s">
        <v>2836</v>
      </c>
      <c r="B262" s="12" t="s">
        <v>2837</v>
      </c>
      <c r="C262" s="12" t="s">
        <v>3396</v>
      </c>
      <c r="D262" s="12" t="s">
        <v>3865</v>
      </c>
      <c r="E262" s="12" t="s">
        <v>1459</v>
      </c>
      <c r="F262" s="12" t="s">
        <v>1088</v>
      </c>
      <c r="G262" s="12" t="s">
        <v>1089</v>
      </c>
      <c r="H262" s="12">
        <v>4</v>
      </c>
      <c r="I262" s="18">
        <v>0</v>
      </c>
      <c r="J262" s="12">
        <v>0</v>
      </c>
      <c r="K262" s="12">
        <v>0</v>
      </c>
      <c r="L262" s="18" t="s">
        <v>4250</v>
      </c>
      <c r="M262" s="12" t="s">
        <v>4250</v>
      </c>
      <c r="N262" s="12" t="s">
        <v>4250</v>
      </c>
      <c r="O262" s="12" t="s">
        <v>4257</v>
      </c>
      <c r="P262" s="12" t="s">
        <v>4257</v>
      </c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x14ac:dyDescent="0.2">
      <c r="A263" s="12" t="s">
        <v>1459</v>
      </c>
      <c r="B263" s="12" t="s">
        <v>2941</v>
      </c>
      <c r="C263" s="12" t="s">
        <v>3397</v>
      </c>
      <c r="D263" s="12" t="s">
        <v>3866</v>
      </c>
      <c r="E263" s="12" t="s">
        <v>1459</v>
      </c>
      <c r="F263" s="12" t="s">
        <v>1088</v>
      </c>
      <c r="G263" s="12" t="s">
        <v>1089</v>
      </c>
      <c r="H263" s="12">
        <v>4</v>
      </c>
      <c r="I263" s="18">
        <v>0</v>
      </c>
      <c r="J263" s="12">
        <v>16</v>
      </c>
      <c r="K263" s="12">
        <v>0</v>
      </c>
      <c r="L263" s="18" t="s">
        <v>4257</v>
      </c>
      <c r="M263" s="12" t="s">
        <v>4250</v>
      </c>
      <c r="N263" s="12" t="s">
        <v>4250</v>
      </c>
      <c r="O263" s="12" t="s">
        <v>4257</v>
      </c>
      <c r="P263" s="12" t="s">
        <v>4257</v>
      </c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x14ac:dyDescent="0.2">
      <c r="A264" s="12" t="s">
        <v>2592</v>
      </c>
      <c r="B264" s="12" t="s">
        <v>2887</v>
      </c>
      <c r="C264" s="12" t="s">
        <v>3398</v>
      </c>
      <c r="D264" s="12" t="s">
        <v>3867</v>
      </c>
      <c r="E264" s="12" t="s">
        <v>1459</v>
      </c>
      <c r="F264" s="12" t="s">
        <v>1088</v>
      </c>
      <c r="G264" s="12" t="s">
        <v>1089</v>
      </c>
      <c r="H264" s="12">
        <v>4</v>
      </c>
      <c r="I264" s="18">
        <v>0</v>
      </c>
      <c r="J264" s="12">
        <v>0</v>
      </c>
      <c r="K264" s="12">
        <v>0</v>
      </c>
      <c r="L264" s="18" t="s">
        <v>4250</v>
      </c>
      <c r="M264" s="12" t="s">
        <v>4257</v>
      </c>
      <c r="N264" s="12" t="s">
        <v>4250</v>
      </c>
      <c r="O264" s="12" t="s">
        <v>4257</v>
      </c>
      <c r="P264" s="12" t="s">
        <v>4257</v>
      </c>
      <c r="Q264" s="12" t="s">
        <v>4288</v>
      </c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x14ac:dyDescent="0.2">
      <c r="A265" s="12" t="s">
        <v>3002</v>
      </c>
      <c r="B265" s="12" t="s">
        <v>3003</v>
      </c>
      <c r="C265" s="12" t="s">
        <v>3399</v>
      </c>
      <c r="D265" s="12" t="s">
        <v>3868</v>
      </c>
      <c r="E265" s="12" t="s">
        <v>1798</v>
      </c>
      <c r="F265" s="12" t="s">
        <v>1088</v>
      </c>
      <c r="G265" s="12" t="s">
        <v>1089</v>
      </c>
      <c r="H265" s="12">
        <v>4</v>
      </c>
      <c r="I265" s="18">
        <v>0</v>
      </c>
      <c r="J265" s="12">
        <v>0</v>
      </c>
      <c r="K265" s="12">
        <v>0</v>
      </c>
      <c r="L265" s="18" t="s">
        <v>4250</v>
      </c>
      <c r="M265" s="12" t="s">
        <v>4250</v>
      </c>
      <c r="N265" s="12" t="s">
        <v>4250</v>
      </c>
      <c r="O265" s="12" t="s">
        <v>4257</v>
      </c>
      <c r="P265" s="12" t="s">
        <v>4257</v>
      </c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x14ac:dyDescent="0.2">
      <c r="A266" s="12" t="s">
        <v>3026</v>
      </c>
      <c r="B266" s="12" t="s">
        <v>3027</v>
      </c>
      <c r="C266" s="12" t="s">
        <v>3400</v>
      </c>
      <c r="D266" s="12" t="s">
        <v>3869</v>
      </c>
      <c r="E266" s="12" t="s">
        <v>1798</v>
      </c>
      <c r="F266" s="12" t="s">
        <v>1088</v>
      </c>
      <c r="G266" s="12" t="s">
        <v>1089</v>
      </c>
      <c r="H266" s="12">
        <v>4</v>
      </c>
      <c r="I266" s="18">
        <v>0</v>
      </c>
      <c r="J266" s="12">
        <v>0</v>
      </c>
      <c r="K266" s="12">
        <v>0</v>
      </c>
      <c r="L266" s="18" t="s">
        <v>4250</v>
      </c>
      <c r="M266" s="12" t="s">
        <v>4250</v>
      </c>
      <c r="N266" s="12" t="s">
        <v>4250</v>
      </c>
      <c r="O266" s="12" t="s">
        <v>4257</v>
      </c>
      <c r="P266" s="12" t="s">
        <v>4257</v>
      </c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x14ac:dyDescent="0.2">
      <c r="A267" s="12" t="s">
        <v>1798</v>
      </c>
      <c r="B267" s="12" t="s">
        <v>3028</v>
      </c>
      <c r="C267" s="12" t="s">
        <v>3359</v>
      </c>
      <c r="D267" s="12" t="s">
        <v>3870</v>
      </c>
      <c r="E267" s="12" t="s">
        <v>1798</v>
      </c>
      <c r="F267" s="12" t="s">
        <v>1088</v>
      </c>
      <c r="G267" s="12" t="s">
        <v>1089</v>
      </c>
      <c r="H267" s="12">
        <v>16</v>
      </c>
      <c r="I267" s="18">
        <v>0</v>
      </c>
      <c r="J267" s="12">
        <v>27</v>
      </c>
      <c r="K267" s="12">
        <v>0</v>
      </c>
      <c r="L267" s="18" t="s">
        <v>4257</v>
      </c>
      <c r="M267" s="12" t="s">
        <v>4250</v>
      </c>
      <c r="N267" s="12" t="s">
        <v>4250</v>
      </c>
      <c r="O267" s="12" t="s">
        <v>4257</v>
      </c>
      <c r="P267" s="12" t="s">
        <v>4257</v>
      </c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x14ac:dyDescent="0.2">
      <c r="A268" s="12" t="s">
        <v>2776</v>
      </c>
      <c r="B268" s="12" t="s">
        <v>2777</v>
      </c>
      <c r="C268" s="12" t="s">
        <v>3401</v>
      </c>
      <c r="D268" s="12" t="s">
        <v>3871</v>
      </c>
      <c r="E268" s="12" t="s">
        <v>1313</v>
      </c>
      <c r="F268" s="12" t="s">
        <v>1088</v>
      </c>
      <c r="G268" s="12" t="s">
        <v>1089</v>
      </c>
      <c r="H268" s="12">
        <v>4</v>
      </c>
      <c r="I268" s="18">
        <v>0</v>
      </c>
      <c r="J268" s="12">
        <v>0</v>
      </c>
      <c r="K268" s="12">
        <v>0</v>
      </c>
      <c r="L268" s="18" t="s">
        <v>4250</v>
      </c>
      <c r="M268" s="12" t="s">
        <v>4250</v>
      </c>
      <c r="N268" s="12" t="s">
        <v>4250</v>
      </c>
      <c r="O268" s="12" t="s">
        <v>4257</v>
      </c>
      <c r="P268" s="12" t="s">
        <v>4257</v>
      </c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x14ac:dyDescent="0.2">
      <c r="A269" s="12" t="s">
        <v>2728</v>
      </c>
      <c r="B269" s="12" t="s">
        <v>2729</v>
      </c>
      <c r="C269" s="12" t="s">
        <v>3358</v>
      </c>
      <c r="D269" s="12" t="s">
        <v>3855</v>
      </c>
      <c r="E269" s="12" t="s">
        <v>1313</v>
      </c>
      <c r="F269" s="12" t="s">
        <v>1088</v>
      </c>
      <c r="G269" s="12" t="s">
        <v>1089</v>
      </c>
      <c r="H269" s="12">
        <v>4</v>
      </c>
      <c r="I269" s="18">
        <v>0</v>
      </c>
      <c r="J269" s="12">
        <v>0</v>
      </c>
      <c r="K269" s="12">
        <v>0</v>
      </c>
      <c r="L269" s="18" t="s">
        <v>4250</v>
      </c>
      <c r="M269" s="12" t="s">
        <v>4250</v>
      </c>
      <c r="N269" s="12" t="s">
        <v>4250</v>
      </c>
      <c r="O269" s="12" t="s">
        <v>4257</v>
      </c>
      <c r="P269" s="12" t="s">
        <v>4257</v>
      </c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x14ac:dyDescent="0.2">
      <c r="A270" s="12" t="s">
        <v>2706</v>
      </c>
      <c r="B270" s="12" t="s">
        <v>2707</v>
      </c>
      <c r="C270" s="12" t="s">
        <v>3349</v>
      </c>
      <c r="D270" s="12" t="s">
        <v>3859</v>
      </c>
      <c r="E270" s="12" t="s">
        <v>1313</v>
      </c>
      <c r="F270" s="12" t="s">
        <v>1088</v>
      </c>
      <c r="G270" s="12" t="s">
        <v>1089</v>
      </c>
      <c r="H270" s="12">
        <v>4</v>
      </c>
      <c r="I270" s="18">
        <v>0</v>
      </c>
      <c r="J270" s="12">
        <v>0</v>
      </c>
      <c r="K270" s="12">
        <v>0</v>
      </c>
      <c r="L270" s="18" t="s">
        <v>4250</v>
      </c>
      <c r="M270" s="12" t="s">
        <v>4250</v>
      </c>
      <c r="N270" s="12" t="s">
        <v>4250</v>
      </c>
      <c r="O270" s="12" t="s">
        <v>4257</v>
      </c>
      <c r="P270" s="12" t="s">
        <v>4257</v>
      </c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x14ac:dyDescent="0.2">
      <c r="A271" s="12" t="s">
        <v>2754</v>
      </c>
      <c r="B271" s="12" t="s">
        <v>2755</v>
      </c>
      <c r="C271" s="12" t="s">
        <v>3358</v>
      </c>
      <c r="D271" s="12" t="s">
        <v>3756</v>
      </c>
      <c r="E271" s="12" t="s">
        <v>1313</v>
      </c>
      <c r="F271" s="12" t="s">
        <v>1088</v>
      </c>
      <c r="G271" s="12" t="s">
        <v>1089</v>
      </c>
      <c r="H271" s="12">
        <v>4</v>
      </c>
      <c r="I271" s="18">
        <v>0</v>
      </c>
      <c r="J271" s="12">
        <v>0</v>
      </c>
      <c r="K271" s="12">
        <v>0</v>
      </c>
      <c r="L271" s="18" t="s">
        <v>4250</v>
      </c>
      <c r="M271" s="12" t="s">
        <v>4250</v>
      </c>
      <c r="N271" s="12" t="s">
        <v>4250</v>
      </c>
      <c r="O271" s="12" t="s">
        <v>4257</v>
      </c>
      <c r="P271" s="12" t="s">
        <v>4257</v>
      </c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x14ac:dyDescent="0.2">
      <c r="A272" s="12" t="s">
        <v>2749</v>
      </c>
      <c r="B272" s="12" t="s">
        <v>2750</v>
      </c>
      <c r="C272" s="12" t="s">
        <v>3356</v>
      </c>
      <c r="D272" s="12" t="s">
        <v>3756</v>
      </c>
      <c r="E272" s="12" t="s">
        <v>1313</v>
      </c>
      <c r="F272" s="12" t="s">
        <v>1088</v>
      </c>
      <c r="G272" s="12" t="s">
        <v>1089</v>
      </c>
      <c r="H272" s="12">
        <v>4</v>
      </c>
      <c r="I272" s="18">
        <v>0</v>
      </c>
      <c r="J272" s="12">
        <v>0</v>
      </c>
      <c r="K272" s="12">
        <v>0</v>
      </c>
      <c r="L272" s="18" t="s">
        <v>4250</v>
      </c>
      <c r="M272" s="12" t="s">
        <v>4250</v>
      </c>
      <c r="N272" s="12" t="s">
        <v>4250</v>
      </c>
      <c r="O272" s="12" t="s">
        <v>4257</v>
      </c>
      <c r="P272" s="12" t="s">
        <v>4257</v>
      </c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x14ac:dyDescent="0.2">
      <c r="A273" s="12" t="s">
        <v>4110</v>
      </c>
      <c r="B273" s="12" t="s">
        <v>4315</v>
      </c>
      <c r="C273" s="12" t="s">
        <v>4316</v>
      </c>
      <c r="D273" s="12" t="s">
        <v>4317</v>
      </c>
      <c r="E273" s="12" t="s">
        <v>4110</v>
      </c>
      <c r="F273" s="12" t="s">
        <v>1109</v>
      </c>
      <c r="G273" s="12" t="s">
        <v>1089</v>
      </c>
      <c r="H273" s="12">
        <v>0</v>
      </c>
      <c r="I273" s="18">
        <v>14</v>
      </c>
      <c r="J273" s="12">
        <v>38</v>
      </c>
      <c r="K273" s="12">
        <v>0</v>
      </c>
      <c r="L273" s="18" t="s">
        <v>4257</v>
      </c>
      <c r="M273" s="12" t="s">
        <v>4250</v>
      </c>
      <c r="N273" s="12" t="s">
        <v>4257</v>
      </c>
      <c r="O273" s="12" t="s">
        <v>4250</v>
      </c>
      <c r="P273" s="12" t="s">
        <v>4257</v>
      </c>
      <c r="Q273" s="12" t="s">
        <v>4269</v>
      </c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x14ac:dyDescent="0.2">
      <c r="A274" s="12" t="s">
        <v>2799</v>
      </c>
      <c r="B274" s="12" t="s">
        <v>2800</v>
      </c>
      <c r="C274" s="12" t="s">
        <v>3402</v>
      </c>
      <c r="D274" s="12" t="s">
        <v>3872</v>
      </c>
      <c r="E274" s="12" t="s">
        <v>1286</v>
      </c>
      <c r="F274" s="12" t="s">
        <v>1109</v>
      </c>
      <c r="G274" s="12" t="s">
        <v>1089</v>
      </c>
      <c r="H274" s="12">
        <v>4</v>
      </c>
      <c r="I274" s="18">
        <v>0</v>
      </c>
      <c r="J274" s="12">
        <v>0</v>
      </c>
      <c r="K274" s="12">
        <v>0</v>
      </c>
      <c r="L274" s="18" t="s">
        <v>4250</v>
      </c>
      <c r="M274" s="12" t="s">
        <v>4250</v>
      </c>
      <c r="N274" s="12" t="s">
        <v>4250</v>
      </c>
      <c r="O274" s="12" t="s">
        <v>4257</v>
      </c>
      <c r="P274" s="12" t="s">
        <v>4257</v>
      </c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x14ac:dyDescent="0.2">
      <c r="A275" s="12" t="s">
        <v>1286</v>
      </c>
      <c r="B275" s="12" t="s">
        <v>2733</v>
      </c>
      <c r="C275" s="12" t="s">
        <v>3403</v>
      </c>
      <c r="D275" s="12" t="s">
        <v>3873</v>
      </c>
      <c r="E275" s="12" t="s">
        <v>1286</v>
      </c>
      <c r="F275" s="12" t="s">
        <v>1109</v>
      </c>
      <c r="G275" s="12" t="s">
        <v>1089</v>
      </c>
      <c r="H275" s="12">
        <v>4</v>
      </c>
      <c r="I275" s="18">
        <v>0</v>
      </c>
      <c r="J275" s="12">
        <v>0</v>
      </c>
      <c r="K275" s="12">
        <v>0</v>
      </c>
      <c r="L275" s="18" t="s">
        <v>4250</v>
      </c>
      <c r="M275" s="12" t="s">
        <v>4257</v>
      </c>
      <c r="N275" s="12" t="s">
        <v>4250</v>
      </c>
      <c r="O275" s="12" t="s">
        <v>4257</v>
      </c>
      <c r="P275" s="12" t="s">
        <v>4257</v>
      </c>
      <c r="Q275" s="12" t="s">
        <v>4288</v>
      </c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x14ac:dyDescent="0.2">
      <c r="A276" s="12" t="s">
        <v>2740</v>
      </c>
      <c r="B276" s="12" t="s">
        <v>2741</v>
      </c>
      <c r="C276" s="12" t="s">
        <v>3404</v>
      </c>
      <c r="D276" s="12" t="s">
        <v>3874</v>
      </c>
      <c r="E276" s="12" t="s">
        <v>1286</v>
      </c>
      <c r="F276" s="12" t="s">
        <v>1109</v>
      </c>
      <c r="G276" s="12" t="s">
        <v>1089</v>
      </c>
      <c r="H276" s="12">
        <v>4</v>
      </c>
      <c r="I276" s="18">
        <v>0</v>
      </c>
      <c r="J276" s="12">
        <v>0</v>
      </c>
      <c r="K276" s="12">
        <v>0</v>
      </c>
      <c r="L276" s="18" t="s">
        <v>4250</v>
      </c>
      <c r="M276" s="12" t="s">
        <v>4250</v>
      </c>
      <c r="N276" s="12" t="s">
        <v>4250</v>
      </c>
      <c r="O276" s="12" t="s">
        <v>4257</v>
      </c>
      <c r="P276" s="12" t="s">
        <v>4257</v>
      </c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x14ac:dyDescent="0.2">
      <c r="A277" s="12" t="s">
        <v>2700</v>
      </c>
      <c r="B277" s="12" t="s">
        <v>2701</v>
      </c>
      <c r="C277" s="12" t="s">
        <v>3405</v>
      </c>
      <c r="D277" s="12" t="s">
        <v>3727</v>
      </c>
      <c r="E277" s="12" t="s">
        <v>1286</v>
      </c>
      <c r="F277" s="12" t="s">
        <v>1109</v>
      </c>
      <c r="G277" s="12" t="s">
        <v>1089</v>
      </c>
      <c r="H277" s="12">
        <v>4</v>
      </c>
      <c r="I277" s="18">
        <v>0</v>
      </c>
      <c r="J277" s="12">
        <v>0</v>
      </c>
      <c r="K277" s="12">
        <v>0</v>
      </c>
      <c r="L277" s="18" t="s">
        <v>4250</v>
      </c>
      <c r="M277" s="12" t="s">
        <v>4250</v>
      </c>
      <c r="N277" s="12" t="s">
        <v>4250</v>
      </c>
      <c r="O277" s="12" t="s">
        <v>4257</v>
      </c>
      <c r="P277" s="12" t="s">
        <v>4257</v>
      </c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x14ac:dyDescent="0.2">
      <c r="A278" s="12" t="s">
        <v>2688</v>
      </c>
      <c r="B278" s="12" t="s">
        <v>2689</v>
      </c>
      <c r="C278" s="12" t="s">
        <v>3406</v>
      </c>
      <c r="D278" s="12" t="s">
        <v>3727</v>
      </c>
      <c r="E278" s="12" t="s">
        <v>1286</v>
      </c>
      <c r="F278" s="12" t="s">
        <v>1109</v>
      </c>
      <c r="G278" s="12" t="s">
        <v>1089</v>
      </c>
      <c r="H278" s="12">
        <v>4</v>
      </c>
      <c r="I278" s="18">
        <v>0</v>
      </c>
      <c r="J278" s="12">
        <v>0</v>
      </c>
      <c r="K278" s="12">
        <v>0</v>
      </c>
      <c r="L278" s="18" t="s">
        <v>4250</v>
      </c>
      <c r="M278" s="12" t="s">
        <v>4250</v>
      </c>
      <c r="N278" s="12" t="s">
        <v>4250</v>
      </c>
      <c r="O278" s="12" t="s">
        <v>4257</v>
      </c>
      <c r="P278" s="12" t="s">
        <v>4257</v>
      </c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x14ac:dyDescent="0.2">
      <c r="A279" s="12" t="s">
        <v>2742</v>
      </c>
      <c r="B279" s="12" t="s">
        <v>2743</v>
      </c>
      <c r="C279" s="12" t="s">
        <v>3407</v>
      </c>
      <c r="D279" s="12" t="s">
        <v>3855</v>
      </c>
      <c r="E279" s="12" t="s">
        <v>1286</v>
      </c>
      <c r="F279" s="12" t="s">
        <v>1109</v>
      </c>
      <c r="G279" s="12" t="s">
        <v>1089</v>
      </c>
      <c r="H279" s="12">
        <v>4</v>
      </c>
      <c r="I279" s="18">
        <v>0</v>
      </c>
      <c r="J279" s="12">
        <v>0</v>
      </c>
      <c r="K279" s="12">
        <v>0</v>
      </c>
      <c r="L279" s="18" t="s">
        <v>4250</v>
      </c>
      <c r="M279" s="12" t="s">
        <v>4250</v>
      </c>
      <c r="N279" s="12" t="s">
        <v>4250</v>
      </c>
      <c r="O279" s="12" t="s">
        <v>4257</v>
      </c>
      <c r="P279" s="12" t="s">
        <v>4257</v>
      </c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x14ac:dyDescent="0.2">
      <c r="A280" s="12" t="s">
        <v>2726</v>
      </c>
      <c r="B280" s="12" t="s">
        <v>2727</v>
      </c>
      <c r="C280" s="12" t="s">
        <v>3408</v>
      </c>
      <c r="D280" s="12" t="s">
        <v>3726</v>
      </c>
      <c r="E280" s="12" t="s">
        <v>1286</v>
      </c>
      <c r="F280" s="12" t="s">
        <v>1109</v>
      </c>
      <c r="G280" s="12" t="s">
        <v>1089</v>
      </c>
      <c r="H280" s="12">
        <v>4</v>
      </c>
      <c r="I280" s="18">
        <v>0</v>
      </c>
      <c r="J280" s="12">
        <v>0</v>
      </c>
      <c r="K280" s="12">
        <v>0</v>
      </c>
      <c r="L280" s="18" t="s">
        <v>4250</v>
      </c>
      <c r="M280" s="12" t="s">
        <v>4250</v>
      </c>
      <c r="N280" s="12" t="s">
        <v>4250</v>
      </c>
      <c r="O280" s="12" t="s">
        <v>4257</v>
      </c>
      <c r="P280" s="12" t="s">
        <v>4257</v>
      </c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x14ac:dyDescent="0.2">
      <c r="A281" s="12" t="s">
        <v>2711</v>
      </c>
      <c r="B281" s="12" t="s">
        <v>2712</v>
      </c>
      <c r="C281" s="12" t="s">
        <v>3409</v>
      </c>
      <c r="D281" s="12" t="s">
        <v>3730</v>
      </c>
      <c r="E281" s="12" t="s">
        <v>1286</v>
      </c>
      <c r="F281" s="12" t="s">
        <v>1109</v>
      </c>
      <c r="G281" s="12" t="s">
        <v>1089</v>
      </c>
      <c r="H281" s="12">
        <v>4</v>
      </c>
      <c r="I281" s="18">
        <v>0</v>
      </c>
      <c r="J281" s="12">
        <v>0</v>
      </c>
      <c r="K281" s="12">
        <v>0</v>
      </c>
      <c r="L281" s="18" t="s">
        <v>4250</v>
      </c>
      <c r="M281" s="12" t="s">
        <v>4250</v>
      </c>
      <c r="N281" s="12" t="s">
        <v>4250</v>
      </c>
      <c r="O281" s="12" t="s">
        <v>4257</v>
      </c>
      <c r="P281" s="12" t="s">
        <v>4257</v>
      </c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x14ac:dyDescent="0.2">
      <c r="A282" s="12" t="s">
        <v>2715</v>
      </c>
      <c r="B282" s="12" t="s">
        <v>2716</v>
      </c>
      <c r="C282" s="12" t="s">
        <v>3410</v>
      </c>
      <c r="D282" s="12" t="s">
        <v>3730</v>
      </c>
      <c r="E282" s="12" t="s">
        <v>1286</v>
      </c>
      <c r="F282" s="12" t="s">
        <v>1109</v>
      </c>
      <c r="G282" s="12" t="s">
        <v>1089</v>
      </c>
      <c r="H282" s="12">
        <v>4</v>
      </c>
      <c r="I282" s="18">
        <v>0</v>
      </c>
      <c r="J282" s="12">
        <v>0</v>
      </c>
      <c r="K282" s="12">
        <v>0</v>
      </c>
      <c r="L282" s="18" t="s">
        <v>4250</v>
      </c>
      <c r="M282" s="12" t="s">
        <v>4250</v>
      </c>
      <c r="N282" s="12" t="s">
        <v>4250</v>
      </c>
      <c r="O282" s="12" t="s">
        <v>4257</v>
      </c>
      <c r="P282" s="12" t="s">
        <v>4257</v>
      </c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x14ac:dyDescent="0.2">
      <c r="A283" s="12" t="s">
        <v>4118</v>
      </c>
      <c r="B283" s="12" t="s">
        <v>4318</v>
      </c>
      <c r="C283" s="12" t="s">
        <v>4319</v>
      </c>
      <c r="D283" s="12" t="s">
        <v>4320</v>
      </c>
      <c r="E283" s="12" t="s">
        <v>4118</v>
      </c>
      <c r="F283" s="12" t="s">
        <v>1109</v>
      </c>
      <c r="G283" s="12" t="s">
        <v>1089</v>
      </c>
      <c r="H283" s="12">
        <v>0</v>
      </c>
      <c r="I283" s="18">
        <v>4</v>
      </c>
      <c r="J283" s="12">
        <v>0</v>
      </c>
      <c r="K283" s="12">
        <v>9</v>
      </c>
      <c r="L283" s="18" t="s">
        <v>4257</v>
      </c>
      <c r="M283" s="12" t="s">
        <v>4250</v>
      </c>
      <c r="N283" s="12" t="s">
        <v>4257</v>
      </c>
      <c r="O283" s="12" t="s">
        <v>4250</v>
      </c>
      <c r="P283" s="12" t="s">
        <v>4250</v>
      </c>
      <c r="Q283" s="12" t="s">
        <v>4269</v>
      </c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x14ac:dyDescent="0.2">
      <c r="A284" s="12" t="s">
        <v>2855</v>
      </c>
      <c r="B284" s="12" t="s">
        <v>2856</v>
      </c>
      <c r="C284" s="12" t="s">
        <v>3411</v>
      </c>
      <c r="D284" s="12" t="s">
        <v>3875</v>
      </c>
      <c r="E284" s="12" t="s">
        <v>1477</v>
      </c>
      <c r="F284" s="12" t="s">
        <v>1109</v>
      </c>
      <c r="G284" s="12" t="s">
        <v>1089</v>
      </c>
      <c r="H284" s="12">
        <v>4</v>
      </c>
      <c r="I284" s="18">
        <v>0</v>
      </c>
      <c r="J284" s="12">
        <v>0</v>
      </c>
      <c r="K284" s="12">
        <v>0</v>
      </c>
      <c r="L284" s="18" t="s">
        <v>4250</v>
      </c>
      <c r="M284" s="12" t="s">
        <v>4250</v>
      </c>
      <c r="N284" s="12" t="s">
        <v>4250</v>
      </c>
      <c r="O284" s="12" t="s">
        <v>4257</v>
      </c>
      <c r="P284" s="12" t="s">
        <v>4257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x14ac:dyDescent="0.2">
      <c r="A285" s="12" t="s">
        <v>2821</v>
      </c>
      <c r="B285" s="12" t="s">
        <v>2822</v>
      </c>
      <c r="C285" s="12" t="s">
        <v>3412</v>
      </c>
      <c r="D285" s="12" t="s">
        <v>3876</v>
      </c>
      <c r="E285" s="12" t="s">
        <v>1477</v>
      </c>
      <c r="F285" s="12" t="s">
        <v>1109</v>
      </c>
      <c r="G285" s="12" t="s">
        <v>1089</v>
      </c>
      <c r="H285" s="12">
        <v>4</v>
      </c>
      <c r="I285" s="18">
        <v>0</v>
      </c>
      <c r="J285" s="12">
        <v>0</v>
      </c>
      <c r="K285" s="12">
        <v>0</v>
      </c>
      <c r="L285" s="18" t="s">
        <v>4250</v>
      </c>
      <c r="M285" s="12" t="s">
        <v>4250</v>
      </c>
      <c r="N285" s="12" t="s">
        <v>4250</v>
      </c>
      <c r="O285" s="12" t="s">
        <v>4257</v>
      </c>
      <c r="P285" s="12" t="s">
        <v>4257</v>
      </c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x14ac:dyDescent="0.2">
      <c r="A286" s="12" t="s">
        <v>2810</v>
      </c>
      <c r="B286" s="12" t="s">
        <v>2811</v>
      </c>
      <c r="C286" s="12" t="s">
        <v>3413</v>
      </c>
      <c r="D286" s="12" t="s">
        <v>3877</v>
      </c>
      <c r="E286" s="12" t="s">
        <v>1477</v>
      </c>
      <c r="F286" s="12" t="s">
        <v>1109</v>
      </c>
      <c r="G286" s="12" t="s">
        <v>1089</v>
      </c>
      <c r="H286" s="12">
        <v>8</v>
      </c>
      <c r="I286" s="18">
        <v>0</v>
      </c>
      <c r="J286" s="12">
        <v>0</v>
      </c>
      <c r="K286" s="12">
        <v>0</v>
      </c>
      <c r="L286" s="18" t="s">
        <v>4250</v>
      </c>
      <c r="M286" s="12" t="s">
        <v>4250</v>
      </c>
      <c r="N286" s="12" t="s">
        <v>4250</v>
      </c>
      <c r="O286" s="12" t="s">
        <v>4257</v>
      </c>
      <c r="P286" s="12" t="s">
        <v>4257</v>
      </c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x14ac:dyDescent="0.2">
      <c r="A287" s="12" t="s">
        <v>1477</v>
      </c>
      <c r="B287" s="12" t="s">
        <v>2823</v>
      </c>
      <c r="C287" s="12" t="s">
        <v>3414</v>
      </c>
      <c r="D287" s="12" t="s">
        <v>3878</v>
      </c>
      <c r="E287" s="12" t="s">
        <v>1477</v>
      </c>
      <c r="F287" s="12" t="s">
        <v>1109</v>
      </c>
      <c r="G287" s="12" t="s">
        <v>1089</v>
      </c>
      <c r="H287" s="12">
        <v>4</v>
      </c>
      <c r="I287" s="18">
        <v>0</v>
      </c>
      <c r="J287" s="12">
        <v>34</v>
      </c>
      <c r="K287" s="12">
        <v>0</v>
      </c>
      <c r="L287" s="18" t="s">
        <v>4257</v>
      </c>
      <c r="M287" s="12" t="s">
        <v>4250</v>
      </c>
      <c r="N287" s="12" t="s">
        <v>4250</v>
      </c>
      <c r="O287" s="12" t="s">
        <v>4257</v>
      </c>
      <c r="P287" s="12" t="s">
        <v>4257</v>
      </c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x14ac:dyDescent="0.2">
      <c r="A288" s="12" t="s">
        <v>2817</v>
      </c>
      <c r="B288" s="12" t="s">
        <v>2818</v>
      </c>
      <c r="C288" s="12" t="s">
        <v>3415</v>
      </c>
      <c r="D288" s="12" t="s">
        <v>3879</v>
      </c>
      <c r="E288" s="12" t="s">
        <v>1477</v>
      </c>
      <c r="F288" s="12" t="s">
        <v>1109</v>
      </c>
      <c r="G288" s="12" t="s">
        <v>1089</v>
      </c>
      <c r="H288" s="12">
        <v>4</v>
      </c>
      <c r="I288" s="18">
        <v>0</v>
      </c>
      <c r="J288" s="12">
        <v>0</v>
      </c>
      <c r="K288" s="12">
        <v>0</v>
      </c>
      <c r="L288" s="18" t="s">
        <v>4250</v>
      </c>
      <c r="M288" s="12" t="s">
        <v>4250</v>
      </c>
      <c r="N288" s="12" t="s">
        <v>4250</v>
      </c>
      <c r="O288" s="12" t="s">
        <v>4257</v>
      </c>
      <c r="P288" s="12" t="s">
        <v>4257</v>
      </c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x14ac:dyDescent="0.2">
      <c r="A289" s="12" t="s">
        <v>2865</v>
      </c>
      <c r="B289" s="12" t="s">
        <v>2866</v>
      </c>
      <c r="C289" s="12" t="s">
        <v>3416</v>
      </c>
      <c r="D289" s="12" t="s">
        <v>3880</v>
      </c>
      <c r="E289" s="12" t="s">
        <v>1477</v>
      </c>
      <c r="F289" s="12" t="s">
        <v>1109</v>
      </c>
      <c r="G289" s="12" t="s">
        <v>1089</v>
      </c>
      <c r="H289" s="12">
        <v>4</v>
      </c>
      <c r="I289" s="18">
        <v>0</v>
      </c>
      <c r="J289" s="12">
        <v>0</v>
      </c>
      <c r="K289" s="12">
        <v>0</v>
      </c>
      <c r="L289" s="18" t="s">
        <v>4250</v>
      </c>
      <c r="M289" s="12" t="s">
        <v>4250</v>
      </c>
      <c r="N289" s="12" t="s">
        <v>4250</v>
      </c>
      <c r="O289" s="12" t="s">
        <v>4257</v>
      </c>
      <c r="P289" s="12" t="s">
        <v>4257</v>
      </c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x14ac:dyDescent="0.2">
      <c r="A290" s="12" t="s">
        <v>2892</v>
      </c>
      <c r="B290" s="12" t="s">
        <v>2893</v>
      </c>
      <c r="C290" s="12" t="s">
        <v>3417</v>
      </c>
      <c r="D290" s="12" t="s">
        <v>3881</v>
      </c>
      <c r="E290" s="12" t="s">
        <v>1477</v>
      </c>
      <c r="F290" s="12" t="s">
        <v>1109</v>
      </c>
      <c r="G290" s="12" t="s">
        <v>1089</v>
      </c>
      <c r="H290" s="12">
        <v>4</v>
      </c>
      <c r="I290" s="18">
        <v>0</v>
      </c>
      <c r="J290" s="12">
        <v>0</v>
      </c>
      <c r="K290" s="12">
        <v>0</v>
      </c>
      <c r="L290" s="18" t="s">
        <v>4250</v>
      </c>
      <c r="M290" s="12" t="s">
        <v>4250</v>
      </c>
      <c r="N290" s="12" t="s">
        <v>4250</v>
      </c>
      <c r="O290" s="12" t="s">
        <v>4257</v>
      </c>
      <c r="P290" s="12" t="s">
        <v>4257</v>
      </c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x14ac:dyDescent="0.2">
      <c r="A291" s="12" t="s">
        <v>2834</v>
      </c>
      <c r="B291" s="12" t="s">
        <v>2835</v>
      </c>
      <c r="C291" s="12" t="s">
        <v>3418</v>
      </c>
      <c r="D291" s="12" t="s">
        <v>3882</v>
      </c>
      <c r="E291" s="12" t="s">
        <v>1477</v>
      </c>
      <c r="F291" s="12" t="s">
        <v>1109</v>
      </c>
      <c r="G291" s="12" t="s">
        <v>1089</v>
      </c>
      <c r="H291" s="12">
        <v>4</v>
      </c>
      <c r="I291" s="18">
        <v>0</v>
      </c>
      <c r="J291" s="12">
        <v>0</v>
      </c>
      <c r="K291" s="12">
        <v>0</v>
      </c>
      <c r="L291" s="18" t="s">
        <v>4250</v>
      </c>
      <c r="M291" s="12" t="s">
        <v>4250</v>
      </c>
      <c r="N291" s="12" t="s">
        <v>4250</v>
      </c>
      <c r="O291" s="12" t="s">
        <v>4257</v>
      </c>
      <c r="P291" s="12" t="s">
        <v>4257</v>
      </c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x14ac:dyDescent="0.2">
      <c r="A292" s="12" t="s">
        <v>2815</v>
      </c>
      <c r="B292" s="12" t="s">
        <v>2816</v>
      </c>
      <c r="C292" s="12" t="s">
        <v>3419</v>
      </c>
      <c r="D292" s="12" t="s">
        <v>3883</v>
      </c>
      <c r="E292" s="12" t="s">
        <v>1477</v>
      </c>
      <c r="F292" s="12" t="s">
        <v>1109</v>
      </c>
      <c r="G292" s="12" t="s">
        <v>1089</v>
      </c>
      <c r="H292" s="12">
        <v>4</v>
      </c>
      <c r="I292" s="18">
        <v>0</v>
      </c>
      <c r="J292" s="12">
        <v>0</v>
      </c>
      <c r="K292" s="12">
        <v>0</v>
      </c>
      <c r="L292" s="18" t="s">
        <v>4250</v>
      </c>
      <c r="M292" s="12" t="s">
        <v>4250</v>
      </c>
      <c r="N292" s="12" t="s">
        <v>4250</v>
      </c>
      <c r="O292" s="12" t="s">
        <v>4257</v>
      </c>
      <c r="P292" s="12" t="s">
        <v>4257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x14ac:dyDescent="0.2">
      <c r="A293" s="12" t="s">
        <v>2630</v>
      </c>
      <c r="B293" s="12" t="s">
        <v>2631</v>
      </c>
      <c r="C293" s="12" t="s">
        <v>3420</v>
      </c>
      <c r="D293" s="12" t="s">
        <v>3744</v>
      </c>
      <c r="E293" s="12" t="s">
        <v>1179</v>
      </c>
      <c r="F293" s="12" t="s">
        <v>1109</v>
      </c>
      <c r="G293" s="12" t="s">
        <v>1089</v>
      </c>
      <c r="H293" s="12">
        <v>4</v>
      </c>
      <c r="I293" s="18">
        <v>0</v>
      </c>
      <c r="J293" s="12">
        <v>0</v>
      </c>
      <c r="K293" s="12">
        <v>0</v>
      </c>
      <c r="L293" s="18" t="s">
        <v>4250</v>
      </c>
      <c r="M293" s="12" t="s">
        <v>4250</v>
      </c>
      <c r="N293" s="12" t="s">
        <v>4250</v>
      </c>
      <c r="O293" s="12" t="s">
        <v>4257</v>
      </c>
      <c r="P293" s="12" t="s">
        <v>4257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x14ac:dyDescent="0.2">
      <c r="A294" s="12" t="s">
        <v>2704</v>
      </c>
      <c r="B294" s="12" t="s">
        <v>2705</v>
      </c>
      <c r="C294" s="12" t="s">
        <v>3420</v>
      </c>
      <c r="D294" s="12" t="s">
        <v>3859</v>
      </c>
      <c r="E294" s="12" t="s">
        <v>1179</v>
      </c>
      <c r="F294" s="12" t="s">
        <v>1109</v>
      </c>
      <c r="G294" s="12" t="s">
        <v>1089</v>
      </c>
      <c r="H294" s="12">
        <v>4</v>
      </c>
      <c r="I294" s="18">
        <v>0</v>
      </c>
      <c r="J294" s="12">
        <v>0</v>
      </c>
      <c r="K294" s="12">
        <v>0</v>
      </c>
      <c r="L294" s="18" t="s">
        <v>4250</v>
      </c>
      <c r="M294" s="12" t="s">
        <v>4250</v>
      </c>
      <c r="N294" s="12" t="s">
        <v>4250</v>
      </c>
      <c r="O294" s="12" t="s">
        <v>4257</v>
      </c>
      <c r="P294" s="12" t="s">
        <v>4257</v>
      </c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x14ac:dyDescent="0.2">
      <c r="A295" s="12" t="s">
        <v>2668</v>
      </c>
      <c r="B295" s="12" t="s">
        <v>2669</v>
      </c>
      <c r="C295" s="12" t="s">
        <v>3421</v>
      </c>
      <c r="D295" s="12" t="s">
        <v>3728</v>
      </c>
      <c r="E295" s="12" t="s">
        <v>1179</v>
      </c>
      <c r="F295" s="12" t="s">
        <v>1109</v>
      </c>
      <c r="G295" s="12" t="s">
        <v>1089</v>
      </c>
      <c r="H295" s="12">
        <v>4</v>
      </c>
      <c r="I295" s="18">
        <v>0</v>
      </c>
      <c r="J295" s="12">
        <v>0</v>
      </c>
      <c r="K295" s="12">
        <v>0</v>
      </c>
      <c r="L295" s="18" t="s">
        <v>4250</v>
      </c>
      <c r="M295" s="12" t="s">
        <v>4250</v>
      </c>
      <c r="N295" s="12" t="s">
        <v>4250</v>
      </c>
      <c r="O295" s="12" t="s">
        <v>4257</v>
      </c>
      <c r="P295" s="12" t="s">
        <v>4257</v>
      </c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x14ac:dyDescent="0.2">
      <c r="A296" s="12" t="s">
        <v>2832</v>
      </c>
      <c r="B296" s="12" t="s">
        <v>2833</v>
      </c>
      <c r="C296" s="12" t="s">
        <v>3422</v>
      </c>
      <c r="D296" s="12" t="s">
        <v>3884</v>
      </c>
      <c r="E296" s="12" t="s">
        <v>1489</v>
      </c>
      <c r="F296" s="12" t="s">
        <v>1109</v>
      </c>
      <c r="G296" s="12" t="s">
        <v>1089</v>
      </c>
      <c r="H296" s="12">
        <v>4</v>
      </c>
      <c r="I296" s="18">
        <v>0</v>
      </c>
      <c r="J296" s="12">
        <v>0</v>
      </c>
      <c r="K296" s="12">
        <v>0</v>
      </c>
      <c r="L296" s="18" t="s">
        <v>4250</v>
      </c>
      <c r="M296" s="12" t="s">
        <v>4250</v>
      </c>
      <c r="N296" s="12" t="s">
        <v>4250</v>
      </c>
      <c r="O296" s="12" t="s">
        <v>4257</v>
      </c>
      <c r="P296" s="12" t="s">
        <v>4257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x14ac:dyDescent="0.2">
      <c r="A297" s="12" t="s">
        <v>2838</v>
      </c>
      <c r="B297" s="12" t="s">
        <v>2839</v>
      </c>
      <c r="C297" s="12" t="s">
        <v>3423</v>
      </c>
      <c r="D297" s="12" t="s">
        <v>3885</v>
      </c>
      <c r="E297" s="12" t="s">
        <v>1489</v>
      </c>
      <c r="F297" s="12" t="s">
        <v>1109</v>
      </c>
      <c r="G297" s="12" t="s">
        <v>1089</v>
      </c>
      <c r="H297" s="12">
        <v>4</v>
      </c>
      <c r="I297" s="18">
        <v>0</v>
      </c>
      <c r="J297" s="12">
        <v>0</v>
      </c>
      <c r="K297" s="12">
        <v>0</v>
      </c>
      <c r="L297" s="18" t="s">
        <v>4250</v>
      </c>
      <c r="M297" s="12" t="s">
        <v>4250</v>
      </c>
      <c r="N297" s="12" t="s">
        <v>4250</v>
      </c>
      <c r="O297" s="12" t="s">
        <v>4257</v>
      </c>
      <c r="P297" s="12" t="s">
        <v>4257</v>
      </c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x14ac:dyDescent="0.2">
      <c r="A298" s="12" t="s">
        <v>2813</v>
      </c>
      <c r="B298" s="12" t="s">
        <v>2814</v>
      </c>
      <c r="C298" s="12" t="s">
        <v>3424</v>
      </c>
      <c r="D298" s="12" t="s">
        <v>3886</v>
      </c>
      <c r="E298" s="12" t="s">
        <v>1489</v>
      </c>
      <c r="F298" s="12" t="s">
        <v>1109</v>
      </c>
      <c r="G298" s="12" t="s">
        <v>1089</v>
      </c>
      <c r="H298" s="12">
        <v>4</v>
      </c>
      <c r="I298" s="18">
        <v>0</v>
      </c>
      <c r="J298" s="12">
        <v>0</v>
      </c>
      <c r="K298" s="12">
        <v>0</v>
      </c>
      <c r="L298" s="18" t="s">
        <v>4250</v>
      </c>
      <c r="M298" s="12" t="s">
        <v>4250</v>
      </c>
      <c r="N298" s="12" t="s">
        <v>4250</v>
      </c>
      <c r="O298" s="12" t="s">
        <v>4257</v>
      </c>
      <c r="P298" s="12" t="s">
        <v>4257</v>
      </c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x14ac:dyDescent="0.2">
      <c r="A299" s="12" t="s">
        <v>1852</v>
      </c>
      <c r="B299" s="12" t="s">
        <v>4321</v>
      </c>
      <c r="C299" s="12" t="s">
        <v>4322</v>
      </c>
      <c r="D299" s="12" t="s">
        <v>4323</v>
      </c>
      <c r="E299" s="12" t="s">
        <v>1852</v>
      </c>
      <c r="F299" s="12" t="s">
        <v>1109</v>
      </c>
      <c r="G299" s="12" t="s">
        <v>1089</v>
      </c>
      <c r="H299" s="12">
        <v>0</v>
      </c>
      <c r="I299" s="18">
        <v>2</v>
      </c>
      <c r="J299" s="12">
        <v>0</v>
      </c>
      <c r="K299" s="12">
        <v>0</v>
      </c>
      <c r="L299" s="18" t="s">
        <v>4250</v>
      </c>
      <c r="M299" s="12" t="s">
        <v>4250</v>
      </c>
      <c r="N299" s="12" t="s">
        <v>4257</v>
      </c>
      <c r="O299" s="12" t="s">
        <v>4250</v>
      </c>
      <c r="P299" s="12" t="s">
        <v>4250</v>
      </c>
      <c r="Q299" s="12" t="s">
        <v>4269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x14ac:dyDescent="0.2">
      <c r="A300" s="12" t="s">
        <v>4119</v>
      </c>
      <c r="B300" s="12" t="s">
        <v>4324</v>
      </c>
      <c r="C300" s="12" t="s">
        <v>4325</v>
      </c>
      <c r="D300" s="12" t="s">
        <v>4326</v>
      </c>
      <c r="E300" s="12" t="s">
        <v>4119</v>
      </c>
      <c r="F300" s="12" t="s">
        <v>1109</v>
      </c>
      <c r="G300" s="12" t="s">
        <v>1089</v>
      </c>
      <c r="H300" s="12">
        <v>0</v>
      </c>
      <c r="I300" s="18">
        <v>6</v>
      </c>
      <c r="J300" s="12">
        <v>0</v>
      </c>
      <c r="K300" s="12">
        <v>9</v>
      </c>
      <c r="L300" s="18" t="s">
        <v>4257</v>
      </c>
      <c r="M300" s="12" t="s">
        <v>4250</v>
      </c>
      <c r="N300" s="12" t="s">
        <v>4257</v>
      </c>
      <c r="O300" s="12" t="s">
        <v>4250</v>
      </c>
      <c r="P300" s="12" t="s">
        <v>4250</v>
      </c>
      <c r="Q300" s="12" t="s">
        <v>4269</v>
      </c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x14ac:dyDescent="0.2">
      <c r="A301" s="12" t="s">
        <v>2696</v>
      </c>
      <c r="B301" s="12" t="s">
        <v>2697</v>
      </c>
      <c r="C301" s="12" t="s">
        <v>3425</v>
      </c>
      <c r="D301" s="12" t="s">
        <v>3727</v>
      </c>
      <c r="E301" s="12" t="s">
        <v>1302</v>
      </c>
      <c r="F301" s="12" t="s">
        <v>1109</v>
      </c>
      <c r="G301" s="12" t="s">
        <v>1089</v>
      </c>
      <c r="H301" s="12">
        <v>4</v>
      </c>
      <c r="I301" s="18">
        <v>0</v>
      </c>
      <c r="J301" s="12">
        <v>0</v>
      </c>
      <c r="K301" s="12">
        <v>0</v>
      </c>
      <c r="L301" s="18" t="s">
        <v>4250</v>
      </c>
      <c r="M301" s="12" t="s">
        <v>4250</v>
      </c>
      <c r="N301" s="12" t="s">
        <v>4250</v>
      </c>
      <c r="O301" s="12" t="s">
        <v>4257</v>
      </c>
      <c r="P301" s="12" t="s">
        <v>4257</v>
      </c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x14ac:dyDescent="0.2">
      <c r="A302" s="12" t="s">
        <v>2956</v>
      </c>
      <c r="B302" s="12" t="s">
        <v>2957</v>
      </c>
      <c r="C302" s="12" t="s">
        <v>3426</v>
      </c>
      <c r="D302" s="12" t="s">
        <v>3887</v>
      </c>
      <c r="E302" s="12" t="s">
        <v>1529</v>
      </c>
      <c r="F302" s="12" t="s">
        <v>1109</v>
      </c>
      <c r="G302" s="12" t="s">
        <v>1089</v>
      </c>
      <c r="H302" s="12">
        <v>4</v>
      </c>
      <c r="I302" s="18">
        <v>0</v>
      </c>
      <c r="J302" s="12">
        <v>0</v>
      </c>
      <c r="K302" s="12">
        <v>0</v>
      </c>
      <c r="L302" s="18" t="s">
        <v>4250</v>
      </c>
      <c r="M302" s="12" t="s">
        <v>4250</v>
      </c>
      <c r="N302" s="12" t="s">
        <v>4250</v>
      </c>
      <c r="O302" s="12" t="s">
        <v>4257</v>
      </c>
      <c r="P302" s="12" t="s">
        <v>4257</v>
      </c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x14ac:dyDescent="0.2">
      <c r="A303" s="12" t="s">
        <v>2954</v>
      </c>
      <c r="B303" s="12" t="s">
        <v>2955</v>
      </c>
      <c r="C303" s="12" t="s">
        <v>3427</v>
      </c>
      <c r="D303" s="12" t="s">
        <v>3888</v>
      </c>
      <c r="E303" s="12" t="s">
        <v>1529</v>
      </c>
      <c r="F303" s="12" t="s">
        <v>1109</v>
      </c>
      <c r="G303" s="12" t="s">
        <v>1089</v>
      </c>
      <c r="H303" s="12">
        <v>4</v>
      </c>
      <c r="I303" s="18">
        <v>0</v>
      </c>
      <c r="J303" s="12">
        <v>0</v>
      </c>
      <c r="K303" s="12">
        <v>0</v>
      </c>
      <c r="L303" s="18" t="s">
        <v>4250</v>
      </c>
      <c r="M303" s="12" t="s">
        <v>4250</v>
      </c>
      <c r="N303" s="12" t="s">
        <v>4250</v>
      </c>
      <c r="O303" s="12" t="s">
        <v>4257</v>
      </c>
      <c r="P303" s="12" t="s">
        <v>4257</v>
      </c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x14ac:dyDescent="0.2">
      <c r="A304" s="12" t="s">
        <v>2959</v>
      </c>
      <c r="B304" s="12" t="s">
        <v>2960</v>
      </c>
      <c r="C304" s="12" t="s">
        <v>3428</v>
      </c>
      <c r="D304" s="12" t="s">
        <v>3889</v>
      </c>
      <c r="E304" s="12" t="s">
        <v>1529</v>
      </c>
      <c r="F304" s="12" t="s">
        <v>1109</v>
      </c>
      <c r="G304" s="12" t="s">
        <v>1089</v>
      </c>
      <c r="H304" s="12">
        <v>4</v>
      </c>
      <c r="I304" s="18">
        <v>0</v>
      </c>
      <c r="J304" s="12">
        <v>0</v>
      </c>
      <c r="K304" s="12">
        <v>0</v>
      </c>
      <c r="L304" s="18" t="s">
        <v>4250</v>
      </c>
      <c r="M304" s="12" t="s">
        <v>4250</v>
      </c>
      <c r="N304" s="12" t="s">
        <v>4250</v>
      </c>
      <c r="O304" s="12" t="s">
        <v>4257</v>
      </c>
      <c r="P304" s="12" t="s">
        <v>4257</v>
      </c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x14ac:dyDescent="0.2">
      <c r="A305" s="12" t="s">
        <v>2969</v>
      </c>
      <c r="B305" s="12" t="s">
        <v>2970</v>
      </c>
      <c r="C305" s="12" t="s">
        <v>3429</v>
      </c>
      <c r="D305" s="12" t="s">
        <v>3890</v>
      </c>
      <c r="E305" s="12" t="s">
        <v>1529</v>
      </c>
      <c r="F305" s="12" t="s">
        <v>1109</v>
      </c>
      <c r="G305" s="12" t="s">
        <v>1089</v>
      </c>
      <c r="H305" s="12">
        <v>4</v>
      </c>
      <c r="I305" s="18">
        <v>0</v>
      </c>
      <c r="J305" s="12">
        <v>0</v>
      </c>
      <c r="K305" s="12">
        <v>0</v>
      </c>
      <c r="L305" s="18" t="s">
        <v>4250</v>
      </c>
      <c r="M305" s="12" t="s">
        <v>4250</v>
      </c>
      <c r="N305" s="12" t="s">
        <v>4250</v>
      </c>
      <c r="O305" s="12" t="s">
        <v>4257</v>
      </c>
      <c r="P305" s="12" t="s">
        <v>4257</v>
      </c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x14ac:dyDescent="0.2">
      <c r="A306" s="12" t="s">
        <v>1529</v>
      </c>
      <c r="B306" s="12" t="s">
        <v>2840</v>
      </c>
      <c r="C306" s="12" t="s">
        <v>3430</v>
      </c>
      <c r="D306" s="12" t="s">
        <v>3891</v>
      </c>
      <c r="E306" s="12" t="s">
        <v>1529</v>
      </c>
      <c r="F306" s="12" t="s">
        <v>1109</v>
      </c>
      <c r="G306" s="12" t="s">
        <v>1089</v>
      </c>
      <c r="H306" s="12">
        <v>4</v>
      </c>
      <c r="I306" s="18">
        <v>0</v>
      </c>
      <c r="J306" s="12">
        <v>14</v>
      </c>
      <c r="K306" s="12">
        <v>0</v>
      </c>
      <c r="L306" s="18" t="s">
        <v>4257</v>
      </c>
      <c r="M306" s="12" t="s">
        <v>4250</v>
      </c>
      <c r="N306" s="12" t="s">
        <v>4250</v>
      </c>
      <c r="O306" s="12" t="s">
        <v>4257</v>
      </c>
      <c r="P306" s="12" t="s">
        <v>4257</v>
      </c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x14ac:dyDescent="0.2">
      <c r="A307" s="12" t="s">
        <v>2588</v>
      </c>
      <c r="B307" s="12" t="s">
        <v>2589</v>
      </c>
      <c r="C307" s="12" t="s">
        <v>3431</v>
      </c>
      <c r="D307" s="12" t="s">
        <v>3719</v>
      </c>
      <c r="E307" s="12" t="s">
        <v>1107</v>
      </c>
      <c r="F307" s="12" t="s">
        <v>1109</v>
      </c>
      <c r="G307" s="12" t="s">
        <v>1089</v>
      </c>
      <c r="H307" s="12">
        <v>4</v>
      </c>
      <c r="I307" s="18">
        <v>0</v>
      </c>
      <c r="J307" s="12">
        <v>0</v>
      </c>
      <c r="K307" s="12">
        <v>0</v>
      </c>
      <c r="L307" s="18" t="s">
        <v>4250</v>
      </c>
      <c r="M307" s="12" t="s">
        <v>4250</v>
      </c>
      <c r="N307" s="12" t="s">
        <v>4250</v>
      </c>
      <c r="O307" s="12" t="s">
        <v>4257</v>
      </c>
      <c r="P307" s="12" t="s">
        <v>4257</v>
      </c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x14ac:dyDescent="0.2">
      <c r="A308" s="12" t="s">
        <v>2533</v>
      </c>
      <c r="B308" s="12" t="s">
        <v>2534</v>
      </c>
      <c r="C308" s="12" t="s">
        <v>3432</v>
      </c>
      <c r="D308" s="12" t="s">
        <v>3707</v>
      </c>
      <c r="E308" s="12" t="s">
        <v>987</v>
      </c>
      <c r="F308" s="12" t="s">
        <v>661</v>
      </c>
      <c r="G308" s="12" t="s">
        <v>83</v>
      </c>
      <c r="H308" s="12">
        <v>4</v>
      </c>
      <c r="I308" s="18">
        <v>0</v>
      </c>
      <c r="J308" s="12">
        <v>0</v>
      </c>
      <c r="K308" s="12">
        <v>0</v>
      </c>
      <c r="L308" s="18" t="s">
        <v>4250</v>
      </c>
      <c r="M308" s="12" t="s">
        <v>4250</v>
      </c>
      <c r="N308" s="12" t="s">
        <v>4250</v>
      </c>
      <c r="O308" s="12" t="s">
        <v>4257</v>
      </c>
      <c r="P308" s="12" t="s">
        <v>4257</v>
      </c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x14ac:dyDescent="0.2">
      <c r="A309" s="12" t="s">
        <v>2531</v>
      </c>
      <c r="B309" s="12" t="s">
        <v>2532</v>
      </c>
      <c r="C309" s="12" t="s">
        <v>3433</v>
      </c>
      <c r="D309" s="12" t="s">
        <v>3733</v>
      </c>
      <c r="E309" s="12" t="s">
        <v>987</v>
      </c>
      <c r="F309" s="12" t="s">
        <v>661</v>
      </c>
      <c r="G309" s="12" t="s">
        <v>83</v>
      </c>
      <c r="H309" s="12">
        <v>4</v>
      </c>
      <c r="I309" s="18">
        <v>0</v>
      </c>
      <c r="J309" s="12">
        <v>0</v>
      </c>
      <c r="K309" s="12">
        <v>0</v>
      </c>
      <c r="L309" s="18" t="s">
        <v>4250</v>
      </c>
      <c r="M309" s="12" t="s">
        <v>4250</v>
      </c>
      <c r="N309" s="12" t="s">
        <v>4250</v>
      </c>
      <c r="O309" s="12" t="s">
        <v>4257</v>
      </c>
      <c r="P309" s="12" t="s">
        <v>4257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x14ac:dyDescent="0.2">
      <c r="A310" s="12" t="s">
        <v>950</v>
      </c>
      <c r="B310" s="12" t="s">
        <v>2510</v>
      </c>
      <c r="C310" s="12" t="s">
        <v>3434</v>
      </c>
      <c r="D310" s="12" t="s">
        <v>3707</v>
      </c>
      <c r="E310" s="12" t="s">
        <v>950</v>
      </c>
      <c r="F310" s="12" t="s">
        <v>661</v>
      </c>
      <c r="G310" s="12" t="s">
        <v>83</v>
      </c>
      <c r="H310" s="12">
        <v>4</v>
      </c>
      <c r="I310" s="18">
        <v>0</v>
      </c>
      <c r="J310" s="12">
        <v>0</v>
      </c>
      <c r="K310" s="12">
        <v>0</v>
      </c>
      <c r="L310" s="18" t="s">
        <v>4250</v>
      </c>
      <c r="M310" s="12" t="s">
        <v>4250</v>
      </c>
      <c r="N310" s="12" t="s">
        <v>4250</v>
      </c>
      <c r="O310" s="12" t="s">
        <v>4257</v>
      </c>
      <c r="P310" s="12" t="s">
        <v>4257</v>
      </c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x14ac:dyDescent="0.2">
      <c r="A311" s="12" t="s">
        <v>2357</v>
      </c>
      <c r="B311" s="12" t="s">
        <v>2394</v>
      </c>
      <c r="C311" s="12" t="s">
        <v>3435</v>
      </c>
      <c r="D311" s="12" t="s">
        <v>3892</v>
      </c>
      <c r="E311" s="12" t="s">
        <v>736</v>
      </c>
      <c r="F311" s="12" t="s">
        <v>661</v>
      </c>
      <c r="G311" s="12" t="s">
        <v>83</v>
      </c>
      <c r="H311" s="12">
        <v>4</v>
      </c>
      <c r="I311" s="18">
        <v>0</v>
      </c>
      <c r="J311" s="12">
        <v>0</v>
      </c>
      <c r="K311" s="12">
        <v>0</v>
      </c>
      <c r="L311" s="18" t="s">
        <v>4250</v>
      </c>
      <c r="M311" s="12" t="s">
        <v>4250</v>
      </c>
      <c r="N311" s="12" t="s">
        <v>4250</v>
      </c>
      <c r="O311" s="12" t="s">
        <v>4257</v>
      </c>
      <c r="P311" s="12" t="s">
        <v>4257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x14ac:dyDescent="0.2">
      <c r="A312" s="12" t="s">
        <v>2427</v>
      </c>
      <c r="B312" s="12" t="s">
        <v>2428</v>
      </c>
      <c r="C312" s="12" t="s">
        <v>3436</v>
      </c>
      <c r="D312" s="12" t="s">
        <v>3743</v>
      </c>
      <c r="E312" s="12" t="s">
        <v>806</v>
      </c>
      <c r="F312" s="12" t="s">
        <v>661</v>
      </c>
      <c r="G312" s="12" t="s">
        <v>83</v>
      </c>
      <c r="H312" s="12">
        <v>12</v>
      </c>
      <c r="I312" s="18">
        <v>0</v>
      </c>
      <c r="J312" s="12">
        <v>0</v>
      </c>
      <c r="K312" s="12">
        <v>0</v>
      </c>
      <c r="L312" s="18" t="s">
        <v>4250</v>
      </c>
      <c r="M312" s="12" t="s">
        <v>4250</v>
      </c>
      <c r="N312" s="12" t="s">
        <v>4250</v>
      </c>
      <c r="O312" s="12" t="s">
        <v>4257</v>
      </c>
      <c r="P312" s="12" t="s">
        <v>4257</v>
      </c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x14ac:dyDescent="0.2">
      <c r="A313" s="12" t="s">
        <v>806</v>
      </c>
      <c r="B313" s="12" t="s">
        <v>2426</v>
      </c>
      <c r="C313" s="12" t="s">
        <v>3436</v>
      </c>
      <c r="D313" s="12" t="s">
        <v>3893</v>
      </c>
      <c r="E313" s="12" t="s">
        <v>806</v>
      </c>
      <c r="F313" s="12" t="s">
        <v>661</v>
      </c>
      <c r="G313" s="12" t="s">
        <v>83</v>
      </c>
      <c r="H313" s="12">
        <v>4</v>
      </c>
      <c r="I313" s="18">
        <v>0</v>
      </c>
      <c r="J313" s="12">
        <v>0</v>
      </c>
      <c r="K313" s="12">
        <v>0</v>
      </c>
      <c r="L313" s="18" t="s">
        <v>4250</v>
      </c>
      <c r="M313" s="12" t="s">
        <v>4250</v>
      </c>
      <c r="N313" s="12" t="s">
        <v>4250</v>
      </c>
      <c r="O313" s="12" t="s">
        <v>4257</v>
      </c>
      <c r="P313" s="12" t="s">
        <v>4257</v>
      </c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x14ac:dyDescent="0.2">
      <c r="A314" s="12" t="s">
        <v>2558</v>
      </c>
      <c r="B314" s="12" t="s">
        <v>2559</v>
      </c>
      <c r="C314" s="12" t="s">
        <v>3437</v>
      </c>
      <c r="D314" s="12" t="s">
        <v>3735</v>
      </c>
      <c r="E314" s="12" t="s">
        <v>1053</v>
      </c>
      <c r="F314" s="12" t="s">
        <v>661</v>
      </c>
      <c r="G314" s="12" t="s">
        <v>83</v>
      </c>
      <c r="H314" s="12">
        <v>4</v>
      </c>
      <c r="I314" s="18">
        <v>0</v>
      </c>
      <c r="J314" s="12">
        <v>0</v>
      </c>
      <c r="K314" s="12">
        <v>0</v>
      </c>
      <c r="L314" s="18" t="s">
        <v>4250</v>
      </c>
      <c r="M314" s="12" t="s">
        <v>4250</v>
      </c>
      <c r="N314" s="12" t="s">
        <v>4250</v>
      </c>
      <c r="O314" s="12" t="s">
        <v>4257</v>
      </c>
      <c r="P314" s="12" t="s">
        <v>4257</v>
      </c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x14ac:dyDescent="0.2">
      <c r="A315" s="12" t="s">
        <v>2386</v>
      </c>
      <c r="B315" s="12" t="s">
        <v>2387</v>
      </c>
      <c r="C315" s="12" t="s">
        <v>3438</v>
      </c>
      <c r="D315" s="12" t="s">
        <v>3737</v>
      </c>
      <c r="E315" s="12" t="s">
        <v>711</v>
      </c>
      <c r="F315" s="12" t="s">
        <v>661</v>
      </c>
      <c r="G315" s="12" t="s">
        <v>83</v>
      </c>
      <c r="H315" s="12">
        <v>4</v>
      </c>
      <c r="I315" s="18">
        <v>0</v>
      </c>
      <c r="J315" s="12">
        <v>0</v>
      </c>
      <c r="K315" s="12">
        <v>0</v>
      </c>
      <c r="L315" s="18" t="s">
        <v>4250</v>
      </c>
      <c r="M315" s="12" t="s">
        <v>4250</v>
      </c>
      <c r="N315" s="12" t="s">
        <v>4250</v>
      </c>
      <c r="O315" s="12" t="s">
        <v>4257</v>
      </c>
      <c r="P315" s="12" t="s">
        <v>4257</v>
      </c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x14ac:dyDescent="0.2">
      <c r="A316" s="12" t="s">
        <v>2384</v>
      </c>
      <c r="B316" s="12" t="s">
        <v>2385</v>
      </c>
      <c r="C316" s="12" t="s">
        <v>3439</v>
      </c>
      <c r="D316" s="12" t="s">
        <v>3740</v>
      </c>
      <c r="E316" s="12" t="s">
        <v>711</v>
      </c>
      <c r="F316" s="12" t="s">
        <v>661</v>
      </c>
      <c r="G316" s="12" t="s">
        <v>83</v>
      </c>
      <c r="H316" s="12">
        <v>4</v>
      </c>
      <c r="I316" s="18">
        <v>0</v>
      </c>
      <c r="J316" s="12">
        <v>0</v>
      </c>
      <c r="K316" s="12">
        <v>0</v>
      </c>
      <c r="L316" s="18" t="s">
        <v>4250</v>
      </c>
      <c r="M316" s="12" t="s">
        <v>4250</v>
      </c>
      <c r="N316" s="12" t="s">
        <v>4250</v>
      </c>
      <c r="O316" s="12" t="s">
        <v>4257</v>
      </c>
      <c r="P316" s="12" t="s">
        <v>4257</v>
      </c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x14ac:dyDescent="0.2">
      <c r="A317" s="12" t="s">
        <v>2566</v>
      </c>
      <c r="B317" s="12" t="s">
        <v>2567</v>
      </c>
      <c r="C317" s="12" t="s">
        <v>3440</v>
      </c>
      <c r="D317" s="12" t="s">
        <v>3735</v>
      </c>
      <c r="E317" s="12" t="s">
        <v>1068</v>
      </c>
      <c r="F317" s="12" t="s">
        <v>661</v>
      </c>
      <c r="G317" s="12" t="s">
        <v>83</v>
      </c>
      <c r="H317" s="12">
        <v>4</v>
      </c>
      <c r="I317" s="18">
        <v>0</v>
      </c>
      <c r="J317" s="12">
        <v>0</v>
      </c>
      <c r="K317" s="12">
        <v>0</v>
      </c>
      <c r="L317" s="18" t="s">
        <v>4250</v>
      </c>
      <c r="M317" s="12" t="s">
        <v>4250</v>
      </c>
      <c r="N317" s="12" t="s">
        <v>4250</v>
      </c>
      <c r="O317" s="12" t="s">
        <v>4257</v>
      </c>
      <c r="P317" s="12" t="s">
        <v>4257</v>
      </c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x14ac:dyDescent="0.2">
      <c r="A318" s="12" t="s">
        <v>2351</v>
      </c>
      <c r="B318" s="12" t="s">
        <v>2352</v>
      </c>
      <c r="C318" s="12" t="s">
        <v>3441</v>
      </c>
      <c r="D318" s="12" t="s">
        <v>3894</v>
      </c>
      <c r="E318" s="12" t="s">
        <v>659</v>
      </c>
      <c r="F318" s="12" t="s">
        <v>661</v>
      </c>
      <c r="G318" s="12" t="s">
        <v>83</v>
      </c>
      <c r="H318" s="12">
        <v>4</v>
      </c>
      <c r="I318" s="18">
        <v>0</v>
      </c>
      <c r="J318" s="12">
        <v>0</v>
      </c>
      <c r="K318" s="12">
        <v>0</v>
      </c>
      <c r="L318" s="18" t="s">
        <v>4250</v>
      </c>
      <c r="M318" s="12" t="s">
        <v>4250</v>
      </c>
      <c r="N318" s="12" t="s">
        <v>4250</v>
      </c>
      <c r="O318" s="12" t="s">
        <v>4257</v>
      </c>
      <c r="P318" s="12" t="s">
        <v>4257</v>
      </c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x14ac:dyDescent="0.2">
      <c r="A319" s="12" t="s">
        <v>2361</v>
      </c>
      <c r="B319" s="12" t="s">
        <v>2362</v>
      </c>
      <c r="C319" s="12" t="s">
        <v>3442</v>
      </c>
      <c r="D319" s="12" t="s">
        <v>3895</v>
      </c>
      <c r="E319" s="12" t="s">
        <v>659</v>
      </c>
      <c r="F319" s="12" t="s">
        <v>661</v>
      </c>
      <c r="G319" s="12" t="s">
        <v>83</v>
      </c>
      <c r="H319" s="12">
        <v>4</v>
      </c>
      <c r="I319" s="18">
        <v>0</v>
      </c>
      <c r="J319" s="12">
        <v>0</v>
      </c>
      <c r="K319" s="12">
        <v>0</v>
      </c>
      <c r="L319" s="18" t="s">
        <v>4250</v>
      </c>
      <c r="M319" s="12" t="s">
        <v>4250</v>
      </c>
      <c r="N319" s="12" t="s">
        <v>4250</v>
      </c>
      <c r="O319" s="12" t="s">
        <v>4257</v>
      </c>
      <c r="P319" s="12" t="s">
        <v>4257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x14ac:dyDescent="0.2">
      <c r="A320" s="12" t="s">
        <v>2505</v>
      </c>
      <c r="B320" s="12" t="s">
        <v>2506</v>
      </c>
      <c r="C320" s="12" t="s">
        <v>3443</v>
      </c>
      <c r="D320" s="12" t="s">
        <v>3716</v>
      </c>
      <c r="E320" s="12" t="s">
        <v>938</v>
      </c>
      <c r="F320" s="12" t="s">
        <v>802</v>
      </c>
      <c r="G320" s="12" t="s">
        <v>83</v>
      </c>
      <c r="H320" s="12">
        <v>4</v>
      </c>
      <c r="I320" s="18">
        <v>0</v>
      </c>
      <c r="J320" s="12">
        <v>0</v>
      </c>
      <c r="K320" s="12">
        <v>0</v>
      </c>
      <c r="L320" s="18" t="s">
        <v>4250</v>
      </c>
      <c r="M320" s="12" t="s">
        <v>4250</v>
      </c>
      <c r="N320" s="12" t="s">
        <v>4250</v>
      </c>
      <c r="O320" s="12" t="s">
        <v>4257</v>
      </c>
      <c r="P320" s="12" t="s">
        <v>4257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x14ac:dyDescent="0.2">
      <c r="A321" s="12" t="s">
        <v>2584</v>
      </c>
      <c r="B321" s="12" t="s">
        <v>2585</v>
      </c>
      <c r="C321" s="12" t="s">
        <v>3444</v>
      </c>
      <c r="D321" s="12" t="s">
        <v>3749</v>
      </c>
      <c r="E321" s="12" t="s">
        <v>1099</v>
      </c>
      <c r="F321" s="12" t="s">
        <v>802</v>
      </c>
      <c r="G321" s="12" t="s">
        <v>83</v>
      </c>
      <c r="H321" s="12">
        <v>4</v>
      </c>
      <c r="I321" s="18">
        <v>0</v>
      </c>
      <c r="J321" s="12">
        <v>0</v>
      </c>
      <c r="K321" s="12">
        <v>0</v>
      </c>
      <c r="L321" s="18" t="s">
        <v>4250</v>
      </c>
      <c r="M321" s="12" t="s">
        <v>4250</v>
      </c>
      <c r="N321" s="12" t="s">
        <v>4250</v>
      </c>
      <c r="O321" s="12" t="s">
        <v>4257</v>
      </c>
      <c r="P321" s="12" t="s">
        <v>4257</v>
      </c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x14ac:dyDescent="0.2">
      <c r="A322" s="12" t="s">
        <v>1159</v>
      </c>
      <c r="B322" s="12" t="s">
        <v>2617</v>
      </c>
      <c r="C322" s="12" t="s">
        <v>3445</v>
      </c>
      <c r="D322" s="12" t="s">
        <v>3744</v>
      </c>
      <c r="E322" s="12" t="s">
        <v>1159</v>
      </c>
      <c r="F322" s="12" t="s">
        <v>802</v>
      </c>
      <c r="G322" s="12" t="s">
        <v>83</v>
      </c>
      <c r="H322" s="12">
        <v>4</v>
      </c>
      <c r="I322" s="18">
        <v>0</v>
      </c>
      <c r="J322" s="12">
        <v>0</v>
      </c>
      <c r="K322" s="12">
        <v>0</v>
      </c>
      <c r="L322" s="18" t="s">
        <v>4250</v>
      </c>
      <c r="M322" s="12" t="s">
        <v>4250</v>
      </c>
      <c r="N322" s="12" t="s">
        <v>4250</v>
      </c>
      <c r="O322" s="12" t="s">
        <v>4257</v>
      </c>
      <c r="P322" s="12" t="s">
        <v>4257</v>
      </c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x14ac:dyDescent="0.2">
      <c r="A323" s="12" t="s">
        <v>2648</v>
      </c>
      <c r="B323" s="12" t="s">
        <v>2649</v>
      </c>
      <c r="C323" s="12" t="s">
        <v>3444</v>
      </c>
      <c r="D323" s="12" t="s">
        <v>3728</v>
      </c>
      <c r="E323" s="12" t="s">
        <v>1159</v>
      </c>
      <c r="F323" s="12" t="s">
        <v>802</v>
      </c>
      <c r="G323" s="12" t="s">
        <v>83</v>
      </c>
      <c r="H323" s="12">
        <v>4</v>
      </c>
      <c r="I323" s="18">
        <v>0</v>
      </c>
      <c r="J323" s="12">
        <v>0</v>
      </c>
      <c r="K323" s="12">
        <v>0</v>
      </c>
      <c r="L323" s="18" t="s">
        <v>4250</v>
      </c>
      <c r="M323" s="12" t="s">
        <v>4250</v>
      </c>
      <c r="N323" s="12" t="s">
        <v>4250</v>
      </c>
      <c r="O323" s="12" t="s">
        <v>4257</v>
      </c>
      <c r="P323" s="12" t="s">
        <v>4257</v>
      </c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x14ac:dyDescent="0.2">
      <c r="A324" s="12" t="s">
        <v>2431</v>
      </c>
      <c r="B324" s="12" t="s">
        <v>2432</v>
      </c>
      <c r="C324" s="12" t="s">
        <v>3446</v>
      </c>
      <c r="D324" s="12" t="s">
        <v>3743</v>
      </c>
      <c r="E324" s="12" t="s">
        <v>820</v>
      </c>
      <c r="F324" s="12" t="s">
        <v>802</v>
      </c>
      <c r="G324" s="12" t="s">
        <v>83</v>
      </c>
      <c r="H324" s="12">
        <v>4</v>
      </c>
      <c r="I324" s="18">
        <v>0</v>
      </c>
      <c r="J324" s="12">
        <v>0</v>
      </c>
      <c r="K324" s="12">
        <v>0</v>
      </c>
      <c r="L324" s="18" t="s">
        <v>4250</v>
      </c>
      <c r="M324" s="12" t="s">
        <v>4250</v>
      </c>
      <c r="N324" s="12" t="s">
        <v>4250</v>
      </c>
      <c r="O324" s="12" t="s">
        <v>4257</v>
      </c>
      <c r="P324" s="12" t="s">
        <v>4257</v>
      </c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x14ac:dyDescent="0.2">
      <c r="A325" s="12" t="s">
        <v>801</v>
      </c>
      <c r="B325" s="12" t="s">
        <v>2460</v>
      </c>
      <c r="C325" s="12" t="s">
        <v>3447</v>
      </c>
      <c r="D325" s="12" t="s">
        <v>3896</v>
      </c>
      <c r="E325" s="12" t="s">
        <v>799</v>
      </c>
      <c r="F325" s="12" t="s">
        <v>802</v>
      </c>
      <c r="G325" s="12" t="s">
        <v>83</v>
      </c>
      <c r="H325" s="12">
        <v>8</v>
      </c>
      <c r="I325" s="18">
        <v>0</v>
      </c>
      <c r="J325" s="12">
        <v>0</v>
      </c>
      <c r="K325" s="12">
        <v>0</v>
      </c>
      <c r="L325" s="18" t="s">
        <v>4250</v>
      </c>
      <c r="M325" s="12" t="s">
        <v>4250</v>
      </c>
      <c r="N325" s="12" t="s">
        <v>4250</v>
      </c>
      <c r="O325" s="12" t="s">
        <v>4257</v>
      </c>
      <c r="P325" s="12" t="s">
        <v>4257</v>
      </c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x14ac:dyDescent="0.2">
      <c r="A326" s="12" t="s">
        <v>2424</v>
      </c>
      <c r="B326" s="12" t="s">
        <v>2425</v>
      </c>
      <c r="C326" s="12" t="s">
        <v>3447</v>
      </c>
      <c r="D326" s="12" t="s">
        <v>3893</v>
      </c>
      <c r="E326" s="12" t="s">
        <v>799</v>
      </c>
      <c r="F326" s="12" t="s">
        <v>802</v>
      </c>
      <c r="G326" s="12" t="s">
        <v>83</v>
      </c>
      <c r="H326" s="12">
        <v>4</v>
      </c>
      <c r="I326" s="18">
        <v>0</v>
      </c>
      <c r="J326" s="12">
        <v>0</v>
      </c>
      <c r="K326" s="12">
        <v>0</v>
      </c>
      <c r="L326" s="18" t="s">
        <v>4250</v>
      </c>
      <c r="M326" s="12" t="s">
        <v>4250</v>
      </c>
      <c r="N326" s="12" t="s">
        <v>4250</v>
      </c>
      <c r="O326" s="12" t="s">
        <v>4257</v>
      </c>
      <c r="P326" s="12" t="s">
        <v>4257</v>
      </c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x14ac:dyDescent="0.2">
      <c r="A327" s="12" t="s">
        <v>3175</v>
      </c>
      <c r="B327" s="12" t="s">
        <v>3176</v>
      </c>
      <c r="C327" s="12" t="s">
        <v>3448</v>
      </c>
      <c r="D327" s="12" t="s">
        <v>3897</v>
      </c>
      <c r="E327" s="12" t="s">
        <v>2056</v>
      </c>
      <c r="F327" s="12" t="s">
        <v>81</v>
      </c>
      <c r="G327" s="12" t="s">
        <v>83</v>
      </c>
      <c r="H327" s="12">
        <v>4</v>
      </c>
      <c r="I327" s="18">
        <v>0</v>
      </c>
      <c r="J327" s="12">
        <v>0</v>
      </c>
      <c r="K327" s="12">
        <v>0</v>
      </c>
      <c r="L327" s="18" t="s">
        <v>4250</v>
      </c>
      <c r="M327" s="12" t="s">
        <v>4250</v>
      </c>
      <c r="N327" s="12" t="s">
        <v>4250</v>
      </c>
      <c r="O327" s="12" t="s">
        <v>4257</v>
      </c>
      <c r="P327" s="12" t="s">
        <v>4257</v>
      </c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x14ac:dyDescent="0.2">
      <c r="A328" s="12" t="s">
        <v>2102</v>
      </c>
      <c r="B328" s="12" t="s">
        <v>2103</v>
      </c>
      <c r="C328" s="12" t="s">
        <v>3434</v>
      </c>
      <c r="D328" s="12" t="s">
        <v>3898</v>
      </c>
      <c r="E328" s="12" t="s">
        <v>78</v>
      </c>
      <c r="F328" s="12" t="s">
        <v>81</v>
      </c>
      <c r="G328" s="12" t="s">
        <v>83</v>
      </c>
      <c r="H328" s="12">
        <v>4</v>
      </c>
      <c r="I328" s="18">
        <v>0</v>
      </c>
      <c r="J328" s="12">
        <v>0</v>
      </c>
      <c r="K328" s="12">
        <v>0</v>
      </c>
      <c r="L328" s="18" t="s">
        <v>4250</v>
      </c>
      <c r="M328" s="12" t="s">
        <v>4250</v>
      </c>
      <c r="N328" s="12" t="s">
        <v>4250</v>
      </c>
      <c r="O328" s="12" t="s">
        <v>4257</v>
      </c>
      <c r="P328" s="12" t="s">
        <v>4257</v>
      </c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x14ac:dyDescent="0.2">
      <c r="A329" s="12" t="s">
        <v>3185</v>
      </c>
      <c r="B329" s="12" t="s">
        <v>3186</v>
      </c>
      <c r="C329" s="12" t="s">
        <v>3449</v>
      </c>
      <c r="D329" s="12" t="s">
        <v>3899</v>
      </c>
      <c r="E329" s="12" t="s">
        <v>2080</v>
      </c>
      <c r="F329" s="12" t="s">
        <v>81</v>
      </c>
      <c r="G329" s="12" t="s">
        <v>83</v>
      </c>
      <c r="H329" s="12">
        <v>4</v>
      </c>
      <c r="I329" s="18">
        <v>0</v>
      </c>
      <c r="J329" s="12">
        <v>0</v>
      </c>
      <c r="K329" s="12">
        <v>0</v>
      </c>
      <c r="L329" s="18" t="s">
        <v>4250</v>
      </c>
      <c r="M329" s="12" t="s">
        <v>4250</v>
      </c>
      <c r="N329" s="12" t="s">
        <v>4250</v>
      </c>
      <c r="O329" s="12" t="s">
        <v>4257</v>
      </c>
      <c r="P329" s="12" t="s">
        <v>4257</v>
      </c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x14ac:dyDescent="0.2">
      <c r="A330" s="12" t="s">
        <v>297</v>
      </c>
      <c r="B330" s="12" t="s">
        <v>2184</v>
      </c>
      <c r="C330" s="12" t="s">
        <v>3450</v>
      </c>
      <c r="D330" s="12" t="s">
        <v>3900</v>
      </c>
      <c r="E330" s="12" t="s">
        <v>295</v>
      </c>
      <c r="F330" s="12" t="s">
        <v>176</v>
      </c>
      <c r="G330" s="12" t="s">
        <v>83</v>
      </c>
      <c r="H330" s="12">
        <v>8</v>
      </c>
      <c r="I330" s="18">
        <v>0</v>
      </c>
      <c r="J330" s="12">
        <v>0</v>
      </c>
      <c r="K330" s="12">
        <v>0</v>
      </c>
      <c r="L330" s="18" t="s">
        <v>4250</v>
      </c>
      <c r="M330" s="12" t="s">
        <v>4250</v>
      </c>
      <c r="N330" s="12" t="s">
        <v>4250</v>
      </c>
      <c r="O330" s="12" t="s">
        <v>4257</v>
      </c>
      <c r="P330" s="12" t="s">
        <v>4257</v>
      </c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x14ac:dyDescent="0.2">
      <c r="A331" s="12" t="s">
        <v>1384</v>
      </c>
      <c r="B331" s="12" t="s">
        <v>2136</v>
      </c>
      <c r="C331" s="12" t="s">
        <v>3451</v>
      </c>
      <c r="D331" s="12" t="s">
        <v>3901</v>
      </c>
      <c r="E331" s="12" t="s">
        <v>174</v>
      </c>
      <c r="F331" s="12" t="s">
        <v>176</v>
      </c>
      <c r="G331" s="12" t="s">
        <v>83</v>
      </c>
      <c r="H331" s="12">
        <v>4</v>
      </c>
      <c r="I331" s="18">
        <v>0</v>
      </c>
      <c r="J331" s="12">
        <v>0</v>
      </c>
      <c r="K331" s="12">
        <v>0</v>
      </c>
      <c r="L331" s="18" t="s">
        <v>4250</v>
      </c>
      <c r="M331" s="12" t="s">
        <v>4257</v>
      </c>
      <c r="N331" s="12" t="s">
        <v>4250</v>
      </c>
      <c r="O331" s="12" t="s">
        <v>4257</v>
      </c>
      <c r="P331" s="12" t="s">
        <v>4257</v>
      </c>
      <c r="Q331" s="12" t="s">
        <v>4288</v>
      </c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x14ac:dyDescent="0.2">
      <c r="A332" s="12" t="s">
        <v>2158</v>
      </c>
      <c r="B332" s="12" t="s">
        <v>2159</v>
      </c>
      <c r="C332" s="12" t="s">
        <v>3452</v>
      </c>
      <c r="D332" s="12" t="s">
        <v>3902</v>
      </c>
      <c r="E332" s="12" t="s">
        <v>223</v>
      </c>
      <c r="F332" s="12" t="s">
        <v>176</v>
      </c>
      <c r="G332" s="12" t="s">
        <v>83</v>
      </c>
      <c r="H332" s="12">
        <v>4</v>
      </c>
      <c r="I332" s="18">
        <v>0</v>
      </c>
      <c r="J332" s="12">
        <v>0</v>
      </c>
      <c r="K332" s="12">
        <v>0</v>
      </c>
      <c r="L332" s="18" t="s">
        <v>4250</v>
      </c>
      <c r="M332" s="12" t="s">
        <v>4250</v>
      </c>
      <c r="N332" s="12" t="s">
        <v>4250</v>
      </c>
      <c r="O332" s="12" t="s">
        <v>4257</v>
      </c>
      <c r="P332" s="12" t="s">
        <v>4257</v>
      </c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x14ac:dyDescent="0.2">
      <c r="A333" s="12" t="s">
        <v>223</v>
      </c>
      <c r="B333" s="12" t="s">
        <v>2152</v>
      </c>
      <c r="C333" s="12" t="s">
        <v>3453</v>
      </c>
      <c r="D333" s="12" t="s">
        <v>3903</v>
      </c>
      <c r="E333" s="12" t="s">
        <v>223</v>
      </c>
      <c r="F333" s="12" t="s">
        <v>176</v>
      </c>
      <c r="G333" s="12" t="s">
        <v>83</v>
      </c>
      <c r="H333" s="12">
        <v>8</v>
      </c>
      <c r="I333" s="18">
        <v>0</v>
      </c>
      <c r="J333" s="12">
        <v>0</v>
      </c>
      <c r="K333" s="12">
        <v>0</v>
      </c>
      <c r="L333" s="18" t="s">
        <v>4250</v>
      </c>
      <c r="M333" s="12" t="s">
        <v>4250</v>
      </c>
      <c r="N333" s="12" t="s">
        <v>4250</v>
      </c>
      <c r="O333" s="12" t="s">
        <v>4257</v>
      </c>
      <c r="P333" s="12" t="s">
        <v>4257</v>
      </c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x14ac:dyDescent="0.2">
      <c r="A334" s="12" t="s">
        <v>2172</v>
      </c>
      <c r="B334" s="12" t="s">
        <v>2173</v>
      </c>
      <c r="C334" s="12" t="s">
        <v>3454</v>
      </c>
      <c r="D334" s="12" t="s">
        <v>3904</v>
      </c>
      <c r="E334" s="12" t="s">
        <v>223</v>
      </c>
      <c r="F334" s="12" t="s">
        <v>176</v>
      </c>
      <c r="G334" s="12" t="s">
        <v>83</v>
      </c>
      <c r="H334" s="12">
        <v>4</v>
      </c>
      <c r="I334" s="18">
        <v>0</v>
      </c>
      <c r="J334" s="12">
        <v>0</v>
      </c>
      <c r="K334" s="12">
        <v>0</v>
      </c>
      <c r="L334" s="18" t="s">
        <v>4250</v>
      </c>
      <c r="M334" s="12" t="s">
        <v>4257</v>
      </c>
      <c r="N334" s="12" t="s">
        <v>4250</v>
      </c>
      <c r="O334" s="12" t="s">
        <v>4257</v>
      </c>
      <c r="P334" s="12" t="s">
        <v>4257</v>
      </c>
      <c r="Q334" s="12" t="s">
        <v>4288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x14ac:dyDescent="0.2">
      <c r="A335" s="12" t="s">
        <v>2291</v>
      </c>
      <c r="B335" s="12" t="s">
        <v>2292</v>
      </c>
      <c r="C335" s="12" t="s">
        <v>3455</v>
      </c>
      <c r="D335" s="12" t="s">
        <v>3905</v>
      </c>
      <c r="E335" s="12" t="s">
        <v>421</v>
      </c>
      <c r="F335" s="12" t="s">
        <v>391</v>
      </c>
      <c r="G335" s="12" t="s">
        <v>92</v>
      </c>
      <c r="H335" s="12">
        <v>4</v>
      </c>
      <c r="I335" s="18">
        <v>0</v>
      </c>
      <c r="J335" s="12">
        <v>0</v>
      </c>
      <c r="K335" s="12">
        <v>0</v>
      </c>
      <c r="L335" s="18" t="s">
        <v>4250</v>
      </c>
      <c r="M335" s="12" t="s">
        <v>4250</v>
      </c>
      <c r="N335" s="12" t="s">
        <v>4250</v>
      </c>
      <c r="O335" s="12" t="s">
        <v>4257</v>
      </c>
      <c r="P335" s="12" t="s">
        <v>4257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x14ac:dyDescent="0.2">
      <c r="A336" s="12" t="s">
        <v>2244</v>
      </c>
      <c r="B336" s="12" t="s">
        <v>2245</v>
      </c>
      <c r="C336" s="12" t="s">
        <v>3456</v>
      </c>
      <c r="D336" s="12" t="s">
        <v>3906</v>
      </c>
      <c r="E336" s="12" t="s">
        <v>421</v>
      </c>
      <c r="F336" s="12" t="s">
        <v>391</v>
      </c>
      <c r="G336" s="12" t="s">
        <v>92</v>
      </c>
      <c r="H336" s="12">
        <v>4</v>
      </c>
      <c r="I336" s="18">
        <v>0</v>
      </c>
      <c r="J336" s="12">
        <v>0</v>
      </c>
      <c r="K336" s="12">
        <v>0</v>
      </c>
      <c r="L336" s="18" t="s">
        <v>4250</v>
      </c>
      <c r="M336" s="12" t="s">
        <v>4250</v>
      </c>
      <c r="N336" s="12" t="s">
        <v>4250</v>
      </c>
      <c r="O336" s="12" t="s">
        <v>4257</v>
      </c>
      <c r="P336" s="12" t="s">
        <v>4257</v>
      </c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x14ac:dyDescent="0.2">
      <c r="A337" s="12" t="s">
        <v>2232</v>
      </c>
      <c r="B337" s="12" t="s">
        <v>2233</v>
      </c>
      <c r="C337" s="12" t="s">
        <v>3456</v>
      </c>
      <c r="D337" s="12" t="s">
        <v>3696</v>
      </c>
      <c r="E337" s="12" t="s">
        <v>421</v>
      </c>
      <c r="F337" s="12" t="s">
        <v>391</v>
      </c>
      <c r="G337" s="12" t="s">
        <v>92</v>
      </c>
      <c r="H337" s="12">
        <v>4</v>
      </c>
      <c r="I337" s="18">
        <v>0</v>
      </c>
      <c r="J337" s="12">
        <v>0</v>
      </c>
      <c r="K337" s="12">
        <v>0</v>
      </c>
      <c r="L337" s="18" t="s">
        <v>4250</v>
      </c>
      <c r="M337" s="12" t="s">
        <v>4250</v>
      </c>
      <c r="N337" s="12" t="s">
        <v>4250</v>
      </c>
      <c r="O337" s="12" t="s">
        <v>4257</v>
      </c>
      <c r="P337" s="12" t="s">
        <v>4257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x14ac:dyDescent="0.2">
      <c r="A338" s="12" t="s">
        <v>554</v>
      </c>
      <c r="B338" s="12" t="s">
        <v>2295</v>
      </c>
      <c r="C338" s="12" t="s">
        <v>3457</v>
      </c>
      <c r="D338" s="12" t="s">
        <v>3907</v>
      </c>
      <c r="E338" s="12" t="s">
        <v>554</v>
      </c>
      <c r="F338" s="12" t="s">
        <v>391</v>
      </c>
      <c r="G338" s="12" t="s">
        <v>92</v>
      </c>
      <c r="H338" s="12">
        <v>4</v>
      </c>
      <c r="I338" s="18">
        <v>0</v>
      </c>
      <c r="J338" s="12">
        <v>0</v>
      </c>
      <c r="K338" s="12">
        <v>0</v>
      </c>
      <c r="L338" s="18" t="s">
        <v>4250</v>
      </c>
      <c r="M338" s="12" t="s">
        <v>4250</v>
      </c>
      <c r="N338" s="12" t="s">
        <v>4250</v>
      </c>
      <c r="O338" s="12" t="s">
        <v>4257</v>
      </c>
      <c r="P338" s="12" t="s">
        <v>4257</v>
      </c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x14ac:dyDescent="0.2">
      <c r="A339" s="12" t="s">
        <v>2330</v>
      </c>
      <c r="B339" s="12" t="s">
        <v>2331</v>
      </c>
      <c r="C339" s="12" t="s">
        <v>3458</v>
      </c>
      <c r="D339" s="12" t="s">
        <v>3908</v>
      </c>
      <c r="E339" s="12" t="s">
        <v>520</v>
      </c>
      <c r="F339" s="12" t="s">
        <v>391</v>
      </c>
      <c r="G339" s="12" t="s">
        <v>92</v>
      </c>
      <c r="H339" s="12">
        <v>4</v>
      </c>
      <c r="I339" s="18">
        <v>0</v>
      </c>
      <c r="J339" s="12">
        <v>0</v>
      </c>
      <c r="K339" s="12">
        <v>0</v>
      </c>
      <c r="L339" s="18" t="s">
        <v>4250</v>
      </c>
      <c r="M339" s="12" t="s">
        <v>4250</v>
      </c>
      <c r="N339" s="12" t="s">
        <v>4250</v>
      </c>
      <c r="O339" s="12" t="s">
        <v>4257</v>
      </c>
      <c r="P339" s="12" t="s">
        <v>4257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x14ac:dyDescent="0.2">
      <c r="A340" s="12" t="s">
        <v>2273</v>
      </c>
      <c r="B340" s="12" t="s">
        <v>2274</v>
      </c>
      <c r="C340" s="12" t="s">
        <v>3459</v>
      </c>
      <c r="D340" s="12" t="s">
        <v>3828</v>
      </c>
      <c r="E340" s="12" t="s">
        <v>520</v>
      </c>
      <c r="F340" s="12" t="s">
        <v>391</v>
      </c>
      <c r="G340" s="12" t="s">
        <v>92</v>
      </c>
      <c r="H340" s="12">
        <v>4</v>
      </c>
      <c r="I340" s="18">
        <v>0</v>
      </c>
      <c r="J340" s="12">
        <v>0</v>
      </c>
      <c r="K340" s="12">
        <v>0</v>
      </c>
      <c r="L340" s="18" t="s">
        <v>4250</v>
      </c>
      <c r="M340" s="12" t="s">
        <v>4250</v>
      </c>
      <c r="N340" s="12" t="s">
        <v>4250</v>
      </c>
      <c r="O340" s="12" t="s">
        <v>4257</v>
      </c>
      <c r="P340" s="12" t="s">
        <v>4257</v>
      </c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x14ac:dyDescent="0.2">
      <c r="A341" s="12" t="s">
        <v>2340</v>
      </c>
      <c r="B341" s="12" t="s">
        <v>2341</v>
      </c>
      <c r="C341" s="12" t="s">
        <v>3460</v>
      </c>
      <c r="D341" s="12" t="s">
        <v>3909</v>
      </c>
      <c r="E341" s="12" t="s">
        <v>520</v>
      </c>
      <c r="F341" s="12" t="s">
        <v>391</v>
      </c>
      <c r="G341" s="12" t="s">
        <v>92</v>
      </c>
      <c r="H341" s="12">
        <v>4</v>
      </c>
      <c r="I341" s="18">
        <v>0</v>
      </c>
      <c r="J341" s="12">
        <v>0</v>
      </c>
      <c r="K341" s="12">
        <v>0</v>
      </c>
      <c r="L341" s="18" t="s">
        <v>4250</v>
      </c>
      <c r="M341" s="12" t="s">
        <v>4250</v>
      </c>
      <c r="N341" s="12" t="s">
        <v>4250</v>
      </c>
      <c r="O341" s="12" t="s">
        <v>4257</v>
      </c>
      <c r="P341" s="12" t="s">
        <v>4257</v>
      </c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x14ac:dyDescent="0.2">
      <c r="A342" s="12" t="s">
        <v>2372</v>
      </c>
      <c r="B342" s="12" t="s">
        <v>2373</v>
      </c>
      <c r="C342" s="12" t="s">
        <v>3461</v>
      </c>
      <c r="D342" s="12" t="s">
        <v>3910</v>
      </c>
      <c r="E342" s="12" t="s">
        <v>463</v>
      </c>
      <c r="F342" s="12" t="s">
        <v>391</v>
      </c>
      <c r="G342" s="12" t="s">
        <v>92</v>
      </c>
      <c r="H342" s="12">
        <v>4</v>
      </c>
      <c r="I342" s="18">
        <v>0</v>
      </c>
      <c r="J342" s="12">
        <v>0</v>
      </c>
      <c r="K342" s="12">
        <v>0</v>
      </c>
      <c r="L342" s="18" t="s">
        <v>4250</v>
      </c>
      <c r="M342" s="12" t="s">
        <v>4250</v>
      </c>
      <c r="N342" s="12" t="s">
        <v>4250</v>
      </c>
      <c r="O342" s="12" t="s">
        <v>4257</v>
      </c>
      <c r="P342" s="12" t="s">
        <v>4257</v>
      </c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x14ac:dyDescent="0.2">
      <c r="A343" s="12" t="s">
        <v>2313</v>
      </c>
      <c r="B343" s="12" t="s">
        <v>2314</v>
      </c>
      <c r="C343" s="12" t="s">
        <v>3462</v>
      </c>
      <c r="D343" s="12" t="s">
        <v>3911</v>
      </c>
      <c r="E343" s="12" t="s">
        <v>463</v>
      </c>
      <c r="F343" s="12" t="s">
        <v>391</v>
      </c>
      <c r="G343" s="12" t="s">
        <v>92</v>
      </c>
      <c r="H343" s="12">
        <v>4</v>
      </c>
      <c r="I343" s="18">
        <v>0</v>
      </c>
      <c r="J343" s="12">
        <v>0</v>
      </c>
      <c r="K343" s="12">
        <v>0</v>
      </c>
      <c r="L343" s="18" t="s">
        <v>4250</v>
      </c>
      <c r="M343" s="12" t="s">
        <v>4250</v>
      </c>
      <c r="N343" s="12" t="s">
        <v>4250</v>
      </c>
      <c r="O343" s="12" t="s">
        <v>4257</v>
      </c>
      <c r="P343" s="12" t="s">
        <v>4257</v>
      </c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x14ac:dyDescent="0.2">
      <c r="A344" s="12" t="s">
        <v>2335</v>
      </c>
      <c r="B344" s="12" t="s">
        <v>2336</v>
      </c>
      <c r="C344" s="12" t="s">
        <v>3463</v>
      </c>
      <c r="D344" s="12" t="s">
        <v>3912</v>
      </c>
      <c r="E344" s="12" t="s">
        <v>463</v>
      </c>
      <c r="F344" s="12" t="s">
        <v>391</v>
      </c>
      <c r="G344" s="12" t="s">
        <v>92</v>
      </c>
      <c r="H344" s="12">
        <v>4</v>
      </c>
      <c r="I344" s="18">
        <v>0</v>
      </c>
      <c r="J344" s="12">
        <v>0</v>
      </c>
      <c r="K344" s="12">
        <v>0</v>
      </c>
      <c r="L344" s="18" t="s">
        <v>4250</v>
      </c>
      <c r="M344" s="12" t="s">
        <v>4257</v>
      </c>
      <c r="N344" s="12" t="s">
        <v>4250</v>
      </c>
      <c r="O344" s="12" t="s">
        <v>4257</v>
      </c>
      <c r="P344" s="12" t="s">
        <v>4257</v>
      </c>
      <c r="Q344" s="12" t="s">
        <v>4288</v>
      </c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x14ac:dyDescent="0.2">
      <c r="A345" s="12" t="s">
        <v>2353</v>
      </c>
      <c r="B345" s="12" t="s">
        <v>2354</v>
      </c>
      <c r="C345" s="12" t="s">
        <v>3464</v>
      </c>
      <c r="D345" s="12" t="s">
        <v>3913</v>
      </c>
      <c r="E345" s="12" t="s">
        <v>463</v>
      </c>
      <c r="F345" s="12" t="s">
        <v>391</v>
      </c>
      <c r="G345" s="12" t="s">
        <v>92</v>
      </c>
      <c r="H345" s="12">
        <v>4</v>
      </c>
      <c r="I345" s="18">
        <v>0</v>
      </c>
      <c r="J345" s="12">
        <v>0</v>
      </c>
      <c r="K345" s="12">
        <v>0</v>
      </c>
      <c r="L345" s="18" t="s">
        <v>4250</v>
      </c>
      <c r="M345" s="12" t="s">
        <v>4250</v>
      </c>
      <c r="N345" s="12" t="s">
        <v>4250</v>
      </c>
      <c r="O345" s="12" t="s">
        <v>4257</v>
      </c>
      <c r="P345" s="12" t="s">
        <v>4257</v>
      </c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x14ac:dyDescent="0.2">
      <c r="A346" s="12" t="s">
        <v>2250</v>
      </c>
      <c r="B346" s="12" t="s">
        <v>2251</v>
      </c>
      <c r="C346" s="12" t="s">
        <v>3465</v>
      </c>
      <c r="D346" s="12" t="s">
        <v>3732</v>
      </c>
      <c r="E346" s="12" t="s">
        <v>463</v>
      </c>
      <c r="F346" s="12" t="s">
        <v>391</v>
      </c>
      <c r="G346" s="12" t="s">
        <v>92</v>
      </c>
      <c r="H346" s="12">
        <v>4</v>
      </c>
      <c r="I346" s="18">
        <v>0</v>
      </c>
      <c r="J346" s="12">
        <v>0</v>
      </c>
      <c r="K346" s="12">
        <v>0</v>
      </c>
      <c r="L346" s="18" t="s">
        <v>4250</v>
      </c>
      <c r="M346" s="12" t="s">
        <v>4250</v>
      </c>
      <c r="N346" s="12" t="s">
        <v>4250</v>
      </c>
      <c r="O346" s="12" t="s">
        <v>4257</v>
      </c>
      <c r="P346" s="12" t="s">
        <v>4257</v>
      </c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x14ac:dyDescent="0.2">
      <c r="A347" s="12" t="s">
        <v>2222</v>
      </c>
      <c r="B347" s="12" t="s">
        <v>2223</v>
      </c>
      <c r="C347" s="12" t="s">
        <v>3466</v>
      </c>
      <c r="D347" s="12" t="s">
        <v>3688</v>
      </c>
      <c r="E347" s="12" t="s">
        <v>388</v>
      </c>
      <c r="F347" s="12" t="s">
        <v>391</v>
      </c>
      <c r="G347" s="12" t="s">
        <v>92</v>
      </c>
      <c r="H347" s="12">
        <v>4</v>
      </c>
      <c r="I347" s="18">
        <v>0</v>
      </c>
      <c r="J347" s="12">
        <v>0</v>
      </c>
      <c r="K347" s="12">
        <v>0</v>
      </c>
      <c r="L347" s="18" t="s">
        <v>4250</v>
      </c>
      <c r="M347" s="12" t="s">
        <v>4250</v>
      </c>
      <c r="N347" s="12" t="s">
        <v>4250</v>
      </c>
      <c r="O347" s="12" t="s">
        <v>4257</v>
      </c>
      <c r="P347" s="12" t="s">
        <v>4257</v>
      </c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x14ac:dyDescent="0.2">
      <c r="A348" s="12" t="s">
        <v>2116</v>
      </c>
      <c r="B348" s="12" t="s">
        <v>2117</v>
      </c>
      <c r="C348" s="12" t="s">
        <v>3467</v>
      </c>
      <c r="D348" s="12" t="s">
        <v>3914</v>
      </c>
      <c r="E348" s="12" t="s">
        <v>112</v>
      </c>
      <c r="F348" s="12" t="s">
        <v>90</v>
      </c>
      <c r="G348" s="12" t="s">
        <v>92</v>
      </c>
      <c r="H348" s="12">
        <v>4</v>
      </c>
      <c r="I348" s="18">
        <v>0</v>
      </c>
      <c r="J348" s="12">
        <v>0</v>
      </c>
      <c r="K348" s="12">
        <v>0</v>
      </c>
      <c r="L348" s="18" t="s">
        <v>4250</v>
      </c>
      <c r="M348" s="12" t="s">
        <v>4250</v>
      </c>
      <c r="N348" s="12" t="s">
        <v>4250</v>
      </c>
      <c r="O348" s="12" t="s">
        <v>4257</v>
      </c>
      <c r="P348" s="12" t="s">
        <v>4257</v>
      </c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x14ac:dyDescent="0.2">
      <c r="A349" s="12" t="s">
        <v>3187</v>
      </c>
      <c r="B349" s="12" t="s">
        <v>3188</v>
      </c>
      <c r="C349" s="12" t="s">
        <v>3468</v>
      </c>
      <c r="D349" s="12" t="s">
        <v>3915</v>
      </c>
      <c r="E349" s="12" t="s">
        <v>88</v>
      </c>
      <c r="F349" s="12" t="s">
        <v>90</v>
      </c>
      <c r="G349" s="12" t="s">
        <v>92</v>
      </c>
      <c r="H349" s="12">
        <v>4</v>
      </c>
      <c r="I349" s="18">
        <v>0</v>
      </c>
      <c r="J349" s="12">
        <v>0</v>
      </c>
      <c r="K349" s="12">
        <v>0</v>
      </c>
      <c r="L349" s="18" t="s">
        <v>4250</v>
      </c>
      <c r="M349" s="12" t="s">
        <v>4250</v>
      </c>
      <c r="N349" s="12" t="s">
        <v>4250</v>
      </c>
      <c r="O349" s="12" t="s">
        <v>4257</v>
      </c>
      <c r="P349" s="12" t="s">
        <v>4257</v>
      </c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x14ac:dyDescent="0.2">
      <c r="A350" s="12" t="s">
        <v>88</v>
      </c>
      <c r="B350" s="12" t="s">
        <v>3177</v>
      </c>
      <c r="C350" s="12" t="s">
        <v>3469</v>
      </c>
      <c r="D350" s="12" t="s">
        <v>3916</v>
      </c>
      <c r="E350" s="12" t="s">
        <v>88</v>
      </c>
      <c r="F350" s="12" t="s">
        <v>90</v>
      </c>
      <c r="G350" s="12" t="s">
        <v>92</v>
      </c>
      <c r="H350" s="12">
        <v>16</v>
      </c>
      <c r="I350" s="18">
        <v>0</v>
      </c>
      <c r="J350" s="12">
        <v>0</v>
      </c>
      <c r="K350" s="12">
        <v>0</v>
      </c>
      <c r="L350" s="18" t="s">
        <v>4250</v>
      </c>
      <c r="M350" s="12" t="s">
        <v>4250</v>
      </c>
      <c r="N350" s="12" t="s">
        <v>4250</v>
      </c>
      <c r="O350" s="12" t="s">
        <v>4257</v>
      </c>
      <c r="P350" s="12" t="s">
        <v>4257</v>
      </c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x14ac:dyDescent="0.2">
      <c r="A351" s="12" t="s">
        <v>2104</v>
      </c>
      <c r="B351" s="12" t="s">
        <v>2105</v>
      </c>
      <c r="C351" s="12" t="s">
        <v>3470</v>
      </c>
      <c r="D351" s="12" t="s">
        <v>3824</v>
      </c>
      <c r="E351" s="12" t="s">
        <v>88</v>
      </c>
      <c r="F351" s="12" t="s">
        <v>90</v>
      </c>
      <c r="G351" s="12" t="s">
        <v>92</v>
      </c>
      <c r="H351" s="12">
        <v>4</v>
      </c>
      <c r="I351" s="18">
        <v>0</v>
      </c>
      <c r="J351" s="12">
        <v>0</v>
      </c>
      <c r="K351" s="12">
        <v>0</v>
      </c>
      <c r="L351" s="18" t="s">
        <v>4250</v>
      </c>
      <c r="M351" s="12" t="s">
        <v>4250</v>
      </c>
      <c r="N351" s="12" t="s">
        <v>4250</v>
      </c>
      <c r="O351" s="12" t="s">
        <v>4257</v>
      </c>
      <c r="P351" s="12" t="s">
        <v>4257</v>
      </c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x14ac:dyDescent="0.2">
      <c r="A352" s="12" t="s">
        <v>2237</v>
      </c>
      <c r="B352" s="12" t="s">
        <v>2238</v>
      </c>
      <c r="C352" s="12" t="s">
        <v>3471</v>
      </c>
      <c r="D352" s="12" t="s">
        <v>3696</v>
      </c>
      <c r="E352" s="12" t="s">
        <v>433</v>
      </c>
      <c r="F352" s="12" t="s">
        <v>126</v>
      </c>
      <c r="G352" s="12" t="s">
        <v>92</v>
      </c>
      <c r="H352" s="12">
        <v>4</v>
      </c>
      <c r="I352" s="18">
        <v>0</v>
      </c>
      <c r="J352" s="12">
        <v>0</v>
      </c>
      <c r="K352" s="12">
        <v>0</v>
      </c>
      <c r="L352" s="18" t="s">
        <v>4250</v>
      </c>
      <c r="M352" s="12" t="s">
        <v>4250</v>
      </c>
      <c r="N352" s="12" t="s">
        <v>4250</v>
      </c>
      <c r="O352" s="12" t="s">
        <v>4257</v>
      </c>
      <c r="P352" s="12" t="s">
        <v>4257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x14ac:dyDescent="0.2">
      <c r="A353" s="12" t="s">
        <v>302</v>
      </c>
      <c r="B353" s="12" t="s">
        <v>2201</v>
      </c>
      <c r="C353" s="12" t="s">
        <v>3472</v>
      </c>
      <c r="D353" s="12" t="s">
        <v>3917</v>
      </c>
      <c r="E353" s="12" t="s">
        <v>300</v>
      </c>
      <c r="F353" s="12" t="s">
        <v>126</v>
      </c>
      <c r="G353" s="12" t="s">
        <v>92</v>
      </c>
      <c r="H353" s="12">
        <v>4</v>
      </c>
      <c r="I353" s="18">
        <v>0</v>
      </c>
      <c r="J353" s="12">
        <v>0</v>
      </c>
      <c r="K353" s="12">
        <v>0</v>
      </c>
      <c r="L353" s="18" t="s">
        <v>4250</v>
      </c>
      <c r="M353" s="12" t="s">
        <v>4250</v>
      </c>
      <c r="N353" s="12" t="s">
        <v>4250</v>
      </c>
      <c r="O353" s="12" t="s">
        <v>4257</v>
      </c>
      <c r="P353" s="12" t="s">
        <v>4257</v>
      </c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x14ac:dyDescent="0.2">
      <c r="A354" s="12" t="s">
        <v>2191</v>
      </c>
      <c r="B354" s="12" t="s">
        <v>2192</v>
      </c>
      <c r="C354" s="12" t="s">
        <v>3473</v>
      </c>
      <c r="D354" s="12" t="s">
        <v>3917</v>
      </c>
      <c r="E354" s="12" t="s">
        <v>300</v>
      </c>
      <c r="F354" s="12" t="s">
        <v>126</v>
      </c>
      <c r="G354" s="12" t="s">
        <v>92</v>
      </c>
      <c r="H354" s="12">
        <v>4</v>
      </c>
      <c r="I354" s="18">
        <v>0</v>
      </c>
      <c r="J354" s="12">
        <v>0</v>
      </c>
      <c r="K354" s="12">
        <v>0</v>
      </c>
      <c r="L354" s="18" t="s">
        <v>4250</v>
      </c>
      <c r="M354" s="12" t="s">
        <v>4250</v>
      </c>
      <c r="N354" s="12" t="s">
        <v>4250</v>
      </c>
      <c r="O354" s="12" t="s">
        <v>4257</v>
      </c>
      <c r="P354" s="12" t="s">
        <v>4257</v>
      </c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x14ac:dyDescent="0.2">
      <c r="A355" s="12" t="s">
        <v>2185</v>
      </c>
      <c r="B355" s="12" t="s">
        <v>2186</v>
      </c>
      <c r="C355" s="12" t="s">
        <v>3406</v>
      </c>
      <c r="D355" s="12" t="s">
        <v>3691</v>
      </c>
      <c r="E355" s="12" t="s">
        <v>300</v>
      </c>
      <c r="F355" s="12" t="s">
        <v>126</v>
      </c>
      <c r="G355" s="12" t="s">
        <v>92</v>
      </c>
      <c r="H355" s="12">
        <v>4</v>
      </c>
      <c r="I355" s="18">
        <v>0</v>
      </c>
      <c r="J355" s="12">
        <v>0</v>
      </c>
      <c r="K355" s="12">
        <v>0</v>
      </c>
      <c r="L355" s="18" t="s">
        <v>4250</v>
      </c>
      <c r="M355" s="12" t="s">
        <v>4250</v>
      </c>
      <c r="N355" s="12" t="s">
        <v>4250</v>
      </c>
      <c r="O355" s="12" t="s">
        <v>4257</v>
      </c>
      <c r="P355" s="12" t="s">
        <v>4257</v>
      </c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x14ac:dyDescent="0.2">
      <c r="A356" s="12" t="s">
        <v>2141</v>
      </c>
      <c r="B356" s="12" t="s">
        <v>2142</v>
      </c>
      <c r="C356" s="12" t="s">
        <v>3474</v>
      </c>
      <c r="D356" s="12" t="s">
        <v>3918</v>
      </c>
      <c r="E356" s="12" t="s">
        <v>190</v>
      </c>
      <c r="F356" s="12" t="s">
        <v>126</v>
      </c>
      <c r="G356" s="12" t="s">
        <v>92</v>
      </c>
      <c r="H356" s="12">
        <v>4</v>
      </c>
      <c r="I356" s="18">
        <v>0</v>
      </c>
      <c r="J356" s="12">
        <v>0</v>
      </c>
      <c r="K356" s="12">
        <v>0</v>
      </c>
      <c r="L356" s="18" t="s">
        <v>4250</v>
      </c>
      <c r="M356" s="12" t="s">
        <v>4250</v>
      </c>
      <c r="N356" s="12" t="s">
        <v>4250</v>
      </c>
      <c r="O356" s="12" t="s">
        <v>4257</v>
      </c>
      <c r="P356" s="12" t="s">
        <v>4257</v>
      </c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x14ac:dyDescent="0.2">
      <c r="A357" s="12" t="s">
        <v>2167</v>
      </c>
      <c r="B357" s="12" t="s">
        <v>2168</v>
      </c>
      <c r="C357" s="12" t="s">
        <v>3405</v>
      </c>
      <c r="D357" s="12" t="s">
        <v>3919</v>
      </c>
      <c r="E357" s="12" t="s">
        <v>190</v>
      </c>
      <c r="F357" s="12" t="s">
        <v>126</v>
      </c>
      <c r="G357" s="12" t="s">
        <v>92</v>
      </c>
      <c r="H357" s="12">
        <v>8</v>
      </c>
      <c r="I357" s="18">
        <v>0</v>
      </c>
      <c r="J357" s="12">
        <v>0</v>
      </c>
      <c r="K357" s="12">
        <v>0</v>
      </c>
      <c r="L357" s="18" t="s">
        <v>4250</v>
      </c>
      <c r="M357" s="12" t="s">
        <v>4250</v>
      </c>
      <c r="N357" s="12" t="s">
        <v>4250</v>
      </c>
      <c r="O357" s="12" t="s">
        <v>4257</v>
      </c>
      <c r="P357" s="12" t="s">
        <v>4257</v>
      </c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x14ac:dyDescent="0.2">
      <c r="A358" s="12" t="s">
        <v>2124</v>
      </c>
      <c r="B358" s="12" t="s">
        <v>2125</v>
      </c>
      <c r="C358" s="12" t="s">
        <v>3475</v>
      </c>
      <c r="D358" s="12" t="s">
        <v>3920</v>
      </c>
      <c r="E358" s="12" t="s">
        <v>124</v>
      </c>
      <c r="F358" s="12" t="s">
        <v>126</v>
      </c>
      <c r="G358" s="12" t="s">
        <v>92</v>
      </c>
      <c r="H358" s="12">
        <v>8</v>
      </c>
      <c r="I358" s="18">
        <v>0</v>
      </c>
      <c r="J358" s="12">
        <v>0</v>
      </c>
      <c r="K358" s="12">
        <v>0</v>
      </c>
      <c r="L358" s="18" t="s">
        <v>4250</v>
      </c>
      <c r="M358" s="12" t="s">
        <v>4250</v>
      </c>
      <c r="N358" s="12" t="s">
        <v>4250</v>
      </c>
      <c r="O358" s="12" t="s">
        <v>4257</v>
      </c>
      <c r="P358" s="12" t="s">
        <v>4257</v>
      </c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x14ac:dyDescent="0.2">
      <c r="A359" s="12" t="s">
        <v>2155</v>
      </c>
      <c r="B359" s="12" t="s">
        <v>2156</v>
      </c>
      <c r="C359" s="12" t="s">
        <v>3476</v>
      </c>
      <c r="D359" s="12" t="s">
        <v>3822</v>
      </c>
      <c r="E359" s="12" t="s">
        <v>235</v>
      </c>
      <c r="F359" s="12" t="s">
        <v>126</v>
      </c>
      <c r="G359" s="12" t="s">
        <v>92</v>
      </c>
      <c r="H359" s="12">
        <v>4</v>
      </c>
      <c r="I359" s="18">
        <v>0</v>
      </c>
      <c r="J359" s="12">
        <v>0</v>
      </c>
      <c r="K359" s="12">
        <v>0</v>
      </c>
      <c r="L359" s="18" t="s">
        <v>4250</v>
      </c>
      <c r="M359" s="12" t="s">
        <v>4250</v>
      </c>
      <c r="N359" s="12" t="s">
        <v>4250</v>
      </c>
      <c r="O359" s="12" t="s">
        <v>4257</v>
      </c>
      <c r="P359" s="12" t="s">
        <v>4257</v>
      </c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x14ac:dyDescent="0.2">
      <c r="A360" s="12" t="s">
        <v>270</v>
      </c>
      <c r="B360" s="12" t="s">
        <v>2171</v>
      </c>
      <c r="C360" s="12" t="s">
        <v>3477</v>
      </c>
      <c r="D360" s="12" t="s">
        <v>3921</v>
      </c>
      <c r="E360" s="12" t="s">
        <v>270</v>
      </c>
      <c r="F360" s="12" t="s">
        <v>126</v>
      </c>
      <c r="G360" s="12" t="s">
        <v>92</v>
      </c>
      <c r="H360" s="12">
        <v>4</v>
      </c>
      <c r="I360" s="18">
        <v>0</v>
      </c>
      <c r="J360" s="12">
        <v>0</v>
      </c>
      <c r="K360" s="12">
        <v>0</v>
      </c>
      <c r="L360" s="18" t="s">
        <v>4250</v>
      </c>
      <c r="M360" s="12" t="s">
        <v>4250</v>
      </c>
      <c r="N360" s="12" t="s">
        <v>4250</v>
      </c>
      <c r="O360" s="12" t="s">
        <v>4257</v>
      </c>
      <c r="P360" s="12" t="s">
        <v>4257</v>
      </c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x14ac:dyDescent="0.2">
      <c r="A361" s="12" t="s">
        <v>2189</v>
      </c>
      <c r="B361" s="12" t="s">
        <v>2190</v>
      </c>
      <c r="C361" s="12" t="s">
        <v>3478</v>
      </c>
      <c r="D361" s="12" t="s">
        <v>3685</v>
      </c>
      <c r="E361" s="12" t="s">
        <v>311</v>
      </c>
      <c r="F361" s="12" t="s">
        <v>126</v>
      </c>
      <c r="G361" s="12" t="s">
        <v>92</v>
      </c>
      <c r="H361" s="12">
        <v>4</v>
      </c>
      <c r="I361" s="18">
        <v>0</v>
      </c>
      <c r="J361" s="12">
        <v>0</v>
      </c>
      <c r="K361" s="12">
        <v>0</v>
      </c>
      <c r="L361" s="18" t="s">
        <v>4250</v>
      </c>
      <c r="M361" s="12" t="s">
        <v>4250</v>
      </c>
      <c r="N361" s="12" t="s">
        <v>4250</v>
      </c>
      <c r="O361" s="12" t="s">
        <v>4257</v>
      </c>
      <c r="P361" s="12" t="s">
        <v>4257</v>
      </c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x14ac:dyDescent="0.2">
      <c r="A362" s="12" t="s">
        <v>2541</v>
      </c>
      <c r="B362" s="12" t="s">
        <v>2542</v>
      </c>
      <c r="C362" s="12" t="s">
        <v>3479</v>
      </c>
      <c r="D362" s="12" t="s">
        <v>3922</v>
      </c>
      <c r="E362" s="12" t="s">
        <v>1005</v>
      </c>
      <c r="F362" s="12" t="s">
        <v>1007</v>
      </c>
      <c r="G362" s="12" t="s">
        <v>131</v>
      </c>
      <c r="H362" s="12">
        <v>4</v>
      </c>
      <c r="I362" s="18">
        <v>0</v>
      </c>
      <c r="J362" s="12">
        <v>0</v>
      </c>
      <c r="K362" s="12">
        <v>0</v>
      </c>
      <c r="L362" s="18" t="s">
        <v>4250</v>
      </c>
      <c r="M362" s="12" t="s">
        <v>4250</v>
      </c>
      <c r="N362" s="12" t="s">
        <v>4250</v>
      </c>
      <c r="O362" s="12" t="s">
        <v>4257</v>
      </c>
      <c r="P362" s="12" t="s">
        <v>4257</v>
      </c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x14ac:dyDescent="0.2">
      <c r="A363" s="12" t="s">
        <v>2549</v>
      </c>
      <c r="B363" s="12" t="s">
        <v>2550</v>
      </c>
      <c r="C363" s="12" t="s">
        <v>3479</v>
      </c>
      <c r="D363" s="12" t="s">
        <v>3923</v>
      </c>
      <c r="E363" s="12" t="s">
        <v>1005</v>
      </c>
      <c r="F363" s="12" t="s">
        <v>1007</v>
      </c>
      <c r="G363" s="12" t="s">
        <v>131</v>
      </c>
      <c r="H363" s="12">
        <v>4</v>
      </c>
      <c r="I363" s="18">
        <v>0</v>
      </c>
      <c r="J363" s="12">
        <v>0</v>
      </c>
      <c r="K363" s="12">
        <v>0</v>
      </c>
      <c r="L363" s="18" t="s">
        <v>4250</v>
      </c>
      <c r="M363" s="12" t="s">
        <v>4250</v>
      </c>
      <c r="N363" s="12" t="s">
        <v>4250</v>
      </c>
      <c r="O363" s="12" t="s">
        <v>4257</v>
      </c>
      <c r="P363" s="12" t="s">
        <v>4257</v>
      </c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x14ac:dyDescent="0.2">
      <c r="A364" s="12" t="s">
        <v>2556</v>
      </c>
      <c r="B364" s="12" t="s">
        <v>2557</v>
      </c>
      <c r="C364" s="12" t="s">
        <v>3480</v>
      </c>
      <c r="D364" s="12" t="s">
        <v>3924</v>
      </c>
      <c r="E364" s="12" t="s">
        <v>1005</v>
      </c>
      <c r="F364" s="12" t="s">
        <v>1007</v>
      </c>
      <c r="G364" s="12" t="s">
        <v>131</v>
      </c>
      <c r="H364" s="12">
        <v>4</v>
      </c>
      <c r="I364" s="18">
        <v>0</v>
      </c>
      <c r="J364" s="12">
        <v>0</v>
      </c>
      <c r="K364" s="12">
        <v>0</v>
      </c>
      <c r="L364" s="18" t="s">
        <v>4250</v>
      </c>
      <c r="M364" s="12" t="s">
        <v>4250</v>
      </c>
      <c r="N364" s="12" t="s">
        <v>4250</v>
      </c>
      <c r="O364" s="12" t="s">
        <v>4257</v>
      </c>
      <c r="P364" s="12" t="s">
        <v>4257</v>
      </c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x14ac:dyDescent="0.2">
      <c r="A365" s="12" t="s">
        <v>2586</v>
      </c>
      <c r="B365" s="12" t="s">
        <v>2587</v>
      </c>
      <c r="C365" s="12" t="s">
        <v>3481</v>
      </c>
      <c r="D365" s="12" t="s">
        <v>3749</v>
      </c>
      <c r="E365" s="12" t="s">
        <v>1005</v>
      </c>
      <c r="F365" s="12" t="s">
        <v>1007</v>
      </c>
      <c r="G365" s="12" t="s">
        <v>131</v>
      </c>
      <c r="H365" s="12">
        <v>4</v>
      </c>
      <c r="I365" s="18">
        <v>0</v>
      </c>
      <c r="J365" s="12">
        <v>0</v>
      </c>
      <c r="K365" s="12">
        <v>0</v>
      </c>
      <c r="L365" s="18" t="s">
        <v>4250</v>
      </c>
      <c r="M365" s="12" t="s">
        <v>4250</v>
      </c>
      <c r="N365" s="12" t="s">
        <v>4250</v>
      </c>
      <c r="O365" s="12" t="s">
        <v>4257</v>
      </c>
      <c r="P365" s="12" t="s">
        <v>4257</v>
      </c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x14ac:dyDescent="0.2">
      <c r="A366" s="12" t="s">
        <v>2764</v>
      </c>
      <c r="B366" s="12" t="s">
        <v>2765</v>
      </c>
      <c r="C366" s="12" t="s">
        <v>3482</v>
      </c>
      <c r="D366" s="12" t="s">
        <v>3871</v>
      </c>
      <c r="E366" s="12" t="s">
        <v>1332</v>
      </c>
      <c r="F366" s="12" t="s">
        <v>1007</v>
      </c>
      <c r="G366" s="12" t="s">
        <v>131</v>
      </c>
      <c r="H366" s="12">
        <v>12</v>
      </c>
      <c r="I366" s="18">
        <v>0</v>
      </c>
      <c r="J366" s="12">
        <v>0</v>
      </c>
      <c r="K366" s="12">
        <v>0</v>
      </c>
      <c r="L366" s="18" t="s">
        <v>4250</v>
      </c>
      <c r="M366" s="12" t="s">
        <v>4250</v>
      </c>
      <c r="N366" s="12" t="s">
        <v>4250</v>
      </c>
      <c r="O366" s="12" t="s">
        <v>4257</v>
      </c>
      <c r="P366" s="12" t="s">
        <v>4257</v>
      </c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x14ac:dyDescent="0.2">
      <c r="A367" s="12" t="s">
        <v>2720</v>
      </c>
      <c r="B367" s="12" t="s">
        <v>2721</v>
      </c>
      <c r="C367" s="12" t="s">
        <v>3483</v>
      </c>
      <c r="D367" s="12" t="s">
        <v>3874</v>
      </c>
      <c r="E367" s="12" t="s">
        <v>1332</v>
      </c>
      <c r="F367" s="12" t="s">
        <v>1007</v>
      </c>
      <c r="G367" s="12" t="s">
        <v>131</v>
      </c>
      <c r="H367" s="12">
        <v>8</v>
      </c>
      <c r="I367" s="18">
        <v>0</v>
      </c>
      <c r="J367" s="12">
        <v>0</v>
      </c>
      <c r="K367" s="12">
        <v>0</v>
      </c>
      <c r="L367" s="18" t="s">
        <v>4250</v>
      </c>
      <c r="M367" s="12" t="s">
        <v>4250</v>
      </c>
      <c r="N367" s="12" t="s">
        <v>4250</v>
      </c>
      <c r="O367" s="12" t="s">
        <v>4257</v>
      </c>
      <c r="P367" s="12" t="s">
        <v>4257</v>
      </c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x14ac:dyDescent="0.2">
      <c r="A368" s="12" t="s">
        <v>2819</v>
      </c>
      <c r="B368" s="12" t="s">
        <v>2820</v>
      </c>
      <c r="C368" s="12" t="s">
        <v>3484</v>
      </c>
      <c r="D368" s="12" t="s">
        <v>3925</v>
      </c>
      <c r="E368" s="12" t="s">
        <v>1332</v>
      </c>
      <c r="F368" s="12" t="s">
        <v>1007</v>
      </c>
      <c r="G368" s="12" t="s">
        <v>131</v>
      </c>
      <c r="H368" s="12">
        <v>8</v>
      </c>
      <c r="I368" s="18">
        <v>0</v>
      </c>
      <c r="J368" s="12">
        <v>0</v>
      </c>
      <c r="K368" s="12">
        <v>0</v>
      </c>
      <c r="L368" s="18" t="s">
        <v>4250</v>
      </c>
      <c r="M368" s="12" t="s">
        <v>4250</v>
      </c>
      <c r="N368" s="12" t="s">
        <v>4250</v>
      </c>
      <c r="O368" s="12" t="s">
        <v>4257</v>
      </c>
      <c r="P368" s="12" t="s">
        <v>4257</v>
      </c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x14ac:dyDescent="0.2">
      <c r="A369" s="12" t="s">
        <v>2756</v>
      </c>
      <c r="B369" s="12" t="s">
        <v>2757</v>
      </c>
      <c r="C369" s="12" t="s">
        <v>3485</v>
      </c>
      <c r="D369" s="12" t="s">
        <v>3926</v>
      </c>
      <c r="E369" s="12" t="s">
        <v>1332</v>
      </c>
      <c r="F369" s="12" t="s">
        <v>1007</v>
      </c>
      <c r="G369" s="12" t="s">
        <v>131</v>
      </c>
      <c r="H369" s="12">
        <v>4</v>
      </c>
      <c r="I369" s="18">
        <v>0</v>
      </c>
      <c r="J369" s="12">
        <v>0</v>
      </c>
      <c r="K369" s="12">
        <v>0</v>
      </c>
      <c r="L369" s="18" t="s">
        <v>4250</v>
      </c>
      <c r="M369" s="12" t="s">
        <v>4250</v>
      </c>
      <c r="N369" s="12" t="s">
        <v>4250</v>
      </c>
      <c r="O369" s="12" t="s">
        <v>4257</v>
      </c>
      <c r="P369" s="12" t="s">
        <v>4257</v>
      </c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x14ac:dyDescent="0.2">
      <c r="A370" s="12" t="s">
        <v>3004</v>
      </c>
      <c r="B370" s="12" t="s">
        <v>3005</v>
      </c>
      <c r="C370" s="12" t="s">
        <v>3486</v>
      </c>
      <c r="D370" s="12" t="s">
        <v>3927</v>
      </c>
      <c r="E370" s="12" t="s">
        <v>1802</v>
      </c>
      <c r="F370" s="12" t="s">
        <v>1007</v>
      </c>
      <c r="G370" s="12" t="s">
        <v>131</v>
      </c>
      <c r="H370" s="12">
        <v>4</v>
      </c>
      <c r="I370" s="18">
        <v>0</v>
      </c>
      <c r="J370" s="12">
        <v>0</v>
      </c>
      <c r="K370" s="12">
        <v>0</v>
      </c>
      <c r="L370" s="18" t="s">
        <v>4250</v>
      </c>
      <c r="M370" s="12" t="s">
        <v>4250</v>
      </c>
      <c r="N370" s="12" t="s">
        <v>4250</v>
      </c>
      <c r="O370" s="12" t="s">
        <v>4257</v>
      </c>
      <c r="P370" s="12" t="s">
        <v>4257</v>
      </c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x14ac:dyDescent="0.2">
      <c r="A371" s="12" t="s">
        <v>170</v>
      </c>
      <c r="B371" s="12" t="s">
        <v>2844</v>
      </c>
      <c r="C371" s="12" t="s">
        <v>3487</v>
      </c>
      <c r="D371" s="12" t="s">
        <v>3928</v>
      </c>
      <c r="E371" s="12" t="s">
        <v>1539</v>
      </c>
      <c r="F371" s="12" t="s">
        <v>1007</v>
      </c>
      <c r="G371" s="12" t="s">
        <v>131</v>
      </c>
      <c r="H371" s="12">
        <v>4</v>
      </c>
      <c r="I371" s="18">
        <v>0</v>
      </c>
      <c r="J371" s="12">
        <v>0</v>
      </c>
      <c r="K371" s="12">
        <v>0</v>
      </c>
      <c r="L371" s="18" t="s">
        <v>4250</v>
      </c>
      <c r="M371" s="12" t="s">
        <v>4257</v>
      </c>
      <c r="N371" s="12" t="s">
        <v>4250</v>
      </c>
      <c r="O371" s="12" t="s">
        <v>4257</v>
      </c>
      <c r="P371" s="12" t="s">
        <v>4257</v>
      </c>
      <c r="Q371" s="12" t="s">
        <v>4288</v>
      </c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x14ac:dyDescent="0.2">
      <c r="A372" s="12" t="s">
        <v>2871</v>
      </c>
      <c r="B372" s="12" t="s">
        <v>2872</v>
      </c>
      <c r="C372" s="12" t="s">
        <v>3488</v>
      </c>
      <c r="D372" s="12" t="s">
        <v>3929</v>
      </c>
      <c r="E372" s="12" t="s">
        <v>1539</v>
      </c>
      <c r="F372" s="12" t="s">
        <v>1007</v>
      </c>
      <c r="G372" s="12" t="s">
        <v>131</v>
      </c>
      <c r="H372" s="12">
        <v>4</v>
      </c>
      <c r="I372" s="18">
        <v>0</v>
      </c>
      <c r="J372" s="12">
        <v>0</v>
      </c>
      <c r="K372" s="12">
        <v>0</v>
      </c>
      <c r="L372" s="18" t="s">
        <v>4250</v>
      </c>
      <c r="M372" s="12" t="s">
        <v>4250</v>
      </c>
      <c r="N372" s="12" t="s">
        <v>4250</v>
      </c>
      <c r="O372" s="12" t="s">
        <v>4257</v>
      </c>
      <c r="P372" s="12" t="s">
        <v>4257</v>
      </c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x14ac:dyDescent="0.2">
      <c r="A373" s="12" t="s">
        <v>2911</v>
      </c>
      <c r="B373" s="12" t="s">
        <v>2912</v>
      </c>
      <c r="C373" s="12" t="s">
        <v>3489</v>
      </c>
      <c r="D373" s="12" t="s">
        <v>3930</v>
      </c>
      <c r="E373" s="12" t="s">
        <v>1539</v>
      </c>
      <c r="F373" s="12" t="s">
        <v>1007</v>
      </c>
      <c r="G373" s="12" t="s">
        <v>131</v>
      </c>
      <c r="H373" s="12">
        <v>4</v>
      </c>
      <c r="I373" s="18">
        <v>0</v>
      </c>
      <c r="J373" s="12">
        <v>0</v>
      </c>
      <c r="K373" s="12">
        <v>0</v>
      </c>
      <c r="L373" s="18" t="s">
        <v>4250</v>
      </c>
      <c r="M373" s="12" t="s">
        <v>4250</v>
      </c>
      <c r="N373" s="12" t="s">
        <v>4250</v>
      </c>
      <c r="O373" s="12" t="s">
        <v>4257</v>
      </c>
      <c r="P373" s="12" t="s">
        <v>4257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x14ac:dyDescent="0.2">
      <c r="A374" s="12" t="s">
        <v>1539</v>
      </c>
      <c r="B374" s="12" t="s">
        <v>2894</v>
      </c>
      <c r="C374" s="12" t="s">
        <v>3490</v>
      </c>
      <c r="D374" s="12" t="s">
        <v>3931</v>
      </c>
      <c r="E374" s="12" t="s">
        <v>1539</v>
      </c>
      <c r="F374" s="12" t="s">
        <v>1007</v>
      </c>
      <c r="G374" s="12" t="s">
        <v>131</v>
      </c>
      <c r="H374" s="12">
        <v>20</v>
      </c>
      <c r="I374" s="18">
        <v>0</v>
      </c>
      <c r="J374" s="12">
        <v>0</v>
      </c>
      <c r="K374" s="12">
        <v>0</v>
      </c>
      <c r="L374" s="18" t="s">
        <v>4250</v>
      </c>
      <c r="M374" s="12" t="s">
        <v>4250</v>
      </c>
      <c r="N374" s="12" t="s">
        <v>4250</v>
      </c>
      <c r="O374" s="12" t="s">
        <v>4257</v>
      </c>
      <c r="P374" s="12" t="s">
        <v>4257</v>
      </c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x14ac:dyDescent="0.2">
      <c r="A375" s="12" t="s">
        <v>2888</v>
      </c>
      <c r="B375" s="12" t="s">
        <v>2889</v>
      </c>
      <c r="C375" s="12" t="s">
        <v>3491</v>
      </c>
      <c r="D375" s="12" t="s">
        <v>3932</v>
      </c>
      <c r="E375" s="12" t="s">
        <v>1539</v>
      </c>
      <c r="F375" s="12" t="s">
        <v>1007</v>
      </c>
      <c r="G375" s="12" t="s">
        <v>131</v>
      </c>
      <c r="H375" s="12">
        <v>4</v>
      </c>
      <c r="I375" s="18">
        <v>0</v>
      </c>
      <c r="J375" s="12">
        <v>0</v>
      </c>
      <c r="K375" s="12">
        <v>0</v>
      </c>
      <c r="L375" s="18" t="s">
        <v>4250</v>
      </c>
      <c r="M375" s="12" t="s">
        <v>4250</v>
      </c>
      <c r="N375" s="12" t="s">
        <v>4250</v>
      </c>
      <c r="O375" s="12" t="s">
        <v>4257</v>
      </c>
      <c r="P375" s="12" t="s">
        <v>4257</v>
      </c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x14ac:dyDescent="0.2">
      <c r="A376" s="12" t="s">
        <v>2847</v>
      </c>
      <c r="B376" s="12" t="s">
        <v>2848</v>
      </c>
      <c r="C376" s="12" t="s">
        <v>3492</v>
      </c>
      <c r="D376" s="12" t="s">
        <v>3933</v>
      </c>
      <c r="E376" s="12" t="s">
        <v>1539</v>
      </c>
      <c r="F376" s="12" t="s">
        <v>1007</v>
      </c>
      <c r="G376" s="12" t="s">
        <v>131</v>
      </c>
      <c r="H376" s="12">
        <v>4</v>
      </c>
      <c r="I376" s="18">
        <v>0</v>
      </c>
      <c r="J376" s="12">
        <v>0</v>
      </c>
      <c r="K376" s="12">
        <v>0</v>
      </c>
      <c r="L376" s="18" t="s">
        <v>4250</v>
      </c>
      <c r="M376" s="12" t="s">
        <v>4250</v>
      </c>
      <c r="N376" s="12" t="s">
        <v>4250</v>
      </c>
      <c r="O376" s="12" t="s">
        <v>4257</v>
      </c>
      <c r="P376" s="12" t="s">
        <v>4257</v>
      </c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x14ac:dyDescent="0.2">
      <c r="A377" s="12" t="s">
        <v>2921</v>
      </c>
      <c r="B377" s="12" t="s">
        <v>2922</v>
      </c>
      <c r="C377" s="12" t="s">
        <v>3493</v>
      </c>
      <c r="D377" s="12" t="s">
        <v>3934</v>
      </c>
      <c r="E377" s="12" t="s">
        <v>1539</v>
      </c>
      <c r="F377" s="12" t="s">
        <v>1007</v>
      </c>
      <c r="G377" s="12" t="s">
        <v>131</v>
      </c>
      <c r="H377" s="12">
        <v>8</v>
      </c>
      <c r="I377" s="18">
        <v>0</v>
      </c>
      <c r="J377" s="12">
        <v>0</v>
      </c>
      <c r="K377" s="12">
        <v>0</v>
      </c>
      <c r="L377" s="18" t="s">
        <v>4250</v>
      </c>
      <c r="M377" s="12" t="s">
        <v>4250</v>
      </c>
      <c r="N377" s="12" t="s">
        <v>4250</v>
      </c>
      <c r="O377" s="12" t="s">
        <v>4257</v>
      </c>
      <c r="P377" s="12" t="s">
        <v>4257</v>
      </c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x14ac:dyDescent="0.2">
      <c r="A378" s="12" t="s">
        <v>2600</v>
      </c>
      <c r="B378" s="12" t="s">
        <v>2601</v>
      </c>
      <c r="C378" s="12" t="s">
        <v>3346</v>
      </c>
      <c r="D378" s="12" t="s">
        <v>3746</v>
      </c>
      <c r="E378" s="12" t="s">
        <v>1127</v>
      </c>
      <c r="F378" s="12" t="s">
        <v>1007</v>
      </c>
      <c r="G378" s="12" t="s">
        <v>131</v>
      </c>
      <c r="H378" s="12">
        <v>4</v>
      </c>
      <c r="I378" s="18">
        <v>0</v>
      </c>
      <c r="J378" s="12">
        <v>0</v>
      </c>
      <c r="K378" s="12">
        <v>0</v>
      </c>
      <c r="L378" s="18" t="s">
        <v>4250</v>
      </c>
      <c r="M378" s="12" t="s">
        <v>4250</v>
      </c>
      <c r="N378" s="12" t="s">
        <v>4250</v>
      </c>
      <c r="O378" s="12" t="s">
        <v>4257</v>
      </c>
      <c r="P378" s="12" t="s">
        <v>4257</v>
      </c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x14ac:dyDescent="0.2">
      <c r="A379" s="12" t="s">
        <v>2640</v>
      </c>
      <c r="B379" s="12" t="s">
        <v>2641</v>
      </c>
      <c r="C379" s="12" t="s">
        <v>3494</v>
      </c>
      <c r="D379" s="12" t="s">
        <v>3722</v>
      </c>
      <c r="E379" s="12" t="s">
        <v>1127</v>
      </c>
      <c r="F379" s="12" t="s">
        <v>1007</v>
      </c>
      <c r="G379" s="12" t="s">
        <v>131</v>
      </c>
      <c r="H379" s="12">
        <v>4</v>
      </c>
      <c r="I379" s="18">
        <v>0</v>
      </c>
      <c r="J379" s="12">
        <v>0</v>
      </c>
      <c r="K379" s="12">
        <v>0</v>
      </c>
      <c r="L379" s="18" t="s">
        <v>4250</v>
      </c>
      <c r="M379" s="12" t="s">
        <v>4250</v>
      </c>
      <c r="N379" s="12" t="s">
        <v>4250</v>
      </c>
      <c r="O379" s="12" t="s">
        <v>4257</v>
      </c>
      <c r="P379" s="12" t="s">
        <v>4257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x14ac:dyDescent="0.2">
      <c r="A380" s="12" t="s">
        <v>2633</v>
      </c>
      <c r="B380" s="12" t="s">
        <v>2634</v>
      </c>
      <c r="C380" s="12" t="s">
        <v>3495</v>
      </c>
      <c r="D380" s="12" t="s">
        <v>3744</v>
      </c>
      <c r="E380" s="12" t="s">
        <v>1127</v>
      </c>
      <c r="F380" s="12" t="s">
        <v>1007</v>
      </c>
      <c r="G380" s="12" t="s">
        <v>131</v>
      </c>
      <c r="H380" s="12">
        <v>4</v>
      </c>
      <c r="I380" s="18">
        <v>0</v>
      </c>
      <c r="J380" s="12">
        <v>0</v>
      </c>
      <c r="K380" s="12">
        <v>0</v>
      </c>
      <c r="L380" s="18" t="s">
        <v>4250</v>
      </c>
      <c r="M380" s="12" t="s">
        <v>4250</v>
      </c>
      <c r="N380" s="12" t="s">
        <v>4250</v>
      </c>
      <c r="O380" s="12" t="s">
        <v>4257</v>
      </c>
      <c r="P380" s="12" t="s">
        <v>4257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x14ac:dyDescent="0.2">
      <c r="A381" s="12" t="s">
        <v>1129</v>
      </c>
      <c r="B381" s="12" t="s">
        <v>2632</v>
      </c>
      <c r="C381" s="12" t="s">
        <v>3496</v>
      </c>
      <c r="D381" s="12" t="s">
        <v>3935</v>
      </c>
      <c r="E381" s="12" t="s">
        <v>1127</v>
      </c>
      <c r="F381" s="12" t="s">
        <v>1007</v>
      </c>
      <c r="G381" s="12" t="s">
        <v>131</v>
      </c>
      <c r="H381" s="12">
        <v>8</v>
      </c>
      <c r="I381" s="18">
        <v>0</v>
      </c>
      <c r="J381" s="12">
        <v>0</v>
      </c>
      <c r="K381" s="12">
        <v>0</v>
      </c>
      <c r="L381" s="18" t="s">
        <v>4250</v>
      </c>
      <c r="M381" s="12" t="s">
        <v>4250</v>
      </c>
      <c r="N381" s="12" t="s">
        <v>4250</v>
      </c>
      <c r="O381" s="12" t="s">
        <v>4257</v>
      </c>
      <c r="P381" s="12" t="s">
        <v>4257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x14ac:dyDescent="0.2">
      <c r="A382" s="12" t="s">
        <v>2609</v>
      </c>
      <c r="B382" s="12" t="s">
        <v>2610</v>
      </c>
      <c r="C382" s="12" t="s">
        <v>3497</v>
      </c>
      <c r="D382" s="12" t="s">
        <v>3725</v>
      </c>
      <c r="E382" s="12" t="s">
        <v>1127</v>
      </c>
      <c r="F382" s="12" t="s">
        <v>1007</v>
      </c>
      <c r="G382" s="12" t="s">
        <v>131</v>
      </c>
      <c r="H382" s="12">
        <v>4</v>
      </c>
      <c r="I382" s="18">
        <v>0</v>
      </c>
      <c r="J382" s="12">
        <v>0</v>
      </c>
      <c r="K382" s="12">
        <v>0</v>
      </c>
      <c r="L382" s="18" t="s">
        <v>4250</v>
      </c>
      <c r="M382" s="12" t="s">
        <v>4250</v>
      </c>
      <c r="N382" s="12" t="s">
        <v>4250</v>
      </c>
      <c r="O382" s="12" t="s">
        <v>4257</v>
      </c>
      <c r="P382" s="12" t="s">
        <v>4257</v>
      </c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x14ac:dyDescent="0.2">
      <c r="A383" s="12" t="s">
        <v>2803</v>
      </c>
      <c r="B383" s="12" t="s">
        <v>2804</v>
      </c>
      <c r="C383" s="12" t="s">
        <v>3498</v>
      </c>
      <c r="D383" s="12" t="s">
        <v>3936</v>
      </c>
      <c r="E383" s="12" t="s">
        <v>1457</v>
      </c>
      <c r="F383" s="12" t="s">
        <v>1007</v>
      </c>
      <c r="G383" s="12" t="s">
        <v>131</v>
      </c>
      <c r="H383" s="12">
        <v>4</v>
      </c>
      <c r="I383" s="18">
        <v>0</v>
      </c>
      <c r="J383" s="12">
        <v>0</v>
      </c>
      <c r="K383" s="12">
        <v>0</v>
      </c>
      <c r="L383" s="18" t="s">
        <v>4250</v>
      </c>
      <c r="M383" s="12" t="s">
        <v>4250</v>
      </c>
      <c r="N383" s="12" t="s">
        <v>4250</v>
      </c>
      <c r="O383" s="12" t="s">
        <v>4257</v>
      </c>
      <c r="P383" s="12" t="s">
        <v>4257</v>
      </c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x14ac:dyDescent="0.2">
      <c r="A384" s="12" t="s">
        <v>1457</v>
      </c>
      <c r="B384" s="12" t="s">
        <v>2812</v>
      </c>
      <c r="C384" s="12" t="s">
        <v>3499</v>
      </c>
      <c r="D384" s="12" t="s">
        <v>3937</v>
      </c>
      <c r="E384" s="12" t="s">
        <v>1457</v>
      </c>
      <c r="F384" s="12" t="s">
        <v>1007</v>
      </c>
      <c r="G384" s="12" t="s">
        <v>131</v>
      </c>
      <c r="H384" s="12">
        <v>4</v>
      </c>
      <c r="I384" s="18">
        <v>0</v>
      </c>
      <c r="J384" s="12">
        <v>0</v>
      </c>
      <c r="K384" s="12">
        <v>0</v>
      </c>
      <c r="L384" s="18" t="s">
        <v>4250</v>
      </c>
      <c r="M384" s="12" t="s">
        <v>4250</v>
      </c>
      <c r="N384" s="12" t="s">
        <v>4250</v>
      </c>
      <c r="O384" s="12" t="s">
        <v>4257</v>
      </c>
      <c r="P384" s="12" t="s">
        <v>4257</v>
      </c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x14ac:dyDescent="0.2">
      <c r="A385" s="12" t="s">
        <v>2303</v>
      </c>
      <c r="B385" s="12" t="s">
        <v>2304</v>
      </c>
      <c r="C385" s="12" t="s">
        <v>3500</v>
      </c>
      <c r="D385" s="12" t="s">
        <v>3697</v>
      </c>
      <c r="E385" s="12" t="s">
        <v>373</v>
      </c>
      <c r="F385" s="12" t="s">
        <v>375</v>
      </c>
      <c r="G385" s="12" t="s">
        <v>131</v>
      </c>
      <c r="H385" s="12">
        <v>4</v>
      </c>
      <c r="I385" s="18">
        <v>0</v>
      </c>
      <c r="J385" s="12">
        <v>0</v>
      </c>
      <c r="K385" s="12">
        <v>0</v>
      </c>
      <c r="L385" s="18" t="s">
        <v>4250</v>
      </c>
      <c r="M385" s="12" t="s">
        <v>4250</v>
      </c>
      <c r="N385" s="12" t="s">
        <v>4250</v>
      </c>
      <c r="O385" s="12" t="s">
        <v>4257</v>
      </c>
      <c r="P385" s="12" t="s">
        <v>4257</v>
      </c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x14ac:dyDescent="0.2">
      <c r="A386" s="12" t="s">
        <v>2257</v>
      </c>
      <c r="B386" s="12" t="s">
        <v>2258</v>
      </c>
      <c r="C386" s="12" t="s">
        <v>3483</v>
      </c>
      <c r="D386" s="12" t="s">
        <v>3732</v>
      </c>
      <c r="E386" s="12" t="s">
        <v>373</v>
      </c>
      <c r="F386" s="12" t="s">
        <v>375</v>
      </c>
      <c r="G386" s="12" t="s">
        <v>131</v>
      </c>
      <c r="H386" s="12">
        <v>8</v>
      </c>
      <c r="I386" s="18">
        <v>0</v>
      </c>
      <c r="J386" s="12">
        <v>0</v>
      </c>
      <c r="K386" s="12">
        <v>0</v>
      </c>
      <c r="L386" s="18" t="s">
        <v>4250</v>
      </c>
      <c r="M386" s="12" t="s">
        <v>4250</v>
      </c>
      <c r="N386" s="12" t="s">
        <v>4250</v>
      </c>
      <c r="O386" s="12" t="s">
        <v>4257</v>
      </c>
      <c r="P386" s="12" t="s">
        <v>4257</v>
      </c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x14ac:dyDescent="0.2">
      <c r="A387" s="12" t="s">
        <v>2219</v>
      </c>
      <c r="B387" s="12" t="s">
        <v>2220</v>
      </c>
      <c r="C387" s="12" t="s">
        <v>3495</v>
      </c>
      <c r="D387" s="12" t="s">
        <v>3696</v>
      </c>
      <c r="E387" s="12" t="s">
        <v>373</v>
      </c>
      <c r="F387" s="12" t="s">
        <v>375</v>
      </c>
      <c r="G387" s="12" t="s">
        <v>131</v>
      </c>
      <c r="H387" s="12">
        <v>4</v>
      </c>
      <c r="I387" s="18">
        <v>0</v>
      </c>
      <c r="J387" s="12">
        <v>0</v>
      </c>
      <c r="K387" s="12">
        <v>0</v>
      </c>
      <c r="L387" s="18" t="s">
        <v>4250</v>
      </c>
      <c r="M387" s="12" t="s">
        <v>4250</v>
      </c>
      <c r="N387" s="12" t="s">
        <v>4250</v>
      </c>
      <c r="O387" s="12" t="s">
        <v>4257</v>
      </c>
      <c r="P387" s="12" t="s">
        <v>4257</v>
      </c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x14ac:dyDescent="0.2">
      <c r="A388" s="12" t="s">
        <v>2412</v>
      </c>
      <c r="B388" s="12" t="s">
        <v>2413</v>
      </c>
      <c r="C388" s="12" t="s">
        <v>3501</v>
      </c>
      <c r="D388" s="12" t="s">
        <v>3741</v>
      </c>
      <c r="E388" s="12" t="s">
        <v>565</v>
      </c>
      <c r="F388" s="12" t="s">
        <v>375</v>
      </c>
      <c r="G388" s="12" t="s">
        <v>131</v>
      </c>
      <c r="H388" s="12">
        <v>8</v>
      </c>
      <c r="I388" s="18">
        <v>0</v>
      </c>
      <c r="J388" s="12">
        <v>0</v>
      </c>
      <c r="K388" s="12">
        <v>0</v>
      </c>
      <c r="L388" s="18" t="s">
        <v>4250</v>
      </c>
      <c r="M388" s="12" t="s">
        <v>4250</v>
      </c>
      <c r="N388" s="12" t="s">
        <v>4250</v>
      </c>
      <c r="O388" s="12" t="s">
        <v>4257</v>
      </c>
      <c r="P388" s="12" t="s">
        <v>4257</v>
      </c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x14ac:dyDescent="0.2">
      <c r="A389" s="12" t="s">
        <v>565</v>
      </c>
      <c r="B389" s="12" t="s">
        <v>2365</v>
      </c>
      <c r="C389" s="12" t="s">
        <v>3502</v>
      </c>
      <c r="D389" s="12" t="s">
        <v>3938</v>
      </c>
      <c r="E389" s="12" t="s">
        <v>565</v>
      </c>
      <c r="F389" s="12" t="s">
        <v>375</v>
      </c>
      <c r="G389" s="12" t="s">
        <v>131</v>
      </c>
      <c r="H389" s="12">
        <v>4</v>
      </c>
      <c r="I389" s="18">
        <v>0</v>
      </c>
      <c r="J389" s="12">
        <v>0</v>
      </c>
      <c r="K389" s="12">
        <v>0</v>
      </c>
      <c r="L389" s="18" t="s">
        <v>4250</v>
      </c>
      <c r="M389" s="12" t="s">
        <v>4250</v>
      </c>
      <c r="N389" s="12" t="s">
        <v>4250</v>
      </c>
      <c r="O389" s="12" t="s">
        <v>4257</v>
      </c>
      <c r="P389" s="12" t="s">
        <v>4257</v>
      </c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x14ac:dyDescent="0.2">
      <c r="A390" s="12" t="s">
        <v>2359</v>
      </c>
      <c r="B390" s="12" t="s">
        <v>2360</v>
      </c>
      <c r="C390" s="12" t="s">
        <v>3503</v>
      </c>
      <c r="D390" s="12" t="s">
        <v>3894</v>
      </c>
      <c r="E390" s="12" t="s">
        <v>565</v>
      </c>
      <c r="F390" s="12" t="s">
        <v>375</v>
      </c>
      <c r="G390" s="12" t="s">
        <v>131</v>
      </c>
      <c r="H390" s="12">
        <v>4</v>
      </c>
      <c r="I390" s="18">
        <v>0</v>
      </c>
      <c r="J390" s="12">
        <v>0</v>
      </c>
      <c r="K390" s="12">
        <v>0</v>
      </c>
      <c r="L390" s="18" t="s">
        <v>4250</v>
      </c>
      <c r="M390" s="12" t="s">
        <v>4250</v>
      </c>
      <c r="N390" s="12" t="s">
        <v>4250</v>
      </c>
      <c r="O390" s="12" t="s">
        <v>4257</v>
      </c>
      <c r="P390" s="12" t="s">
        <v>4257</v>
      </c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x14ac:dyDescent="0.2">
      <c r="A391" s="12" t="s">
        <v>2298</v>
      </c>
      <c r="B391" s="12" t="s">
        <v>2299</v>
      </c>
      <c r="C391" s="12" t="s">
        <v>3501</v>
      </c>
      <c r="D391" s="12" t="s">
        <v>3697</v>
      </c>
      <c r="E391" s="12" t="s">
        <v>565</v>
      </c>
      <c r="F391" s="12" t="s">
        <v>375</v>
      </c>
      <c r="G391" s="12" t="s">
        <v>131</v>
      </c>
      <c r="H391" s="12">
        <v>4</v>
      </c>
      <c r="I391" s="18">
        <v>0</v>
      </c>
      <c r="J391" s="12">
        <v>0</v>
      </c>
      <c r="K391" s="12">
        <v>0</v>
      </c>
      <c r="L391" s="18" t="s">
        <v>4250</v>
      </c>
      <c r="M391" s="12" t="s">
        <v>4250</v>
      </c>
      <c r="N391" s="12" t="s">
        <v>4250</v>
      </c>
      <c r="O391" s="12" t="s">
        <v>4257</v>
      </c>
      <c r="P391" s="12" t="s">
        <v>4257</v>
      </c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x14ac:dyDescent="0.2">
      <c r="A392" s="12" t="s">
        <v>378</v>
      </c>
      <c r="B392" s="12" t="s">
        <v>2325</v>
      </c>
      <c r="C392" s="12" t="s">
        <v>3504</v>
      </c>
      <c r="D392" s="12" t="s">
        <v>3939</v>
      </c>
      <c r="E392" s="12" t="s">
        <v>378</v>
      </c>
      <c r="F392" s="12" t="s">
        <v>375</v>
      </c>
      <c r="G392" s="12" t="s">
        <v>131</v>
      </c>
      <c r="H392" s="12">
        <v>24</v>
      </c>
      <c r="I392" s="18">
        <v>0</v>
      </c>
      <c r="J392" s="12">
        <v>0</v>
      </c>
      <c r="K392" s="12">
        <v>85</v>
      </c>
      <c r="L392" s="18" t="s">
        <v>4250</v>
      </c>
      <c r="M392" s="12" t="s">
        <v>4250</v>
      </c>
      <c r="N392" s="12" t="s">
        <v>4250</v>
      </c>
      <c r="O392" s="12" t="s">
        <v>4257</v>
      </c>
      <c r="P392" s="12" t="s">
        <v>4257</v>
      </c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x14ac:dyDescent="0.2">
      <c r="A393" s="12" t="s">
        <v>2321</v>
      </c>
      <c r="B393" s="12" t="s">
        <v>2322</v>
      </c>
      <c r="C393" s="12" t="s">
        <v>3505</v>
      </c>
      <c r="D393" s="12" t="s">
        <v>3736</v>
      </c>
      <c r="E393" s="12" t="s">
        <v>378</v>
      </c>
      <c r="F393" s="12" t="s">
        <v>375</v>
      </c>
      <c r="G393" s="12" t="s">
        <v>131</v>
      </c>
      <c r="H393" s="12">
        <v>8</v>
      </c>
      <c r="I393" s="18">
        <v>0</v>
      </c>
      <c r="J393" s="12">
        <v>0</v>
      </c>
      <c r="K393" s="12">
        <v>0</v>
      </c>
      <c r="L393" s="18" t="s">
        <v>4250</v>
      </c>
      <c r="M393" s="12" t="s">
        <v>4250</v>
      </c>
      <c r="N393" s="12" t="s">
        <v>4250</v>
      </c>
      <c r="O393" s="12" t="s">
        <v>4257</v>
      </c>
      <c r="P393" s="12" t="s">
        <v>4257</v>
      </c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x14ac:dyDescent="0.2">
      <c r="A394" s="12" t="s">
        <v>2390</v>
      </c>
      <c r="B394" s="12" t="s">
        <v>2391</v>
      </c>
      <c r="C394" s="12" t="s">
        <v>3506</v>
      </c>
      <c r="D394" s="12" t="s">
        <v>3737</v>
      </c>
      <c r="E394" s="12" t="s">
        <v>378</v>
      </c>
      <c r="F394" s="12" t="s">
        <v>375</v>
      </c>
      <c r="G394" s="12" t="s">
        <v>131</v>
      </c>
      <c r="H394" s="12">
        <v>4</v>
      </c>
      <c r="I394" s="18">
        <v>0</v>
      </c>
      <c r="J394" s="12">
        <v>0</v>
      </c>
      <c r="K394" s="12">
        <v>0</v>
      </c>
      <c r="L394" s="18" t="s">
        <v>4250</v>
      </c>
      <c r="M394" s="12" t="s">
        <v>4250</v>
      </c>
      <c r="N394" s="12" t="s">
        <v>4250</v>
      </c>
      <c r="O394" s="12" t="s">
        <v>4257</v>
      </c>
      <c r="P394" s="12" t="s">
        <v>4257</v>
      </c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x14ac:dyDescent="0.2">
      <c r="A395" s="12" t="s">
        <v>45</v>
      </c>
      <c r="B395" s="12" t="s">
        <v>45</v>
      </c>
      <c r="C395" s="12" t="s">
        <v>45</v>
      </c>
      <c r="D395" s="12" t="s">
        <v>45</v>
      </c>
      <c r="E395" s="12" t="s">
        <v>378</v>
      </c>
      <c r="F395" s="12" t="s">
        <v>375</v>
      </c>
      <c r="G395" s="12" t="s">
        <v>131</v>
      </c>
      <c r="H395" s="12">
        <v>8</v>
      </c>
      <c r="I395" s="18">
        <v>0</v>
      </c>
      <c r="J395" s="12">
        <v>0</v>
      </c>
      <c r="K395" s="12">
        <v>0</v>
      </c>
      <c r="L395" s="18" t="s">
        <v>4250</v>
      </c>
      <c r="M395" s="12" t="s">
        <v>4257</v>
      </c>
      <c r="N395" s="12" t="s">
        <v>4250</v>
      </c>
      <c r="O395" s="12" t="s">
        <v>4257</v>
      </c>
      <c r="P395" s="12" t="s">
        <v>4257</v>
      </c>
      <c r="Q395" s="12" t="s">
        <v>4327</v>
      </c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x14ac:dyDescent="0.2">
      <c r="A396" s="12" t="s">
        <v>2348</v>
      </c>
      <c r="B396" s="12" t="s">
        <v>2349</v>
      </c>
      <c r="C396" s="12" t="s">
        <v>3506</v>
      </c>
      <c r="D396" s="12" t="s">
        <v>3736</v>
      </c>
      <c r="E396" s="12" t="s">
        <v>378</v>
      </c>
      <c r="F396" s="12" t="s">
        <v>375</v>
      </c>
      <c r="G396" s="12" t="s">
        <v>131</v>
      </c>
      <c r="H396" s="12">
        <v>4</v>
      </c>
      <c r="I396" s="18">
        <v>0</v>
      </c>
      <c r="J396" s="12">
        <v>0</v>
      </c>
      <c r="K396" s="12">
        <v>0</v>
      </c>
      <c r="L396" s="18" t="s">
        <v>4250</v>
      </c>
      <c r="M396" s="12" t="s">
        <v>4250</v>
      </c>
      <c r="N396" s="12" t="s">
        <v>4250</v>
      </c>
      <c r="O396" s="12" t="s">
        <v>4257</v>
      </c>
      <c r="P396" s="12" t="s">
        <v>4257</v>
      </c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x14ac:dyDescent="0.2">
      <c r="A397" s="12" t="s">
        <v>2326</v>
      </c>
      <c r="B397" s="12" t="s">
        <v>2327</v>
      </c>
      <c r="C397" s="12" t="s">
        <v>3507</v>
      </c>
      <c r="D397" s="12" t="s">
        <v>3736</v>
      </c>
      <c r="E397" s="12" t="s">
        <v>378</v>
      </c>
      <c r="F397" s="12" t="s">
        <v>375</v>
      </c>
      <c r="G397" s="12" t="s">
        <v>131</v>
      </c>
      <c r="H397" s="12">
        <v>8</v>
      </c>
      <c r="I397" s="18">
        <v>0</v>
      </c>
      <c r="J397" s="12">
        <v>0</v>
      </c>
      <c r="K397" s="12">
        <v>0</v>
      </c>
      <c r="L397" s="18" t="s">
        <v>4250</v>
      </c>
      <c r="M397" s="12" t="s">
        <v>4250</v>
      </c>
      <c r="N397" s="12" t="s">
        <v>4250</v>
      </c>
      <c r="O397" s="12" t="s">
        <v>4257</v>
      </c>
      <c r="P397" s="12" t="s">
        <v>4257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x14ac:dyDescent="0.2">
      <c r="A398" s="12" t="s">
        <v>2328</v>
      </c>
      <c r="B398" s="12" t="s">
        <v>2329</v>
      </c>
      <c r="C398" s="12" t="s">
        <v>3508</v>
      </c>
      <c r="D398" s="12" t="s">
        <v>3940</v>
      </c>
      <c r="E398" s="12" t="s">
        <v>378</v>
      </c>
      <c r="F398" s="12" t="s">
        <v>375</v>
      </c>
      <c r="G398" s="12" t="s">
        <v>131</v>
      </c>
      <c r="H398" s="12">
        <v>4</v>
      </c>
      <c r="I398" s="18">
        <v>0</v>
      </c>
      <c r="J398" s="12">
        <v>0</v>
      </c>
      <c r="K398" s="12">
        <v>0</v>
      </c>
      <c r="L398" s="18" t="s">
        <v>4250</v>
      </c>
      <c r="M398" s="12" t="s">
        <v>4250</v>
      </c>
      <c r="N398" s="12" t="s">
        <v>4250</v>
      </c>
      <c r="O398" s="12" t="s">
        <v>4257</v>
      </c>
      <c r="P398" s="12" t="s">
        <v>4257</v>
      </c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x14ac:dyDescent="0.2">
      <c r="A399" s="12" t="s">
        <v>2323</v>
      </c>
      <c r="B399" s="12" t="s">
        <v>2324</v>
      </c>
      <c r="C399" s="12" t="s">
        <v>3509</v>
      </c>
      <c r="D399" s="12" t="s">
        <v>3940</v>
      </c>
      <c r="E399" s="12" t="s">
        <v>378</v>
      </c>
      <c r="F399" s="12" t="s">
        <v>375</v>
      </c>
      <c r="G399" s="12" t="s">
        <v>131</v>
      </c>
      <c r="H399" s="12">
        <v>8</v>
      </c>
      <c r="I399" s="18">
        <v>0</v>
      </c>
      <c r="J399" s="12">
        <v>0</v>
      </c>
      <c r="K399" s="12">
        <v>0</v>
      </c>
      <c r="L399" s="18" t="s">
        <v>4250</v>
      </c>
      <c r="M399" s="12" t="s">
        <v>4250</v>
      </c>
      <c r="N399" s="12" t="s">
        <v>4250</v>
      </c>
      <c r="O399" s="12" t="s">
        <v>4257</v>
      </c>
      <c r="P399" s="12" t="s">
        <v>4257</v>
      </c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x14ac:dyDescent="0.2">
      <c r="A400" s="12" t="s">
        <v>4199</v>
      </c>
      <c r="E400" s="12" t="s">
        <v>4199</v>
      </c>
      <c r="F400" s="25" t="s">
        <v>375</v>
      </c>
      <c r="G400" s="12" t="s">
        <v>131</v>
      </c>
      <c r="H400" s="12">
        <v>0</v>
      </c>
      <c r="I400" s="18">
        <v>11</v>
      </c>
      <c r="J400" s="12">
        <v>0</v>
      </c>
      <c r="K400" s="12">
        <v>0</v>
      </c>
      <c r="L400" s="18" t="s">
        <v>4250</v>
      </c>
      <c r="M400" s="12" t="s">
        <v>4250</v>
      </c>
      <c r="N400" s="12" t="s">
        <v>4257</v>
      </c>
      <c r="O400" s="12" t="s">
        <v>4250</v>
      </c>
      <c r="P400" s="12" t="s">
        <v>4250</v>
      </c>
      <c r="Q400" s="12" t="s">
        <v>4328</v>
      </c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x14ac:dyDescent="0.2">
      <c r="A401" s="12" t="s">
        <v>4112</v>
      </c>
      <c r="B401" s="12" t="s">
        <v>4329</v>
      </c>
      <c r="C401" s="12" t="s">
        <v>4330</v>
      </c>
      <c r="D401" s="12" t="s">
        <v>4331</v>
      </c>
      <c r="E401" s="12" t="s">
        <v>4112</v>
      </c>
      <c r="F401" s="12" t="s">
        <v>375</v>
      </c>
      <c r="G401" s="12" t="s">
        <v>131</v>
      </c>
      <c r="H401" s="12">
        <v>0</v>
      </c>
      <c r="I401" s="18">
        <v>11</v>
      </c>
      <c r="J401" s="12">
        <v>25</v>
      </c>
      <c r="K401" s="12">
        <v>0</v>
      </c>
      <c r="L401" s="18" t="s">
        <v>4257</v>
      </c>
      <c r="M401" s="12" t="s">
        <v>4250</v>
      </c>
      <c r="N401" s="12" t="s">
        <v>4257</v>
      </c>
      <c r="O401" s="12" t="s">
        <v>4250</v>
      </c>
      <c r="P401" s="12" t="s">
        <v>4250</v>
      </c>
      <c r="Q401" s="12" t="s">
        <v>4269</v>
      </c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x14ac:dyDescent="0.2">
      <c r="A402" s="12" t="s">
        <v>2410</v>
      </c>
      <c r="B402" s="12" t="s">
        <v>2411</v>
      </c>
      <c r="C402" s="12" t="s">
        <v>3510</v>
      </c>
      <c r="D402" s="12" t="s">
        <v>3741</v>
      </c>
      <c r="E402" s="12" t="s">
        <v>705</v>
      </c>
      <c r="F402" s="12" t="s">
        <v>375</v>
      </c>
      <c r="G402" s="12" t="s">
        <v>131</v>
      </c>
      <c r="H402" s="12">
        <v>4</v>
      </c>
      <c r="I402" s="18">
        <v>0</v>
      </c>
      <c r="J402" s="12">
        <v>0</v>
      </c>
      <c r="K402" s="12">
        <v>0</v>
      </c>
      <c r="L402" s="18" t="s">
        <v>4250</v>
      </c>
      <c r="M402" s="12" t="s">
        <v>4250</v>
      </c>
      <c r="N402" s="12" t="s">
        <v>4250</v>
      </c>
      <c r="O402" s="12" t="s">
        <v>4257</v>
      </c>
      <c r="P402" s="12" t="s">
        <v>4257</v>
      </c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x14ac:dyDescent="0.2">
      <c r="A403" s="12" t="s">
        <v>705</v>
      </c>
      <c r="B403" s="12" t="s">
        <v>2381</v>
      </c>
      <c r="C403" s="12" t="s">
        <v>3511</v>
      </c>
      <c r="D403" s="12" t="s">
        <v>3941</v>
      </c>
      <c r="E403" s="12" t="s">
        <v>705</v>
      </c>
      <c r="F403" s="12" t="s">
        <v>375</v>
      </c>
      <c r="G403" s="12" t="s">
        <v>131</v>
      </c>
      <c r="H403" s="12">
        <v>16</v>
      </c>
      <c r="I403" s="18">
        <v>0</v>
      </c>
      <c r="J403" s="12">
        <v>0</v>
      </c>
      <c r="K403" s="12">
        <v>0</v>
      </c>
      <c r="L403" s="18" t="s">
        <v>4250</v>
      </c>
      <c r="M403" s="12" t="s">
        <v>4250</v>
      </c>
      <c r="N403" s="12" t="s">
        <v>4250</v>
      </c>
      <c r="O403" s="12" t="s">
        <v>4257</v>
      </c>
      <c r="P403" s="12" t="s">
        <v>4257</v>
      </c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x14ac:dyDescent="0.2">
      <c r="A404" s="12" t="s">
        <v>2450</v>
      </c>
      <c r="B404" s="12" t="s">
        <v>2451</v>
      </c>
      <c r="C404" s="12" t="s">
        <v>3512</v>
      </c>
      <c r="D404" s="12" t="s">
        <v>3734</v>
      </c>
      <c r="E404" s="12" t="s">
        <v>852</v>
      </c>
      <c r="F404" s="12" t="s">
        <v>375</v>
      </c>
      <c r="G404" s="12" t="s">
        <v>131</v>
      </c>
      <c r="H404" s="12">
        <v>4</v>
      </c>
      <c r="I404" s="18">
        <v>0</v>
      </c>
      <c r="J404" s="12">
        <v>0</v>
      </c>
      <c r="K404" s="12">
        <v>0</v>
      </c>
      <c r="L404" s="18" t="s">
        <v>4250</v>
      </c>
      <c r="M404" s="12" t="s">
        <v>4250</v>
      </c>
      <c r="N404" s="12" t="s">
        <v>4250</v>
      </c>
      <c r="O404" s="12" t="s">
        <v>4257</v>
      </c>
      <c r="P404" s="12" t="s">
        <v>4257</v>
      </c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x14ac:dyDescent="0.2">
      <c r="A405" s="12" t="s">
        <v>4203</v>
      </c>
      <c r="B405" s="12" t="s">
        <v>4332</v>
      </c>
      <c r="C405" s="12" t="s">
        <v>4333</v>
      </c>
      <c r="D405" s="12" t="s">
        <v>3730</v>
      </c>
      <c r="E405" s="12" t="s">
        <v>4203</v>
      </c>
      <c r="F405" s="12" t="s">
        <v>4127</v>
      </c>
      <c r="G405" s="12" t="s">
        <v>131</v>
      </c>
      <c r="H405" s="12">
        <v>0</v>
      </c>
      <c r="I405" s="18">
        <v>21</v>
      </c>
      <c r="J405" s="12">
        <v>0</v>
      </c>
      <c r="K405" s="12">
        <v>0</v>
      </c>
      <c r="L405" s="18" t="s">
        <v>4250</v>
      </c>
      <c r="M405" s="12" t="s">
        <v>4250</v>
      </c>
      <c r="N405" s="12" t="s">
        <v>4257</v>
      </c>
      <c r="O405" s="12" t="s">
        <v>4250</v>
      </c>
      <c r="P405" s="12" t="s">
        <v>4257</v>
      </c>
      <c r="Q405" s="12" t="s">
        <v>4334</v>
      </c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" x14ac:dyDescent="0.25">
      <c r="A406" s="12" t="s">
        <v>4125</v>
      </c>
      <c r="B406" s="28" t="s">
        <v>4335</v>
      </c>
      <c r="C406" s="28" t="s">
        <v>4336</v>
      </c>
      <c r="D406" s="28" t="s">
        <v>4337</v>
      </c>
      <c r="E406" s="12" t="s">
        <v>4125</v>
      </c>
      <c r="F406" s="12" t="s">
        <v>4127</v>
      </c>
      <c r="G406" s="12" t="s">
        <v>131</v>
      </c>
      <c r="H406" s="12">
        <v>0</v>
      </c>
      <c r="I406" s="18">
        <v>20</v>
      </c>
      <c r="J406" s="12">
        <v>65</v>
      </c>
      <c r="K406" s="12">
        <v>0</v>
      </c>
      <c r="L406" s="18" t="s">
        <v>4257</v>
      </c>
      <c r="M406" s="12" t="s">
        <v>4250</v>
      </c>
      <c r="N406" s="12" t="s">
        <v>4257</v>
      </c>
      <c r="O406" s="12" t="s">
        <v>4250</v>
      </c>
      <c r="P406" s="12" t="s">
        <v>4257</v>
      </c>
      <c r="Q406" s="12" t="s">
        <v>4338</v>
      </c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" x14ac:dyDescent="0.25">
      <c r="A407" s="12" t="s">
        <v>1166</v>
      </c>
      <c r="B407" s="28" t="s">
        <v>4339</v>
      </c>
      <c r="C407" s="28" t="s">
        <v>4340</v>
      </c>
      <c r="D407" s="28" t="s">
        <v>4341</v>
      </c>
      <c r="E407" s="12" t="s">
        <v>1166</v>
      </c>
      <c r="F407" s="12" t="s">
        <v>4127</v>
      </c>
      <c r="G407" s="12" t="s">
        <v>131</v>
      </c>
      <c r="H407" s="12">
        <v>0</v>
      </c>
      <c r="I407" s="18">
        <v>65</v>
      </c>
      <c r="J407" s="12">
        <v>40</v>
      </c>
      <c r="K407" s="12">
        <v>0</v>
      </c>
      <c r="L407" s="18" t="s">
        <v>4257</v>
      </c>
      <c r="M407" s="12" t="s">
        <v>4250</v>
      </c>
      <c r="N407" s="12" t="s">
        <v>4257</v>
      </c>
      <c r="O407" s="12" t="s">
        <v>4250</v>
      </c>
      <c r="P407" s="12" t="s">
        <v>4257</v>
      </c>
      <c r="Q407" s="12" t="s">
        <v>4338</v>
      </c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x14ac:dyDescent="0.2">
      <c r="A408" s="12" t="s">
        <v>130</v>
      </c>
      <c r="C408" s="12" t="s">
        <v>4342</v>
      </c>
      <c r="D408" s="12" t="s">
        <v>3825</v>
      </c>
      <c r="E408" s="12" t="s">
        <v>130</v>
      </c>
      <c r="F408" s="12" t="s">
        <v>130</v>
      </c>
      <c r="G408" s="12" t="s">
        <v>131</v>
      </c>
      <c r="H408" s="12">
        <v>0</v>
      </c>
      <c r="I408" s="18">
        <v>41</v>
      </c>
      <c r="J408" s="12">
        <v>0</v>
      </c>
      <c r="K408" s="12">
        <v>0</v>
      </c>
      <c r="L408" s="18" t="s">
        <v>4250</v>
      </c>
      <c r="M408" s="12" t="s">
        <v>4250</v>
      </c>
      <c r="N408" s="12" t="s">
        <v>4257</v>
      </c>
      <c r="O408" s="12" t="s">
        <v>4250</v>
      </c>
      <c r="P408" s="12" t="s">
        <v>4257</v>
      </c>
      <c r="Q408" s="12" t="s">
        <v>4343</v>
      </c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x14ac:dyDescent="0.2">
      <c r="A409" s="12" t="s">
        <v>4208</v>
      </c>
      <c r="B409" s="12" t="s">
        <v>4344</v>
      </c>
      <c r="C409" s="12" t="s">
        <v>4345</v>
      </c>
      <c r="D409" s="12" t="s">
        <v>4346</v>
      </c>
      <c r="E409" s="12" t="s">
        <v>4208</v>
      </c>
      <c r="F409" s="12" t="s">
        <v>130</v>
      </c>
      <c r="G409" s="12" t="s">
        <v>131</v>
      </c>
      <c r="H409" s="12">
        <v>0</v>
      </c>
      <c r="I409" s="18">
        <v>13</v>
      </c>
      <c r="J409" s="12">
        <v>0</v>
      </c>
      <c r="K409" s="12">
        <v>0</v>
      </c>
      <c r="L409" s="18" t="s">
        <v>4250</v>
      </c>
      <c r="M409" s="12" t="s">
        <v>4250</v>
      </c>
      <c r="N409" s="12" t="s">
        <v>4257</v>
      </c>
      <c r="O409" s="12" t="s">
        <v>4250</v>
      </c>
      <c r="P409" s="12" t="s">
        <v>4257</v>
      </c>
      <c r="Q409" s="12" t="s">
        <v>4269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x14ac:dyDescent="0.2">
      <c r="A410" s="12" t="s">
        <v>128</v>
      </c>
      <c r="B410" s="12" t="s">
        <v>4347</v>
      </c>
      <c r="C410" s="12" t="s">
        <v>4348</v>
      </c>
      <c r="D410" s="12" t="s">
        <v>4349</v>
      </c>
      <c r="E410" s="12" t="s">
        <v>128</v>
      </c>
      <c r="F410" s="12" t="s">
        <v>130</v>
      </c>
      <c r="G410" s="12" t="s">
        <v>131</v>
      </c>
      <c r="H410" s="12">
        <v>0</v>
      </c>
      <c r="I410" s="18">
        <v>52</v>
      </c>
      <c r="J410" s="12">
        <v>0</v>
      </c>
      <c r="K410" s="12">
        <v>0</v>
      </c>
      <c r="L410" s="18" t="s">
        <v>4250</v>
      </c>
      <c r="M410" s="12" t="s">
        <v>4250</v>
      </c>
      <c r="N410" s="12" t="s">
        <v>4257</v>
      </c>
      <c r="O410" s="12" t="s">
        <v>4250</v>
      </c>
      <c r="P410" s="12" t="s">
        <v>4257</v>
      </c>
      <c r="Q410" s="12" t="s">
        <v>4269</v>
      </c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x14ac:dyDescent="0.2">
      <c r="A411" s="12" t="s">
        <v>4210</v>
      </c>
      <c r="B411" s="12" t="s">
        <v>4350</v>
      </c>
      <c r="C411" s="12" t="s">
        <v>4351</v>
      </c>
      <c r="D411" s="12" t="s">
        <v>4352</v>
      </c>
      <c r="E411" s="12" t="s">
        <v>4210</v>
      </c>
      <c r="F411" s="12" t="s">
        <v>251</v>
      </c>
      <c r="G411" s="12" t="s">
        <v>131</v>
      </c>
      <c r="H411" s="12">
        <v>0</v>
      </c>
      <c r="I411" s="18">
        <v>15</v>
      </c>
      <c r="J411" s="12">
        <v>0</v>
      </c>
      <c r="K411" s="12">
        <v>0</v>
      </c>
      <c r="L411" s="18" t="s">
        <v>4250</v>
      </c>
      <c r="M411" s="12" t="s">
        <v>4250</v>
      </c>
      <c r="N411" s="12" t="s">
        <v>4257</v>
      </c>
      <c r="O411" s="12" t="s">
        <v>4250</v>
      </c>
      <c r="P411" s="12" t="s">
        <v>4250</v>
      </c>
      <c r="Q411" s="12" t="s">
        <v>4269</v>
      </c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x14ac:dyDescent="0.2">
      <c r="A412" s="12" t="s">
        <v>2405</v>
      </c>
      <c r="B412" s="12" t="s">
        <v>2406</v>
      </c>
      <c r="C412" s="12" t="s">
        <v>3513</v>
      </c>
      <c r="D412" s="12" t="s">
        <v>3942</v>
      </c>
      <c r="E412" s="12" t="s">
        <v>629</v>
      </c>
      <c r="F412" s="12" t="s">
        <v>251</v>
      </c>
      <c r="G412" s="12" t="s">
        <v>131</v>
      </c>
      <c r="H412" s="12">
        <v>8</v>
      </c>
      <c r="I412" s="18">
        <v>0</v>
      </c>
      <c r="J412" s="12">
        <v>0</v>
      </c>
      <c r="K412" s="12">
        <v>0</v>
      </c>
      <c r="L412" s="18" t="s">
        <v>4250</v>
      </c>
      <c r="M412" s="12" t="s">
        <v>4250</v>
      </c>
      <c r="N412" s="12" t="s">
        <v>4250</v>
      </c>
      <c r="O412" s="12" t="s">
        <v>4257</v>
      </c>
      <c r="P412" s="12" t="s">
        <v>4257</v>
      </c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x14ac:dyDescent="0.2">
      <c r="A413" s="12" t="s">
        <v>629</v>
      </c>
      <c r="B413" s="12" t="s">
        <v>2339</v>
      </c>
      <c r="C413" s="12" t="s">
        <v>3514</v>
      </c>
      <c r="D413" s="12" t="s">
        <v>3943</v>
      </c>
      <c r="E413" s="12" t="s">
        <v>629</v>
      </c>
      <c r="F413" s="12" t="s">
        <v>251</v>
      </c>
      <c r="G413" s="12" t="s">
        <v>131</v>
      </c>
      <c r="H413" s="12">
        <v>24</v>
      </c>
      <c r="I413" s="18">
        <v>0</v>
      </c>
      <c r="J413" s="12">
        <v>0</v>
      </c>
      <c r="K413" s="12">
        <v>0</v>
      </c>
      <c r="L413" s="18" t="s">
        <v>4250</v>
      </c>
      <c r="M413" s="12" t="s">
        <v>4250</v>
      </c>
      <c r="N413" s="12" t="s">
        <v>4250</v>
      </c>
      <c r="O413" s="12" t="s">
        <v>4257</v>
      </c>
      <c r="P413" s="12" t="s">
        <v>4257</v>
      </c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x14ac:dyDescent="0.2">
      <c r="A414" s="12" t="s">
        <v>2397</v>
      </c>
      <c r="B414" s="12" t="s">
        <v>2398</v>
      </c>
      <c r="C414" s="12" t="s">
        <v>3515</v>
      </c>
      <c r="D414" s="12" t="s">
        <v>3944</v>
      </c>
      <c r="E414" s="12" t="s">
        <v>629</v>
      </c>
      <c r="F414" s="12" t="s">
        <v>251</v>
      </c>
      <c r="G414" s="12" t="s">
        <v>131</v>
      </c>
      <c r="H414" s="12">
        <v>4</v>
      </c>
      <c r="I414" s="18">
        <v>0</v>
      </c>
      <c r="J414" s="12">
        <v>0</v>
      </c>
      <c r="K414" s="12">
        <v>0</v>
      </c>
      <c r="L414" s="18" t="s">
        <v>4250</v>
      </c>
      <c r="M414" s="12" t="s">
        <v>4250</v>
      </c>
      <c r="N414" s="12" t="s">
        <v>4250</v>
      </c>
      <c r="O414" s="12" t="s">
        <v>4257</v>
      </c>
      <c r="P414" s="12" t="s">
        <v>4257</v>
      </c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x14ac:dyDescent="0.2">
      <c r="A415" s="12" t="s">
        <v>251</v>
      </c>
      <c r="B415" s="12" t="s">
        <v>2371</v>
      </c>
      <c r="C415" s="12" t="s">
        <v>3516</v>
      </c>
      <c r="D415" s="12" t="s">
        <v>3945</v>
      </c>
      <c r="E415" s="12" t="s">
        <v>629</v>
      </c>
      <c r="F415" s="12" t="s">
        <v>251</v>
      </c>
      <c r="G415" s="12" t="s">
        <v>131</v>
      </c>
      <c r="H415" s="12">
        <v>4</v>
      </c>
      <c r="I415" s="18">
        <v>0</v>
      </c>
      <c r="J415" s="12">
        <v>43</v>
      </c>
      <c r="K415" s="12">
        <v>0</v>
      </c>
      <c r="L415" s="18" t="s">
        <v>4257</v>
      </c>
      <c r="M415" s="12" t="s">
        <v>4250</v>
      </c>
      <c r="N415" s="12" t="s">
        <v>4250</v>
      </c>
      <c r="O415" s="12" t="s">
        <v>4257</v>
      </c>
      <c r="P415" s="12" t="s">
        <v>4257</v>
      </c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x14ac:dyDescent="0.2">
      <c r="A416" s="12" t="s">
        <v>4126</v>
      </c>
      <c r="B416" s="12" t="s">
        <v>4353</v>
      </c>
      <c r="C416" s="12" t="s">
        <v>4354</v>
      </c>
      <c r="D416" s="12" t="s">
        <v>4355</v>
      </c>
      <c r="E416" s="12" t="s">
        <v>4126</v>
      </c>
      <c r="F416" s="12" t="s">
        <v>251</v>
      </c>
      <c r="G416" s="12" t="s">
        <v>131</v>
      </c>
      <c r="H416" s="12">
        <v>0</v>
      </c>
      <c r="I416" s="18">
        <v>18</v>
      </c>
      <c r="J416" s="12">
        <v>63</v>
      </c>
      <c r="K416" s="12">
        <v>0</v>
      </c>
      <c r="L416" s="18" t="s">
        <v>4257</v>
      </c>
      <c r="M416" s="12" t="s">
        <v>4250</v>
      </c>
      <c r="N416" s="12" t="s">
        <v>4257</v>
      </c>
      <c r="O416" s="12" t="s">
        <v>4250</v>
      </c>
      <c r="P416" s="12" t="s">
        <v>4257</v>
      </c>
      <c r="Q416" s="12" t="s">
        <v>4269</v>
      </c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x14ac:dyDescent="0.2">
      <c r="A417" s="12" t="s">
        <v>4213</v>
      </c>
      <c r="B417" s="12" t="s">
        <v>4356</v>
      </c>
      <c r="C417" s="12" t="s">
        <v>4357</v>
      </c>
      <c r="D417" s="12" t="s">
        <v>4358</v>
      </c>
      <c r="E417" s="12" t="s">
        <v>4213</v>
      </c>
      <c r="F417" s="12" t="s">
        <v>251</v>
      </c>
      <c r="G417" s="12" t="s">
        <v>131</v>
      </c>
      <c r="H417" s="12">
        <v>0</v>
      </c>
      <c r="I417" s="18">
        <v>19</v>
      </c>
      <c r="J417" s="12">
        <v>0</v>
      </c>
      <c r="K417" s="12">
        <v>0</v>
      </c>
      <c r="L417" s="18" t="s">
        <v>4250</v>
      </c>
      <c r="M417" s="12" t="s">
        <v>4250</v>
      </c>
      <c r="N417" s="12" t="s">
        <v>4257</v>
      </c>
      <c r="O417" s="12" t="s">
        <v>4250</v>
      </c>
      <c r="P417" s="12" t="s">
        <v>4250</v>
      </c>
      <c r="Q417" s="12" t="s">
        <v>4269</v>
      </c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x14ac:dyDescent="0.2">
      <c r="A418" s="12" t="s">
        <v>2248</v>
      </c>
      <c r="B418" s="12" t="s">
        <v>2249</v>
      </c>
      <c r="C418" s="12" t="s">
        <v>3517</v>
      </c>
      <c r="D418" s="12" t="s">
        <v>3946</v>
      </c>
      <c r="E418" s="12" t="s">
        <v>459</v>
      </c>
      <c r="F418" s="12" t="s">
        <v>251</v>
      </c>
      <c r="G418" s="12" t="s">
        <v>131</v>
      </c>
      <c r="H418" s="12">
        <v>20</v>
      </c>
      <c r="I418" s="18">
        <v>0</v>
      </c>
      <c r="J418" s="12">
        <v>0</v>
      </c>
      <c r="K418" s="12">
        <v>0</v>
      </c>
      <c r="L418" s="18" t="s">
        <v>4250</v>
      </c>
      <c r="M418" s="12" t="s">
        <v>4250</v>
      </c>
      <c r="N418" s="12" t="s">
        <v>4250</v>
      </c>
      <c r="O418" s="12" t="s">
        <v>4257</v>
      </c>
      <c r="P418" s="12" t="s">
        <v>4257</v>
      </c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x14ac:dyDescent="0.2">
      <c r="A419" s="12" t="s">
        <v>508</v>
      </c>
      <c r="B419" s="12" t="s">
        <v>4359</v>
      </c>
      <c r="C419" s="12" t="s">
        <v>4360</v>
      </c>
      <c r="D419" s="12" t="s">
        <v>4361</v>
      </c>
      <c r="E419" s="12" t="s">
        <v>508</v>
      </c>
      <c r="F419" s="12" t="s">
        <v>251</v>
      </c>
      <c r="G419" s="12" t="s">
        <v>131</v>
      </c>
      <c r="H419" s="12">
        <v>4</v>
      </c>
      <c r="I419" s="18">
        <v>16</v>
      </c>
      <c r="J419" s="12">
        <v>0</v>
      </c>
      <c r="K419" s="12">
        <v>0</v>
      </c>
      <c r="L419" s="18" t="s">
        <v>4250</v>
      </c>
      <c r="M419" s="12" t="s">
        <v>4257</v>
      </c>
      <c r="N419" s="12" t="s">
        <v>4257</v>
      </c>
      <c r="O419" s="12" t="s">
        <v>4257</v>
      </c>
      <c r="P419" s="12" t="s">
        <v>4257</v>
      </c>
      <c r="Q419" s="12" t="s">
        <v>4362</v>
      </c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x14ac:dyDescent="0.2">
      <c r="A420" s="12" t="s">
        <v>318</v>
      </c>
      <c r="B420" s="12" t="s">
        <v>2221</v>
      </c>
      <c r="C420" s="12" t="s">
        <v>3518</v>
      </c>
      <c r="D420" s="12" t="s">
        <v>3947</v>
      </c>
      <c r="E420" s="12" t="s">
        <v>318</v>
      </c>
      <c r="F420" s="12" t="s">
        <v>251</v>
      </c>
      <c r="G420" s="12" t="s">
        <v>131</v>
      </c>
      <c r="H420" s="12">
        <v>20</v>
      </c>
      <c r="I420" s="18">
        <v>0</v>
      </c>
      <c r="J420" s="12">
        <v>0</v>
      </c>
      <c r="K420" s="12">
        <v>0</v>
      </c>
      <c r="L420" s="18" t="s">
        <v>4250</v>
      </c>
      <c r="M420" s="12" t="s">
        <v>4250</v>
      </c>
      <c r="N420" s="12" t="s">
        <v>4250</v>
      </c>
      <c r="O420" s="12" t="s">
        <v>4257</v>
      </c>
      <c r="P420" s="12" t="s">
        <v>4257</v>
      </c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x14ac:dyDescent="0.2">
      <c r="A421" s="12" t="s">
        <v>249</v>
      </c>
      <c r="B421" s="12" t="s">
        <v>2234</v>
      </c>
      <c r="C421" s="12" t="s">
        <v>3519</v>
      </c>
      <c r="D421" s="12" t="s">
        <v>3948</v>
      </c>
      <c r="E421" s="12" t="s">
        <v>318</v>
      </c>
      <c r="F421" s="12" t="s">
        <v>251</v>
      </c>
      <c r="G421" s="12" t="s">
        <v>131</v>
      </c>
      <c r="H421" s="12">
        <v>4</v>
      </c>
      <c r="I421" s="18">
        <v>0</v>
      </c>
      <c r="J421" s="12">
        <v>0</v>
      </c>
      <c r="K421" s="12">
        <v>0</v>
      </c>
      <c r="L421" s="18" t="s">
        <v>4250</v>
      </c>
      <c r="M421" s="12" t="s">
        <v>4250</v>
      </c>
      <c r="N421" s="12" t="s">
        <v>4250</v>
      </c>
      <c r="O421" s="12" t="s">
        <v>4257</v>
      </c>
      <c r="P421" s="12" t="s">
        <v>4257</v>
      </c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x14ac:dyDescent="0.2">
      <c r="A422" s="12" t="s">
        <v>2193</v>
      </c>
      <c r="B422" s="12" t="s">
        <v>2194</v>
      </c>
      <c r="C422" s="12" t="s">
        <v>3520</v>
      </c>
      <c r="D422" s="12" t="s">
        <v>3691</v>
      </c>
      <c r="E422" s="12" t="s">
        <v>318</v>
      </c>
      <c r="F422" s="12" t="s">
        <v>251</v>
      </c>
      <c r="G422" s="12" t="s">
        <v>131</v>
      </c>
      <c r="H422" s="12">
        <v>16</v>
      </c>
      <c r="I422" s="18">
        <v>0</v>
      </c>
      <c r="J422" s="12">
        <v>0</v>
      </c>
      <c r="K422" s="12">
        <v>0</v>
      </c>
      <c r="L422" s="18" t="s">
        <v>4250</v>
      </c>
      <c r="M422" s="12" t="s">
        <v>4250</v>
      </c>
      <c r="N422" s="12" t="s">
        <v>4250</v>
      </c>
      <c r="O422" s="12" t="s">
        <v>4257</v>
      </c>
      <c r="P422" s="12" t="s">
        <v>4257</v>
      </c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x14ac:dyDescent="0.2">
      <c r="A423" s="12" t="s">
        <v>2224</v>
      </c>
      <c r="B423" s="12" t="s">
        <v>2225</v>
      </c>
      <c r="C423" s="12" t="s">
        <v>3521</v>
      </c>
      <c r="D423" s="12" t="s">
        <v>3949</v>
      </c>
      <c r="E423" s="12" t="s">
        <v>249</v>
      </c>
      <c r="F423" s="12" t="s">
        <v>251</v>
      </c>
      <c r="G423" s="12" t="s">
        <v>131</v>
      </c>
      <c r="H423" s="12">
        <v>12</v>
      </c>
      <c r="I423" s="18">
        <v>0</v>
      </c>
      <c r="J423" s="12">
        <v>0</v>
      </c>
      <c r="K423" s="12">
        <v>0</v>
      </c>
      <c r="L423" s="18" t="s">
        <v>4250</v>
      </c>
      <c r="M423" s="12" t="s">
        <v>4250</v>
      </c>
      <c r="N423" s="12" t="s">
        <v>4250</v>
      </c>
      <c r="O423" s="12" t="s">
        <v>4257</v>
      </c>
      <c r="P423" s="12" t="s">
        <v>4257</v>
      </c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x14ac:dyDescent="0.2">
      <c r="A424" s="12" t="s">
        <v>2161</v>
      </c>
      <c r="B424" s="12" t="s">
        <v>2162</v>
      </c>
      <c r="C424" s="12" t="s">
        <v>3522</v>
      </c>
      <c r="D424" s="12" t="s">
        <v>3699</v>
      </c>
      <c r="E424" s="12" t="s">
        <v>249</v>
      </c>
      <c r="F424" s="12" t="s">
        <v>251</v>
      </c>
      <c r="G424" s="12" t="s">
        <v>131</v>
      </c>
      <c r="H424" s="12">
        <v>4</v>
      </c>
      <c r="I424" s="18">
        <v>0</v>
      </c>
      <c r="J424" s="12">
        <v>0</v>
      </c>
      <c r="K424" s="12">
        <v>0</v>
      </c>
      <c r="L424" s="18" t="s">
        <v>4250</v>
      </c>
      <c r="M424" s="12" t="s">
        <v>4250</v>
      </c>
      <c r="N424" s="12" t="s">
        <v>4250</v>
      </c>
      <c r="O424" s="12" t="s">
        <v>4257</v>
      </c>
      <c r="P424" s="12" t="s">
        <v>4257</v>
      </c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x14ac:dyDescent="0.2">
      <c r="A425" s="12" t="s">
        <v>157</v>
      </c>
      <c r="B425" s="12" t="s">
        <v>2131</v>
      </c>
      <c r="C425" s="12" t="s">
        <v>3523</v>
      </c>
      <c r="D425" s="12" t="s">
        <v>3950</v>
      </c>
      <c r="E425" s="12" t="s">
        <v>157</v>
      </c>
      <c r="F425" s="12" t="s">
        <v>66</v>
      </c>
      <c r="G425" s="12" t="s">
        <v>68</v>
      </c>
      <c r="H425" s="12">
        <v>4</v>
      </c>
      <c r="I425" s="18">
        <v>0</v>
      </c>
      <c r="J425" s="12">
        <v>0</v>
      </c>
      <c r="K425" s="12">
        <v>0</v>
      </c>
      <c r="L425" s="18" t="s">
        <v>4250</v>
      </c>
      <c r="M425" s="12" t="s">
        <v>4250</v>
      </c>
      <c r="N425" s="12" t="s">
        <v>4250</v>
      </c>
      <c r="O425" s="12" t="s">
        <v>4257</v>
      </c>
      <c r="P425" s="12" t="s">
        <v>4257</v>
      </c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x14ac:dyDescent="0.2">
      <c r="A426" s="12" t="s">
        <v>64</v>
      </c>
      <c r="B426" s="12" t="s">
        <v>2097</v>
      </c>
      <c r="C426" s="12" t="s">
        <v>3524</v>
      </c>
      <c r="D426" s="12" t="s">
        <v>3951</v>
      </c>
      <c r="E426" s="12" t="s">
        <v>64</v>
      </c>
      <c r="F426" s="12" t="s">
        <v>66</v>
      </c>
      <c r="G426" s="12" t="s">
        <v>68</v>
      </c>
      <c r="H426" s="12">
        <v>12</v>
      </c>
      <c r="I426" s="18">
        <v>0</v>
      </c>
      <c r="J426" s="12">
        <v>16</v>
      </c>
      <c r="K426" s="12">
        <v>0</v>
      </c>
      <c r="L426" s="18" t="s">
        <v>4257</v>
      </c>
      <c r="M426" s="12" t="s">
        <v>4250</v>
      </c>
      <c r="N426" s="12" t="s">
        <v>4250</v>
      </c>
      <c r="O426" s="12" t="s">
        <v>4257</v>
      </c>
      <c r="P426" s="12" t="s">
        <v>4257</v>
      </c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x14ac:dyDescent="0.2">
      <c r="A427" s="12" t="s">
        <v>2106</v>
      </c>
      <c r="B427" s="12" t="s">
        <v>2107</v>
      </c>
      <c r="C427" s="12" t="s">
        <v>3525</v>
      </c>
      <c r="D427" s="12" t="s">
        <v>3952</v>
      </c>
      <c r="E427" s="12" t="s">
        <v>64</v>
      </c>
      <c r="F427" s="12" t="s">
        <v>66</v>
      </c>
      <c r="G427" s="12" t="s">
        <v>68</v>
      </c>
      <c r="H427" s="12">
        <v>4</v>
      </c>
      <c r="I427" s="18">
        <v>0</v>
      </c>
      <c r="J427" s="12">
        <v>0</v>
      </c>
      <c r="K427" s="12">
        <v>0</v>
      </c>
      <c r="L427" s="18" t="s">
        <v>4250</v>
      </c>
      <c r="M427" s="12" t="s">
        <v>4250</v>
      </c>
      <c r="N427" s="12" t="s">
        <v>4250</v>
      </c>
      <c r="O427" s="12" t="s">
        <v>4257</v>
      </c>
      <c r="P427" s="12" t="s">
        <v>4257</v>
      </c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x14ac:dyDescent="0.2">
      <c r="A428" s="12" t="s">
        <v>2098</v>
      </c>
      <c r="B428" s="12" t="s">
        <v>2099</v>
      </c>
      <c r="C428" s="12" t="s">
        <v>3526</v>
      </c>
      <c r="D428" s="12" t="s">
        <v>3953</v>
      </c>
      <c r="E428" s="12" t="s">
        <v>64</v>
      </c>
      <c r="F428" s="12" t="s">
        <v>66</v>
      </c>
      <c r="G428" s="12" t="s">
        <v>68</v>
      </c>
      <c r="H428" s="12">
        <v>12</v>
      </c>
      <c r="I428" s="18">
        <v>0</v>
      </c>
      <c r="J428" s="12">
        <v>0</v>
      </c>
      <c r="K428" s="12">
        <v>0</v>
      </c>
      <c r="L428" s="18" t="s">
        <v>4250</v>
      </c>
      <c r="M428" s="12" t="s">
        <v>4250</v>
      </c>
      <c r="N428" s="12" t="s">
        <v>4250</v>
      </c>
      <c r="O428" s="12" t="s">
        <v>4257</v>
      </c>
      <c r="P428" s="12" t="s">
        <v>4257</v>
      </c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x14ac:dyDescent="0.2">
      <c r="A429" s="12" t="s">
        <v>3173</v>
      </c>
      <c r="B429" s="12" t="s">
        <v>3174</v>
      </c>
      <c r="C429" s="12" t="s">
        <v>3527</v>
      </c>
      <c r="D429" s="12" t="s">
        <v>3954</v>
      </c>
      <c r="E429" s="12" t="s">
        <v>64</v>
      </c>
      <c r="F429" s="12" t="s">
        <v>66</v>
      </c>
      <c r="G429" s="12" t="s">
        <v>68</v>
      </c>
      <c r="H429" s="12">
        <v>8</v>
      </c>
      <c r="I429" s="18">
        <v>0</v>
      </c>
      <c r="J429" s="12">
        <v>0</v>
      </c>
      <c r="K429" s="12">
        <v>0</v>
      </c>
      <c r="L429" s="18" t="s">
        <v>4250</v>
      </c>
      <c r="M429" s="12" t="s">
        <v>4250</v>
      </c>
      <c r="N429" s="12" t="s">
        <v>4250</v>
      </c>
      <c r="O429" s="12" t="s">
        <v>4257</v>
      </c>
      <c r="P429" s="12" t="s">
        <v>4257</v>
      </c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x14ac:dyDescent="0.2">
      <c r="A430" s="12" t="s">
        <v>3171</v>
      </c>
      <c r="B430" s="12" t="s">
        <v>3172</v>
      </c>
      <c r="C430" s="12" t="s">
        <v>3528</v>
      </c>
      <c r="D430" s="12" t="s">
        <v>3955</v>
      </c>
      <c r="E430" s="12" t="s">
        <v>64</v>
      </c>
      <c r="F430" s="12" t="s">
        <v>66</v>
      </c>
      <c r="G430" s="12" t="s">
        <v>68</v>
      </c>
      <c r="H430" s="12">
        <v>4</v>
      </c>
      <c r="I430" s="18">
        <v>0</v>
      </c>
      <c r="J430" s="12">
        <v>0</v>
      </c>
      <c r="K430" s="12">
        <v>0</v>
      </c>
      <c r="L430" s="18" t="s">
        <v>4250</v>
      </c>
      <c r="M430" s="12" t="s">
        <v>4250</v>
      </c>
      <c r="N430" s="12" t="s">
        <v>4250</v>
      </c>
      <c r="O430" s="12" t="s">
        <v>4257</v>
      </c>
      <c r="P430" s="12" t="s">
        <v>4257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x14ac:dyDescent="0.2">
      <c r="A431" s="12" t="s">
        <v>2108</v>
      </c>
      <c r="B431" s="12" t="s">
        <v>2109</v>
      </c>
      <c r="C431" s="12" t="s">
        <v>3529</v>
      </c>
      <c r="D431" s="12" t="s">
        <v>3956</v>
      </c>
      <c r="E431" s="12" t="s">
        <v>64</v>
      </c>
      <c r="F431" s="12" t="s">
        <v>66</v>
      </c>
      <c r="G431" s="12" t="s">
        <v>68</v>
      </c>
      <c r="H431" s="12">
        <v>4</v>
      </c>
      <c r="I431" s="18">
        <v>0</v>
      </c>
      <c r="J431" s="12">
        <v>0</v>
      </c>
      <c r="K431" s="12">
        <v>0</v>
      </c>
      <c r="L431" s="18" t="s">
        <v>4250</v>
      </c>
      <c r="M431" s="12" t="s">
        <v>4250</v>
      </c>
      <c r="N431" s="12" t="s">
        <v>4250</v>
      </c>
      <c r="O431" s="12" t="s">
        <v>4257</v>
      </c>
      <c r="P431" s="12" t="s">
        <v>4257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x14ac:dyDescent="0.2">
      <c r="A432" s="12" t="s">
        <v>3181</v>
      </c>
      <c r="B432" s="12" t="s">
        <v>3182</v>
      </c>
      <c r="C432" s="12" t="s">
        <v>3530</v>
      </c>
      <c r="D432" s="12" t="s">
        <v>3957</v>
      </c>
      <c r="E432" s="12" t="s">
        <v>64</v>
      </c>
      <c r="F432" s="12" t="s">
        <v>66</v>
      </c>
      <c r="G432" s="12" t="s">
        <v>68</v>
      </c>
      <c r="H432" s="12">
        <v>4</v>
      </c>
      <c r="I432" s="18">
        <v>0</v>
      </c>
      <c r="J432" s="12">
        <v>0</v>
      </c>
      <c r="K432" s="12">
        <v>0</v>
      </c>
      <c r="L432" s="18" t="s">
        <v>4250</v>
      </c>
      <c r="M432" s="12" t="s">
        <v>4250</v>
      </c>
      <c r="N432" s="12" t="s">
        <v>4250</v>
      </c>
      <c r="O432" s="12" t="s">
        <v>4257</v>
      </c>
      <c r="P432" s="12" t="s">
        <v>4257</v>
      </c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x14ac:dyDescent="0.2">
      <c r="A433" s="12" t="s">
        <v>2261</v>
      </c>
      <c r="B433" s="12" t="s">
        <v>2262</v>
      </c>
      <c r="C433" s="12" t="s">
        <v>3531</v>
      </c>
      <c r="D433" s="12" t="s">
        <v>3958</v>
      </c>
      <c r="E433" s="12" t="s">
        <v>493</v>
      </c>
      <c r="F433" s="12" t="s">
        <v>66</v>
      </c>
      <c r="G433" s="12" t="s">
        <v>68</v>
      </c>
      <c r="H433" s="12">
        <v>4</v>
      </c>
      <c r="I433" s="18">
        <v>0</v>
      </c>
      <c r="J433" s="12">
        <v>0</v>
      </c>
      <c r="K433" s="12">
        <v>0</v>
      </c>
      <c r="L433" s="18" t="s">
        <v>4250</v>
      </c>
      <c r="M433" s="12" t="s">
        <v>4250</v>
      </c>
      <c r="N433" s="12" t="s">
        <v>4250</v>
      </c>
      <c r="O433" s="12" t="s">
        <v>4257</v>
      </c>
      <c r="P433" s="12" t="s">
        <v>4257</v>
      </c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x14ac:dyDescent="0.2">
      <c r="A434" s="12" t="s">
        <v>3179</v>
      </c>
      <c r="B434" s="12" t="s">
        <v>3180</v>
      </c>
      <c r="C434" s="12" t="s">
        <v>3532</v>
      </c>
      <c r="D434" s="12" t="s">
        <v>3959</v>
      </c>
      <c r="E434" s="12" t="s">
        <v>2070</v>
      </c>
      <c r="F434" s="12" t="s">
        <v>66</v>
      </c>
      <c r="G434" s="12" t="s">
        <v>68</v>
      </c>
      <c r="H434" s="12">
        <v>4</v>
      </c>
      <c r="I434" s="18">
        <v>0</v>
      </c>
      <c r="J434" s="12">
        <v>33</v>
      </c>
      <c r="K434" s="12">
        <v>0</v>
      </c>
      <c r="L434" s="18" t="s">
        <v>4257</v>
      </c>
      <c r="M434" s="12" t="s">
        <v>4250</v>
      </c>
      <c r="N434" s="12" t="s">
        <v>4250</v>
      </c>
      <c r="O434" s="12" t="s">
        <v>4257</v>
      </c>
      <c r="P434" s="12" t="s">
        <v>4257</v>
      </c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x14ac:dyDescent="0.2">
      <c r="A435" s="12" t="s">
        <v>2734</v>
      </c>
      <c r="B435" s="12" t="s">
        <v>2735</v>
      </c>
      <c r="C435" s="12" t="s">
        <v>3533</v>
      </c>
      <c r="D435" s="12" t="s">
        <v>3960</v>
      </c>
      <c r="E435" s="12" t="s">
        <v>1356</v>
      </c>
      <c r="F435" s="12" t="s">
        <v>66</v>
      </c>
      <c r="G435" s="12" t="s">
        <v>68</v>
      </c>
      <c r="H435" s="12">
        <v>8</v>
      </c>
      <c r="I435" s="18">
        <v>0</v>
      </c>
      <c r="J435" s="12">
        <v>0</v>
      </c>
      <c r="K435" s="12">
        <v>0</v>
      </c>
      <c r="L435" s="18" t="s">
        <v>4250</v>
      </c>
      <c r="M435" s="12" t="s">
        <v>4250</v>
      </c>
      <c r="N435" s="12" t="s">
        <v>4250</v>
      </c>
      <c r="O435" s="12" t="s">
        <v>4257</v>
      </c>
      <c r="P435" s="12" t="s">
        <v>4257</v>
      </c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x14ac:dyDescent="0.2">
      <c r="A436" s="12" t="s">
        <v>3138</v>
      </c>
      <c r="B436" s="12" t="s">
        <v>3139</v>
      </c>
      <c r="C436" s="12" t="s">
        <v>3534</v>
      </c>
      <c r="D436" s="12" t="s">
        <v>3961</v>
      </c>
      <c r="E436" s="12" t="s">
        <v>1356</v>
      </c>
      <c r="F436" s="12" t="s">
        <v>66</v>
      </c>
      <c r="G436" s="12" t="s">
        <v>68</v>
      </c>
      <c r="H436" s="12">
        <v>4</v>
      </c>
      <c r="I436" s="18">
        <v>0</v>
      </c>
      <c r="J436" s="12">
        <v>0</v>
      </c>
      <c r="K436" s="12">
        <v>0</v>
      </c>
      <c r="L436" s="18" t="s">
        <v>4250</v>
      </c>
      <c r="M436" s="12" t="s">
        <v>4250</v>
      </c>
      <c r="N436" s="12" t="s">
        <v>4250</v>
      </c>
      <c r="O436" s="12" t="s">
        <v>4257</v>
      </c>
      <c r="P436" s="12" t="s">
        <v>4257</v>
      </c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x14ac:dyDescent="0.2">
      <c r="A437" s="12" t="s">
        <v>3153</v>
      </c>
      <c r="B437" s="12" t="s">
        <v>3154</v>
      </c>
      <c r="C437" s="12" t="s">
        <v>3535</v>
      </c>
      <c r="D437" s="12" t="s">
        <v>3962</v>
      </c>
      <c r="E437" s="12" t="s">
        <v>1356</v>
      </c>
      <c r="F437" s="12" t="s">
        <v>66</v>
      </c>
      <c r="G437" s="12" t="s">
        <v>68</v>
      </c>
      <c r="H437" s="12">
        <v>4</v>
      </c>
      <c r="I437" s="18">
        <v>0</v>
      </c>
      <c r="J437" s="12">
        <v>0</v>
      </c>
      <c r="K437" s="12">
        <v>0</v>
      </c>
      <c r="L437" s="18" t="s">
        <v>4250</v>
      </c>
      <c r="M437" s="12" t="s">
        <v>4250</v>
      </c>
      <c r="N437" s="12" t="s">
        <v>4250</v>
      </c>
      <c r="O437" s="12" t="s">
        <v>4257</v>
      </c>
      <c r="P437" s="12" t="s">
        <v>4257</v>
      </c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x14ac:dyDescent="0.2">
      <c r="A438" s="12" t="s">
        <v>2100</v>
      </c>
      <c r="B438" s="12" t="s">
        <v>2101</v>
      </c>
      <c r="C438" s="12" t="s">
        <v>3244</v>
      </c>
      <c r="D438" s="12" t="s">
        <v>3898</v>
      </c>
      <c r="E438" s="12" t="s">
        <v>73</v>
      </c>
      <c r="F438" s="12" t="s">
        <v>66</v>
      </c>
      <c r="G438" s="12" t="s">
        <v>68</v>
      </c>
      <c r="H438" s="12">
        <v>4</v>
      </c>
      <c r="I438" s="18">
        <v>0</v>
      </c>
      <c r="J438" s="12">
        <v>0</v>
      </c>
      <c r="K438" s="12">
        <v>0</v>
      </c>
      <c r="L438" s="18" t="s">
        <v>4250</v>
      </c>
      <c r="M438" s="12" t="s">
        <v>4250</v>
      </c>
      <c r="N438" s="12" t="s">
        <v>4250</v>
      </c>
      <c r="O438" s="12" t="s">
        <v>4257</v>
      </c>
      <c r="P438" s="12" t="s">
        <v>4257</v>
      </c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x14ac:dyDescent="0.2">
      <c r="A439" s="12" t="s">
        <v>2110</v>
      </c>
      <c r="B439" s="12" t="s">
        <v>2111</v>
      </c>
      <c r="C439" s="12" t="s">
        <v>3536</v>
      </c>
      <c r="D439" s="12" t="s">
        <v>3963</v>
      </c>
      <c r="E439" s="12" t="s">
        <v>73</v>
      </c>
      <c r="F439" s="12" t="s">
        <v>66</v>
      </c>
      <c r="G439" s="12" t="s">
        <v>68</v>
      </c>
      <c r="H439" s="12">
        <v>4</v>
      </c>
      <c r="I439" s="18">
        <v>0</v>
      </c>
      <c r="J439" s="12">
        <v>0</v>
      </c>
      <c r="K439" s="12">
        <v>0</v>
      </c>
      <c r="L439" s="18" t="s">
        <v>4250</v>
      </c>
      <c r="M439" s="12" t="s">
        <v>4250</v>
      </c>
      <c r="N439" s="12" t="s">
        <v>4250</v>
      </c>
      <c r="O439" s="12" t="s">
        <v>4257</v>
      </c>
      <c r="P439" s="12" t="s">
        <v>4257</v>
      </c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x14ac:dyDescent="0.2">
      <c r="A440" s="12" t="s">
        <v>3155</v>
      </c>
      <c r="B440" s="12" t="s">
        <v>3156</v>
      </c>
      <c r="C440" s="12" t="s">
        <v>3537</v>
      </c>
      <c r="D440" s="12" t="s">
        <v>3964</v>
      </c>
      <c r="E440" s="12" t="s">
        <v>2024</v>
      </c>
      <c r="F440" s="12" t="s">
        <v>66</v>
      </c>
      <c r="G440" s="12" t="s">
        <v>68</v>
      </c>
      <c r="H440" s="12">
        <v>4</v>
      </c>
      <c r="I440" s="18">
        <v>0</v>
      </c>
      <c r="J440" s="12">
        <v>0</v>
      </c>
      <c r="K440" s="12">
        <v>0</v>
      </c>
      <c r="L440" s="18" t="s">
        <v>4250</v>
      </c>
      <c r="M440" s="12" t="s">
        <v>4250</v>
      </c>
      <c r="N440" s="12" t="s">
        <v>4250</v>
      </c>
      <c r="O440" s="12" t="s">
        <v>4257</v>
      </c>
      <c r="P440" s="12" t="s">
        <v>4257</v>
      </c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x14ac:dyDescent="0.2">
      <c r="A441" s="12" t="s">
        <v>2269</v>
      </c>
      <c r="B441" s="12" t="s">
        <v>2270</v>
      </c>
      <c r="C441" s="12" t="s">
        <v>3538</v>
      </c>
      <c r="D441" s="12" t="s">
        <v>3965</v>
      </c>
      <c r="E441" s="12" t="s">
        <v>515</v>
      </c>
      <c r="F441" s="12" t="s">
        <v>66</v>
      </c>
      <c r="G441" s="12" t="s">
        <v>68</v>
      </c>
      <c r="H441" s="12">
        <v>4</v>
      </c>
      <c r="I441" s="18">
        <v>0</v>
      </c>
      <c r="J441" s="12">
        <v>0</v>
      </c>
      <c r="K441" s="12">
        <v>0</v>
      </c>
      <c r="L441" s="18" t="s">
        <v>4250</v>
      </c>
      <c r="M441" s="12" t="s">
        <v>4250</v>
      </c>
      <c r="N441" s="12" t="s">
        <v>4250</v>
      </c>
      <c r="O441" s="12" t="s">
        <v>4257</v>
      </c>
      <c r="P441" s="12" t="s">
        <v>4257</v>
      </c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x14ac:dyDescent="0.2">
      <c r="A442" s="12" t="s">
        <v>2204</v>
      </c>
      <c r="B442" s="12" t="s">
        <v>2205</v>
      </c>
      <c r="C442" s="12" t="s">
        <v>3539</v>
      </c>
      <c r="D442" s="12" t="s">
        <v>3966</v>
      </c>
      <c r="E442" s="12" t="s">
        <v>347</v>
      </c>
      <c r="F442" s="12" t="s">
        <v>195</v>
      </c>
      <c r="G442" s="12" t="s">
        <v>68</v>
      </c>
      <c r="H442" s="12">
        <v>4</v>
      </c>
      <c r="I442" s="18">
        <v>0</v>
      </c>
      <c r="J442" s="12">
        <v>0</v>
      </c>
      <c r="K442" s="12">
        <v>0</v>
      </c>
      <c r="L442" s="18" t="s">
        <v>4250</v>
      </c>
      <c r="M442" s="12" t="s">
        <v>4250</v>
      </c>
      <c r="N442" s="12" t="s">
        <v>4250</v>
      </c>
      <c r="O442" s="12" t="s">
        <v>4257</v>
      </c>
      <c r="P442" s="12" t="s">
        <v>4257</v>
      </c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x14ac:dyDescent="0.2">
      <c r="A443" s="12" t="s">
        <v>2163</v>
      </c>
      <c r="B443" s="12" t="s">
        <v>2164</v>
      </c>
      <c r="C443" s="12" t="s">
        <v>3540</v>
      </c>
      <c r="D443" s="12" t="s">
        <v>3967</v>
      </c>
      <c r="E443" s="12" t="s">
        <v>254</v>
      </c>
      <c r="F443" s="12" t="s">
        <v>195</v>
      </c>
      <c r="G443" s="12" t="s">
        <v>68</v>
      </c>
      <c r="H443" s="12">
        <v>4</v>
      </c>
      <c r="I443" s="18">
        <v>0</v>
      </c>
      <c r="J443" s="12">
        <v>0</v>
      </c>
      <c r="K443" s="12">
        <v>0</v>
      </c>
      <c r="L443" s="18" t="s">
        <v>4250</v>
      </c>
      <c r="M443" s="12" t="s">
        <v>4250</v>
      </c>
      <c r="N443" s="12" t="s">
        <v>4250</v>
      </c>
      <c r="O443" s="12" t="s">
        <v>4257</v>
      </c>
      <c r="P443" s="12" t="s">
        <v>4257</v>
      </c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x14ac:dyDescent="0.2">
      <c r="A444" s="12" t="s">
        <v>2195</v>
      </c>
      <c r="B444" s="12" t="s">
        <v>2196</v>
      </c>
      <c r="C444" s="12" t="s">
        <v>3541</v>
      </c>
      <c r="D444" s="12" t="s">
        <v>3968</v>
      </c>
      <c r="E444" s="12" t="s">
        <v>322</v>
      </c>
      <c r="F444" s="12" t="s">
        <v>195</v>
      </c>
      <c r="G444" s="12" t="s">
        <v>68</v>
      </c>
      <c r="H444" s="12">
        <v>4</v>
      </c>
      <c r="I444" s="18">
        <v>0</v>
      </c>
      <c r="J444" s="12">
        <v>0</v>
      </c>
      <c r="K444" s="12">
        <v>0</v>
      </c>
      <c r="L444" s="18" t="s">
        <v>4250</v>
      </c>
      <c r="M444" s="12" t="s">
        <v>4250</v>
      </c>
      <c r="N444" s="12" t="s">
        <v>4250</v>
      </c>
      <c r="O444" s="12" t="s">
        <v>4257</v>
      </c>
      <c r="P444" s="12" t="s">
        <v>4257</v>
      </c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x14ac:dyDescent="0.2">
      <c r="A445" s="12" t="s">
        <v>2180</v>
      </c>
      <c r="B445" s="12" t="s">
        <v>2181</v>
      </c>
      <c r="C445" s="12" t="s">
        <v>3542</v>
      </c>
      <c r="D445" s="12" t="s">
        <v>3969</v>
      </c>
      <c r="E445" s="12" t="s">
        <v>288</v>
      </c>
      <c r="F445" s="12" t="s">
        <v>195</v>
      </c>
      <c r="G445" s="12" t="s">
        <v>68</v>
      </c>
      <c r="H445" s="12">
        <v>4</v>
      </c>
      <c r="I445" s="18">
        <v>0</v>
      </c>
      <c r="J445" s="12">
        <v>0</v>
      </c>
      <c r="K445" s="12">
        <v>0</v>
      </c>
      <c r="L445" s="18" t="s">
        <v>4250</v>
      </c>
      <c r="M445" s="12" t="s">
        <v>4250</v>
      </c>
      <c r="N445" s="12" t="s">
        <v>4250</v>
      </c>
      <c r="O445" s="12" t="s">
        <v>4257</v>
      </c>
      <c r="P445" s="12" t="s">
        <v>4257</v>
      </c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x14ac:dyDescent="0.2">
      <c r="A446" s="12" t="s">
        <v>2012</v>
      </c>
      <c r="B446" s="12" t="s">
        <v>3150</v>
      </c>
      <c r="C446" s="12" t="s">
        <v>3543</v>
      </c>
      <c r="D446" s="12" t="s">
        <v>3970</v>
      </c>
      <c r="E446" s="12" t="s">
        <v>2012</v>
      </c>
      <c r="F446" s="12" t="s">
        <v>195</v>
      </c>
      <c r="G446" s="12" t="s">
        <v>68</v>
      </c>
      <c r="H446" s="12">
        <v>4</v>
      </c>
      <c r="I446" s="18">
        <v>0</v>
      </c>
      <c r="J446" s="12">
        <v>19</v>
      </c>
      <c r="K446" s="12">
        <v>0</v>
      </c>
      <c r="L446" s="18" t="s">
        <v>4257</v>
      </c>
      <c r="M446" s="12" t="s">
        <v>4250</v>
      </c>
      <c r="N446" s="12" t="s">
        <v>4250</v>
      </c>
      <c r="O446" s="12" t="s">
        <v>4257</v>
      </c>
      <c r="P446" s="12" t="s">
        <v>4257</v>
      </c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x14ac:dyDescent="0.2">
      <c r="A447" s="12" t="s">
        <v>2143</v>
      </c>
      <c r="B447" s="12" t="s">
        <v>2144</v>
      </c>
      <c r="C447" s="12" t="s">
        <v>3544</v>
      </c>
      <c r="D447" s="12" t="s">
        <v>3971</v>
      </c>
      <c r="E447" s="12" t="s">
        <v>192</v>
      </c>
      <c r="F447" s="12" t="s">
        <v>195</v>
      </c>
      <c r="G447" s="12" t="s">
        <v>68</v>
      </c>
      <c r="H447" s="12">
        <v>4</v>
      </c>
      <c r="I447" s="18">
        <v>0</v>
      </c>
      <c r="J447" s="12">
        <v>0</v>
      </c>
      <c r="K447" s="12">
        <v>0</v>
      </c>
      <c r="L447" s="18" t="s">
        <v>4250</v>
      </c>
      <c r="M447" s="12" t="s">
        <v>4250</v>
      </c>
      <c r="N447" s="12" t="s">
        <v>4250</v>
      </c>
      <c r="O447" s="12" t="s">
        <v>4257</v>
      </c>
      <c r="P447" s="12" t="s">
        <v>4257</v>
      </c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x14ac:dyDescent="0.2">
      <c r="A448" s="12" t="s">
        <v>3140</v>
      </c>
      <c r="B448" s="12" t="s">
        <v>3141</v>
      </c>
      <c r="C448" s="12" t="s">
        <v>3545</v>
      </c>
      <c r="D448" s="12" t="s">
        <v>3972</v>
      </c>
      <c r="E448" s="12" t="s">
        <v>1995</v>
      </c>
      <c r="F448" s="12" t="s">
        <v>195</v>
      </c>
      <c r="G448" s="12" t="s">
        <v>68</v>
      </c>
      <c r="H448" s="12">
        <v>4</v>
      </c>
      <c r="I448" s="18">
        <v>0</v>
      </c>
      <c r="J448" s="12">
        <v>0</v>
      </c>
      <c r="K448" s="12">
        <v>0</v>
      </c>
      <c r="L448" s="18" t="s">
        <v>4250</v>
      </c>
      <c r="M448" s="12" t="s">
        <v>4250</v>
      </c>
      <c r="N448" s="12" t="s">
        <v>4250</v>
      </c>
      <c r="O448" s="12" t="s">
        <v>4257</v>
      </c>
      <c r="P448" s="12" t="s">
        <v>4257</v>
      </c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x14ac:dyDescent="0.2">
      <c r="A449" s="12" t="s">
        <v>2169</v>
      </c>
      <c r="B449" s="12" t="s">
        <v>2170</v>
      </c>
      <c r="C449" s="12" t="s">
        <v>3546</v>
      </c>
      <c r="D449" s="12" t="s">
        <v>3919</v>
      </c>
      <c r="E449" s="12" t="s">
        <v>265</v>
      </c>
      <c r="F449" s="12" t="s">
        <v>137</v>
      </c>
      <c r="G449" s="12" t="s">
        <v>68</v>
      </c>
      <c r="H449" s="12">
        <v>4</v>
      </c>
      <c r="I449" s="18">
        <v>0</v>
      </c>
      <c r="J449" s="12">
        <v>30</v>
      </c>
      <c r="K449" s="12">
        <v>0</v>
      </c>
      <c r="L449" s="18" t="s">
        <v>4257</v>
      </c>
      <c r="M449" s="12" t="s">
        <v>4250</v>
      </c>
      <c r="N449" s="12" t="s">
        <v>4250</v>
      </c>
      <c r="O449" s="12" t="s">
        <v>4257</v>
      </c>
      <c r="P449" s="12" t="s">
        <v>4257</v>
      </c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x14ac:dyDescent="0.2">
      <c r="A450" s="12" t="s">
        <v>2126</v>
      </c>
      <c r="B450" s="12" t="s">
        <v>2127</v>
      </c>
      <c r="C450" s="12" t="s">
        <v>3211</v>
      </c>
      <c r="D450" s="12" t="s">
        <v>3973</v>
      </c>
      <c r="E450" s="12" t="s">
        <v>135</v>
      </c>
      <c r="F450" s="12" t="s">
        <v>137</v>
      </c>
      <c r="G450" s="12" t="s">
        <v>68</v>
      </c>
      <c r="H450" s="12">
        <v>4</v>
      </c>
      <c r="I450" s="18">
        <v>0</v>
      </c>
      <c r="J450" s="12">
        <v>0</v>
      </c>
      <c r="K450" s="12">
        <v>0</v>
      </c>
      <c r="L450" s="18" t="s">
        <v>4250</v>
      </c>
      <c r="M450" s="12" t="s">
        <v>4250</v>
      </c>
      <c r="N450" s="12" t="s">
        <v>4250</v>
      </c>
      <c r="O450" s="12" t="s">
        <v>4257</v>
      </c>
      <c r="P450" s="12" t="s">
        <v>4257</v>
      </c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x14ac:dyDescent="0.2">
      <c r="A451" s="12" t="s">
        <v>4217</v>
      </c>
      <c r="B451" s="12" t="s">
        <v>4363</v>
      </c>
      <c r="C451" s="12" t="s">
        <v>4364</v>
      </c>
      <c r="D451" s="12" t="s">
        <v>4365</v>
      </c>
      <c r="E451" s="12" t="s">
        <v>4217</v>
      </c>
      <c r="F451" s="12" t="s">
        <v>1910</v>
      </c>
      <c r="G451" s="12" t="s">
        <v>1151</v>
      </c>
      <c r="H451" s="12">
        <v>0</v>
      </c>
      <c r="I451" s="18">
        <v>23</v>
      </c>
      <c r="J451" s="12">
        <v>0</v>
      </c>
      <c r="K451" s="12">
        <v>5</v>
      </c>
      <c r="L451" s="18" t="s">
        <v>4257</v>
      </c>
      <c r="M451" s="12" t="s">
        <v>4250</v>
      </c>
      <c r="N451" s="12" t="s">
        <v>4257</v>
      </c>
      <c r="O451" s="12" t="s">
        <v>4250</v>
      </c>
      <c r="P451" s="12" t="s">
        <v>4257</v>
      </c>
      <c r="Q451" s="12" t="s">
        <v>4366</v>
      </c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x14ac:dyDescent="0.2">
      <c r="A452" s="12" t="s">
        <v>4116</v>
      </c>
      <c r="B452" s="12" t="s">
        <v>4367</v>
      </c>
      <c r="C452" s="12" t="s">
        <v>4368</v>
      </c>
      <c r="D452" s="12" t="s">
        <v>4369</v>
      </c>
      <c r="E452" s="12" t="s">
        <v>4116</v>
      </c>
      <c r="F452" s="12" t="s">
        <v>1910</v>
      </c>
      <c r="G452" s="12" t="s">
        <v>1151</v>
      </c>
      <c r="H452" s="12">
        <v>0</v>
      </c>
      <c r="I452" s="18">
        <v>21</v>
      </c>
      <c r="J452" s="12">
        <v>0</v>
      </c>
      <c r="K452" s="12">
        <v>37</v>
      </c>
      <c r="L452" s="18" t="s">
        <v>4257</v>
      </c>
      <c r="M452" s="12" t="s">
        <v>4250</v>
      </c>
      <c r="N452" s="12" t="s">
        <v>4257</v>
      </c>
      <c r="O452" s="12" t="s">
        <v>4250</v>
      </c>
      <c r="P452" s="12" t="s">
        <v>4257</v>
      </c>
      <c r="Q452" s="12" t="s">
        <v>4269</v>
      </c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x14ac:dyDescent="0.2">
      <c r="A453" s="12" t="s">
        <v>4115</v>
      </c>
      <c r="B453" s="12" t="s">
        <v>4370</v>
      </c>
      <c r="C453" s="12" t="s">
        <v>4371</v>
      </c>
      <c r="D453" s="12" t="s">
        <v>4372</v>
      </c>
      <c r="E453" s="12" t="s">
        <v>4115</v>
      </c>
      <c r="F453" s="12" t="s">
        <v>1910</v>
      </c>
      <c r="G453" s="12" t="s">
        <v>1151</v>
      </c>
      <c r="H453" s="12">
        <v>0</v>
      </c>
      <c r="I453" s="18">
        <v>13</v>
      </c>
      <c r="J453" s="12">
        <v>0</v>
      </c>
      <c r="K453" s="12">
        <v>7</v>
      </c>
      <c r="L453" s="18" t="s">
        <v>4257</v>
      </c>
      <c r="M453" s="12" t="s">
        <v>4250</v>
      </c>
      <c r="N453" s="12" t="s">
        <v>4257</v>
      </c>
      <c r="O453" s="12" t="s">
        <v>4257</v>
      </c>
      <c r="P453" s="12" t="s">
        <v>4257</v>
      </c>
      <c r="Q453" s="12" t="s">
        <v>4269</v>
      </c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x14ac:dyDescent="0.2">
      <c r="A454" s="12" t="s">
        <v>1908</v>
      </c>
      <c r="B454" s="12" t="s">
        <v>4373</v>
      </c>
      <c r="C454" s="12" t="s">
        <v>4374</v>
      </c>
      <c r="D454" s="12" t="s">
        <v>4375</v>
      </c>
      <c r="E454" s="12" t="s">
        <v>1908</v>
      </c>
      <c r="F454" s="12" t="s">
        <v>1910</v>
      </c>
      <c r="G454" s="12" t="s">
        <v>1151</v>
      </c>
      <c r="H454" s="12">
        <v>0</v>
      </c>
      <c r="I454" s="18">
        <v>50</v>
      </c>
      <c r="J454" s="12">
        <v>53</v>
      </c>
      <c r="K454" s="12">
        <v>0</v>
      </c>
      <c r="L454" s="18" t="s">
        <v>4257</v>
      </c>
      <c r="M454" s="12" t="s">
        <v>4250</v>
      </c>
      <c r="N454" s="12" t="s">
        <v>4257</v>
      </c>
      <c r="O454" s="12" t="s">
        <v>4250</v>
      </c>
      <c r="P454" s="12" t="s">
        <v>4257</v>
      </c>
      <c r="Q454" s="12" t="s">
        <v>4269</v>
      </c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x14ac:dyDescent="0.2">
      <c r="A455" s="12" t="s">
        <v>2666</v>
      </c>
      <c r="B455" s="12" t="s">
        <v>2667</v>
      </c>
      <c r="C455" s="12" t="s">
        <v>3547</v>
      </c>
      <c r="D455" s="12" t="s">
        <v>3728</v>
      </c>
      <c r="E455" s="12" t="s">
        <v>1248</v>
      </c>
      <c r="F455" s="12" t="s">
        <v>1150</v>
      </c>
      <c r="G455" s="12" t="s">
        <v>1151</v>
      </c>
      <c r="H455" s="12">
        <v>4</v>
      </c>
      <c r="I455" s="18">
        <v>0</v>
      </c>
      <c r="J455" s="12">
        <v>0</v>
      </c>
      <c r="K455" s="12">
        <v>0</v>
      </c>
      <c r="L455" s="18" t="s">
        <v>4250</v>
      </c>
      <c r="M455" s="12" t="s">
        <v>4250</v>
      </c>
      <c r="N455" s="12" t="s">
        <v>4250</v>
      </c>
      <c r="O455" s="12" t="s">
        <v>4257</v>
      </c>
      <c r="P455" s="12" t="s">
        <v>4257</v>
      </c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x14ac:dyDescent="0.2">
      <c r="A456" s="12" t="s">
        <v>2694</v>
      </c>
      <c r="B456" s="12" t="s">
        <v>2695</v>
      </c>
      <c r="C456" s="12" t="s">
        <v>3438</v>
      </c>
      <c r="D456" s="12" t="s">
        <v>3745</v>
      </c>
      <c r="E456" s="12" t="s">
        <v>1248</v>
      </c>
      <c r="F456" s="12" t="s">
        <v>1150</v>
      </c>
      <c r="G456" s="12" t="s">
        <v>1151</v>
      </c>
      <c r="H456" s="12">
        <v>4</v>
      </c>
      <c r="I456" s="18">
        <v>0</v>
      </c>
      <c r="J456" s="12">
        <v>0</v>
      </c>
      <c r="K456" s="12">
        <v>0</v>
      </c>
      <c r="L456" s="18" t="s">
        <v>4250</v>
      </c>
      <c r="M456" s="12" t="s">
        <v>4250</v>
      </c>
      <c r="N456" s="12" t="s">
        <v>4250</v>
      </c>
      <c r="O456" s="12" t="s">
        <v>4257</v>
      </c>
      <c r="P456" s="12" t="s">
        <v>4257</v>
      </c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x14ac:dyDescent="0.2">
      <c r="A457" s="12" t="s">
        <v>2684</v>
      </c>
      <c r="B457" s="12" t="s">
        <v>2685</v>
      </c>
      <c r="C457" s="12" t="s">
        <v>3547</v>
      </c>
      <c r="D457" s="12" t="s">
        <v>3727</v>
      </c>
      <c r="E457" s="12" t="s">
        <v>1248</v>
      </c>
      <c r="F457" s="12" t="s">
        <v>1150</v>
      </c>
      <c r="G457" s="12" t="s">
        <v>1151</v>
      </c>
      <c r="H457" s="12">
        <v>4</v>
      </c>
      <c r="I457" s="18">
        <v>0</v>
      </c>
      <c r="J457" s="12">
        <v>0</v>
      </c>
      <c r="K457" s="12">
        <v>0</v>
      </c>
      <c r="L457" s="18" t="s">
        <v>4250</v>
      </c>
      <c r="M457" s="12" t="s">
        <v>4250</v>
      </c>
      <c r="N457" s="12" t="s">
        <v>4250</v>
      </c>
      <c r="O457" s="12" t="s">
        <v>4257</v>
      </c>
      <c r="P457" s="12" t="s">
        <v>4257</v>
      </c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x14ac:dyDescent="0.2">
      <c r="A458" s="12" t="s">
        <v>1349</v>
      </c>
      <c r="B458" s="12" t="s">
        <v>2730</v>
      </c>
      <c r="C458" s="12" t="s">
        <v>3446</v>
      </c>
      <c r="D458" s="12" t="s">
        <v>3855</v>
      </c>
      <c r="E458" s="12" t="s">
        <v>1347</v>
      </c>
      <c r="F458" s="12" t="s">
        <v>1150</v>
      </c>
      <c r="G458" s="12" t="s">
        <v>1151</v>
      </c>
      <c r="H458" s="12">
        <v>4</v>
      </c>
      <c r="I458" s="18">
        <v>0</v>
      </c>
      <c r="J458" s="12">
        <v>0</v>
      </c>
      <c r="K458" s="12">
        <v>0</v>
      </c>
      <c r="L458" s="18" t="s">
        <v>4250</v>
      </c>
      <c r="M458" s="12" t="s">
        <v>4250</v>
      </c>
      <c r="N458" s="12" t="s">
        <v>4250</v>
      </c>
      <c r="O458" s="12" t="s">
        <v>4257</v>
      </c>
      <c r="P458" s="12" t="s">
        <v>4257</v>
      </c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x14ac:dyDescent="0.2">
      <c r="A459" s="12" t="s">
        <v>2760</v>
      </c>
      <c r="B459" s="12" t="s">
        <v>2761</v>
      </c>
      <c r="C459" s="12" t="s">
        <v>3548</v>
      </c>
      <c r="D459" s="12" t="s">
        <v>3871</v>
      </c>
      <c r="E459" s="12" t="s">
        <v>1347</v>
      </c>
      <c r="F459" s="12" t="s">
        <v>1150</v>
      </c>
      <c r="G459" s="12" t="s">
        <v>1151</v>
      </c>
      <c r="H459" s="12">
        <v>4</v>
      </c>
      <c r="I459" s="18">
        <v>0</v>
      </c>
      <c r="J459" s="12">
        <v>0</v>
      </c>
      <c r="K459" s="12">
        <v>0</v>
      </c>
      <c r="L459" s="18" t="s">
        <v>4250</v>
      </c>
      <c r="M459" s="12" t="s">
        <v>4250</v>
      </c>
      <c r="N459" s="12" t="s">
        <v>4250</v>
      </c>
      <c r="O459" s="12" t="s">
        <v>4257</v>
      </c>
      <c r="P459" s="12" t="s">
        <v>4257</v>
      </c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x14ac:dyDescent="0.2">
      <c r="A460" s="12" t="s">
        <v>2785</v>
      </c>
      <c r="B460" s="12" t="s">
        <v>2786</v>
      </c>
      <c r="C460" s="12" t="s">
        <v>3549</v>
      </c>
      <c r="D460" s="12" t="s">
        <v>3974</v>
      </c>
      <c r="E460" s="12" t="s">
        <v>1361</v>
      </c>
      <c r="F460" s="12" t="s">
        <v>1150</v>
      </c>
      <c r="G460" s="12" t="s">
        <v>1151</v>
      </c>
      <c r="H460" s="12">
        <v>4</v>
      </c>
      <c r="I460" s="18">
        <v>0</v>
      </c>
      <c r="J460" s="12">
        <v>0</v>
      </c>
      <c r="K460" s="12">
        <v>0</v>
      </c>
      <c r="L460" s="18" t="s">
        <v>4250</v>
      </c>
      <c r="M460" s="12" t="s">
        <v>4250</v>
      </c>
      <c r="N460" s="12" t="s">
        <v>4250</v>
      </c>
      <c r="O460" s="12" t="s">
        <v>4257</v>
      </c>
      <c r="P460" s="12" t="s">
        <v>4257</v>
      </c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x14ac:dyDescent="0.2">
      <c r="A461" s="12" t="s">
        <v>2791</v>
      </c>
      <c r="B461" s="12" t="s">
        <v>2792</v>
      </c>
      <c r="C461" s="12" t="s">
        <v>3550</v>
      </c>
      <c r="D461" s="12" t="s">
        <v>3975</v>
      </c>
      <c r="E461" s="12" t="s">
        <v>1361</v>
      </c>
      <c r="F461" s="12" t="s">
        <v>1150</v>
      </c>
      <c r="G461" s="12" t="s">
        <v>1151</v>
      </c>
      <c r="H461" s="12">
        <v>4</v>
      </c>
      <c r="I461" s="18">
        <v>0</v>
      </c>
      <c r="J461" s="12">
        <v>0</v>
      </c>
      <c r="K461" s="12">
        <v>0</v>
      </c>
      <c r="L461" s="18" t="s">
        <v>4250</v>
      </c>
      <c r="M461" s="12" t="s">
        <v>4250</v>
      </c>
      <c r="N461" s="12" t="s">
        <v>4250</v>
      </c>
      <c r="O461" s="12" t="s">
        <v>4257</v>
      </c>
      <c r="P461" s="12" t="s">
        <v>4257</v>
      </c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x14ac:dyDescent="0.2">
      <c r="A462" s="12" t="s">
        <v>2738</v>
      </c>
      <c r="B462" s="12" t="s">
        <v>2739</v>
      </c>
      <c r="C462" s="12" t="s">
        <v>3551</v>
      </c>
      <c r="D462" s="12" t="s">
        <v>3855</v>
      </c>
      <c r="E462" s="12" t="s">
        <v>1361</v>
      </c>
      <c r="F462" s="12" t="s">
        <v>1150</v>
      </c>
      <c r="G462" s="12" t="s">
        <v>1151</v>
      </c>
      <c r="H462" s="12">
        <v>4</v>
      </c>
      <c r="I462" s="18">
        <v>0</v>
      </c>
      <c r="J462" s="12">
        <v>0</v>
      </c>
      <c r="K462" s="12">
        <v>0</v>
      </c>
      <c r="L462" s="18" t="s">
        <v>4250</v>
      </c>
      <c r="M462" s="12" t="s">
        <v>4250</v>
      </c>
      <c r="N462" s="12" t="s">
        <v>4250</v>
      </c>
      <c r="O462" s="12" t="s">
        <v>4257</v>
      </c>
      <c r="P462" s="12" t="s">
        <v>4257</v>
      </c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x14ac:dyDescent="0.2">
      <c r="A463" s="12" t="s">
        <v>2795</v>
      </c>
      <c r="B463" s="12" t="s">
        <v>2796</v>
      </c>
      <c r="C463" s="12" t="s">
        <v>3552</v>
      </c>
      <c r="D463" s="12" t="s">
        <v>3976</v>
      </c>
      <c r="E463" s="12" t="s">
        <v>1361</v>
      </c>
      <c r="F463" s="12" t="s">
        <v>1150</v>
      </c>
      <c r="G463" s="12" t="s">
        <v>1151</v>
      </c>
      <c r="H463" s="12">
        <v>4</v>
      </c>
      <c r="I463" s="18">
        <v>0</v>
      </c>
      <c r="J463" s="12">
        <v>0</v>
      </c>
      <c r="K463" s="12">
        <v>0</v>
      </c>
      <c r="L463" s="18" t="s">
        <v>4250</v>
      </c>
      <c r="M463" s="12" t="s">
        <v>4250</v>
      </c>
      <c r="N463" s="12" t="s">
        <v>4250</v>
      </c>
      <c r="O463" s="12" t="s">
        <v>4257</v>
      </c>
      <c r="P463" s="12" t="s">
        <v>4257</v>
      </c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x14ac:dyDescent="0.2">
      <c r="A464" s="12" t="s">
        <v>2781</v>
      </c>
      <c r="B464" s="12" t="s">
        <v>2782</v>
      </c>
      <c r="C464" s="12" t="s">
        <v>3553</v>
      </c>
      <c r="D464" s="12" t="s">
        <v>3977</v>
      </c>
      <c r="E464" s="12" t="s">
        <v>1361</v>
      </c>
      <c r="F464" s="12" t="s">
        <v>1150</v>
      </c>
      <c r="G464" s="12" t="s">
        <v>1151</v>
      </c>
      <c r="H464" s="12">
        <v>4</v>
      </c>
      <c r="I464" s="18">
        <v>0</v>
      </c>
      <c r="J464" s="12">
        <v>0</v>
      </c>
      <c r="K464" s="12">
        <v>0</v>
      </c>
      <c r="L464" s="18" t="s">
        <v>4250</v>
      </c>
      <c r="M464" s="12" t="s">
        <v>4250</v>
      </c>
      <c r="N464" s="12" t="s">
        <v>4250</v>
      </c>
      <c r="O464" s="12" t="s">
        <v>4257</v>
      </c>
      <c r="P464" s="12" t="s">
        <v>4257</v>
      </c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x14ac:dyDescent="0.2">
      <c r="A465" s="12" t="s">
        <v>2801</v>
      </c>
      <c r="B465" s="12" t="s">
        <v>2802</v>
      </c>
      <c r="C465" s="12" t="s">
        <v>3554</v>
      </c>
      <c r="D465" s="12" t="s">
        <v>3978</v>
      </c>
      <c r="E465" s="12" t="s">
        <v>1361</v>
      </c>
      <c r="F465" s="12" t="s">
        <v>1150</v>
      </c>
      <c r="G465" s="12" t="s">
        <v>1151</v>
      </c>
      <c r="H465" s="12">
        <v>4</v>
      </c>
      <c r="I465" s="18">
        <v>0</v>
      </c>
      <c r="J465" s="12">
        <v>0</v>
      </c>
      <c r="K465" s="12">
        <v>0</v>
      </c>
      <c r="L465" s="18" t="s">
        <v>4250</v>
      </c>
      <c r="M465" s="12" t="s">
        <v>4250</v>
      </c>
      <c r="N465" s="12" t="s">
        <v>4250</v>
      </c>
      <c r="O465" s="12" t="s">
        <v>4257</v>
      </c>
      <c r="P465" s="12" t="s">
        <v>4257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x14ac:dyDescent="0.2">
      <c r="A466" s="12" t="s">
        <v>2769</v>
      </c>
      <c r="B466" s="12" t="s">
        <v>2770</v>
      </c>
      <c r="C466" s="12" t="s">
        <v>3555</v>
      </c>
      <c r="D466" s="12" t="s">
        <v>3871</v>
      </c>
      <c r="E466" s="12" t="s">
        <v>1409</v>
      </c>
      <c r="F466" s="12" t="s">
        <v>1150</v>
      </c>
      <c r="G466" s="12" t="s">
        <v>1151</v>
      </c>
      <c r="H466" s="12">
        <v>4</v>
      </c>
      <c r="I466" s="18">
        <v>0</v>
      </c>
      <c r="J466" s="12">
        <v>0</v>
      </c>
      <c r="K466" s="12">
        <v>0</v>
      </c>
      <c r="L466" s="18" t="s">
        <v>4250</v>
      </c>
      <c r="M466" s="12" t="s">
        <v>4250</v>
      </c>
      <c r="N466" s="12" t="s">
        <v>4250</v>
      </c>
      <c r="O466" s="12" t="s">
        <v>4257</v>
      </c>
      <c r="P466" s="12" t="s">
        <v>4257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x14ac:dyDescent="0.2">
      <c r="A467" s="12" t="s">
        <v>2789</v>
      </c>
      <c r="B467" s="12" t="s">
        <v>2790</v>
      </c>
      <c r="C467" s="12" t="s">
        <v>3556</v>
      </c>
      <c r="D467" s="12" t="s">
        <v>3979</v>
      </c>
      <c r="E467" s="12" t="s">
        <v>1409</v>
      </c>
      <c r="F467" s="12" t="s">
        <v>1150</v>
      </c>
      <c r="G467" s="12" t="s">
        <v>1151</v>
      </c>
      <c r="H467" s="12">
        <v>4</v>
      </c>
      <c r="I467" s="18">
        <v>0</v>
      </c>
      <c r="J467" s="12">
        <v>0</v>
      </c>
      <c r="K467" s="12">
        <v>0</v>
      </c>
      <c r="L467" s="18" t="s">
        <v>4250</v>
      </c>
      <c r="M467" s="12" t="s">
        <v>4250</v>
      </c>
      <c r="N467" s="12" t="s">
        <v>4250</v>
      </c>
      <c r="O467" s="12" t="s">
        <v>4257</v>
      </c>
      <c r="P467" s="12" t="s">
        <v>4257</v>
      </c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x14ac:dyDescent="0.2">
      <c r="A468" s="12" t="s">
        <v>2746</v>
      </c>
      <c r="B468" s="12" t="s">
        <v>2747</v>
      </c>
      <c r="C468" s="12" t="s">
        <v>3557</v>
      </c>
      <c r="D468" s="12" t="s">
        <v>3874</v>
      </c>
      <c r="E468" s="12" t="s">
        <v>1373</v>
      </c>
      <c r="F468" s="12" t="s">
        <v>1150</v>
      </c>
      <c r="G468" s="12" t="s">
        <v>1151</v>
      </c>
      <c r="H468" s="12">
        <v>4</v>
      </c>
      <c r="I468" s="18">
        <v>0</v>
      </c>
      <c r="J468" s="12">
        <v>0</v>
      </c>
      <c r="K468" s="12">
        <v>0</v>
      </c>
      <c r="L468" s="18" t="s">
        <v>4250</v>
      </c>
      <c r="M468" s="12" t="s">
        <v>4250</v>
      </c>
      <c r="N468" s="12" t="s">
        <v>4250</v>
      </c>
      <c r="O468" s="12" t="s">
        <v>4257</v>
      </c>
      <c r="P468" s="12" t="s">
        <v>4257</v>
      </c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x14ac:dyDescent="0.2">
      <c r="A469" s="12" t="s">
        <v>2642</v>
      </c>
      <c r="B469" s="12" t="s">
        <v>2643</v>
      </c>
      <c r="C469" s="12" t="s">
        <v>3440</v>
      </c>
      <c r="D469" s="12" t="s">
        <v>3980</v>
      </c>
      <c r="E469" s="12" t="s">
        <v>1175</v>
      </c>
      <c r="F469" s="12" t="s">
        <v>1150</v>
      </c>
      <c r="G469" s="12" t="s">
        <v>1151</v>
      </c>
      <c r="H469" s="12">
        <v>4</v>
      </c>
      <c r="I469" s="18">
        <v>0</v>
      </c>
      <c r="J469" s="12">
        <v>0</v>
      </c>
      <c r="K469" s="12">
        <v>0</v>
      </c>
      <c r="L469" s="18" t="s">
        <v>4250</v>
      </c>
      <c r="M469" s="12" t="s">
        <v>4250</v>
      </c>
      <c r="N469" s="12" t="s">
        <v>4250</v>
      </c>
      <c r="O469" s="12" t="s">
        <v>4257</v>
      </c>
      <c r="P469" s="12" t="s">
        <v>4257</v>
      </c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x14ac:dyDescent="0.2">
      <c r="A470" s="12" t="s">
        <v>2628</v>
      </c>
      <c r="B470" s="12" t="s">
        <v>2629</v>
      </c>
      <c r="C470" s="12" t="s">
        <v>3450</v>
      </c>
      <c r="D470" s="12" t="s">
        <v>3744</v>
      </c>
      <c r="E470" s="12" t="s">
        <v>1175</v>
      </c>
      <c r="F470" s="12" t="s">
        <v>1150</v>
      </c>
      <c r="G470" s="12" t="s">
        <v>1151</v>
      </c>
      <c r="H470" s="12">
        <v>4</v>
      </c>
      <c r="I470" s="18">
        <v>0</v>
      </c>
      <c r="J470" s="12">
        <v>0</v>
      </c>
      <c r="K470" s="12">
        <v>0</v>
      </c>
      <c r="L470" s="18" t="s">
        <v>4250</v>
      </c>
      <c r="M470" s="12" t="s">
        <v>4250</v>
      </c>
      <c r="N470" s="12" t="s">
        <v>4250</v>
      </c>
      <c r="O470" s="12" t="s">
        <v>4257</v>
      </c>
      <c r="P470" s="12" t="s">
        <v>4257</v>
      </c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x14ac:dyDescent="0.2">
      <c r="A471" s="12" t="s">
        <v>2654</v>
      </c>
      <c r="B471" s="12" t="s">
        <v>2655</v>
      </c>
      <c r="C471" s="12" t="s">
        <v>3557</v>
      </c>
      <c r="D471" s="12" t="s">
        <v>3728</v>
      </c>
      <c r="E471" s="12" t="s">
        <v>1148</v>
      </c>
      <c r="F471" s="12" t="s">
        <v>1150</v>
      </c>
      <c r="G471" s="12" t="s">
        <v>1151</v>
      </c>
      <c r="H471" s="12">
        <v>4</v>
      </c>
      <c r="I471" s="18">
        <v>0</v>
      </c>
      <c r="J471" s="12">
        <v>0</v>
      </c>
      <c r="K471" s="12">
        <v>0</v>
      </c>
      <c r="L471" s="18" t="s">
        <v>4250</v>
      </c>
      <c r="M471" s="12" t="s">
        <v>4250</v>
      </c>
      <c r="N471" s="12" t="s">
        <v>4250</v>
      </c>
      <c r="O471" s="12" t="s">
        <v>4257</v>
      </c>
      <c r="P471" s="12" t="s">
        <v>4257</v>
      </c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x14ac:dyDescent="0.2">
      <c r="A472" s="12" t="s">
        <v>2613</v>
      </c>
      <c r="B472" s="12" t="s">
        <v>2614</v>
      </c>
      <c r="C472" s="12" t="s">
        <v>3436</v>
      </c>
      <c r="D472" s="12" t="s">
        <v>3725</v>
      </c>
      <c r="E472" s="12" t="s">
        <v>1148</v>
      </c>
      <c r="F472" s="12" t="s">
        <v>1150</v>
      </c>
      <c r="G472" s="12" t="s">
        <v>1151</v>
      </c>
      <c r="H472" s="12">
        <v>4</v>
      </c>
      <c r="I472" s="18">
        <v>0</v>
      </c>
      <c r="J472" s="12">
        <v>0</v>
      </c>
      <c r="K472" s="12">
        <v>0</v>
      </c>
      <c r="L472" s="18" t="s">
        <v>4250</v>
      </c>
      <c r="M472" s="12" t="s">
        <v>4250</v>
      </c>
      <c r="N472" s="12" t="s">
        <v>4250</v>
      </c>
      <c r="O472" s="12" t="s">
        <v>4257</v>
      </c>
      <c r="P472" s="12" t="s">
        <v>4257</v>
      </c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x14ac:dyDescent="0.2">
      <c r="A473" s="12" t="s">
        <v>2636</v>
      </c>
      <c r="B473" s="12" t="s">
        <v>2637</v>
      </c>
      <c r="C473" s="12" t="s">
        <v>3558</v>
      </c>
      <c r="D473" s="12" t="s">
        <v>3722</v>
      </c>
      <c r="E473" s="12" t="s">
        <v>1148</v>
      </c>
      <c r="F473" s="12" t="s">
        <v>1150</v>
      </c>
      <c r="G473" s="12" t="s">
        <v>1151</v>
      </c>
      <c r="H473" s="12">
        <v>4</v>
      </c>
      <c r="I473" s="18">
        <v>0</v>
      </c>
      <c r="J473" s="12">
        <v>0</v>
      </c>
      <c r="K473" s="12">
        <v>0</v>
      </c>
      <c r="L473" s="18" t="s">
        <v>4250</v>
      </c>
      <c r="M473" s="12" t="s">
        <v>4250</v>
      </c>
      <c r="N473" s="12" t="s">
        <v>4250</v>
      </c>
      <c r="O473" s="12" t="s">
        <v>4257</v>
      </c>
      <c r="P473" s="12" t="s">
        <v>4257</v>
      </c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x14ac:dyDescent="0.2">
      <c r="A474" s="12" t="s">
        <v>2666</v>
      </c>
      <c r="B474" s="12" t="s">
        <v>2768</v>
      </c>
      <c r="C474" s="12" t="s">
        <v>3442</v>
      </c>
      <c r="D474" s="12" t="s">
        <v>3757</v>
      </c>
      <c r="E474" s="12" t="s">
        <v>1242</v>
      </c>
      <c r="F474" s="12" t="s">
        <v>1150</v>
      </c>
      <c r="G474" s="12" t="s">
        <v>1151</v>
      </c>
      <c r="H474" s="12">
        <v>4</v>
      </c>
      <c r="I474" s="18">
        <v>0</v>
      </c>
      <c r="J474" s="12">
        <v>0</v>
      </c>
      <c r="K474" s="12">
        <v>0</v>
      </c>
      <c r="L474" s="18" t="s">
        <v>4250</v>
      </c>
      <c r="M474" s="12" t="s">
        <v>4257</v>
      </c>
      <c r="N474" s="12" t="s">
        <v>4250</v>
      </c>
      <c r="O474" s="12" t="s">
        <v>4257</v>
      </c>
      <c r="P474" s="12" t="s">
        <v>4257</v>
      </c>
      <c r="Q474" s="12" t="s">
        <v>4288</v>
      </c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x14ac:dyDescent="0.2">
      <c r="A475" s="12" t="s">
        <v>2752</v>
      </c>
      <c r="B475" s="12" t="s">
        <v>2753</v>
      </c>
      <c r="C475" s="12" t="s">
        <v>3442</v>
      </c>
      <c r="D475" s="12" t="s">
        <v>3871</v>
      </c>
      <c r="E475" s="12" t="s">
        <v>1242</v>
      </c>
      <c r="F475" s="12" t="s">
        <v>1150</v>
      </c>
      <c r="G475" s="12" t="s">
        <v>1151</v>
      </c>
      <c r="H475" s="12">
        <v>4</v>
      </c>
      <c r="I475" s="18">
        <v>0</v>
      </c>
      <c r="J475" s="12">
        <v>0</v>
      </c>
      <c r="K475" s="12">
        <v>0</v>
      </c>
      <c r="L475" s="18" t="s">
        <v>4250</v>
      </c>
      <c r="M475" s="12" t="s">
        <v>4250</v>
      </c>
      <c r="N475" s="12" t="s">
        <v>4250</v>
      </c>
      <c r="O475" s="12" t="s">
        <v>4257</v>
      </c>
      <c r="P475" s="12" t="s">
        <v>4257</v>
      </c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x14ac:dyDescent="0.2">
      <c r="A476" s="12" t="s">
        <v>2731</v>
      </c>
      <c r="B476" s="12" t="s">
        <v>2732</v>
      </c>
      <c r="C476" s="12" t="s">
        <v>3559</v>
      </c>
      <c r="D476" s="12" t="s">
        <v>3855</v>
      </c>
      <c r="E476" s="12" t="s">
        <v>1242</v>
      </c>
      <c r="F476" s="12" t="s">
        <v>1150</v>
      </c>
      <c r="G476" s="12" t="s">
        <v>1151</v>
      </c>
      <c r="H476" s="12">
        <v>4</v>
      </c>
      <c r="I476" s="18">
        <v>0</v>
      </c>
      <c r="J476" s="12">
        <v>0</v>
      </c>
      <c r="K476" s="12">
        <v>0</v>
      </c>
      <c r="L476" s="18" t="s">
        <v>4250</v>
      </c>
      <c r="M476" s="12" t="s">
        <v>4250</v>
      </c>
      <c r="N476" s="12" t="s">
        <v>4250</v>
      </c>
      <c r="O476" s="12" t="s">
        <v>4257</v>
      </c>
      <c r="P476" s="12" t="s">
        <v>4257</v>
      </c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x14ac:dyDescent="0.2">
      <c r="A477" s="12" t="s">
        <v>2702</v>
      </c>
      <c r="B477" s="12" t="s">
        <v>2703</v>
      </c>
      <c r="C477" s="12" t="s">
        <v>3442</v>
      </c>
      <c r="D477" s="12" t="s">
        <v>3859</v>
      </c>
      <c r="E477" s="12" t="s">
        <v>1242</v>
      </c>
      <c r="F477" s="12" t="s">
        <v>1150</v>
      </c>
      <c r="G477" s="12" t="s">
        <v>1151</v>
      </c>
      <c r="H477" s="12">
        <v>4</v>
      </c>
      <c r="I477" s="18">
        <v>0</v>
      </c>
      <c r="J477" s="12">
        <v>0</v>
      </c>
      <c r="K477" s="12">
        <v>0</v>
      </c>
      <c r="L477" s="18" t="s">
        <v>4250</v>
      </c>
      <c r="M477" s="12" t="s">
        <v>4250</v>
      </c>
      <c r="N477" s="12" t="s">
        <v>4250</v>
      </c>
      <c r="O477" s="12" t="s">
        <v>4257</v>
      </c>
      <c r="P477" s="12" t="s">
        <v>4257</v>
      </c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x14ac:dyDescent="0.2">
      <c r="A478" s="12" t="s">
        <v>2718</v>
      </c>
      <c r="B478" s="12" t="s">
        <v>2719</v>
      </c>
      <c r="C478" s="12" t="s">
        <v>3442</v>
      </c>
      <c r="D478" s="12" t="s">
        <v>3854</v>
      </c>
      <c r="E478" s="12" t="s">
        <v>1242</v>
      </c>
      <c r="F478" s="12" t="s">
        <v>1150</v>
      </c>
      <c r="G478" s="12" t="s">
        <v>1151</v>
      </c>
      <c r="H478" s="12">
        <v>4</v>
      </c>
      <c r="I478" s="18">
        <v>0</v>
      </c>
      <c r="J478" s="12">
        <v>0</v>
      </c>
      <c r="K478" s="12">
        <v>0</v>
      </c>
      <c r="L478" s="18" t="s">
        <v>4250</v>
      </c>
      <c r="M478" s="12" t="s">
        <v>4250</v>
      </c>
      <c r="N478" s="12" t="s">
        <v>4250</v>
      </c>
      <c r="O478" s="12" t="s">
        <v>4257</v>
      </c>
      <c r="P478" s="12" t="s">
        <v>4257</v>
      </c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x14ac:dyDescent="0.2">
      <c r="A479" s="12" t="s">
        <v>2736</v>
      </c>
      <c r="B479" s="12" t="s">
        <v>2737</v>
      </c>
      <c r="C479" s="12" t="s">
        <v>3440</v>
      </c>
      <c r="D479" s="12" t="s">
        <v>3874</v>
      </c>
      <c r="E479" s="12" t="s">
        <v>1242</v>
      </c>
      <c r="F479" s="12" t="s">
        <v>1150</v>
      </c>
      <c r="G479" s="12" t="s">
        <v>1151</v>
      </c>
      <c r="H479" s="12">
        <v>4</v>
      </c>
      <c r="I479" s="18">
        <v>0</v>
      </c>
      <c r="J479" s="12">
        <v>0</v>
      </c>
      <c r="K479" s="12">
        <v>0</v>
      </c>
      <c r="L479" s="18" t="s">
        <v>4250</v>
      </c>
      <c r="M479" s="12" t="s">
        <v>4250</v>
      </c>
      <c r="N479" s="12" t="s">
        <v>4250</v>
      </c>
      <c r="O479" s="12" t="s">
        <v>4257</v>
      </c>
      <c r="P479" s="12" t="s">
        <v>4257</v>
      </c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x14ac:dyDescent="0.2">
      <c r="A480" s="12" t="s">
        <v>1068</v>
      </c>
      <c r="B480" s="12" t="s">
        <v>2665</v>
      </c>
      <c r="C480" s="12" t="s">
        <v>3559</v>
      </c>
      <c r="D480" s="12" t="s">
        <v>3728</v>
      </c>
      <c r="E480" s="12" t="s">
        <v>1242</v>
      </c>
      <c r="F480" s="12" t="s">
        <v>1150</v>
      </c>
      <c r="G480" s="12" t="s">
        <v>1151</v>
      </c>
      <c r="H480" s="12">
        <v>8</v>
      </c>
      <c r="I480" s="18">
        <v>0</v>
      </c>
      <c r="J480" s="12">
        <v>0</v>
      </c>
      <c r="K480" s="12">
        <v>0</v>
      </c>
      <c r="L480" s="18" t="s">
        <v>4250</v>
      </c>
      <c r="M480" s="12" t="s">
        <v>4250</v>
      </c>
      <c r="N480" s="12" t="s">
        <v>4250</v>
      </c>
      <c r="O480" s="12" t="s">
        <v>4257</v>
      </c>
      <c r="P480" s="12" t="s">
        <v>4257</v>
      </c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x14ac:dyDescent="0.2">
      <c r="A481" s="12" t="s">
        <v>2713</v>
      </c>
      <c r="B481" s="12" t="s">
        <v>2714</v>
      </c>
      <c r="C481" s="12" t="s">
        <v>3559</v>
      </c>
      <c r="D481" s="12" t="s">
        <v>3730</v>
      </c>
      <c r="E481" s="12" t="s">
        <v>1242</v>
      </c>
      <c r="F481" s="12" t="s">
        <v>1150</v>
      </c>
      <c r="G481" s="12" t="s">
        <v>1151</v>
      </c>
      <c r="H481" s="12">
        <v>4</v>
      </c>
      <c r="I481" s="18">
        <v>0</v>
      </c>
      <c r="J481" s="12">
        <v>0</v>
      </c>
      <c r="K481" s="12">
        <v>0</v>
      </c>
      <c r="L481" s="18" t="s">
        <v>4250</v>
      </c>
      <c r="M481" s="12" t="s">
        <v>4250</v>
      </c>
      <c r="N481" s="12" t="s">
        <v>4250</v>
      </c>
      <c r="O481" s="12" t="s">
        <v>4257</v>
      </c>
      <c r="P481" s="12" t="s">
        <v>4257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x14ac:dyDescent="0.2">
      <c r="A482" s="12" t="s">
        <v>2793</v>
      </c>
      <c r="B482" s="12" t="s">
        <v>2794</v>
      </c>
      <c r="C482" s="12" t="s">
        <v>3560</v>
      </c>
      <c r="D482" s="12" t="s">
        <v>3981</v>
      </c>
      <c r="E482" s="12" t="s">
        <v>1242</v>
      </c>
      <c r="F482" s="12" t="s">
        <v>1150</v>
      </c>
      <c r="G482" s="12" t="s">
        <v>1151</v>
      </c>
      <c r="H482" s="12">
        <v>4</v>
      </c>
      <c r="I482" s="18">
        <v>0</v>
      </c>
      <c r="J482" s="12">
        <v>0</v>
      </c>
      <c r="K482" s="12">
        <v>0</v>
      </c>
      <c r="L482" s="18" t="s">
        <v>4250</v>
      </c>
      <c r="M482" s="12" t="s">
        <v>4250</v>
      </c>
      <c r="N482" s="12" t="s">
        <v>4250</v>
      </c>
      <c r="O482" s="12" t="s">
        <v>4257</v>
      </c>
      <c r="P482" s="12" t="s">
        <v>4257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x14ac:dyDescent="0.2">
      <c r="A483" s="12" t="s">
        <v>1242</v>
      </c>
      <c r="B483" s="12" t="s">
        <v>2748</v>
      </c>
      <c r="C483" s="12" t="s">
        <v>3433</v>
      </c>
      <c r="D483" s="12" t="s">
        <v>3871</v>
      </c>
      <c r="E483" s="12" t="s">
        <v>1242</v>
      </c>
      <c r="F483" s="12" t="s">
        <v>1150</v>
      </c>
      <c r="G483" s="12" t="s">
        <v>1151</v>
      </c>
      <c r="H483" s="12">
        <v>12</v>
      </c>
      <c r="I483" s="18">
        <v>0</v>
      </c>
      <c r="J483" s="12">
        <v>0</v>
      </c>
      <c r="K483" s="12">
        <v>0</v>
      </c>
      <c r="L483" s="18" t="s">
        <v>4250</v>
      </c>
      <c r="M483" s="12" t="s">
        <v>4250</v>
      </c>
      <c r="N483" s="12" t="s">
        <v>4250</v>
      </c>
      <c r="O483" s="12" t="s">
        <v>4257</v>
      </c>
      <c r="P483" s="12" t="s">
        <v>4257</v>
      </c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x14ac:dyDescent="0.2">
      <c r="A484" s="12" t="s">
        <v>1882</v>
      </c>
      <c r="B484" s="12" t="s">
        <v>3072</v>
      </c>
      <c r="C484" s="12" t="s">
        <v>3561</v>
      </c>
      <c r="D484" s="12" t="s">
        <v>3982</v>
      </c>
      <c r="E484" s="12" t="s">
        <v>1882</v>
      </c>
      <c r="F484" s="12" t="s">
        <v>1518</v>
      </c>
      <c r="G484" s="12" t="s">
        <v>1151</v>
      </c>
      <c r="H484" s="12">
        <v>4</v>
      </c>
      <c r="I484" s="18">
        <v>0</v>
      </c>
      <c r="J484" s="12">
        <v>0</v>
      </c>
      <c r="K484" s="12">
        <v>0</v>
      </c>
      <c r="L484" s="18" t="s">
        <v>4250</v>
      </c>
      <c r="M484" s="12" t="s">
        <v>4250</v>
      </c>
      <c r="N484" s="12" t="s">
        <v>4250</v>
      </c>
      <c r="O484" s="12" t="s">
        <v>4257</v>
      </c>
      <c r="P484" s="12" t="s">
        <v>4257</v>
      </c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x14ac:dyDescent="0.2">
      <c r="A485" s="12" t="s">
        <v>3057</v>
      </c>
      <c r="B485" s="12" t="s">
        <v>3058</v>
      </c>
      <c r="C485" s="12" t="s">
        <v>3562</v>
      </c>
      <c r="D485" s="12" t="s">
        <v>3983</v>
      </c>
      <c r="E485" s="12" t="s">
        <v>1882</v>
      </c>
      <c r="F485" s="12" t="s">
        <v>1518</v>
      </c>
      <c r="G485" s="12" t="s">
        <v>1151</v>
      </c>
      <c r="H485" s="12">
        <v>4</v>
      </c>
      <c r="I485" s="18">
        <v>0</v>
      </c>
      <c r="J485" s="12">
        <v>0</v>
      </c>
      <c r="K485" s="12">
        <v>0</v>
      </c>
      <c r="L485" s="18" t="s">
        <v>4250</v>
      </c>
      <c r="M485" s="12" t="s">
        <v>4250</v>
      </c>
      <c r="N485" s="12" t="s">
        <v>4250</v>
      </c>
      <c r="O485" s="12" t="s">
        <v>4257</v>
      </c>
      <c r="P485" s="12" t="s">
        <v>4257</v>
      </c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x14ac:dyDescent="0.2">
      <c r="A486" s="12" t="s">
        <v>3081</v>
      </c>
      <c r="B486" s="12" t="s">
        <v>3082</v>
      </c>
      <c r="C486" s="12" t="s">
        <v>3563</v>
      </c>
      <c r="D486" s="12" t="s">
        <v>3984</v>
      </c>
      <c r="E486" s="12" t="s">
        <v>1882</v>
      </c>
      <c r="F486" s="12" t="s">
        <v>1518</v>
      </c>
      <c r="G486" s="12" t="s">
        <v>1151</v>
      </c>
      <c r="H486" s="12">
        <v>4</v>
      </c>
      <c r="I486" s="18">
        <v>0</v>
      </c>
      <c r="J486" s="12">
        <v>0</v>
      </c>
      <c r="K486" s="12">
        <v>0</v>
      </c>
      <c r="L486" s="18" t="s">
        <v>4250</v>
      </c>
      <c r="M486" s="12" t="s">
        <v>4250</v>
      </c>
      <c r="N486" s="12" t="s">
        <v>4250</v>
      </c>
      <c r="O486" s="12" t="s">
        <v>4257</v>
      </c>
      <c r="P486" s="12" t="s">
        <v>4257</v>
      </c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x14ac:dyDescent="0.2">
      <c r="A487" s="12" t="s">
        <v>2899</v>
      </c>
      <c r="B487" s="12" t="s">
        <v>2900</v>
      </c>
      <c r="C487" s="12" t="s">
        <v>3564</v>
      </c>
      <c r="D487" s="12" t="s">
        <v>3985</v>
      </c>
      <c r="E487" s="12" t="s">
        <v>1535</v>
      </c>
      <c r="F487" s="12" t="s">
        <v>1518</v>
      </c>
      <c r="G487" s="12" t="s">
        <v>1151</v>
      </c>
      <c r="H487" s="12">
        <v>4</v>
      </c>
      <c r="I487" s="18">
        <v>0</v>
      </c>
      <c r="J487" s="12">
        <v>0</v>
      </c>
      <c r="K487" s="12">
        <v>0</v>
      </c>
      <c r="L487" s="18" t="s">
        <v>4250</v>
      </c>
      <c r="M487" s="12" t="s">
        <v>4250</v>
      </c>
      <c r="N487" s="12" t="s">
        <v>4250</v>
      </c>
      <c r="O487" s="12" t="s">
        <v>4257</v>
      </c>
      <c r="P487" s="12" t="s">
        <v>4257</v>
      </c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x14ac:dyDescent="0.2">
      <c r="A488" s="12" t="s">
        <v>1535</v>
      </c>
      <c r="B488" s="12" t="s">
        <v>2843</v>
      </c>
      <c r="C488" s="12" t="s">
        <v>3565</v>
      </c>
      <c r="D488" s="12" t="s">
        <v>3986</v>
      </c>
      <c r="E488" s="12" t="s">
        <v>1535</v>
      </c>
      <c r="F488" s="12" t="s">
        <v>1518</v>
      </c>
      <c r="G488" s="12" t="s">
        <v>1151</v>
      </c>
      <c r="H488" s="12">
        <v>4</v>
      </c>
      <c r="I488" s="18">
        <v>0</v>
      </c>
      <c r="J488" s="12">
        <v>0</v>
      </c>
      <c r="K488" s="12">
        <v>0</v>
      </c>
      <c r="L488" s="18" t="s">
        <v>4250</v>
      </c>
      <c r="M488" s="12" t="s">
        <v>4250</v>
      </c>
      <c r="N488" s="12" t="s">
        <v>4250</v>
      </c>
      <c r="O488" s="12" t="s">
        <v>4257</v>
      </c>
      <c r="P488" s="12" t="s">
        <v>4257</v>
      </c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x14ac:dyDescent="0.2">
      <c r="A489" s="12" t="s">
        <v>2861</v>
      </c>
      <c r="B489" s="12" t="s">
        <v>2862</v>
      </c>
      <c r="C489" s="12" t="s">
        <v>3566</v>
      </c>
      <c r="D489" s="12" t="s">
        <v>3987</v>
      </c>
      <c r="E489" s="12" t="s">
        <v>1535</v>
      </c>
      <c r="F489" s="12" t="s">
        <v>1518</v>
      </c>
      <c r="G489" s="12" t="s">
        <v>1151</v>
      </c>
      <c r="H489" s="12">
        <v>4</v>
      </c>
      <c r="I489" s="18">
        <v>0</v>
      </c>
      <c r="J489" s="12">
        <v>0</v>
      </c>
      <c r="K489" s="12">
        <v>0</v>
      </c>
      <c r="L489" s="18" t="s">
        <v>4250</v>
      </c>
      <c r="M489" s="12" t="s">
        <v>4250</v>
      </c>
      <c r="N489" s="12" t="s">
        <v>4250</v>
      </c>
      <c r="O489" s="12" t="s">
        <v>4257</v>
      </c>
      <c r="P489" s="12" t="s">
        <v>4257</v>
      </c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x14ac:dyDescent="0.2">
      <c r="A490" s="12" t="s">
        <v>2942</v>
      </c>
      <c r="B490" s="12" t="s">
        <v>2943</v>
      </c>
      <c r="C490" s="12" t="s">
        <v>3567</v>
      </c>
      <c r="D490" s="12" t="s">
        <v>3988</v>
      </c>
      <c r="E490" s="12" t="s">
        <v>1701</v>
      </c>
      <c r="F490" s="12" t="s">
        <v>1518</v>
      </c>
      <c r="G490" s="12" t="s">
        <v>1151</v>
      </c>
      <c r="H490" s="12">
        <v>4</v>
      </c>
      <c r="I490" s="18">
        <v>0</v>
      </c>
      <c r="J490" s="12">
        <v>0</v>
      </c>
      <c r="K490" s="12">
        <v>0</v>
      </c>
      <c r="L490" s="18" t="s">
        <v>4250</v>
      </c>
      <c r="M490" s="12" t="s">
        <v>4250</v>
      </c>
      <c r="N490" s="12" t="s">
        <v>4250</v>
      </c>
      <c r="O490" s="12" t="s">
        <v>4257</v>
      </c>
      <c r="P490" s="12" t="s">
        <v>4257</v>
      </c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x14ac:dyDescent="0.2">
      <c r="A491" s="12" t="s">
        <v>1701</v>
      </c>
      <c r="B491" s="12" t="s">
        <v>2958</v>
      </c>
      <c r="C491" s="12" t="s">
        <v>3568</v>
      </c>
      <c r="D491" s="12" t="s">
        <v>3989</v>
      </c>
      <c r="E491" s="12" t="s">
        <v>1701</v>
      </c>
      <c r="F491" s="12" t="s">
        <v>1518</v>
      </c>
      <c r="G491" s="12" t="s">
        <v>1151</v>
      </c>
      <c r="H491" s="12">
        <v>4</v>
      </c>
      <c r="I491" s="18">
        <v>0</v>
      </c>
      <c r="J491" s="12">
        <v>8</v>
      </c>
      <c r="K491" s="12">
        <v>0</v>
      </c>
      <c r="L491" s="18" t="s">
        <v>4257</v>
      </c>
      <c r="M491" s="12" t="s">
        <v>4250</v>
      </c>
      <c r="N491" s="12" t="s">
        <v>4250</v>
      </c>
      <c r="O491" s="12" t="s">
        <v>4257</v>
      </c>
      <c r="P491" s="12" t="s">
        <v>4257</v>
      </c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x14ac:dyDescent="0.2">
      <c r="A492" s="12" t="s">
        <v>3054</v>
      </c>
      <c r="B492" s="12" t="s">
        <v>3055</v>
      </c>
      <c r="C492" s="12" t="s">
        <v>3569</v>
      </c>
      <c r="D492" s="12" t="s">
        <v>3990</v>
      </c>
      <c r="E492" s="12" t="s">
        <v>1874</v>
      </c>
      <c r="F492" s="12" t="s">
        <v>1518</v>
      </c>
      <c r="G492" s="12" t="s">
        <v>1151</v>
      </c>
      <c r="H492" s="12">
        <v>4</v>
      </c>
      <c r="I492" s="18">
        <v>0</v>
      </c>
      <c r="J492" s="12">
        <v>0</v>
      </c>
      <c r="K492" s="12">
        <v>0</v>
      </c>
      <c r="L492" s="18" t="s">
        <v>4250</v>
      </c>
      <c r="M492" s="12" t="s">
        <v>4250</v>
      </c>
      <c r="N492" s="12" t="s">
        <v>4250</v>
      </c>
      <c r="O492" s="12" t="s">
        <v>4257</v>
      </c>
      <c r="P492" s="12" t="s">
        <v>4257</v>
      </c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x14ac:dyDescent="0.2">
      <c r="A493" s="12" t="s">
        <v>3059</v>
      </c>
      <c r="B493" s="12" t="s">
        <v>3060</v>
      </c>
      <c r="C493" s="12" t="s">
        <v>3570</v>
      </c>
      <c r="D493" s="12" t="s">
        <v>3991</v>
      </c>
      <c r="E493" s="12" t="s">
        <v>1874</v>
      </c>
      <c r="F493" s="12" t="s">
        <v>1518</v>
      </c>
      <c r="G493" s="12" t="s">
        <v>1151</v>
      </c>
      <c r="H493" s="12">
        <v>4</v>
      </c>
      <c r="I493" s="18">
        <v>0</v>
      </c>
      <c r="J493" s="12">
        <v>0</v>
      </c>
      <c r="K493" s="12">
        <v>0</v>
      </c>
      <c r="L493" s="18" t="s">
        <v>4250</v>
      </c>
      <c r="M493" s="12" t="s">
        <v>4250</v>
      </c>
      <c r="N493" s="12" t="s">
        <v>4250</v>
      </c>
      <c r="O493" s="12" t="s">
        <v>4257</v>
      </c>
      <c r="P493" s="12" t="s">
        <v>4257</v>
      </c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x14ac:dyDescent="0.2">
      <c r="A494" s="12" t="s">
        <v>3068</v>
      </c>
      <c r="B494" s="12" t="s">
        <v>3069</v>
      </c>
      <c r="C494" s="12" t="s">
        <v>3571</v>
      </c>
      <c r="D494" s="12" t="s">
        <v>3992</v>
      </c>
      <c r="E494" s="12" t="s">
        <v>1874</v>
      </c>
      <c r="F494" s="12" t="s">
        <v>1518</v>
      </c>
      <c r="G494" s="12" t="s">
        <v>1151</v>
      </c>
      <c r="H494" s="12">
        <v>4</v>
      </c>
      <c r="I494" s="18">
        <v>0</v>
      </c>
      <c r="J494" s="12">
        <v>0</v>
      </c>
      <c r="K494" s="12">
        <v>0</v>
      </c>
      <c r="L494" s="18" t="s">
        <v>4250</v>
      </c>
      <c r="M494" s="12" t="s">
        <v>4250</v>
      </c>
      <c r="N494" s="12" t="s">
        <v>4250</v>
      </c>
      <c r="O494" s="12" t="s">
        <v>4257</v>
      </c>
      <c r="P494" s="12" t="s">
        <v>4257</v>
      </c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x14ac:dyDescent="0.2">
      <c r="A495" s="12" t="s">
        <v>3043</v>
      </c>
      <c r="B495" s="12" t="s">
        <v>3044</v>
      </c>
      <c r="C495" s="12" t="s">
        <v>3572</v>
      </c>
      <c r="D495" s="12" t="s">
        <v>3993</v>
      </c>
      <c r="E495" s="12" t="s">
        <v>1852</v>
      </c>
      <c r="F495" s="12" t="s">
        <v>1518</v>
      </c>
      <c r="G495" s="12" t="s">
        <v>1151</v>
      </c>
      <c r="H495" s="12">
        <v>4</v>
      </c>
      <c r="I495" s="18">
        <v>0</v>
      </c>
      <c r="J495" s="12">
        <v>0</v>
      </c>
      <c r="K495" s="12">
        <v>0</v>
      </c>
      <c r="L495" s="18" t="s">
        <v>4250</v>
      </c>
      <c r="M495" s="12" t="s">
        <v>4250</v>
      </c>
      <c r="N495" s="12" t="s">
        <v>4250</v>
      </c>
      <c r="O495" s="12" t="s">
        <v>4257</v>
      </c>
      <c r="P495" s="12" t="s">
        <v>4257</v>
      </c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x14ac:dyDescent="0.2">
      <c r="A496" s="12" t="s">
        <v>1852</v>
      </c>
      <c r="B496" s="12" t="s">
        <v>3031</v>
      </c>
      <c r="C496" s="12" t="s">
        <v>3573</v>
      </c>
      <c r="D496" s="12" t="s">
        <v>3994</v>
      </c>
      <c r="E496" s="12" t="s">
        <v>1852</v>
      </c>
      <c r="F496" s="12" t="s">
        <v>1518</v>
      </c>
      <c r="G496" s="12" t="s">
        <v>1151</v>
      </c>
      <c r="H496" s="12">
        <v>0</v>
      </c>
      <c r="I496" s="18">
        <v>7</v>
      </c>
      <c r="J496" s="12">
        <v>0</v>
      </c>
      <c r="K496" s="12">
        <v>0</v>
      </c>
      <c r="L496" s="18" t="s">
        <v>4250</v>
      </c>
      <c r="M496" s="12" t="s">
        <v>4250</v>
      </c>
      <c r="N496" s="12" t="s">
        <v>4257</v>
      </c>
      <c r="O496" s="12" t="s">
        <v>4250</v>
      </c>
      <c r="P496" s="12" t="s">
        <v>4250</v>
      </c>
      <c r="Q496" s="12" t="s">
        <v>4269</v>
      </c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x14ac:dyDescent="0.2">
      <c r="A497" s="12" t="s">
        <v>1852</v>
      </c>
      <c r="B497" s="12" t="s">
        <v>3031</v>
      </c>
      <c r="C497" s="12" t="s">
        <v>3573</v>
      </c>
      <c r="D497" s="12" t="s">
        <v>3994</v>
      </c>
      <c r="E497" s="12" t="s">
        <v>1852</v>
      </c>
      <c r="F497" s="12" t="s">
        <v>1518</v>
      </c>
      <c r="G497" s="12" t="s">
        <v>1151</v>
      </c>
      <c r="H497" s="12">
        <v>4</v>
      </c>
      <c r="I497" s="18">
        <v>0</v>
      </c>
      <c r="J497" s="12">
        <v>0</v>
      </c>
      <c r="K497" s="12">
        <v>0</v>
      </c>
      <c r="L497" s="18" t="s">
        <v>4250</v>
      </c>
      <c r="M497" s="12" t="s">
        <v>4250</v>
      </c>
      <c r="N497" s="12" t="s">
        <v>4250</v>
      </c>
      <c r="O497" s="12" t="s">
        <v>4257</v>
      </c>
      <c r="P497" s="12" t="s">
        <v>4257</v>
      </c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x14ac:dyDescent="0.2">
      <c r="A498" s="12" t="s">
        <v>2994</v>
      </c>
      <c r="B498" s="12" t="s">
        <v>2995</v>
      </c>
      <c r="C498" s="12" t="s">
        <v>3574</v>
      </c>
      <c r="D498" s="12" t="s">
        <v>3995</v>
      </c>
      <c r="E498" s="12" t="s">
        <v>1790</v>
      </c>
      <c r="F498" s="12" t="s">
        <v>1518</v>
      </c>
      <c r="G498" s="12" t="s">
        <v>1151</v>
      </c>
      <c r="H498" s="12">
        <v>4</v>
      </c>
      <c r="I498" s="18">
        <v>0</v>
      </c>
      <c r="J498" s="12">
        <v>0</v>
      </c>
      <c r="K498" s="12">
        <v>0</v>
      </c>
      <c r="L498" s="18" t="s">
        <v>4250</v>
      </c>
      <c r="M498" s="12" t="s">
        <v>4250</v>
      </c>
      <c r="N498" s="12" t="s">
        <v>4250</v>
      </c>
      <c r="O498" s="12" t="s">
        <v>4257</v>
      </c>
      <c r="P498" s="12" t="s">
        <v>4257</v>
      </c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x14ac:dyDescent="0.2">
      <c r="A499" s="12" t="s">
        <v>1790</v>
      </c>
      <c r="B499" s="12" t="s">
        <v>4376</v>
      </c>
      <c r="C499" s="12" t="s">
        <v>4377</v>
      </c>
      <c r="D499" s="12" t="s">
        <v>4378</v>
      </c>
      <c r="E499" s="12" t="s">
        <v>1790</v>
      </c>
      <c r="F499" s="12" t="s">
        <v>1518</v>
      </c>
      <c r="G499" s="12" t="s">
        <v>1151</v>
      </c>
      <c r="H499" s="12">
        <v>0</v>
      </c>
      <c r="I499" s="18">
        <v>0</v>
      </c>
      <c r="J499" s="12">
        <v>40</v>
      </c>
      <c r="K499" s="12">
        <v>0</v>
      </c>
      <c r="L499" s="18" t="s">
        <v>4257</v>
      </c>
      <c r="M499" s="12" t="s">
        <v>4250</v>
      </c>
      <c r="N499" s="12" t="s">
        <v>4257</v>
      </c>
      <c r="O499" s="12" t="s">
        <v>4257</v>
      </c>
      <c r="P499" s="12" t="s">
        <v>4257</v>
      </c>
      <c r="Q499" s="12" t="s">
        <v>4379</v>
      </c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x14ac:dyDescent="0.2">
      <c r="A500" s="12" t="s">
        <v>3012</v>
      </c>
      <c r="B500" s="12" t="s">
        <v>3013</v>
      </c>
      <c r="C500" s="12" t="s">
        <v>3575</v>
      </c>
      <c r="D500" s="12" t="s">
        <v>3996</v>
      </c>
      <c r="E500" s="12" t="s">
        <v>1790</v>
      </c>
      <c r="F500" s="12" t="s">
        <v>1518</v>
      </c>
      <c r="G500" s="12" t="s">
        <v>1151</v>
      </c>
      <c r="H500" s="12">
        <v>8</v>
      </c>
      <c r="I500" s="18">
        <v>0</v>
      </c>
      <c r="J500" s="12">
        <v>0</v>
      </c>
      <c r="K500" s="12">
        <v>0</v>
      </c>
      <c r="L500" s="18" t="s">
        <v>4250</v>
      </c>
      <c r="M500" s="12" t="s">
        <v>4250</v>
      </c>
      <c r="N500" s="12" t="s">
        <v>4250</v>
      </c>
      <c r="O500" s="12" t="s">
        <v>4257</v>
      </c>
      <c r="P500" s="12" t="s">
        <v>4257</v>
      </c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x14ac:dyDescent="0.2">
      <c r="A501" s="12" t="s">
        <v>3022</v>
      </c>
      <c r="B501" s="12" t="s">
        <v>3023</v>
      </c>
      <c r="C501" s="12" t="s">
        <v>3576</v>
      </c>
      <c r="D501" s="12" t="s">
        <v>3997</v>
      </c>
      <c r="E501" s="12" t="s">
        <v>1790</v>
      </c>
      <c r="F501" s="12" t="s">
        <v>1518</v>
      </c>
      <c r="G501" s="12" t="s">
        <v>1151</v>
      </c>
      <c r="H501" s="12">
        <v>8</v>
      </c>
      <c r="I501" s="18">
        <v>0</v>
      </c>
      <c r="J501" s="12">
        <v>0</v>
      </c>
      <c r="K501" s="12">
        <v>0</v>
      </c>
      <c r="L501" s="18" t="s">
        <v>4250</v>
      </c>
      <c r="M501" s="12" t="s">
        <v>4250</v>
      </c>
      <c r="N501" s="12" t="s">
        <v>4250</v>
      </c>
      <c r="O501" s="12" t="s">
        <v>4257</v>
      </c>
      <c r="P501" s="12" t="s">
        <v>4257</v>
      </c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x14ac:dyDescent="0.2">
      <c r="A502" s="12" t="s">
        <v>3016</v>
      </c>
      <c r="B502" s="12" t="s">
        <v>3017</v>
      </c>
      <c r="C502" s="12" t="s">
        <v>3577</v>
      </c>
      <c r="D502" s="12" t="s">
        <v>3998</v>
      </c>
      <c r="E502" s="12" t="s">
        <v>1790</v>
      </c>
      <c r="F502" s="12" t="s">
        <v>1518</v>
      </c>
      <c r="G502" s="12" t="s">
        <v>1151</v>
      </c>
      <c r="H502" s="12">
        <v>8</v>
      </c>
      <c r="I502" s="18">
        <v>0</v>
      </c>
      <c r="J502" s="12">
        <v>0</v>
      </c>
      <c r="K502" s="12">
        <v>0</v>
      </c>
      <c r="L502" s="18" t="s">
        <v>4250</v>
      </c>
      <c r="M502" s="12" t="s">
        <v>4250</v>
      </c>
      <c r="N502" s="12" t="s">
        <v>4250</v>
      </c>
      <c r="O502" s="12" t="s">
        <v>4257</v>
      </c>
      <c r="P502" s="12" t="s">
        <v>4257</v>
      </c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x14ac:dyDescent="0.2">
      <c r="A503" s="12" t="s">
        <v>3014</v>
      </c>
      <c r="B503" s="12" t="s">
        <v>3015</v>
      </c>
      <c r="C503" s="12" t="s">
        <v>3578</v>
      </c>
      <c r="D503" s="12" t="s">
        <v>3999</v>
      </c>
      <c r="E503" s="12" t="s">
        <v>1751</v>
      </c>
      <c r="F503" s="12" t="s">
        <v>1518</v>
      </c>
      <c r="G503" s="12" t="s">
        <v>1151</v>
      </c>
      <c r="H503" s="12">
        <v>4</v>
      </c>
      <c r="I503" s="18">
        <v>0</v>
      </c>
      <c r="J503" s="12">
        <v>0</v>
      </c>
      <c r="K503" s="12">
        <v>0</v>
      </c>
      <c r="L503" s="18" t="s">
        <v>4250</v>
      </c>
      <c r="M503" s="12" t="s">
        <v>4250</v>
      </c>
      <c r="N503" s="12" t="s">
        <v>4250</v>
      </c>
      <c r="O503" s="12" t="s">
        <v>4257</v>
      </c>
      <c r="P503" s="12" t="s">
        <v>4257</v>
      </c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x14ac:dyDescent="0.2">
      <c r="A504" s="12" t="s">
        <v>3008</v>
      </c>
      <c r="B504" s="12" t="s">
        <v>3009</v>
      </c>
      <c r="C504" s="12" t="s">
        <v>3579</v>
      </c>
      <c r="D504" s="12" t="s">
        <v>4000</v>
      </c>
      <c r="E504" s="12" t="s">
        <v>1751</v>
      </c>
      <c r="F504" s="12" t="s">
        <v>1518</v>
      </c>
      <c r="G504" s="12" t="s">
        <v>1151</v>
      </c>
      <c r="H504" s="12">
        <v>4</v>
      </c>
      <c r="I504" s="18">
        <v>0</v>
      </c>
      <c r="J504" s="12">
        <v>0</v>
      </c>
      <c r="K504" s="12">
        <v>0</v>
      </c>
      <c r="L504" s="18" t="s">
        <v>4250</v>
      </c>
      <c r="M504" s="12" t="s">
        <v>4250</v>
      </c>
      <c r="N504" s="12" t="s">
        <v>4250</v>
      </c>
      <c r="O504" s="12" t="s">
        <v>4257</v>
      </c>
      <c r="P504" s="12" t="s">
        <v>4257</v>
      </c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x14ac:dyDescent="0.2">
      <c r="A505" s="12" t="s">
        <v>1107</v>
      </c>
      <c r="B505" s="12" t="s">
        <v>2975</v>
      </c>
      <c r="C505" s="12" t="s">
        <v>3580</v>
      </c>
      <c r="D505" s="12" t="s">
        <v>4001</v>
      </c>
      <c r="E505" s="12" t="s">
        <v>1751</v>
      </c>
      <c r="F505" s="12" t="s">
        <v>1518</v>
      </c>
      <c r="G505" s="12" t="s">
        <v>1151</v>
      </c>
      <c r="H505" s="12">
        <v>4</v>
      </c>
      <c r="I505" s="18">
        <v>0</v>
      </c>
      <c r="J505" s="12">
        <v>0</v>
      </c>
      <c r="K505" s="12">
        <v>0</v>
      </c>
      <c r="L505" s="18" t="s">
        <v>4250</v>
      </c>
      <c r="M505" s="12" t="s">
        <v>4250</v>
      </c>
      <c r="N505" s="12" t="s">
        <v>4250</v>
      </c>
      <c r="O505" s="12" t="s">
        <v>4257</v>
      </c>
      <c r="P505" s="12" t="s">
        <v>4257</v>
      </c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x14ac:dyDescent="0.2">
      <c r="A506" s="12" t="s">
        <v>2876</v>
      </c>
      <c r="B506" s="12" t="s">
        <v>2877</v>
      </c>
      <c r="C506" s="12" t="s">
        <v>3581</v>
      </c>
      <c r="D506" s="12" t="s">
        <v>4002</v>
      </c>
      <c r="E506" s="12" t="s">
        <v>1516</v>
      </c>
      <c r="F506" s="12" t="s">
        <v>1518</v>
      </c>
      <c r="G506" s="12" t="s">
        <v>1151</v>
      </c>
      <c r="H506" s="12">
        <v>8</v>
      </c>
      <c r="I506" s="18">
        <v>0</v>
      </c>
      <c r="J506" s="12">
        <v>0</v>
      </c>
      <c r="K506" s="12">
        <v>0</v>
      </c>
      <c r="L506" s="18" t="s">
        <v>4250</v>
      </c>
      <c r="M506" s="12" t="s">
        <v>4250</v>
      </c>
      <c r="N506" s="12" t="s">
        <v>4250</v>
      </c>
      <c r="O506" s="12" t="s">
        <v>4257</v>
      </c>
      <c r="P506" s="12" t="s">
        <v>4257</v>
      </c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x14ac:dyDescent="0.2">
      <c r="A507" s="12" t="s">
        <v>2830</v>
      </c>
      <c r="B507" s="12" t="s">
        <v>2831</v>
      </c>
      <c r="C507" s="12" t="s">
        <v>3582</v>
      </c>
      <c r="D507" s="12" t="s">
        <v>4003</v>
      </c>
      <c r="E507" s="12" t="s">
        <v>1516</v>
      </c>
      <c r="F507" s="12" t="s">
        <v>1518</v>
      </c>
      <c r="G507" s="12" t="s">
        <v>1151</v>
      </c>
      <c r="H507" s="12">
        <v>12</v>
      </c>
      <c r="I507" s="18">
        <v>0</v>
      </c>
      <c r="J507" s="12">
        <v>0</v>
      </c>
      <c r="K507" s="12">
        <v>0</v>
      </c>
      <c r="L507" s="18" t="s">
        <v>4250</v>
      </c>
      <c r="M507" s="12" t="s">
        <v>4250</v>
      </c>
      <c r="N507" s="12" t="s">
        <v>4250</v>
      </c>
      <c r="O507" s="12" t="s">
        <v>4257</v>
      </c>
      <c r="P507" s="12" t="s">
        <v>4257</v>
      </c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x14ac:dyDescent="0.2">
      <c r="A508" s="12" t="s">
        <v>5470</v>
      </c>
      <c r="E508" s="12" t="s">
        <v>5470</v>
      </c>
      <c r="F508" s="12" t="s">
        <v>1518</v>
      </c>
      <c r="G508" s="12" t="s">
        <v>1151</v>
      </c>
      <c r="H508" s="12">
        <v>0</v>
      </c>
      <c r="I508" s="18">
        <v>10</v>
      </c>
      <c r="J508" s="12">
        <v>0</v>
      </c>
      <c r="K508" s="12">
        <v>20</v>
      </c>
      <c r="L508" s="18"/>
      <c r="M508" s="12"/>
      <c r="N508" s="12"/>
      <c r="O508" s="12"/>
      <c r="P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x14ac:dyDescent="0.2">
      <c r="A509" s="12" t="s">
        <v>2977</v>
      </c>
      <c r="B509" s="12" t="s">
        <v>2978</v>
      </c>
      <c r="C509" s="12" t="s">
        <v>3583</v>
      </c>
      <c r="D509" s="12" t="s">
        <v>4004</v>
      </c>
      <c r="E509" s="12" t="s">
        <v>4109</v>
      </c>
      <c r="F509" s="12" t="s">
        <v>1518</v>
      </c>
      <c r="G509" s="12" t="s">
        <v>1151</v>
      </c>
      <c r="H509" s="12">
        <v>4</v>
      </c>
      <c r="I509" s="18">
        <v>0</v>
      </c>
      <c r="J509" s="12">
        <v>0</v>
      </c>
      <c r="K509" s="12">
        <v>0</v>
      </c>
      <c r="L509" s="18" t="s">
        <v>4250</v>
      </c>
      <c r="M509" s="12" t="s">
        <v>4250</v>
      </c>
      <c r="N509" s="12" t="s">
        <v>4250</v>
      </c>
      <c r="O509" s="12" t="s">
        <v>4257</v>
      </c>
      <c r="P509" s="12" t="s">
        <v>4257</v>
      </c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x14ac:dyDescent="0.2">
      <c r="A510" s="12" t="s">
        <v>4109</v>
      </c>
      <c r="B510" s="12" t="s">
        <v>4380</v>
      </c>
      <c r="C510" s="12" t="s">
        <v>4381</v>
      </c>
      <c r="D510" s="12" t="s">
        <v>4382</v>
      </c>
      <c r="E510" s="12" t="s">
        <v>4109</v>
      </c>
      <c r="F510" s="12" t="s">
        <v>1518</v>
      </c>
      <c r="G510" s="12" t="s">
        <v>1151</v>
      </c>
      <c r="H510" s="12">
        <v>0</v>
      </c>
      <c r="I510" s="18">
        <v>0</v>
      </c>
      <c r="J510" s="12">
        <v>15</v>
      </c>
      <c r="K510" s="12">
        <v>0</v>
      </c>
      <c r="L510" s="18" t="s">
        <v>4257</v>
      </c>
      <c r="M510" s="12" t="s">
        <v>4250</v>
      </c>
      <c r="N510" s="12" t="s">
        <v>4257</v>
      </c>
      <c r="O510" s="12" t="s">
        <v>4257</v>
      </c>
      <c r="P510" s="12" t="s">
        <v>4257</v>
      </c>
      <c r="Q510" s="12" t="s">
        <v>4269</v>
      </c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x14ac:dyDescent="0.2">
      <c r="A511" s="12" t="s">
        <v>2091</v>
      </c>
      <c r="B511" s="12" t="s">
        <v>4383</v>
      </c>
      <c r="C511" s="12" t="s">
        <v>4384</v>
      </c>
      <c r="D511" s="12" t="s">
        <v>4385</v>
      </c>
      <c r="E511" s="12" t="s">
        <v>2091</v>
      </c>
      <c r="F511" s="12" t="s">
        <v>1518</v>
      </c>
      <c r="G511" s="12" t="s">
        <v>1151</v>
      </c>
      <c r="H511" s="12">
        <v>0</v>
      </c>
      <c r="I511" s="18">
        <v>9</v>
      </c>
      <c r="J511" s="12">
        <v>20</v>
      </c>
      <c r="K511" s="12">
        <v>0</v>
      </c>
      <c r="L511" s="18" t="s">
        <v>4257</v>
      </c>
      <c r="M511" s="12" t="s">
        <v>4250</v>
      </c>
      <c r="N511" s="12" t="s">
        <v>4257</v>
      </c>
      <c r="O511" s="12" t="s">
        <v>4250</v>
      </c>
      <c r="P511" s="12" t="s">
        <v>4257</v>
      </c>
      <c r="Q511" s="12" t="s">
        <v>4269</v>
      </c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x14ac:dyDescent="0.2">
      <c r="A512" s="12" t="s">
        <v>2963</v>
      </c>
      <c r="B512" s="12" t="s">
        <v>2964</v>
      </c>
      <c r="C512" s="12" t="s">
        <v>3584</v>
      </c>
      <c r="D512" s="12" t="s">
        <v>4005</v>
      </c>
      <c r="E512" s="12" t="s">
        <v>1722</v>
      </c>
      <c r="F512" s="12" t="s">
        <v>1518</v>
      </c>
      <c r="G512" s="12" t="s">
        <v>1151</v>
      </c>
      <c r="H512" s="12">
        <v>8</v>
      </c>
      <c r="I512" s="18">
        <v>0</v>
      </c>
      <c r="J512" s="12">
        <v>0</v>
      </c>
      <c r="K512" s="12">
        <v>0</v>
      </c>
      <c r="L512" s="18" t="s">
        <v>4250</v>
      </c>
      <c r="M512" s="12" t="s">
        <v>4250</v>
      </c>
      <c r="N512" s="12" t="s">
        <v>4250</v>
      </c>
      <c r="O512" s="12" t="s">
        <v>4257</v>
      </c>
      <c r="P512" s="12" t="s">
        <v>4257</v>
      </c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x14ac:dyDescent="0.2">
      <c r="A513" s="12" t="s">
        <v>2950</v>
      </c>
      <c r="B513" s="12" t="s">
        <v>2951</v>
      </c>
      <c r="C513" s="12" t="s">
        <v>3585</v>
      </c>
      <c r="D513" s="12" t="s">
        <v>4006</v>
      </c>
      <c r="E513" s="12" t="s">
        <v>1722</v>
      </c>
      <c r="F513" s="12" t="s">
        <v>1518</v>
      </c>
      <c r="G513" s="12" t="s">
        <v>1151</v>
      </c>
      <c r="H513" s="12">
        <v>4</v>
      </c>
      <c r="I513" s="18">
        <v>0</v>
      </c>
      <c r="J513" s="12">
        <v>0</v>
      </c>
      <c r="K513" s="12">
        <v>0</v>
      </c>
      <c r="L513" s="18" t="s">
        <v>4250</v>
      </c>
      <c r="M513" s="12" t="s">
        <v>4250</v>
      </c>
      <c r="N513" s="12" t="s">
        <v>4250</v>
      </c>
      <c r="O513" s="12" t="s">
        <v>4257</v>
      </c>
      <c r="P513" s="12" t="s">
        <v>4257</v>
      </c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x14ac:dyDescent="0.2">
      <c r="A514" s="12" t="s">
        <v>2938</v>
      </c>
      <c r="B514" s="12" t="s">
        <v>2939</v>
      </c>
      <c r="C514" s="12" t="s">
        <v>3586</v>
      </c>
      <c r="D514" s="12" t="s">
        <v>4007</v>
      </c>
      <c r="E514" s="12" t="s">
        <v>1641</v>
      </c>
      <c r="F514" s="12" t="s">
        <v>1426</v>
      </c>
      <c r="G514" s="12" t="s">
        <v>1151</v>
      </c>
      <c r="H514" s="12">
        <v>4</v>
      </c>
      <c r="I514" s="18">
        <v>0</v>
      </c>
      <c r="J514" s="12">
        <v>0</v>
      </c>
      <c r="K514" s="12">
        <v>0</v>
      </c>
      <c r="L514" s="18" t="s">
        <v>4250</v>
      </c>
      <c r="M514" s="12" t="s">
        <v>4250</v>
      </c>
      <c r="N514" s="12" t="s">
        <v>4250</v>
      </c>
      <c r="O514" s="12" t="s">
        <v>4257</v>
      </c>
      <c r="P514" s="12" t="s">
        <v>4257</v>
      </c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x14ac:dyDescent="0.2">
      <c r="A515" s="12" t="s">
        <v>2897</v>
      </c>
      <c r="B515" s="12" t="s">
        <v>2898</v>
      </c>
      <c r="C515" s="12" t="s">
        <v>3587</v>
      </c>
      <c r="D515" s="12" t="s">
        <v>4008</v>
      </c>
      <c r="E515" s="12" t="s">
        <v>1641</v>
      </c>
      <c r="F515" s="12" t="s">
        <v>1426</v>
      </c>
      <c r="G515" s="12" t="s">
        <v>1151</v>
      </c>
      <c r="H515" s="12">
        <v>8</v>
      </c>
      <c r="I515" s="18">
        <v>0</v>
      </c>
      <c r="J515" s="12">
        <v>0</v>
      </c>
      <c r="K515" s="12">
        <v>0</v>
      </c>
      <c r="L515" s="18" t="s">
        <v>4250</v>
      </c>
      <c r="M515" s="12" t="s">
        <v>4250</v>
      </c>
      <c r="N515" s="12" t="s">
        <v>4250</v>
      </c>
      <c r="O515" s="12" t="s">
        <v>4257</v>
      </c>
      <c r="P515" s="12" t="s">
        <v>4257</v>
      </c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x14ac:dyDescent="0.2">
      <c r="A516" s="12" t="s">
        <v>2934</v>
      </c>
      <c r="B516" s="12" t="s">
        <v>2935</v>
      </c>
      <c r="C516" s="12" t="s">
        <v>3588</v>
      </c>
      <c r="D516" s="12" t="s">
        <v>4009</v>
      </c>
      <c r="E516" s="12" t="s">
        <v>1641</v>
      </c>
      <c r="F516" s="12" t="s">
        <v>1426</v>
      </c>
      <c r="G516" s="12" t="s">
        <v>1151</v>
      </c>
      <c r="H516" s="12">
        <v>4</v>
      </c>
      <c r="I516" s="18">
        <v>0</v>
      </c>
      <c r="J516" s="12">
        <v>0</v>
      </c>
      <c r="K516" s="12">
        <v>0</v>
      </c>
      <c r="L516" s="18" t="s">
        <v>4250</v>
      </c>
      <c r="M516" s="12" t="s">
        <v>4250</v>
      </c>
      <c r="N516" s="12" t="s">
        <v>4250</v>
      </c>
      <c r="O516" s="12" t="s">
        <v>4257</v>
      </c>
      <c r="P516" s="12" t="s">
        <v>4257</v>
      </c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x14ac:dyDescent="0.2">
      <c r="A517" s="12" t="s">
        <v>2774</v>
      </c>
      <c r="B517" s="12" t="s">
        <v>2775</v>
      </c>
      <c r="C517" s="12" t="s">
        <v>3441</v>
      </c>
      <c r="D517" s="12" t="s">
        <v>3757</v>
      </c>
      <c r="E517" s="12" t="s">
        <v>1424</v>
      </c>
      <c r="F517" s="12" t="s">
        <v>1426</v>
      </c>
      <c r="G517" s="12" t="s">
        <v>1151</v>
      </c>
      <c r="H517" s="12">
        <v>4</v>
      </c>
      <c r="I517" s="18">
        <v>0</v>
      </c>
      <c r="J517" s="12">
        <v>0</v>
      </c>
      <c r="K517" s="12">
        <v>0</v>
      </c>
      <c r="L517" s="18" t="s">
        <v>4250</v>
      </c>
      <c r="M517" s="12" t="s">
        <v>4250</v>
      </c>
      <c r="N517" s="12" t="s">
        <v>4250</v>
      </c>
      <c r="O517" s="12" t="s">
        <v>4257</v>
      </c>
      <c r="P517" s="12" t="s">
        <v>4257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x14ac:dyDescent="0.2">
      <c r="A518" s="12" t="s">
        <v>1349</v>
      </c>
      <c r="B518" s="12" t="s">
        <v>2925</v>
      </c>
      <c r="C518" s="12" t="s">
        <v>3589</v>
      </c>
      <c r="D518" s="12" t="s">
        <v>4010</v>
      </c>
      <c r="E518" s="12" t="s">
        <v>1506</v>
      </c>
      <c r="F518" s="12" t="s">
        <v>1426</v>
      </c>
      <c r="G518" s="12" t="s">
        <v>1151</v>
      </c>
      <c r="H518" s="12">
        <v>4</v>
      </c>
      <c r="I518" s="18">
        <v>0</v>
      </c>
      <c r="J518" s="12">
        <v>0</v>
      </c>
      <c r="K518" s="12">
        <v>0</v>
      </c>
      <c r="L518" s="18" t="s">
        <v>4250</v>
      </c>
      <c r="M518" s="12" t="s">
        <v>4257</v>
      </c>
      <c r="N518" s="12" t="s">
        <v>4250</v>
      </c>
      <c r="O518" s="12" t="s">
        <v>4257</v>
      </c>
      <c r="P518" s="12" t="s">
        <v>4257</v>
      </c>
      <c r="Q518" s="12" t="s">
        <v>4288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x14ac:dyDescent="0.2">
      <c r="A519" s="12" t="s">
        <v>2849</v>
      </c>
      <c r="B519" s="12" t="s">
        <v>2850</v>
      </c>
      <c r="C519" s="12" t="s">
        <v>3590</v>
      </c>
      <c r="D519" s="12" t="s">
        <v>4011</v>
      </c>
      <c r="E519" s="12" t="s">
        <v>1506</v>
      </c>
      <c r="F519" s="12" t="s">
        <v>1426</v>
      </c>
      <c r="G519" s="12" t="s">
        <v>1151</v>
      </c>
      <c r="H519" s="12">
        <v>20</v>
      </c>
      <c r="I519" s="18">
        <v>0</v>
      </c>
      <c r="J519" s="12">
        <v>0</v>
      </c>
      <c r="K519" s="12">
        <v>0</v>
      </c>
      <c r="L519" s="18" t="s">
        <v>4250</v>
      </c>
      <c r="M519" s="12" t="s">
        <v>4250</v>
      </c>
      <c r="N519" s="12" t="s">
        <v>4250</v>
      </c>
      <c r="O519" s="12" t="s">
        <v>4257</v>
      </c>
      <c r="P519" s="12" t="s">
        <v>4257</v>
      </c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x14ac:dyDescent="0.2">
      <c r="A520" s="12" t="s">
        <v>2851</v>
      </c>
      <c r="B520" s="12" t="s">
        <v>2852</v>
      </c>
      <c r="C520" s="12" t="s">
        <v>3591</v>
      </c>
      <c r="D520" s="12" t="s">
        <v>4012</v>
      </c>
      <c r="E520" s="12" t="s">
        <v>1506</v>
      </c>
      <c r="F520" s="12" t="s">
        <v>1426</v>
      </c>
      <c r="G520" s="12" t="s">
        <v>1151</v>
      </c>
      <c r="H520" s="12">
        <v>20</v>
      </c>
      <c r="I520" s="18">
        <v>0</v>
      </c>
      <c r="J520" s="12">
        <v>0</v>
      </c>
      <c r="K520" s="12">
        <v>0</v>
      </c>
      <c r="L520" s="18" t="s">
        <v>4250</v>
      </c>
      <c r="M520" s="12" t="s">
        <v>4250</v>
      </c>
      <c r="N520" s="12" t="s">
        <v>4250</v>
      </c>
      <c r="O520" s="12" t="s">
        <v>4257</v>
      </c>
      <c r="P520" s="12" t="s">
        <v>4257</v>
      </c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x14ac:dyDescent="0.2">
      <c r="A521" s="12" t="s">
        <v>2845</v>
      </c>
      <c r="B521" s="12" t="s">
        <v>2846</v>
      </c>
      <c r="C521" s="12" t="s">
        <v>3592</v>
      </c>
      <c r="D521" s="12" t="s">
        <v>4013</v>
      </c>
      <c r="E521" s="12" t="s">
        <v>1506</v>
      </c>
      <c r="F521" s="12" t="s">
        <v>1426</v>
      </c>
      <c r="G521" s="12" t="s">
        <v>1151</v>
      </c>
      <c r="H521" s="12">
        <v>4</v>
      </c>
      <c r="I521" s="18">
        <v>0</v>
      </c>
      <c r="J521" s="12">
        <v>0</v>
      </c>
      <c r="K521" s="12">
        <v>0</v>
      </c>
      <c r="L521" s="18" t="s">
        <v>4250</v>
      </c>
      <c r="M521" s="12" t="s">
        <v>4250</v>
      </c>
      <c r="N521" s="12" t="s">
        <v>4250</v>
      </c>
      <c r="O521" s="12" t="s">
        <v>4257</v>
      </c>
      <c r="P521" s="12" t="s">
        <v>4257</v>
      </c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x14ac:dyDescent="0.2">
      <c r="A522" s="12" t="s">
        <v>2841</v>
      </c>
      <c r="B522" s="12" t="s">
        <v>2842</v>
      </c>
      <c r="C522" s="12" t="s">
        <v>3593</v>
      </c>
      <c r="D522" s="12" t="s">
        <v>4014</v>
      </c>
      <c r="E522" s="12" t="s">
        <v>1506</v>
      </c>
      <c r="F522" s="12" t="s">
        <v>1426</v>
      </c>
      <c r="G522" s="12" t="s">
        <v>1151</v>
      </c>
      <c r="H522" s="12">
        <v>4</v>
      </c>
      <c r="I522" s="18">
        <v>0</v>
      </c>
      <c r="J522" s="12">
        <v>0</v>
      </c>
      <c r="K522" s="12">
        <v>0</v>
      </c>
      <c r="L522" s="18" t="s">
        <v>4250</v>
      </c>
      <c r="M522" s="12" t="s">
        <v>4250</v>
      </c>
      <c r="N522" s="12" t="s">
        <v>4250</v>
      </c>
      <c r="O522" s="12" t="s">
        <v>4257</v>
      </c>
      <c r="P522" s="12" t="s">
        <v>4257</v>
      </c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x14ac:dyDescent="0.2">
      <c r="A523" s="12" t="s">
        <v>2882</v>
      </c>
      <c r="B523" s="12" t="s">
        <v>2883</v>
      </c>
      <c r="C523" s="12" t="s">
        <v>3594</v>
      </c>
      <c r="D523" s="12" t="s">
        <v>4015</v>
      </c>
      <c r="E523" s="12" t="s">
        <v>1506</v>
      </c>
      <c r="F523" s="12" t="s">
        <v>1426</v>
      </c>
      <c r="G523" s="12" t="s">
        <v>1151</v>
      </c>
      <c r="H523" s="12">
        <v>4</v>
      </c>
      <c r="I523" s="18">
        <v>0</v>
      </c>
      <c r="J523" s="12">
        <v>0</v>
      </c>
      <c r="K523" s="12">
        <v>0</v>
      </c>
      <c r="L523" s="18" t="s">
        <v>4250</v>
      </c>
      <c r="M523" s="12" t="s">
        <v>4250</v>
      </c>
      <c r="N523" s="12" t="s">
        <v>4250</v>
      </c>
      <c r="O523" s="12" t="s">
        <v>4257</v>
      </c>
      <c r="P523" s="12" t="s">
        <v>4257</v>
      </c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x14ac:dyDescent="0.2">
      <c r="A524" s="12" t="s">
        <v>2895</v>
      </c>
      <c r="B524" s="12" t="s">
        <v>2896</v>
      </c>
      <c r="C524" s="12" t="s">
        <v>3595</v>
      </c>
      <c r="D524" s="12" t="s">
        <v>4016</v>
      </c>
      <c r="E524" s="12" t="s">
        <v>1506</v>
      </c>
      <c r="F524" s="12" t="s">
        <v>1426</v>
      </c>
      <c r="G524" s="12" t="s">
        <v>1151</v>
      </c>
      <c r="H524" s="12">
        <v>4</v>
      </c>
      <c r="I524" s="18">
        <v>0</v>
      </c>
      <c r="J524" s="12">
        <v>0</v>
      </c>
      <c r="K524" s="12">
        <v>0</v>
      </c>
      <c r="L524" s="18" t="s">
        <v>4250</v>
      </c>
      <c r="M524" s="12" t="s">
        <v>4250</v>
      </c>
      <c r="N524" s="12" t="s">
        <v>4250</v>
      </c>
      <c r="O524" s="12" t="s">
        <v>4257</v>
      </c>
      <c r="P524" s="12" t="s">
        <v>4257</v>
      </c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x14ac:dyDescent="0.2">
      <c r="A525" s="12" t="s">
        <v>2824</v>
      </c>
      <c r="B525" s="12" t="s">
        <v>2825</v>
      </c>
      <c r="C525" s="12" t="s">
        <v>3596</v>
      </c>
      <c r="D525" s="12" t="s">
        <v>4017</v>
      </c>
      <c r="E525" s="12" t="s">
        <v>1506</v>
      </c>
      <c r="F525" s="12" t="s">
        <v>1426</v>
      </c>
      <c r="G525" s="12" t="s">
        <v>1151</v>
      </c>
      <c r="H525" s="12">
        <v>8</v>
      </c>
      <c r="I525" s="18">
        <v>0</v>
      </c>
      <c r="J525" s="12">
        <v>0</v>
      </c>
      <c r="K525" s="12">
        <v>0</v>
      </c>
      <c r="L525" s="18" t="s">
        <v>4250</v>
      </c>
      <c r="M525" s="12" t="s">
        <v>4250</v>
      </c>
      <c r="N525" s="12" t="s">
        <v>4250</v>
      </c>
      <c r="O525" s="12" t="s">
        <v>4257</v>
      </c>
      <c r="P525" s="12" t="s">
        <v>4257</v>
      </c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x14ac:dyDescent="0.2">
      <c r="A526" s="12" t="s">
        <v>2884</v>
      </c>
      <c r="B526" s="12" t="s">
        <v>2885</v>
      </c>
      <c r="C526" s="12" t="s">
        <v>3597</v>
      </c>
      <c r="D526" s="12" t="s">
        <v>4018</v>
      </c>
      <c r="E526" s="12" t="s">
        <v>1506</v>
      </c>
      <c r="F526" s="12" t="s">
        <v>1426</v>
      </c>
      <c r="G526" s="12" t="s">
        <v>1151</v>
      </c>
      <c r="H526" s="12">
        <v>4</v>
      </c>
      <c r="I526" s="18">
        <v>0</v>
      </c>
      <c r="J526" s="12">
        <v>0</v>
      </c>
      <c r="K526" s="12">
        <v>0</v>
      </c>
      <c r="L526" s="18" t="s">
        <v>4250</v>
      </c>
      <c r="M526" s="12" t="s">
        <v>4250</v>
      </c>
      <c r="N526" s="12" t="s">
        <v>4250</v>
      </c>
      <c r="O526" s="12" t="s">
        <v>4257</v>
      </c>
      <c r="P526" s="12" t="s">
        <v>4257</v>
      </c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x14ac:dyDescent="0.2">
      <c r="A527" s="12" t="s">
        <v>2828</v>
      </c>
      <c r="B527" s="12" t="s">
        <v>2829</v>
      </c>
      <c r="C527" s="12" t="s">
        <v>3598</v>
      </c>
      <c r="D527" s="12" t="s">
        <v>4019</v>
      </c>
      <c r="E527" s="12" t="s">
        <v>1506</v>
      </c>
      <c r="F527" s="12" t="s">
        <v>1426</v>
      </c>
      <c r="G527" s="12" t="s">
        <v>1151</v>
      </c>
      <c r="H527" s="12">
        <v>4</v>
      </c>
      <c r="I527" s="18">
        <v>0</v>
      </c>
      <c r="J527" s="12">
        <v>0</v>
      </c>
      <c r="K527" s="12">
        <v>0</v>
      </c>
      <c r="L527" s="18" t="s">
        <v>4250</v>
      </c>
      <c r="M527" s="12" t="s">
        <v>4250</v>
      </c>
      <c r="N527" s="12" t="s">
        <v>4250</v>
      </c>
      <c r="O527" s="12" t="s">
        <v>4257</v>
      </c>
      <c r="P527" s="12" t="s">
        <v>4257</v>
      </c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x14ac:dyDescent="0.2">
      <c r="A528" s="12" t="s">
        <v>2890</v>
      </c>
      <c r="B528" s="12" t="s">
        <v>2891</v>
      </c>
      <c r="C528" s="12" t="s">
        <v>3599</v>
      </c>
      <c r="D528" s="12" t="s">
        <v>4020</v>
      </c>
      <c r="E528" s="12" t="s">
        <v>1506</v>
      </c>
      <c r="F528" s="12" t="s">
        <v>1426</v>
      </c>
      <c r="G528" s="12" t="s">
        <v>1151</v>
      </c>
      <c r="H528" s="12">
        <v>4</v>
      </c>
      <c r="I528" s="18">
        <v>0</v>
      </c>
      <c r="J528" s="12">
        <v>0</v>
      </c>
      <c r="K528" s="12">
        <v>0</v>
      </c>
      <c r="L528" s="18" t="s">
        <v>4250</v>
      </c>
      <c r="M528" s="12" t="s">
        <v>4250</v>
      </c>
      <c r="N528" s="12" t="s">
        <v>4250</v>
      </c>
      <c r="O528" s="12" t="s">
        <v>4257</v>
      </c>
      <c r="P528" s="12" t="s">
        <v>4257</v>
      </c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x14ac:dyDescent="0.2">
      <c r="A529" s="12" t="s">
        <v>2923</v>
      </c>
      <c r="B529" s="12" t="s">
        <v>2924</v>
      </c>
      <c r="C529" s="12" t="s">
        <v>3600</v>
      </c>
      <c r="D529" s="12" t="s">
        <v>4021</v>
      </c>
      <c r="E529" s="12" t="s">
        <v>1506</v>
      </c>
      <c r="F529" s="12" t="s">
        <v>1426</v>
      </c>
      <c r="G529" s="12" t="s">
        <v>1151</v>
      </c>
      <c r="H529" s="12">
        <v>4</v>
      </c>
      <c r="I529" s="18">
        <v>0</v>
      </c>
      <c r="J529" s="12">
        <v>0</v>
      </c>
      <c r="K529" s="12">
        <v>0</v>
      </c>
      <c r="L529" s="18" t="s">
        <v>4250</v>
      </c>
      <c r="M529" s="12" t="s">
        <v>4250</v>
      </c>
      <c r="N529" s="12" t="s">
        <v>4250</v>
      </c>
      <c r="O529" s="12" t="s">
        <v>4257</v>
      </c>
      <c r="P529" s="12" t="s">
        <v>4257</v>
      </c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x14ac:dyDescent="0.2">
      <c r="A530" s="12" t="s">
        <v>2907</v>
      </c>
      <c r="B530" s="12" t="s">
        <v>2908</v>
      </c>
      <c r="C530" s="12" t="s">
        <v>3601</v>
      </c>
      <c r="D530" s="12" t="s">
        <v>4022</v>
      </c>
      <c r="E530" s="12" t="s">
        <v>1506</v>
      </c>
      <c r="F530" s="12" t="s">
        <v>1426</v>
      </c>
      <c r="G530" s="12" t="s">
        <v>1151</v>
      </c>
      <c r="H530" s="12">
        <v>4</v>
      </c>
      <c r="I530" s="18">
        <v>0</v>
      </c>
      <c r="J530" s="12">
        <v>0</v>
      </c>
      <c r="K530" s="12">
        <v>0</v>
      </c>
      <c r="L530" s="18" t="s">
        <v>4250</v>
      </c>
      <c r="M530" s="12" t="s">
        <v>4250</v>
      </c>
      <c r="N530" s="12" t="s">
        <v>4250</v>
      </c>
      <c r="O530" s="12" t="s">
        <v>4257</v>
      </c>
      <c r="P530" s="12" t="s">
        <v>4257</v>
      </c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x14ac:dyDescent="0.2">
      <c r="A531" s="12" t="s">
        <v>2973</v>
      </c>
      <c r="B531" s="12" t="s">
        <v>2974</v>
      </c>
      <c r="C531" s="12" t="s">
        <v>3602</v>
      </c>
      <c r="D531" s="12" t="s">
        <v>4023</v>
      </c>
      <c r="E531" s="12" t="s">
        <v>1746</v>
      </c>
      <c r="F531" s="12" t="s">
        <v>1426</v>
      </c>
      <c r="G531" s="12" t="s">
        <v>1151</v>
      </c>
      <c r="H531" s="12">
        <v>4</v>
      </c>
      <c r="I531" s="18">
        <v>0</v>
      </c>
      <c r="J531" s="12">
        <v>0</v>
      </c>
      <c r="K531" s="12">
        <v>0</v>
      </c>
      <c r="L531" s="18" t="s">
        <v>4250</v>
      </c>
      <c r="M531" s="12" t="s">
        <v>4250</v>
      </c>
      <c r="N531" s="12" t="s">
        <v>4250</v>
      </c>
      <c r="O531" s="12" t="s">
        <v>4257</v>
      </c>
      <c r="P531" s="12" t="s">
        <v>4257</v>
      </c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x14ac:dyDescent="0.2">
      <c r="A532" s="12" t="s">
        <v>2230</v>
      </c>
      <c r="B532" s="12" t="s">
        <v>2976</v>
      </c>
      <c r="C532" s="12" t="s">
        <v>3603</v>
      </c>
      <c r="D532" s="12" t="s">
        <v>4024</v>
      </c>
      <c r="E532" s="12" t="s">
        <v>1746</v>
      </c>
      <c r="F532" s="12" t="s">
        <v>1426</v>
      </c>
      <c r="G532" s="12" t="s">
        <v>1151</v>
      </c>
      <c r="H532" s="12">
        <v>4</v>
      </c>
      <c r="I532" s="18">
        <v>0</v>
      </c>
      <c r="J532" s="12">
        <v>0</v>
      </c>
      <c r="K532" s="12">
        <v>0</v>
      </c>
      <c r="L532" s="18" t="s">
        <v>4250</v>
      </c>
      <c r="M532" s="12" t="s">
        <v>4257</v>
      </c>
      <c r="N532" s="12" t="s">
        <v>4250</v>
      </c>
      <c r="O532" s="12" t="s">
        <v>4257</v>
      </c>
      <c r="P532" s="12" t="s">
        <v>4257</v>
      </c>
      <c r="Q532" s="12" t="s">
        <v>4288</v>
      </c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x14ac:dyDescent="0.2">
      <c r="A533" s="12" t="s">
        <v>2859</v>
      </c>
      <c r="B533" s="12" t="s">
        <v>2860</v>
      </c>
      <c r="C533" s="12" t="s">
        <v>3604</v>
      </c>
      <c r="D533" s="12" t="s">
        <v>4025</v>
      </c>
      <c r="E533" s="12" t="s">
        <v>1561</v>
      </c>
      <c r="F533" s="12" t="s">
        <v>1426</v>
      </c>
      <c r="G533" s="12" t="s">
        <v>1151</v>
      </c>
      <c r="H533" s="12">
        <v>4</v>
      </c>
      <c r="I533" s="18">
        <v>0</v>
      </c>
      <c r="J533" s="12">
        <v>0</v>
      </c>
      <c r="K533" s="12">
        <v>0</v>
      </c>
      <c r="L533" s="18" t="s">
        <v>4250</v>
      </c>
      <c r="M533" s="12" t="s">
        <v>4250</v>
      </c>
      <c r="N533" s="12" t="s">
        <v>4250</v>
      </c>
      <c r="O533" s="12" t="s">
        <v>4257</v>
      </c>
      <c r="P533" s="12" t="s">
        <v>4257</v>
      </c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x14ac:dyDescent="0.2">
      <c r="A534" s="12" t="s">
        <v>1561</v>
      </c>
      <c r="B534" s="12" t="s">
        <v>2853</v>
      </c>
      <c r="C534" s="12" t="s">
        <v>3605</v>
      </c>
      <c r="D534" s="12" t="s">
        <v>4026</v>
      </c>
      <c r="E534" s="12" t="s">
        <v>1561</v>
      </c>
      <c r="F534" s="12" t="s">
        <v>1426</v>
      </c>
      <c r="G534" s="12" t="s">
        <v>1151</v>
      </c>
      <c r="H534" s="12">
        <v>4</v>
      </c>
      <c r="I534" s="18">
        <v>0</v>
      </c>
      <c r="J534" s="12">
        <v>0</v>
      </c>
      <c r="K534" s="12">
        <v>0</v>
      </c>
      <c r="L534" s="18" t="s">
        <v>4250</v>
      </c>
      <c r="M534" s="12" t="s">
        <v>4250</v>
      </c>
      <c r="N534" s="12" t="s">
        <v>4250</v>
      </c>
      <c r="O534" s="12" t="s">
        <v>4257</v>
      </c>
      <c r="P534" s="12" t="s">
        <v>4257</v>
      </c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x14ac:dyDescent="0.2">
      <c r="A535" s="12" t="s">
        <v>2917</v>
      </c>
      <c r="B535" s="12" t="s">
        <v>2918</v>
      </c>
      <c r="C535" s="12" t="s">
        <v>3606</v>
      </c>
      <c r="D535" s="12" t="s">
        <v>4027</v>
      </c>
      <c r="E535" s="12" t="s">
        <v>1561</v>
      </c>
      <c r="F535" s="12" t="s">
        <v>1426</v>
      </c>
      <c r="G535" s="12" t="s">
        <v>1151</v>
      </c>
      <c r="H535" s="12">
        <v>4</v>
      </c>
      <c r="I535" s="18">
        <v>0</v>
      </c>
      <c r="J535" s="12">
        <v>0</v>
      </c>
      <c r="K535" s="12">
        <v>0</v>
      </c>
      <c r="L535" s="18" t="s">
        <v>4250</v>
      </c>
      <c r="M535" s="12" t="s">
        <v>4250</v>
      </c>
      <c r="N535" s="12" t="s">
        <v>4250</v>
      </c>
      <c r="O535" s="12" t="s">
        <v>4257</v>
      </c>
      <c r="P535" s="12" t="s">
        <v>4257</v>
      </c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x14ac:dyDescent="0.2">
      <c r="A536" s="12" t="s">
        <v>2300</v>
      </c>
      <c r="B536" s="12" t="s">
        <v>2301</v>
      </c>
      <c r="C536" s="12" t="s">
        <v>3607</v>
      </c>
      <c r="D536" s="12" t="s">
        <v>3736</v>
      </c>
      <c r="E536" s="12" t="s">
        <v>558</v>
      </c>
      <c r="F536" s="12" t="s">
        <v>560</v>
      </c>
      <c r="G536" s="12" t="s">
        <v>562</v>
      </c>
      <c r="H536" s="12">
        <v>4</v>
      </c>
      <c r="I536" s="18">
        <v>0</v>
      </c>
      <c r="J536" s="12">
        <v>0</v>
      </c>
      <c r="K536" s="12">
        <v>0</v>
      </c>
      <c r="L536" s="18" t="s">
        <v>4250</v>
      </c>
      <c r="M536" s="12" t="s">
        <v>4250</v>
      </c>
      <c r="N536" s="12" t="s">
        <v>4250</v>
      </c>
      <c r="O536" s="12" t="s">
        <v>4257</v>
      </c>
      <c r="P536" s="12" t="s">
        <v>4257</v>
      </c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x14ac:dyDescent="0.2">
      <c r="A537" s="12" t="s">
        <v>2296</v>
      </c>
      <c r="B537" s="12" t="s">
        <v>2297</v>
      </c>
      <c r="C537" s="12" t="s">
        <v>3425</v>
      </c>
      <c r="D537" s="12" t="s">
        <v>3697</v>
      </c>
      <c r="E537" s="12" t="s">
        <v>558</v>
      </c>
      <c r="F537" s="12" t="s">
        <v>560</v>
      </c>
      <c r="G537" s="12" t="s">
        <v>562</v>
      </c>
      <c r="H537" s="12">
        <v>4</v>
      </c>
      <c r="I537" s="18">
        <v>0</v>
      </c>
      <c r="J537" s="12">
        <v>3</v>
      </c>
      <c r="K537" s="12">
        <v>0</v>
      </c>
      <c r="L537" s="18" t="s">
        <v>4257</v>
      </c>
      <c r="M537" s="12" t="s">
        <v>4250</v>
      </c>
      <c r="N537" s="12" t="s">
        <v>4250</v>
      </c>
      <c r="O537" s="12" t="s">
        <v>4257</v>
      </c>
      <c r="P537" s="12" t="s">
        <v>4257</v>
      </c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x14ac:dyDescent="0.2">
      <c r="A538" s="12" t="s">
        <v>2357</v>
      </c>
      <c r="B538" s="12" t="s">
        <v>2358</v>
      </c>
      <c r="C538" s="12" t="s">
        <v>3607</v>
      </c>
      <c r="D538" s="12" t="s">
        <v>3894</v>
      </c>
      <c r="E538" s="12" t="s">
        <v>558</v>
      </c>
      <c r="F538" s="12" t="s">
        <v>560</v>
      </c>
      <c r="G538" s="12" t="s">
        <v>562</v>
      </c>
      <c r="H538" s="12">
        <v>4</v>
      </c>
      <c r="I538" s="18">
        <v>0</v>
      </c>
      <c r="J538" s="12">
        <v>0</v>
      </c>
      <c r="K538" s="12">
        <v>0</v>
      </c>
      <c r="L538" s="18" t="s">
        <v>4250</v>
      </c>
      <c r="M538" s="12" t="s">
        <v>4257</v>
      </c>
      <c r="N538" s="12" t="s">
        <v>4250</v>
      </c>
      <c r="O538" s="12" t="s">
        <v>4257</v>
      </c>
      <c r="P538" s="12" t="s">
        <v>4257</v>
      </c>
      <c r="Q538" s="12" t="s">
        <v>4288</v>
      </c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x14ac:dyDescent="0.2">
      <c r="A539" s="12" t="s">
        <v>2598</v>
      </c>
      <c r="B539" s="12" t="s">
        <v>2599</v>
      </c>
      <c r="C539" s="12" t="s">
        <v>3608</v>
      </c>
      <c r="D539" s="12" t="s">
        <v>3724</v>
      </c>
      <c r="E539" s="12" t="s">
        <v>1112</v>
      </c>
      <c r="F539" s="12" t="s">
        <v>560</v>
      </c>
      <c r="G539" s="12" t="s">
        <v>562</v>
      </c>
      <c r="H539" s="12">
        <v>4</v>
      </c>
      <c r="I539" s="18">
        <v>0</v>
      </c>
      <c r="J539" s="12">
        <v>0</v>
      </c>
      <c r="K539" s="12">
        <v>0</v>
      </c>
      <c r="L539" s="18" t="s">
        <v>4250</v>
      </c>
      <c r="M539" s="12" t="s">
        <v>4250</v>
      </c>
      <c r="N539" s="12" t="s">
        <v>4250</v>
      </c>
      <c r="O539" s="12" t="s">
        <v>4257</v>
      </c>
      <c r="P539" s="12" t="s">
        <v>4257</v>
      </c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x14ac:dyDescent="0.2">
      <c r="A540" s="12" t="s">
        <v>2590</v>
      </c>
      <c r="B540" s="12" t="s">
        <v>2591</v>
      </c>
      <c r="C540" s="12" t="s">
        <v>3609</v>
      </c>
      <c r="D540" s="12" t="s">
        <v>3719</v>
      </c>
      <c r="E540" s="12" t="s">
        <v>1112</v>
      </c>
      <c r="F540" s="12" t="s">
        <v>560</v>
      </c>
      <c r="G540" s="12" t="s">
        <v>562</v>
      </c>
      <c r="H540" s="12">
        <v>4</v>
      </c>
      <c r="I540" s="18">
        <v>0</v>
      </c>
      <c r="J540" s="12">
        <v>0</v>
      </c>
      <c r="K540" s="12">
        <v>0</v>
      </c>
      <c r="L540" s="18" t="s">
        <v>4250</v>
      </c>
      <c r="M540" s="12" t="s">
        <v>4250</v>
      </c>
      <c r="N540" s="12" t="s">
        <v>4250</v>
      </c>
      <c r="O540" s="12" t="s">
        <v>4257</v>
      </c>
      <c r="P540" s="12" t="s">
        <v>4257</v>
      </c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x14ac:dyDescent="0.2">
      <c r="A541" s="12" t="s">
        <v>2363</v>
      </c>
      <c r="B541" s="12" t="s">
        <v>2364</v>
      </c>
      <c r="C541" s="12" t="s">
        <v>3611</v>
      </c>
      <c r="D541" s="12" t="s">
        <v>4029</v>
      </c>
      <c r="E541" s="12" t="s">
        <v>675</v>
      </c>
      <c r="F541" s="12" t="s">
        <v>560</v>
      </c>
      <c r="G541" s="12" t="s">
        <v>562</v>
      </c>
      <c r="H541" s="12">
        <v>8</v>
      </c>
      <c r="I541" s="18">
        <v>0</v>
      </c>
      <c r="J541" s="12">
        <v>0</v>
      </c>
      <c r="K541" s="12">
        <v>0</v>
      </c>
      <c r="L541" s="18" t="s">
        <v>4250</v>
      </c>
      <c r="M541" s="12" t="s">
        <v>4250</v>
      </c>
      <c r="N541" s="12" t="s">
        <v>4250</v>
      </c>
      <c r="O541" s="12" t="s">
        <v>4257</v>
      </c>
      <c r="P541" s="12" t="s">
        <v>4257</v>
      </c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x14ac:dyDescent="0.2">
      <c r="A542" s="12" t="s">
        <v>2445</v>
      </c>
      <c r="B542" s="12" t="s">
        <v>2446</v>
      </c>
      <c r="C542" s="12" t="s">
        <v>3431</v>
      </c>
      <c r="D542" s="12" t="s">
        <v>3734</v>
      </c>
      <c r="E542" s="12" t="s">
        <v>675</v>
      </c>
      <c r="F542" s="12" t="s">
        <v>560</v>
      </c>
      <c r="G542" s="12" t="s">
        <v>562</v>
      </c>
      <c r="H542" s="12">
        <v>4</v>
      </c>
      <c r="I542" s="18">
        <v>0</v>
      </c>
      <c r="J542" s="12">
        <v>0</v>
      </c>
      <c r="K542" s="12">
        <v>0</v>
      </c>
      <c r="L542" s="18" t="s">
        <v>4250</v>
      </c>
      <c r="M542" s="12" t="s">
        <v>4250</v>
      </c>
      <c r="N542" s="12" t="s">
        <v>4250</v>
      </c>
      <c r="O542" s="12" t="s">
        <v>4257</v>
      </c>
      <c r="P542" s="12" t="s">
        <v>4257</v>
      </c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x14ac:dyDescent="0.2">
      <c r="A543" s="12" t="s">
        <v>2554</v>
      </c>
      <c r="B543" s="12" t="s">
        <v>2555</v>
      </c>
      <c r="C543" s="12" t="s">
        <v>3612</v>
      </c>
      <c r="D543" s="12" t="s">
        <v>3924</v>
      </c>
      <c r="E543" s="12" t="s">
        <v>4114</v>
      </c>
      <c r="F543" s="12" t="s">
        <v>560</v>
      </c>
      <c r="G543" s="12" t="s">
        <v>562</v>
      </c>
      <c r="H543" s="12">
        <v>4</v>
      </c>
      <c r="I543" s="18">
        <v>0</v>
      </c>
      <c r="J543" s="12">
        <v>3</v>
      </c>
      <c r="K543" s="12">
        <v>0</v>
      </c>
      <c r="L543" s="18" t="s">
        <v>4257</v>
      </c>
      <c r="M543" s="12" t="s">
        <v>4250</v>
      </c>
      <c r="N543" s="12" t="s">
        <v>4250</v>
      </c>
      <c r="O543" s="12" t="s">
        <v>4257</v>
      </c>
      <c r="P543" s="12" t="s">
        <v>4257</v>
      </c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x14ac:dyDescent="0.2">
      <c r="A544" s="12" t="s">
        <v>677</v>
      </c>
      <c r="B544" s="12" t="s">
        <v>2447</v>
      </c>
      <c r="C544" s="12" t="s">
        <v>3610</v>
      </c>
      <c r="D544" s="12" t="s">
        <v>4028</v>
      </c>
      <c r="E544" s="12" t="s">
        <v>677</v>
      </c>
      <c r="F544" s="12" t="s">
        <v>560</v>
      </c>
      <c r="G544" s="12" t="s">
        <v>562</v>
      </c>
      <c r="H544" s="12">
        <v>4</v>
      </c>
      <c r="I544" s="18">
        <v>0</v>
      </c>
      <c r="J544" s="12">
        <v>5</v>
      </c>
      <c r="K544" s="12">
        <v>0</v>
      </c>
      <c r="L544" s="18" t="s">
        <v>4257</v>
      </c>
      <c r="M544" s="12" t="s">
        <v>4250</v>
      </c>
      <c r="N544" s="12" t="s">
        <v>4250</v>
      </c>
      <c r="O544" s="12" t="s">
        <v>4257</v>
      </c>
      <c r="P544" s="12" t="s">
        <v>4257</v>
      </c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x14ac:dyDescent="0.2">
      <c r="A545" s="12" t="s">
        <v>2433</v>
      </c>
      <c r="B545" s="12" t="s">
        <v>2434</v>
      </c>
      <c r="C545" s="12" t="s">
        <v>3613</v>
      </c>
      <c r="D545" s="12" t="s">
        <v>3734</v>
      </c>
      <c r="E545" s="12" t="s">
        <v>755</v>
      </c>
      <c r="F545" s="12" t="s">
        <v>560</v>
      </c>
      <c r="G545" s="12" t="s">
        <v>562</v>
      </c>
      <c r="H545" s="12">
        <v>4</v>
      </c>
      <c r="I545" s="18">
        <v>0</v>
      </c>
      <c r="J545" s="12">
        <v>0</v>
      </c>
      <c r="K545" s="12">
        <v>0</v>
      </c>
      <c r="L545" s="18" t="s">
        <v>4250</v>
      </c>
      <c r="M545" s="12" t="s">
        <v>4250</v>
      </c>
      <c r="N545" s="12" t="s">
        <v>4250</v>
      </c>
      <c r="O545" s="12" t="s">
        <v>4257</v>
      </c>
      <c r="P545" s="12" t="s">
        <v>4257</v>
      </c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x14ac:dyDescent="0.2">
      <c r="A546" s="12" t="s">
        <v>2416</v>
      </c>
      <c r="B546" s="12" t="s">
        <v>2417</v>
      </c>
      <c r="C546" s="12" t="s">
        <v>3341</v>
      </c>
      <c r="D546" s="12" t="s">
        <v>3710</v>
      </c>
      <c r="E546" s="12" t="s">
        <v>755</v>
      </c>
      <c r="F546" s="12" t="s">
        <v>560</v>
      </c>
      <c r="G546" s="12" t="s">
        <v>562</v>
      </c>
      <c r="H546" s="12">
        <v>4</v>
      </c>
      <c r="I546" s="18">
        <v>0</v>
      </c>
      <c r="J546" s="12">
        <v>0</v>
      </c>
      <c r="K546" s="12">
        <v>0</v>
      </c>
      <c r="L546" s="18" t="s">
        <v>4250</v>
      </c>
      <c r="M546" s="12" t="s">
        <v>4250</v>
      </c>
      <c r="N546" s="12" t="s">
        <v>4250</v>
      </c>
      <c r="O546" s="12" t="s">
        <v>4257</v>
      </c>
      <c r="P546" s="12" t="s">
        <v>4257</v>
      </c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x14ac:dyDescent="0.2">
      <c r="B547" s="12" t="s">
        <v>2402</v>
      </c>
      <c r="C547" s="12" t="s">
        <v>3356</v>
      </c>
      <c r="D547" s="12" t="s">
        <v>3742</v>
      </c>
      <c r="E547" s="12" t="s">
        <v>755</v>
      </c>
      <c r="F547" s="12" t="s">
        <v>560</v>
      </c>
      <c r="G547" s="12" t="s">
        <v>562</v>
      </c>
      <c r="H547" s="12">
        <v>4</v>
      </c>
      <c r="I547" s="18">
        <v>0</v>
      </c>
      <c r="J547" s="12">
        <v>0</v>
      </c>
      <c r="K547" s="12">
        <v>0</v>
      </c>
      <c r="L547" s="18" t="s">
        <v>4250</v>
      </c>
      <c r="M547" s="12" t="s">
        <v>4257</v>
      </c>
      <c r="N547" s="12" t="s">
        <v>4250</v>
      </c>
      <c r="O547" s="12" t="s">
        <v>4257</v>
      </c>
      <c r="P547" s="12" t="s">
        <v>4257</v>
      </c>
      <c r="Q547" s="12" t="s">
        <v>4327</v>
      </c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x14ac:dyDescent="0.2">
      <c r="A548" s="12" t="s">
        <v>2514</v>
      </c>
      <c r="B548" s="12" t="s">
        <v>2515</v>
      </c>
      <c r="C548" s="12" t="s">
        <v>3614</v>
      </c>
      <c r="D548" s="12" t="s">
        <v>3707</v>
      </c>
      <c r="E548" s="12" t="s">
        <v>963</v>
      </c>
      <c r="F548" s="12" t="s">
        <v>560</v>
      </c>
      <c r="G548" s="12" t="s">
        <v>562</v>
      </c>
      <c r="H548" s="12">
        <v>4</v>
      </c>
      <c r="I548" s="18">
        <v>0</v>
      </c>
      <c r="J548" s="12">
        <v>4</v>
      </c>
      <c r="K548" s="12">
        <v>0</v>
      </c>
      <c r="L548" s="18" t="s">
        <v>4257</v>
      </c>
      <c r="M548" s="12" t="s">
        <v>4250</v>
      </c>
      <c r="N548" s="12" t="s">
        <v>4250</v>
      </c>
      <c r="O548" s="12" t="s">
        <v>4257</v>
      </c>
      <c r="P548" s="12" t="s">
        <v>4257</v>
      </c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x14ac:dyDescent="0.2">
      <c r="A549" s="12" t="s">
        <v>2376</v>
      </c>
      <c r="B549" s="12" t="s">
        <v>2377</v>
      </c>
      <c r="C549" s="12" t="s">
        <v>3355</v>
      </c>
      <c r="D549" s="12" t="s">
        <v>3737</v>
      </c>
      <c r="E549" s="12" t="s">
        <v>682</v>
      </c>
      <c r="F549" s="12" t="s">
        <v>560</v>
      </c>
      <c r="G549" s="12" t="s">
        <v>562</v>
      </c>
      <c r="H549" s="12">
        <v>4</v>
      </c>
      <c r="I549" s="18">
        <v>0</v>
      </c>
      <c r="J549" s="12">
        <v>0</v>
      </c>
      <c r="K549" s="12">
        <v>0</v>
      </c>
      <c r="L549" s="18" t="s">
        <v>4250</v>
      </c>
      <c r="M549" s="12" t="s">
        <v>4250</v>
      </c>
      <c r="N549" s="12" t="s">
        <v>4250</v>
      </c>
      <c r="O549" s="12" t="s">
        <v>4257</v>
      </c>
      <c r="P549" s="12" t="s">
        <v>4257</v>
      </c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x14ac:dyDescent="0.2">
      <c r="A550" s="12" t="s">
        <v>2388</v>
      </c>
      <c r="B550" s="12" t="s">
        <v>2389</v>
      </c>
      <c r="C550" s="12" t="s">
        <v>3339</v>
      </c>
      <c r="D550" s="12" t="s">
        <v>3714</v>
      </c>
      <c r="E550" s="12" t="s">
        <v>682</v>
      </c>
      <c r="F550" s="12" t="s">
        <v>560</v>
      </c>
      <c r="G550" s="12" t="s">
        <v>562</v>
      </c>
      <c r="H550" s="12">
        <v>4</v>
      </c>
      <c r="I550" s="18">
        <v>0</v>
      </c>
      <c r="J550" s="12">
        <v>0</v>
      </c>
      <c r="K550" s="12">
        <v>0</v>
      </c>
      <c r="L550" s="18" t="s">
        <v>4250</v>
      </c>
      <c r="M550" s="12" t="s">
        <v>4250</v>
      </c>
      <c r="N550" s="12" t="s">
        <v>4250</v>
      </c>
      <c r="O550" s="12" t="s">
        <v>4257</v>
      </c>
      <c r="P550" s="12" t="s">
        <v>4257</v>
      </c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x14ac:dyDescent="0.2">
      <c r="A551" s="12" t="s">
        <v>2366</v>
      </c>
      <c r="B551" s="12" t="s">
        <v>2367</v>
      </c>
      <c r="C551" s="12" t="s">
        <v>3615</v>
      </c>
      <c r="D551" s="12" t="s">
        <v>3740</v>
      </c>
      <c r="E551" s="12" t="s">
        <v>682</v>
      </c>
      <c r="F551" s="12" t="s">
        <v>560</v>
      </c>
      <c r="G551" s="12" t="s">
        <v>562</v>
      </c>
      <c r="H551" s="12">
        <v>4</v>
      </c>
      <c r="I551" s="18">
        <v>0</v>
      </c>
      <c r="J551" s="12">
        <v>0</v>
      </c>
      <c r="K551" s="12">
        <v>0</v>
      </c>
      <c r="L551" s="18" t="s">
        <v>4250</v>
      </c>
      <c r="M551" s="12" t="s">
        <v>4250</v>
      </c>
      <c r="N551" s="12" t="s">
        <v>4250</v>
      </c>
      <c r="O551" s="12" t="s">
        <v>4257</v>
      </c>
      <c r="P551" s="12" t="s">
        <v>4257</v>
      </c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x14ac:dyDescent="0.2">
      <c r="A552" s="12" t="s">
        <v>682</v>
      </c>
      <c r="B552" s="12" t="s">
        <v>2378</v>
      </c>
      <c r="C552" s="12" t="s">
        <v>3615</v>
      </c>
      <c r="D552" s="12" t="s">
        <v>3737</v>
      </c>
      <c r="E552" s="12" t="s">
        <v>682</v>
      </c>
      <c r="F552" s="12" t="s">
        <v>560</v>
      </c>
      <c r="G552" s="12" t="s">
        <v>562</v>
      </c>
      <c r="H552" s="12">
        <v>4</v>
      </c>
      <c r="I552" s="18">
        <v>0</v>
      </c>
      <c r="J552" s="12">
        <v>2</v>
      </c>
      <c r="K552" s="12">
        <v>0</v>
      </c>
      <c r="L552" s="18" t="s">
        <v>4257</v>
      </c>
      <c r="M552" s="12" t="s">
        <v>4250</v>
      </c>
      <c r="N552" s="12" t="s">
        <v>4250</v>
      </c>
      <c r="O552" s="12" t="s">
        <v>4257</v>
      </c>
      <c r="P552" s="12" t="s">
        <v>4257</v>
      </c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x14ac:dyDescent="0.2">
      <c r="A553" s="12" t="s">
        <v>2596</v>
      </c>
      <c r="B553" s="12" t="s">
        <v>2597</v>
      </c>
      <c r="C553" s="12" t="s">
        <v>3616</v>
      </c>
      <c r="D553" s="12" t="s">
        <v>4030</v>
      </c>
      <c r="E553" s="12" t="s">
        <v>1120</v>
      </c>
      <c r="F553" s="12" t="s">
        <v>973</v>
      </c>
      <c r="G553" s="12" t="s">
        <v>562</v>
      </c>
      <c r="H553" s="12">
        <v>4</v>
      </c>
      <c r="I553" s="18">
        <v>0</v>
      </c>
      <c r="J553" s="12">
        <v>5</v>
      </c>
      <c r="K553" s="12">
        <v>0</v>
      </c>
      <c r="L553" s="18" t="s">
        <v>4257</v>
      </c>
      <c r="M553" s="12" t="s">
        <v>4250</v>
      </c>
      <c r="N553" s="12" t="s">
        <v>4250</v>
      </c>
      <c r="O553" s="12" t="s">
        <v>4257</v>
      </c>
      <c r="P553" s="12" t="s">
        <v>4257</v>
      </c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x14ac:dyDescent="0.2">
      <c r="A554" s="12" t="s">
        <v>1223</v>
      </c>
      <c r="B554" s="12" t="s">
        <v>2656</v>
      </c>
      <c r="C554" s="12" t="s">
        <v>3617</v>
      </c>
      <c r="D554" s="12" t="s">
        <v>4031</v>
      </c>
      <c r="E554" s="12" t="s">
        <v>1223</v>
      </c>
      <c r="F554" s="12" t="s">
        <v>973</v>
      </c>
      <c r="G554" s="12" t="s">
        <v>562</v>
      </c>
      <c r="H554" s="12">
        <v>4</v>
      </c>
      <c r="I554" s="18">
        <v>0</v>
      </c>
      <c r="J554" s="12">
        <v>0</v>
      </c>
      <c r="K554" s="12">
        <v>0</v>
      </c>
      <c r="L554" s="18" t="s">
        <v>4250</v>
      </c>
      <c r="M554" s="12" t="s">
        <v>4250</v>
      </c>
      <c r="N554" s="12" t="s">
        <v>4250</v>
      </c>
      <c r="O554" s="12" t="s">
        <v>4257</v>
      </c>
      <c r="P554" s="12" t="s">
        <v>4257</v>
      </c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x14ac:dyDescent="0.2">
      <c r="A555" s="12" t="s">
        <v>2657</v>
      </c>
      <c r="B555" s="12" t="s">
        <v>2658</v>
      </c>
      <c r="C555" s="12" t="s">
        <v>3618</v>
      </c>
      <c r="D555" s="12" t="s">
        <v>3728</v>
      </c>
      <c r="E555" s="12" t="s">
        <v>1223</v>
      </c>
      <c r="F555" s="12" t="s">
        <v>973</v>
      </c>
      <c r="G555" s="12" t="s">
        <v>562</v>
      </c>
      <c r="H555" s="12">
        <v>4</v>
      </c>
      <c r="I555" s="18">
        <v>0</v>
      </c>
      <c r="J555" s="12">
        <v>0</v>
      </c>
      <c r="K555" s="12">
        <v>0</v>
      </c>
      <c r="L555" s="18" t="s">
        <v>4250</v>
      </c>
      <c r="M555" s="12" t="s">
        <v>4250</v>
      </c>
      <c r="N555" s="12" t="s">
        <v>4250</v>
      </c>
      <c r="O555" s="12" t="s">
        <v>4257</v>
      </c>
      <c r="P555" s="12" t="s">
        <v>4257</v>
      </c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x14ac:dyDescent="0.2">
      <c r="A556" s="12" t="s">
        <v>2520</v>
      </c>
      <c r="B556" s="12" t="s">
        <v>2521</v>
      </c>
      <c r="C556" s="12" t="s">
        <v>3448</v>
      </c>
      <c r="D556" s="12" t="s">
        <v>3707</v>
      </c>
      <c r="E556" s="12" t="s">
        <v>971</v>
      </c>
      <c r="F556" s="12" t="s">
        <v>973</v>
      </c>
      <c r="G556" s="12" t="s">
        <v>562</v>
      </c>
      <c r="H556" s="12">
        <v>4</v>
      </c>
      <c r="I556" s="18">
        <v>0</v>
      </c>
      <c r="J556" s="12">
        <v>0</v>
      </c>
      <c r="K556" s="12">
        <v>0</v>
      </c>
      <c r="L556" s="18" t="s">
        <v>4250</v>
      </c>
      <c r="M556" s="12" t="s">
        <v>4250</v>
      </c>
      <c r="N556" s="12" t="s">
        <v>4250</v>
      </c>
      <c r="O556" s="12" t="s">
        <v>4257</v>
      </c>
      <c r="P556" s="12" t="s">
        <v>4257</v>
      </c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x14ac:dyDescent="0.2">
      <c r="A557" s="12" t="s">
        <v>2659</v>
      </c>
      <c r="B557" s="12" t="s">
        <v>2660</v>
      </c>
      <c r="C557" s="12" t="s">
        <v>3619</v>
      </c>
      <c r="D557" s="12" t="s">
        <v>3747</v>
      </c>
      <c r="E557" s="12" t="s">
        <v>1229</v>
      </c>
      <c r="F557" s="12" t="s">
        <v>973</v>
      </c>
      <c r="G557" s="12" t="s">
        <v>562</v>
      </c>
      <c r="H557" s="12">
        <v>4</v>
      </c>
      <c r="I557" s="18">
        <v>0</v>
      </c>
      <c r="J557" s="12">
        <v>0</v>
      </c>
      <c r="K557" s="12">
        <v>0</v>
      </c>
      <c r="L557" s="18" t="s">
        <v>4250</v>
      </c>
      <c r="M557" s="12" t="s">
        <v>4250</v>
      </c>
      <c r="N557" s="12" t="s">
        <v>4250</v>
      </c>
      <c r="O557" s="12" t="s">
        <v>4257</v>
      </c>
      <c r="P557" s="12" t="s">
        <v>4257</v>
      </c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x14ac:dyDescent="0.2">
      <c r="A558" s="12" t="s">
        <v>2606</v>
      </c>
      <c r="B558" s="12" t="s">
        <v>2607</v>
      </c>
      <c r="C558" s="12" t="s">
        <v>3459</v>
      </c>
      <c r="D558" s="12" t="s">
        <v>3746</v>
      </c>
      <c r="E558" s="12" t="s">
        <v>1138</v>
      </c>
      <c r="F558" s="12" t="s">
        <v>957</v>
      </c>
      <c r="G558" s="12" t="s">
        <v>562</v>
      </c>
      <c r="H558" s="12">
        <v>4</v>
      </c>
      <c r="I558" s="18">
        <v>0</v>
      </c>
      <c r="J558" s="12">
        <v>0</v>
      </c>
      <c r="K558" s="12">
        <v>0</v>
      </c>
      <c r="L558" s="18" t="s">
        <v>4250</v>
      </c>
      <c r="M558" s="12" t="s">
        <v>4250</v>
      </c>
      <c r="N558" s="12" t="s">
        <v>4250</v>
      </c>
      <c r="O558" s="12" t="s">
        <v>4257</v>
      </c>
      <c r="P558" s="12" t="s">
        <v>4257</v>
      </c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x14ac:dyDescent="0.2">
      <c r="A559" s="12" t="s">
        <v>2543</v>
      </c>
      <c r="B559" s="12" t="s">
        <v>2544</v>
      </c>
      <c r="C559" s="12" t="s">
        <v>3620</v>
      </c>
      <c r="D559" s="12" t="s">
        <v>4032</v>
      </c>
      <c r="E559" s="12" t="s">
        <v>1014</v>
      </c>
      <c r="F559" s="12" t="s">
        <v>957</v>
      </c>
      <c r="G559" s="12" t="s">
        <v>562</v>
      </c>
      <c r="H559" s="12">
        <v>8</v>
      </c>
      <c r="I559" s="18">
        <v>0</v>
      </c>
      <c r="J559" s="12">
        <v>0</v>
      </c>
      <c r="K559" s="12">
        <v>0</v>
      </c>
      <c r="L559" s="18" t="s">
        <v>4250</v>
      </c>
      <c r="M559" s="12" t="s">
        <v>4250</v>
      </c>
      <c r="N559" s="12" t="s">
        <v>4250</v>
      </c>
      <c r="O559" s="12" t="s">
        <v>4257</v>
      </c>
      <c r="P559" s="12" t="s">
        <v>4257</v>
      </c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x14ac:dyDescent="0.2">
      <c r="A560" s="12" t="s">
        <v>1014</v>
      </c>
      <c r="B560" s="12" t="s">
        <v>4386</v>
      </c>
      <c r="C560" s="12" t="s">
        <v>4387</v>
      </c>
      <c r="D560" s="12" t="s">
        <v>4388</v>
      </c>
      <c r="E560" s="12" t="s">
        <v>1014</v>
      </c>
      <c r="F560" s="12" t="s">
        <v>957</v>
      </c>
      <c r="G560" s="12" t="s">
        <v>562</v>
      </c>
      <c r="H560" s="12">
        <v>0</v>
      </c>
      <c r="I560" s="18">
        <v>0</v>
      </c>
      <c r="J560" s="12">
        <v>13</v>
      </c>
      <c r="K560" s="12">
        <v>0</v>
      </c>
      <c r="L560" s="18" t="s">
        <v>4257</v>
      </c>
      <c r="M560" s="12" t="s">
        <v>4250</v>
      </c>
      <c r="N560" s="12" t="s">
        <v>4257</v>
      </c>
      <c r="O560" s="12" t="s">
        <v>4257</v>
      </c>
      <c r="P560" s="12" t="s">
        <v>4257</v>
      </c>
      <c r="Q560" s="12" t="s">
        <v>4389</v>
      </c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x14ac:dyDescent="0.2">
      <c r="A561" s="12" t="s">
        <v>2511</v>
      </c>
      <c r="B561" s="12" t="s">
        <v>2512</v>
      </c>
      <c r="C561" s="12" t="s">
        <v>3621</v>
      </c>
      <c r="D561" s="12" t="s">
        <v>4033</v>
      </c>
      <c r="E561" s="12" t="s">
        <v>954</v>
      </c>
      <c r="F561" s="12" t="s">
        <v>957</v>
      </c>
      <c r="G561" s="12" t="s">
        <v>562</v>
      </c>
      <c r="H561" s="12">
        <v>4</v>
      </c>
      <c r="I561" s="18">
        <v>0</v>
      </c>
      <c r="J561" s="12">
        <v>64</v>
      </c>
      <c r="K561" s="12">
        <v>0</v>
      </c>
      <c r="L561" s="18" t="s">
        <v>4250</v>
      </c>
      <c r="M561" s="12" t="s">
        <v>4250</v>
      </c>
      <c r="N561" s="12" t="s">
        <v>4250</v>
      </c>
      <c r="O561" s="12" t="s">
        <v>4257</v>
      </c>
      <c r="P561" s="12" t="s">
        <v>4257</v>
      </c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x14ac:dyDescent="0.2">
      <c r="A562" s="12" t="s">
        <v>2571</v>
      </c>
      <c r="B562" s="12" t="s">
        <v>2572</v>
      </c>
      <c r="C562" s="12" t="s">
        <v>3622</v>
      </c>
      <c r="D562" s="12" t="s">
        <v>3750</v>
      </c>
      <c r="E562" s="12" t="s">
        <v>1057</v>
      </c>
      <c r="F562" s="12" t="s">
        <v>957</v>
      </c>
      <c r="G562" s="12" t="s">
        <v>562</v>
      </c>
      <c r="H562" s="12">
        <v>4</v>
      </c>
      <c r="I562" s="18">
        <v>0</v>
      </c>
      <c r="J562" s="12">
        <v>0</v>
      </c>
      <c r="K562" s="12">
        <v>0</v>
      </c>
      <c r="L562" s="18" t="s">
        <v>4250</v>
      </c>
      <c r="M562" s="12" t="s">
        <v>4250</v>
      </c>
      <c r="N562" s="12" t="s">
        <v>4250</v>
      </c>
      <c r="O562" s="12" t="s">
        <v>4257</v>
      </c>
      <c r="P562" s="12" t="s">
        <v>4257</v>
      </c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x14ac:dyDescent="0.2">
      <c r="A563" s="12" t="s">
        <v>2611</v>
      </c>
      <c r="B563" s="12" t="s">
        <v>2612</v>
      </c>
      <c r="C563" s="12" t="s">
        <v>3623</v>
      </c>
      <c r="D563" s="12" t="s">
        <v>3729</v>
      </c>
      <c r="E563" s="12" t="s">
        <v>1057</v>
      </c>
      <c r="F563" s="12" t="s">
        <v>957</v>
      </c>
      <c r="G563" s="12" t="s">
        <v>562</v>
      </c>
      <c r="H563" s="12">
        <v>4</v>
      </c>
      <c r="I563" s="18">
        <v>0</v>
      </c>
      <c r="J563" s="12">
        <v>0</v>
      </c>
      <c r="K563" s="12">
        <v>0</v>
      </c>
      <c r="L563" s="18" t="s">
        <v>4250</v>
      </c>
      <c r="M563" s="12" t="s">
        <v>4250</v>
      </c>
      <c r="N563" s="12" t="s">
        <v>4250</v>
      </c>
      <c r="O563" s="12" t="s">
        <v>4257</v>
      </c>
      <c r="P563" s="12" t="s">
        <v>4257</v>
      </c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x14ac:dyDescent="0.2">
      <c r="A564" s="12" t="s">
        <v>2560</v>
      </c>
      <c r="B564" s="12" t="s">
        <v>2561</v>
      </c>
      <c r="C564" s="12" t="s">
        <v>3624</v>
      </c>
      <c r="D564" s="12" t="s">
        <v>4034</v>
      </c>
      <c r="E564" s="12" t="s">
        <v>1057</v>
      </c>
      <c r="F564" s="12" t="s">
        <v>957</v>
      </c>
      <c r="G564" s="12" t="s">
        <v>562</v>
      </c>
      <c r="H564" s="12">
        <v>4</v>
      </c>
      <c r="I564" s="18">
        <v>0</v>
      </c>
      <c r="J564" s="12">
        <v>0</v>
      </c>
      <c r="K564" s="12">
        <v>0</v>
      </c>
      <c r="L564" s="18" t="s">
        <v>4250</v>
      </c>
      <c r="M564" s="12" t="s">
        <v>4250</v>
      </c>
      <c r="N564" s="12" t="s">
        <v>4250</v>
      </c>
      <c r="O564" s="12" t="s">
        <v>4257</v>
      </c>
      <c r="P564" s="12" t="s">
        <v>4257</v>
      </c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x14ac:dyDescent="0.2">
      <c r="A565" s="12" t="s">
        <v>2686</v>
      </c>
      <c r="B565" s="12" t="s">
        <v>2687</v>
      </c>
      <c r="C565" s="12" t="s">
        <v>3625</v>
      </c>
      <c r="D565" s="12" t="s">
        <v>3727</v>
      </c>
      <c r="E565" s="12" t="s">
        <v>1207</v>
      </c>
      <c r="F565" s="12" t="s">
        <v>957</v>
      </c>
      <c r="G565" s="12" t="s">
        <v>562</v>
      </c>
      <c r="H565" s="12">
        <v>4</v>
      </c>
      <c r="I565" s="18">
        <v>0</v>
      </c>
      <c r="J565" s="12">
        <v>0</v>
      </c>
      <c r="K565" s="12">
        <v>0</v>
      </c>
      <c r="L565" s="18" t="s">
        <v>4250</v>
      </c>
      <c r="M565" s="12" t="s">
        <v>4250</v>
      </c>
      <c r="N565" s="12" t="s">
        <v>4250</v>
      </c>
      <c r="O565" s="12" t="s">
        <v>4257</v>
      </c>
      <c r="P565" s="12" t="s">
        <v>4257</v>
      </c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x14ac:dyDescent="0.2">
      <c r="A566" s="12" t="s">
        <v>1207</v>
      </c>
      <c r="B566" s="12" t="s">
        <v>2644</v>
      </c>
      <c r="C566" s="12" t="s">
        <v>3626</v>
      </c>
      <c r="D566" s="12" t="s">
        <v>4035</v>
      </c>
      <c r="E566" s="12" t="s">
        <v>1207</v>
      </c>
      <c r="F566" s="12" t="s">
        <v>957</v>
      </c>
      <c r="G566" s="12" t="s">
        <v>562</v>
      </c>
      <c r="H566" s="12">
        <v>4</v>
      </c>
      <c r="I566" s="18">
        <v>0</v>
      </c>
      <c r="J566" s="12">
        <v>0</v>
      </c>
      <c r="K566" s="12">
        <v>0</v>
      </c>
      <c r="L566" s="18" t="s">
        <v>4250</v>
      </c>
      <c r="M566" s="12" t="s">
        <v>4250</v>
      </c>
      <c r="N566" s="12" t="s">
        <v>4250</v>
      </c>
      <c r="O566" s="12" t="s">
        <v>4257</v>
      </c>
      <c r="P566" s="12" t="s">
        <v>4257</v>
      </c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x14ac:dyDescent="0.2">
      <c r="A567" s="12" t="s">
        <v>4120</v>
      </c>
      <c r="B567" s="12" t="s">
        <v>4390</v>
      </c>
      <c r="C567" s="12" t="s">
        <v>4391</v>
      </c>
      <c r="D567" s="12" t="s">
        <v>4392</v>
      </c>
      <c r="E567" s="12" t="s">
        <v>4120</v>
      </c>
      <c r="F567" s="12" t="s">
        <v>1950</v>
      </c>
      <c r="G567" s="12" t="s">
        <v>1710</v>
      </c>
      <c r="H567" s="12">
        <v>0</v>
      </c>
      <c r="I567" s="18">
        <v>14</v>
      </c>
      <c r="J567" s="12">
        <v>0</v>
      </c>
      <c r="K567" s="12">
        <v>26</v>
      </c>
      <c r="L567" s="18" t="s">
        <v>4257</v>
      </c>
      <c r="M567" s="12" t="s">
        <v>4250</v>
      </c>
      <c r="N567" s="12" t="s">
        <v>4257</v>
      </c>
      <c r="O567" s="12" t="s">
        <v>4250</v>
      </c>
      <c r="P567" s="12" t="s">
        <v>4250</v>
      </c>
      <c r="Q567" s="12" t="s">
        <v>4269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x14ac:dyDescent="0.2">
      <c r="A568" s="12" t="s">
        <v>3136</v>
      </c>
      <c r="B568" s="12" t="s">
        <v>3137</v>
      </c>
      <c r="C568" s="12" t="s">
        <v>3627</v>
      </c>
      <c r="D568" s="12" t="s">
        <v>4036</v>
      </c>
      <c r="E568" s="12" t="s">
        <v>1948</v>
      </c>
      <c r="F568" s="12" t="s">
        <v>1950</v>
      </c>
      <c r="G568" s="12" t="s">
        <v>1710</v>
      </c>
      <c r="H568" s="12">
        <v>8</v>
      </c>
      <c r="I568" s="18">
        <v>0</v>
      </c>
      <c r="J568" s="12">
        <v>0</v>
      </c>
      <c r="K568" s="12">
        <v>0</v>
      </c>
      <c r="L568" s="18" t="s">
        <v>4250</v>
      </c>
      <c r="M568" s="12" t="s">
        <v>4250</v>
      </c>
      <c r="N568" s="12" t="s">
        <v>4250</v>
      </c>
      <c r="O568" s="12" t="s">
        <v>4257</v>
      </c>
      <c r="P568" s="12" t="s">
        <v>4257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x14ac:dyDescent="0.2">
      <c r="A569" s="12" t="s">
        <v>3122</v>
      </c>
      <c r="B569" s="12" t="s">
        <v>3123</v>
      </c>
      <c r="C569" s="12" t="s">
        <v>3628</v>
      </c>
      <c r="D569" s="12" t="s">
        <v>4037</v>
      </c>
      <c r="E569" s="12" t="s">
        <v>1948</v>
      </c>
      <c r="F569" s="12" t="s">
        <v>1950</v>
      </c>
      <c r="G569" s="12" t="s">
        <v>1710</v>
      </c>
      <c r="H569" s="12">
        <v>20</v>
      </c>
      <c r="I569" s="18">
        <v>0</v>
      </c>
      <c r="J569" s="12">
        <v>0</v>
      </c>
      <c r="K569" s="12">
        <v>0</v>
      </c>
      <c r="L569" s="18" t="s">
        <v>4250</v>
      </c>
      <c r="M569" s="12" t="s">
        <v>4250</v>
      </c>
      <c r="N569" s="12" t="s">
        <v>4250</v>
      </c>
      <c r="O569" s="12" t="s">
        <v>4257</v>
      </c>
      <c r="P569" s="12" t="s">
        <v>4257</v>
      </c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x14ac:dyDescent="0.2">
      <c r="A570" s="12" t="s">
        <v>3110</v>
      </c>
      <c r="B570" s="12" t="s">
        <v>3111</v>
      </c>
      <c r="C570" s="12" t="s">
        <v>3629</v>
      </c>
      <c r="D570" s="12" t="s">
        <v>4038</v>
      </c>
      <c r="E570" s="12" t="s">
        <v>1948</v>
      </c>
      <c r="F570" s="12" t="s">
        <v>1950</v>
      </c>
      <c r="G570" s="12" t="s">
        <v>1710</v>
      </c>
      <c r="H570" s="12">
        <v>4</v>
      </c>
      <c r="I570" s="18">
        <v>0</v>
      </c>
      <c r="J570" s="12">
        <v>0</v>
      </c>
      <c r="K570" s="12">
        <v>0</v>
      </c>
      <c r="L570" s="18" t="s">
        <v>4250</v>
      </c>
      <c r="M570" s="12" t="s">
        <v>4250</v>
      </c>
      <c r="N570" s="12" t="s">
        <v>4250</v>
      </c>
      <c r="O570" s="12" t="s">
        <v>4257</v>
      </c>
      <c r="P570" s="12" t="s">
        <v>4257</v>
      </c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x14ac:dyDescent="0.2">
      <c r="A571" s="12" t="s">
        <v>3132</v>
      </c>
      <c r="B571" s="12" t="s">
        <v>3133</v>
      </c>
      <c r="C571" s="12" t="s">
        <v>3630</v>
      </c>
      <c r="D571" s="12" t="s">
        <v>4039</v>
      </c>
      <c r="E571" s="12" t="s">
        <v>1948</v>
      </c>
      <c r="F571" s="12" t="s">
        <v>1950</v>
      </c>
      <c r="G571" s="12" t="s">
        <v>1710</v>
      </c>
      <c r="H571" s="12">
        <v>4</v>
      </c>
      <c r="I571" s="18">
        <v>0</v>
      </c>
      <c r="J571" s="12">
        <v>0</v>
      </c>
      <c r="K571" s="12">
        <v>0</v>
      </c>
      <c r="L571" s="18" t="s">
        <v>4250</v>
      </c>
      <c r="M571" s="12" t="s">
        <v>4250</v>
      </c>
      <c r="N571" s="12" t="s">
        <v>4250</v>
      </c>
      <c r="O571" s="12" t="s">
        <v>4257</v>
      </c>
      <c r="P571" s="12" t="s">
        <v>4257</v>
      </c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x14ac:dyDescent="0.2">
      <c r="A572" s="12" t="s">
        <v>3128</v>
      </c>
      <c r="B572" s="12" t="s">
        <v>3129</v>
      </c>
      <c r="C572" s="12" t="s">
        <v>3631</v>
      </c>
      <c r="D572" s="12" t="s">
        <v>4040</v>
      </c>
      <c r="E572" s="12" t="s">
        <v>1948</v>
      </c>
      <c r="F572" s="12" t="s">
        <v>1950</v>
      </c>
      <c r="G572" s="12" t="s">
        <v>1710</v>
      </c>
      <c r="H572" s="12">
        <v>28</v>
      </c>
      <c r="I572" s="18">
        <v>0</v>
      </c>
      <c r="J572" s="12">
        <v>52</v>
      </c>
      <c r="K572" s="12">
        <v>0</v>
      </c>
      <c r="L572" s="18" t="s">
        <v>4257</v>
      </c>
      <c r="M572" s="12" t="s">
        <v>4250</v>
      </c>
      <c r="N572" s="12" t="s">
        <v>4250</v>
      </c>
      <c r="O572" s="12" t="s">
        <v>4257</v>
      </c>
      <c r="P572" s="12" t="s">
        <v>4257</v>
      </c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x14ac:dyDescent="0.2">
      <c r="A573" s="12" t="s">
        <v>3126</v>
      </c>
      <c r="B573" s="12" t="s">
        <v>3127</v>
      </c>
      <c r="C573" s="12" t="s">
        <v>3632</v>
      </c>
      <c r="D573" s="12" t="s">
        <v>4041</v>
      </c>
      <c r="E573" s="12" t="s">
        <v>1948</v>
      </c>
      <c r="F573" s="12" t="s">
        <v>1950</v>
      </c>
      <c r="G573" s="12" t="s">
        <v>1710</v>
      </c>
      <c r="H573" s="12">
        <v>16</v>
      </c>
      <c r="I573" s="18">
        <v>0</v>
      </c>
      <c r="J573" s="12">
        <v>0</v>
      </c>
      <c r="K573" s="12">
        <v>0</v>
      </c>
      <c r="L573" s="18" t="s">
        <v>4250</v>
      </c>
      <c r="M573" s="12" t="s">
        <v>4250</v>
      </c>
      <c r="N573" s="12" t="s">
        <v>4250</v>
      </c>
      <c r="O573" s="12" t="s">
        <v>4257</v>
      </c>
      <c r="P573" s="12" t="s">
        <v>4257</v>
      </c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x14ac:dyDescent="0.2">
      <c r="A574" s="12" t="s">
        <v>3120</v>
      </c>
      <c r="B574" s="12" t="s">
        <v>3121</v>
      </c>
      <c r="C574" s="12" t="s">
        <v>3633</v>
      </c>
      <c r="D574" s="12" t="s">
        <v>4042</v>
      </c>
      <c r="E574" s="12" t="s">
        <v>1948</v>
      </c>
      <c r="F574" s="12" t="s">
        <v>1950</v>
      </c>
      <c r="G574" s="12" t="s">
        <v>1710</v>
      </c>
      <c r="H574" s="12">
        <v>4</v>
      </c>
      <c r="I574" s="18">
        <v>0</v>
      </c>
      <c r="J574" s="12">
        <v>0</v>
      </c>
      <c r="K574" s="12">
        <v>0</v>
      </c>
      <c r="L574" s="18" t="s">
        <v>4250</v>
      </c>
      <c r="M574" s="12" t="s">
        <v>4250</v>
      </c>
      <c r="N574" s="12" t="s">
        <v>4250</v>
      </c>
      <c r="O574" s="12" t="s">
        <v>4257</v>
      </c>
      <c r="P574" s="12" t="s">
        <v>4257</v>
      </c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x14ac:dyDescent="0.2">
      <c r="A575" s="12" t="s">
        <v>3114</v>
      </c>
      <c r="B575" s="12" t="s">
        <v>3115</v>
      </c>
      <c r="C575" s="12" t="s">
        <v>3634</v>
      </c>
      <c r="D575" s="12" t="s">
        <v>4043</v>
      </c>
      <c r="E575" s="12" t="s">
        <v>1948</v>
      </c>
      <c r="F575" s="12" t="s">
        <v>1950</v>
      </c>
      <c r="G575" s="12" t="s">
        <v>1710</v>
      </c>
      <c r="H575" s="12">
        <v>4</v>
      </c>
      <c r="I575" s="18">
        <v>0</v>
      </c>
      <c r="J575" s="12">
        <v>0</v>
      </c>
      <c r="K575" s="12">
        <v>0</v>
      </c>
      <c r="L575" s="18" t="s">
        <v>4250</v>
      </c>
      <c r="M575" s="12" t="s">
        <v>4250</v>
      </c>
      <c r="N575" s="12" t="s">
        <v>4250</v>
      </c>
      <c r="O575" s="12" t="s">
        <v>4257</v>
      </c>
      <c r="P575" s="12" t="s">
        <v>4257</v>
      </c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x14ac:dyDescent="0.2">
      <c r="A576" s="12" t="s">
        <v>3134</v>
      </c>
      <c r="B576" s="12" t="s">
        <v>3135</v>
      </c>
      <c r="C576" s="12" t="s">
        <v>3635</v>
      </c>
      <c r="D576" s="12" t="s">
        <v>4044</v>
      </c>
      <c r="E576" s="12" t="s">
        <v>1948</v>
      </c>
      <c r="F576" s="12" t="s">
        <v>1950</v>
      </c>
      <c r="G576" s="12" t="s">
        <v>1710</v>
      </c>
      <c r="H576" s="12">
        <v>4</v>
      </c>
      <c r="I576" s="18">
        <v>0</v>
      </c>
      <c r="J576" s="12">
        <v>0</v>
      </c>
      <c r="K576" s="12">
        <v>0</v>
      </c>
      <c r="L576" s="18" t="s">
        <v>4250</v>
      </c>
      <c r="M576" s="12" t="s">
        <v>4250</v>
      </c>
      <c r="N576" s="12" t="s">
        <v>4250</v>
      </c>
      <c r="O576" s="12" t="s">
        <v>4257</v>
      </c>
      <c r="P576" s="12" t="s">
        <v>4257</v>
      </c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x14ac:dyDescent="0.2">
      <c r="A577" s="12" t="s">
        <v>3118</v>
      </c>
      <c r="B577" s="12" t="s">
        <v>3119</v>
      </c>
      <c r="C577" s="12" t="s">
        <v>3636</v>
      </c>
      <c r="D577" s="12" t="s">
        <v>4045</v>
      </c>
      <c r="E577" s="12" t="s">
        <v>1948</v>
      </c>
      <c r="F577" s="12" t="s">
        <v>1950</v>
      </c>
      <c r="G577" s="12" t="s">
        <v>1710</v>
      </c>
      <c r="H577" s="12">
        <v>4</v>
      </c>
      <c r="I577" s="18">
        <v>0</v>
      </c>
      <c r="J577" s="12">
        <v>0</v>
      </c>
      <c r="K577" s="12">
        <v>0</v>
      </c>
      <c r="L577" s="18" t="s">
        <v>4250</v>
      </c>
      <c r="M577" s="12" t="s">
        <v>4250</v>
      </c>
      <c r="N577" s="12" t="s">
        <v>4250</v>
      </c>
      <c r="O577" s="12" t="s">
        <v>4257</v>
      </c>
      <c r="P577" s="12" t="s">
        <v>4257</v>
      </c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x14ac:dyDescent="0.2">
      <c r="A578" s="12" t="s">
        <v>3108</v>
      </c>
      <c r="B578" s="12" t="s">
        <v>3109</v>
      </c>
      <c r="C578" s="12" t="s">
        <v>3637</v>
      </c>
      <c r="D578" s="12" t="s">
        <v>4046</v>
      </c>
      <c r="E578" s="12" t="s">
        <v>1948</v>
      </c>
      <c r="F578" s="12" t="s">
        <v>1950</v>
      </c>
      <c r="G578" s="12" t="s">
        <v>1710</v>
      </c>
      <c r="H578" s="12">
        <v>4</v>
      </c>
      <c r="I578" s="18">
        <v>0</v>
      </c>
      <c r="J578" s="12">
        <v>0</v>
      </c>
      <c r="K578" s="12">
        <v>0</v>
      </c>
      <c r="L578" s="18" t="s">
        <v>4250</v>
      </c>
      <c r="M578" s="12" t="s">
        <v>4250</v>
      </c>
      <c r="N578" s="12" t="s">
        <v>4250</v>
      </c>
      <c r="O578" s="12" t="s">
        <v>4257</v>
      </c>
      <c r="P578" s="12" t="s">
        <v>4257</v>
      </c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x14ac:dyDescent="0.2">
      <c r="A579" s="12" t="s">
        <v>3106</v>
      </c>
      <c r="B579" s="12" t="s">
        <v>3107</v>
      </c>
      <c r="C579" s="12" t="s">
        <v>3638</v>
      </c>
      <c r="D579" s="12" t="s">
        <v>4047</v>
      </c>
      <c r="E579" s="12" t="s">
        <v>1948</v>
      </c>
      <c r="F579" s="12" t="s">
        <v>1950</v>
      </c>
      <c r="G579" s="12" t="s">
        <v>1710</v>
      </c>
      <c r="H579" s="12">
        <v>4</v>
      </c>
      <c r="I579" s="18">
        <v>0</v>
      </c>
      <c r="J579" s="12">
        <v>0</v>
      </c>
      <c r="K579" s="12">
        <v>0</v>
      </c>
      <c r="L579" s="18" t="s">
        <v>4250</v>
      </c>
      <c r="M579" s="12" t="s">
        <v>4250</v>
      </c>
      <c r="N579" s="12" t="s">
        <v>4250</v>
      </c>
      <c r="O579" s="12" t="s">
        <v>4257</v>
      </c>
      <c r="P579" s="12" t="s">
        <v>4257</v>
      </c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x14ac:dyDescent="0.2">
      <c r="A580" s="12" t="s">
        <v>3112</v>
      </c>
      <c r="B580" s="12" t="s">
        <v>3113</v>
      </c>
      <c r="C580" s="12" t="s">
        <v>3639</v>
      </c>
      <c r="D580" s="12" t="s">
        <v>4048</v>
      </c>
      <c r="E580" s="12" t="s">
        <v>1948</v>
      </c>
      <c r="F580" s="12" t="s">
        <v>1950</v>
      </c>
      <c r="G580" s="12" t="s">
        <v>1710</v>
      </c>
      <c r="H580" s="12">
        <v>4</v>
      </c>
      <c r="I580" s="18">
        <v>0</v>
      </c>
      <c r="J580" s="12">
        <v>0</v>
      </c>
      <c r="K580" s="12">
        <v>0</v>
      </c>
      <c r="L580" s="18" t="s">
        <v>4250</v>
      </c>
      <c r="M580" s="12" t="s">
        <v>4250</v>
      </c>
      <c r="N580" s="12" t="s">
        <v>4250</v>
      </c>
      <c r="O580" s="12" t="s">
        <v>4257</v>
      </c>
      <c r="P580" s="12" t="s">
        <v>4257</v>
      </c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x14ac:dyDescent="0.2">
      <c r="A581" s="12" t="s">
        <v>3124</v>
      </c>
      <c r="B581" s="12" t="s">
        <v>3125</v>
      </c>
      <c r="C581" s="12" t="s">
        <v>3640</v>
      </c>
      <c r="D581" s="12" t="s">
        <v>4049</v>
      </c>
      <c r="E581" s="12" t="s">
        <v>1948</v>
      </c>
      <c r="F581" s="12" t="s">
        <v>1950</v>
      </c>
      <c r="G581" s="12" t="s">
        <v>1710</v>
      </c>
      <c r="H581" s="12">
        <v>24</v>
      </c>
      <c r="I581" s="18">
        <v>0</v>
      </c>
      <c r="J581" s="12">
        <v>0</v>
      </c>
      <c r="K581" s="12">
        <v>0</v>
      </c>
      <c r="L581" s="18" t="s">
        <v>4250</v>
      </c>
      <c r="M581" s="12" t="s">
        <v>4250</v>
      </c>
      <c r="N581" s="12" t="s">
        <v>4250</v>
      </c>
      <c r="O581" s="12" t="s">
        <v>4257</v>
      </c>
      <c r="P581" s="12" t="s">
        <v>4257</v>
      </c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x14ac:dyDescent="0.2">
      <c r="A582" s="12" t="s">
        <v>3130</v>
      </c>
      <c r="B582" s="12" t="s">
        <v>3131</v>
      </c>
      <c r="C582" s="12" t="s">
        <v>3641</v>
      </c>
      <c r="D582" s="12" t="s">
        <v>4050</v>
      </c>
      <c r="E582" s="12" t="s">
        <v>1948</v>
      </c>
      <c r="F582" s="12" t="s">
        <v>1950</v>
      </c>
      <c r="G582" s="12" t="s">
        <v>1710</v>
      </c>
      <c r="H582" s="12">
        <v>4</v>
      </c>
      <c r="I582" s="18">
        <v>0</v>
      </c>
      <c r="J582" s="12">
        <v>0</v>
      </c>
      <c r="K582" s="12">
        <v>0</v>
      </c>
      <c r="L582" s="18" t="s">
        <v>4250</v>
      </c>
      <c r="M582" s="12" t="s">
        <v>4250</v>
      </c>
      <c r="N582" s="12" t="s">
        <v>4250</v>
      </c>
      <c r="O582" s="12" t="s">
        <v>4257</v>
      </c>
      <c r="P582" s="12" t="s">
        <v>4257</v>
      </c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x14ac:dyDescent="0.2">
      <c r="A583" s="12" t="s">
        <v>4121</v>
      </c>
      <c r="B583" s="12" t="s">
        <v>4393</v>
      </c>
      <c r="C583" s="12" t="s">
        <v>4394</v>
      </c>
      <c r="D583" s="12" t="s">
        <v>4395</v>
      </c>
      <c r="E583" s="12" t="s">
        <v>4121</v>
      </c>
      <c r="F583" s="12" t="s">
        <v>1950</v>
      </c>
      <c r="G583" s="12" t="s">
        <v>1710</v>
      </c>
      <c r="H583" s="12">
        <v>0</v>
      </c>
      <c r="I583" s="18">
        <v>15</v>
      </c>
      <c r="J583" s="12">
        <v>0</v>
      </c>
      <c r="K583" s="12">
        <v>27</v>
      </c>
      <c r="L583" s="18" t="s">
        <v>4257</v>
      </c>
      <c r="M583" s="12" t="s">
        <v>4250</v>
      </c>
      <c r="N583" s="12" t="s">
        <v>4257</v>
      </c>
      <c r="O583" s="12" t="s">
        <v>4250</v>
      </c>
      <c r="P583" s="12" t="s">
        <v>4250</v>
      </c>
      <c r="Q583" s="12" t="s">
        <v>4269</v>
      </c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x14ac:dyDescent="0.2">
      <c r="A584" s="12" t="s">
        <v>4224</v>
      </c>
      <c r="B584" s="12" t="s">
        <v>4396</v>
      </c>
      <c r="C584" s="12" t="s">
        <v>4397</v>
      </c>
      <c r="D584" s="12" t="s">
        <v>4398</v>
      </c>
      <c r="E584" s="12" t="s">
        <v>4224</v>
      </c>
      <c r="F584" s="12" t="s">
        <v>1950</v>
      </c>
      <c r="G584" s="12" t="s">
        <v>1710</v>
      </c>
      <c r="H584" s="12">
        <v>0</v>
      </c>
      <c r="I584" s="18">
        <v>9</v>
      </c>
      <c r="J584" s="12">
        <v>0</v>
      </c>
      <c r="K584" s="12">
        <v>0</v>
      </c>
      <c r="L584" s="18" t="s">
        <v>4250</v>
      </c>
      <c r="M584" s="12" t="s">
        <v>4250</v>
      </c>
      <c r="N584" s="12" t="s">
        <v>4257</v>
      </c>
      <c r="O584" s="12" t="s">
        <v>4250</v>
      </c>
      <c r="P584" s="12" t="s">
        <v>4250</v>
      </c>
      <c r="Q584" s="12" t="s">
        <v>4269</v>
      </c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x14ac:dyDescent="0.2">
      <c r="A585" s="12" t="s">
        <v>4226</v>
      </c>
      <c r="B585" s="12" t="s">
        <v>4399</v>
      </c>
      <c r="C585" s="12" t="s">
        <v>4400</v>
      </c>
      <c r="D585" s="12" t="s">
        <v>4401</v>
      </c>
      <c r="E585" s="12" t="s">
        <v>4226</v>
      </c>
      <c r="F585" s="12" t="s">
        <v>1950</v>
      </c>
      <c r="G585" s="12" t="s">
        <v>1710</v>
      </c>
      <c r="H585" s="12">
        <v>0</v>
      </c>
      <c r="I585" s="18">
        <v>11</v>
      </c>
      <c r="J585" s="12">
        <v>0</v>
      </c>
      <c r="K585" s="12">
        <v>0</v>
      </c>
      <c r="L585" s="18" t="s">
        <v>4250</v>
      </c>
      <c r="M585" s="12" t="s">
        <v>4250</v>
      </c>
      <c r="N585" s="12" t="s">
        <v>4257</v>
      </c>
      <c r="O585" s="12" t="s">
        <v>4250</v>
      </c>
      <c r="P585" s="12" t="s">
        <v>4250</v>
      </c>
      <c r="Q585" s="12" t="s">
        <v>4269</v>
      </c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x14ac:dyDescent="0.2">
      <c r="A586" s="12" t="s">
        <v>1841</v>
      </c>
      <c r="B586" s="12" t="s">
        <v>3056</v>
      </c>
      <c r="C586" s="12" t="s">
        <v>3642</v>
      </c>
      <c r="D586" s="12" t="s">
        <v>4051</v>
      </c>
      <c r="E586" s="12" t="s">
        <v>1841</v>
      </c>
      <c r="F586" s="12" t="s">
        <v>4191</v>
      </c>
      <c r="G586" s="12" t="s">
        <v>1710</v>
      </c>
      <c r="H586" s="12">
        <v>4</v>
      </c>
      <c r="I586" s="18">
        <v>0</v>
      </c>
      <c r="J586" s="12">
        <v>0</v>
      </c>
      <c r="K586" s="12">
        <v>0</v>
      </c>
      <c r="L586" s="18" t="s">
        <v>4250</v>
      </c>
      <c r="M586" s="12" t="s">
        <v>4250</v>
      </c>
      <c r="N586" s="12" t="s">
        <v>4250</v>
      </c>
      <c r="O586" s="12" t="s">
        <v>4257</v>
      </c>
      <c r="P586" s="12" t="s">
        <v>4257</v>
      </c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x14ac:dyDescent="0.2">
      <c r="A587" s="12" t="s">
        <v>3048</v>
      </c>
      <c r="B587" s="12" t="s">
        <v>3049</v>
      </c>
      <c r="C587" s="12" t="s">
        <v>3643</v>
      </c>
      <c r="D587" s="12" t="s">
        <v>4052</v>
      </c>
      <c r="E587" s="12" t="s">
        <v>1841</v>
      </c>
      <c r="F587" s="12" t="s">
        <v>4191</v>
      </c>
      <c r="G587" s="12" t="s">
        <v>1710</v>
      </c>
      <c r="H587" s="12">
        <v>8</v>
      </c>
      <c r="I587" s="18">
        <v>0</v>
      </c>
      <c r="J587" s="12">
        <v>0</v>
      </c>
      <c r="K587" s="12">
        <v>0</v>
      </c>
      <c r="L587" s="18" t="s">
        <v>4250</v>
      </c>
      <c r="M587" s="12" t="s">
        <v>4250</v>
      </c>
      <c r="N587" s="12" t="s">
        <v>4250</v>
      </c>
      <c r="O587" s="12" t="s">
        <v>4257</v>
      </c>
      <c r="P587" s="12" t="s">
        <v>4257</v>
      </c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x14ac:dyDescent="0.2">
      <c r="A588" s="12" t="s">
        <v>3073</v>
      </c>
      <c r="B588" s="12" t="s">
        <v>3074</v>
      </c>
      <c r="C588" s="12" t="s">
        <v>3644</v>
      </c>
      <c r="D588" s="12" t="s">
        <v>4053</v>
      </c>
      <c r="E588" s="12" t="s">
        <v>1841</v>
      </c>
      <c r="F588" s="12" t="s">
        <v>4191</v>
      </c>
      <c r="G588" s="12" t="s">
        <v>1710</v>
      </c>
      <c r="H588" s="12">
        <v>8</v>
      </c>
      <c r="I588" s="18">
        <v>0</v>
      </c>
      <c r="J588" s="12">
        <v>0</v>
      </c>
      <c r="K588" s="12">
        <v>0</v>
      </c>
      <c r="L588" s="18" t="s">
        <v>4250</v>
      </c>
      <c r="M588" s="12" t="s">
        <v>4250</v>
      </c>
      <c r="N588" s="12" t="s">
        <v>4250</v>
      </c>
      <c r="O588" s="12" t="s">
        <v>4257</v>
      </c>
      <c r="P588" s="12" t="s">
        <v>4257</v>
      </c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x14ac:dyDescent="0.2">
      <c r="A589" s="12" t="s">
        <v>3077</v>
      </c>
      <c r="B589" s="12" t="s">
        <v>3078</v>
      </c>
      <c r="C589" s="12" t="s">
        <v>3645</v>
      </c>
      <c r="D589" s="12" t="s">
        <v>4054</v>
      </c>
      <c r="E589" s="12" t="s">
        <v>1841</v>
      </c>
      <c r="F589" s="12" t="s">
        <v>4191</v>
      </c>
      <c r="G589" s="12" t="s">
        <v>1710</v>
      </c>
      <c r="H589" s="12">
        <v>4</v>
      </c>
      <c r="I589" s="18">
        <v>0</v>
      </c>
      <c r="J589" s="12">
        <v>0</v>
      </c>
      <c r="K589" s="12">
        <v>0</v>
      </c>
      <c r="L589" s="18" t="s">
        <v>4250</v>
      </c>
      <c r="M589" s="12" t="s">
        <v>4250</v>
      </c>
      <c r="N589" s="12" t="s">
        <v>4250</v>
      </c>
      <c r="O589" s="12" t="s">
        <v>4257</v>
      </c>
      <c r="P589" s="12" t="s">
        <v>4257</v>
      </c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x14ac:dyDescent="0.2">
      <c r="A590" s="12" t="s">
        <v>3066</v>
      </c>
      <c r="B590" s="12" t="s">
        <v>3067</v>
      </c>
      <c r="C590" s="12" t="s">
        <v>3646</v>
      </c>
      <c r="D590" s="12" t="s">
        <v>4055</v>
      </c>
      <c r="E590" s="12" t="s">
        <v>1841</v>
      </c>
      <c r="F590" s="12" t="s">
        <v>4191</v>
      </c>
      <c r="G590" s="12" t="s">
        <v>1710</v>
      </c>
      <c r="H590" s="12">
        <v>4</v>
      </c>
      <c r="I590" s="18">
        <v>0</v>
      </c>
      <c r="J590" s="12">
        <v>0</v>
      </c>
      <c r="K590" s="12">
        <v>0</v>
      </c>
      <c r="L590" s="18" t="s">
        <v>4250</v>
      </c>
      <c r="M590" s="12" t="s">
        <v>4250</v>
      </c>
      <c r="N590" s="12" t="s">
        <v>4250</v>
      </c>
      <c r="O590" s="12" t="s">
        <v>4257</v>
      </c>
      <c r="P590" s="12" t="s">
        <v>4257</v>
      </c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x14ac:dyDescent="0.2">
      <c r="A591" s="12" t="s">
        <v>3029</v>
      </c>
      <c r="B591" s="12" t="s">
        <v>3030</v>
      </c>
      <c r="C591" s="12" t="s">
        <v>3647</v>
      </c>
      <c r="D591" s="12" t="s">
        <v>4056</v>
      </c>
      <c r="E591" s="12" t="s">
        <v>1841</v>
      </c>
      <c r="F591" s="12" t="s">
        <v>4191</v>
      </c>
      <c r="G591" s="12" t="s">
        <v>1710</v>
      </c>
      <c r="H591" s="12">
        <v>4</v>
      </c>
      <c r="I591" s="18">
        <v>0</v>
      </c>
      <c r="J591" s="12">
        <v>0</v>
      </c>
      <c r="K591" s="12">
        <v>0</v>
      </c>
      <c r="L591" s="18" t="s">
        <v>4250</v>
      </c>
      <c r="M591" s="12" t="s">
        <v>4250</v>
      </c>
      <c r="N591" s="12" t="s">
        <v>4250</v>
      </c>
      <c r="O591" s="12" t="s">
        <v>4257</v>
      </c>
      <c r="P591" s="12" t="s">
        <v>4257</v>
      </c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x14ac:dyDescent="0.2">
      <c r="A592" s="12" t="s">
        <v>3102</v>
      </c>
      <c r="B592" s="12" t="s">
        <v>3103</v>
      </c>
      <c r="C592" s="12" t="s">
        <v>3648</v>
      </c>
      <c r="D592" s="12" t="s">
        <v>4057</v>
      </c>
      <c r="E592" s="12" t="s">
        <v>1916</v>
      </c>
      <c r="F592" s="12" t="s">
        <v>4191</v>
      </c>
      <c r="G592" s="12" t="s">
        <v>1710</v>
      </c>
      <c r="H592" s="12">
        <v>4</v>
      </c>
      <c r="I592" s="18">
        <v>0</v>
      </c>
      <c r="J592" s="12">
        <v>0</v>
      </c>
      <c r="K592" s="12">
        <v>0</v>
      </c>
      <c r="L592" s="18" t="s">
        <v>4250</v>
      </c>
      <c r="M592" s="12" t="s">
        <v>4250</v>
      </c>
      <c r="N592" s="12" t="s">
        <v>4250</v>
      </c>
      <c r="O592" s="12" t="s">
        <v>4257</v>
      </c>
      <c r="P592" s="12" t="s">
        <v>4257</v>
      </c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x14ac:dyDescent="0.2">
      <c r="A593" s="12" t="s">
        <v>3096</v>
      </c>
      <c r="B593" s="12" t="s">
        <v>3097</v>
      </c>
      <c r="C593" s="12" t="s">
        <v>3649</v>
      </c>
      <c r="D593" s="12" t="s">
        <v>4058</v>
      </c>
      <c r="E593" s="12" t="s">
        <v>1916</v>
      </c>
      <c r="F593" s="12" t="s">
        <v>4191</v>
      </c>
      <c r="G593" s="12" t="s">
        <v>1710</v>
      </c>
      <c r="H593" s="12">
        <v>8</v>
      </c>
      <c r="I593" s="18">
        <v>0</v>
      </c>
      <c r="J593" s="12">
        <v>0</v>
      </c>
      <c r="K593" s="12">
        <v>0</v>
      </c>
      <c r="L593" s="18" t="s">
        <v>4250</v>
      </c>
      <c r="M593" s="12" t="s">
        <v>4250</v>
      </c>
      <c r="N593" s="12" t="s">
        <v>4250</v>
      </c>
      <c r="O593" s="12" t="s">
        <v>4257</v>
      </c>
      <c r="P593" s="12" t="s">
        <v>4257</v>
      </c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x14ac:dyDescent="0.2">
      <c r="A594" s="12" t="s">
        <v>3098</v>
      </c>
      <c r="B594" s="12" t="s">
        <v>3099</v>
      </c>
      <c r="C594" s="12" t="s">
        <v>3650</v>
      </c>
      <c r="D594" s="12" t="s">
        <v>4059</v>
      </c>
      <c r="E594" s="12" t="s">
        <v>1916</v>
      </c>
      <c r="F594" s="12" t="s">
        <v>4191</v>
      </c>
      <c r="G594" s="12" t="s">
        <v>1710</v>
      </c>
      <c r="H594" s="12">
        <v>4</v>
      </c>
      <c r="I594" s="18">
        <v>0</v>
      </c>
      <c r="J594" s="12">
        <v>0</v>
      </c>
      <c r="K594" s="12">
        <v>0</v>
      </c>
      <c r="L594" s="18" t="s">
        <v>4250</v>
      </c>
      <c r="M594" s="12" t="s">
        <v>4250</v>
      </c>
      <c r="N594" s="12" t="s">
        <v>4250</v>
      </c>
      <c r="O594" s="12" t="s">
        <v>4257</v>
      </c>
      <c r="P594" s="12" t="s">
        <v>4257</v>
      </c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x14ac:dyDescent="0.2">
      <c r="A595" s="12" t="s">
        <v>1916</v>
      </c>
      <c r="B595" s="12" t="s">
        <v>3087</v>
      </c>
      <c r="C595" s="12" t="s">
        <v>3651</v>
      </c>
      <c r="D595" s="12" t="s">
        <v>4060</v>
      </c>
      <c r="E595" s="12" t="s">
        <v>1916</v>
      </c>
      <c r="F595" s="12" t="s">
        <v>4191</v>
      </c>
      <c r="G595" s="12" t="s">
        <v>1710</v>
      </c>
      <c r="H595" s="12">
        <v>36</v>
      </c>
      <c r="I595" s="18">
        <v>0</v>
      </c>
      <c r="J595" s="12">
        <v>48</v>
      </c>
      <c r="K595" s="12">
        <v>0</v>
      </c>
      <c r="L595" s="18" t="s">
        <v>4257</v>
      </c>
      <c r="M595" s="12" t="s">
        <v>4250</v>
      </c>
      <c r="N595" s="12" t="s">
        <v>4250</v>
      </c>
      <c r="O595" s="12" t="s">
        <v>4257</v>
      </c>
      <c r="P595" s="12" t="s">
        <v>4257</v>
      </c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x14ac:dyDescent="0.2">
      <c r="A596" s="12" t="s">
        <v>3100</v>
      </c>
      <c r="B596" s="12" t="s">
        <v>3101</v>
      </c>
      <c r="C596" s="12" t="s">
        <v>3652</v>
      </c>
      <c r="D596" s="12" t="s">
        <v>4061</v>
      </c>
      <c r="E596" s="12" t="s">
        <v>1916</v>
      </c>
      <c r="F596" s="12" t="s">
        <v>4191</v>
      </c>
      <c r="G596" s="12" t="s">
        <v>1710</v>
      </c>
      <c r="H596" s="12">
        <v>4</v>
      </c>
      <c r="I596" s="18">
        <v>0</v>
      </c>
      <c r="J596" s="12">
        <v>0</v>
      </c>
      <c r="K596" s="12">
        <v>0</v>
      </c>
      <c r="L596" s="18" t="s">
        <v>4250</v>
      </c>
      <c r="M596" s="12" t="s">
        <v>4250</v>
      </c>
      <c r="N596" s="12" t="s">
        <v>4250</v>
      </c>
      <c r="O596" s="12" t="s">
        <v>4257</v>
      </c>
      <c r="P596" s="12" t="s">
        <v>4257</v>
      </c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x14ac:dyDescent="0.2">
      <c r="A597" s="12" t="s">
        <v>3092</v>
      </c>
      <c r="B597" s="12" t="s">
        <v>3093</v>
      </c>
      <c r="C597" s="12" t="s">
        <v>3653</v>
      </c>
      <c r="D597" s="12" t="s">
        <v>4062</v>
      </c>
      <c r="E597" s="12" t="s">
        <v>1916</v>
      </c>
      <c r="F597" s="12" t="s">
        <v>4191</v>
      </c>
      <c r="G597" s="12" t="s">
        <v>1710</v>
      </c>
      <c r="H597" s="12">
        <v>8</v>
      </c>
      <c r="I597" s="18">
        <v>0</v>
      </c>
      <c r="J597" s="12">
        <v>0</v>
      </c>
      <c r="K597" s="12">
        <v>0</v>
      </c>
      <c r="L597" s="18" t="s">
        <v>4250</v>
      </c>
      <c r="M597" s="12" t="s">
        <v>4250</v>
      </c>
      <c r="N597" s="12" t="s">
        <v>4250</v>
      </c>
      <c r="O597" s="12" t="s">
        <v>4257</v>
      </c>
      <c r="P597" s="12" t="s">
        <v>4257</v>
      </c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x14ac:dyDescent="0.2">
      <c r="A598" s="12" t="s">
        <v>3083</v>
      </c>
      <c r="B598" s="12" t="s">
        <v>3084</v>
      </c>
      <c r="C598" s="12" t="s">
        <v>3654</v>
      </c>
      <c r="D598" s="12" t="s">
        <v>4063</v>
      </c>
      <c r="E598" s="12" t="s">
        <v>1916</v>
      </c>
      <c r="F598" s="12" t="s">
        <v>4191</v>
      </c>
      <c r="G598" s="12" t="s">
        <v>1710</v>
      </c>
      <c r="H598" s="12">
        <v>4</v>
      </c>
      <c r="I598" s="18">
        <v>0</v>
      </c>
      <c r="J598" s="12">
        <v>0</v>
      </c>
      <c r="K598" s="12">
        <v>0</v>
      </c>
      <c r="L598" s="18" t="s">
        <v>4250</v>
      </c>
      <c r="M598" s="12" t="s">
        <v>4250</v>
      </c>
      <c r="N598" s="12" t="s">
        <v>4250</v>
      </c>
      <c r="O598" s="12" t="s">
        <v>4257</v>
      </c>
      <c r="P598" s="12" t="s">
        <v>4257</v>
      </c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x14ac:dyDescent="0.2">
      <c r="A599" s="12" t="s">
        <v>3090</v>
      </c>
      <c r="B599" s="12" t="s">
        <v>3091</v>
      </c>
      <c r="C599" s="12" t="s">
        <v>3655</v>
      </c>
      <c r="D599" s="12" t="s">
        <v>4064</v>
      </c>
      <c r="E599" s="12" t="s">
        <v>1916</v>
      </c>
      <c r="F599" s="12" t="s">
        <v>4191</v>
      </c>
      <c r="G599" s="12" t="s">
        <v>1710</v>
      </c>
      <c r="H599" s="12">
        <v>4</v>
      </c>
      <c r="I599" s="18">
        <v>0</v>
      </c>
      <c r="J599" s="12">
        <v>0</v>
      </c>
      <c r="K599" s="12">
        <v>0</v>
      </c>
      <c r="L599" s="18" t="s">
        <v>4250</v>
      </c>
      <c r="M599" s="12" t="s">
        <v>4250</v>
      </c>
      <c r="N599" s="12" t="s">
        <v>4250</v>
      </c>
      <c r="O599" s="12" t="s">
        <v>4257</v>
      </c>
      <c r="P599" s="12" t="s">
        <v>4257</v>
      </c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x14ac:dyDescent="0.2">
      <c r="A600" s="12" t="s">
        <v>3094</v>
      </c>
      <c r="B600" s="12" t="s">
        <v>3095</v>
      </c>
      <c r="C600" s="12" t="s">
        <v>3656</v>
      </c>
      <c r="D600" s="12" t="s">
        <v>4065</v>
      </c>
      <c r="E600" s="12" t="s">
        <v>1916</v>
      </c>
      <c r="F600" s="12" t="s">
        <v>4191</v>
      </c>
      <c r="G600" s="12" t="s">
        <v>1710</v>
      </c>
      <c r="H600" s="12">
        <v>4</v>
      </c>
      <c r="I600" s="18">
        <v>0</v>
      </c>
      <c r="J600" s="12">
        <v>0</v>
      </c>
      <c r="K600" s="12">
        <v>0</v>
      </c>
      <c r="L600" s="18" t="s">
        <v>4250</v>
      </c>
      <c r="M600" s="12" t="s">
        <v>4250</v>
      </c>
      <c r="N600" s="12" t="s">
        <v>4250</v>
      </c>
      <c r="O600" s="12" t="s">
        <v>4257</v>
      </c>
      <c r="P600" s="12" t="s">
        <v>4257</v>
      </c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x14ac:dyDescent="0.2">
      <c r="A601" s="12" t="s">
        <v>3088</v>
      </c>
      <c r="B601" s="12" t="s">
        <v>3089</v>
      </c>
      <c r="C601" s="12" t="s">
        <v>3657</v>
      </c>
      <c r="D601" s="12" t="s">
        <v>4066</v>
      </c>
      <c r="E601" s="12" t="s">
        <v>1916</v>
      </c>
      <c r="F601" s="12" t="s">
        <v>4191</v>
      </c>
      <c r="G601" s="12" t="s">
        <v>1710</v>
      </c>
      <c r="H601" s="12">
        <v>4</v>
      </c>
      <c r="I601" s="18">
        <v>0</v>
      </c>
      <c r="J601" s="12">
        <v>0</v>
      </c>
      <c r="K601" s="12">
        <v>0</v>
      </c>
      <c r="L601" s="18" t="s">
        <v>4250</v>
      </c>
      <c r="M601" s="12" t="s">
        <v>4250</v>
      </c>
      <c r="N601" s="12" t="s">
        <v>4250</v>
      </c>
      <c r="O601" s="12" t="s">
        <v>4257</v>
      </c>
      <c r="P601" s="12" t="s">
        <v>4257</v>
      </c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x14ac:dyDescent="0.2">
      <c r="A602" s="12" t="s">
        <v>3085</v>
      </c>
      <c r="B602" s="12" t="s">
        <v>3086</v>
      </c>
      <c r="C602" s="12" t="s">
        <v>3658</v>
      </c>
      <c r="D602" s="12" t="s">
        <v>4067</v>
      </c>
      <c r="E602" s="12" t="s">
        <v>1916</v>
      </c>
      <c r="F602" s="12" t="s">
        <v>4191</v>
      </c>
      <c r="G602" s="12" t="s">
        <v>1710</v>
      </c>
      <c r="H602" s="12">
        <v>4</v>
      </c>
      <c r="I602" s="18">
        <v>0</v>
      </c>
      <c r="J602" s="12">
        <v>0</v>
      </c>
      <c r="K602" s="12">
        <v>0</v>
      </c>
      <c r="L602" s="18" t="s">
        <v>4250</v>
      </c>
      <c r="M602" s="12" t="s">
        <v>4250</v>
      </c>
      <c r="N602" s="12" t="s">
        <v>4250</v>
      </c>
      <c r="O602" s="12" t="s">
        <v>4257</v>
      </c>
      <c r="P602" s="12" t="s">
        <v>4257</v>
      </c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x14ac:dyDescent="0.2">
      <c r="A603" s="12" t="s">
        <v>3104</v>
      </c>
      <c r="B603" s="12" t="s">
        <v>3105</v>
      </c>
      <c r="C603" s="12" t="s">
        <v>3659</v>
      </c>
      <c r="D603" s="12" t="s">
        <v>4068</v>
      </c>
      <c r="E603" s="12" t="s">
        <v>1916</v>
      </c>
      <c r="F603" s="12" t="s">
        <v>4191</v>
      </c>
      <c r="G603" s="12" t="s">
        <v>1710</v>
      </c>
      <c r="H603" s="12">
        <v>4</v>
      </c>
      <c r="I603" s="18">
        <v>0</v>
      </c>
      <c r="J603" s="12">
        <v>0</v>
      </c>
      <c r="K603" s="12">
        <v>0</v>
      </c>
      <c r="L603" s="18" t="s">
        <v>4250</v>
      </c>
      <c r="M603" s="12" t="s">
        <v>4250</v>
      </c>
      <c r="N603" s="12" t="s">
        <v>4250</v>
      </c>
      <c r="O603" s="12" t="s">
        <v>4257</v>
      </c>
      <c r="P603" s="12" t="s">
        <v>4257</v>
      </c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x14ac:dyDescent="0.2">
      <c r="A604" s="12" t="s">
        <v>4111</v>
      </c>
      <c r="B604" s="12" t="s">
        <v>4402</v>
      </c>
      <c r="C604" s="12" t="s">
        <v>4403</v>
      </c>
      <c r="D604" s="12" t="s">
        <v>4404</v>
      </c>
      <c r="E604" s="12" t="s">
        <v>4111</v>
      </c>
      <c r="F604" s="12" t="s">
        <v>4191</v>
      </c>
      <c r="G604" s="12" t="s">
        <v>1710</v>
      </c>
      <c r="H604" s="12">
        <v>0</v>
      </c>
      <c r="I604" s="18">
        <v>9</v>
      </c>
      <c r="J604" s="12">
        <v>57</v>
      </c>
      <c r="K604" s="12">
        <v>0</v>
      </c>
      <c r="L604" s="18" t="s">
        <v>4257</v>
      </c>
      <c r="M604" s="12" t="s">
        <v>4250</v>
      </c>
      <c r="N604" s="12" t="s">
        <v>4257</v>
      </c>
      <c r="O604" s="12" t="s">
        <v>4250</v>
      </c>
      <c r="P604" s="12" t="s">
        <v>4257</v>
      </c>
      <c r="Q604" s="12" t="s">
        <v>4269</v>
      </c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x14ac:dyDescent="0.2">
      <c r="A605" s="12" t="s">
        <v>3070</v>
      </c>
      <c r="B605" s="12" t="s">
        <v>3071</v>
      </c>
      <c r="C605" s="12" t="s">
        <v>3660</v>
      </c>
      <c r="D605" s="12" t="s">
        <v>4069</v>
      </c>
      <c r="E605" s="12" t="s">
        <v>1888</v>
      </c>
      <c r="F605" s="12" t="s">
        <v>4191</v>
      </c>
      <c r="G605" s="12" t="s">
        <v>1710</v>
      </c>
      <c r="H605" s="12">
        <v>4</v>
      </c>
      <c r="I605" s="18">
        <v>0</v>
      </c>
      <c r="J605" s="12">
        <v>0</v>
      </c>
      <c r="K605" s="12">
        <v>0</v>
      </c>
      <c r="L605" s="18" t="s">
        <v>4250</v>
      </c>
      <c r="M605" s="12" t="s">
        <v>4250</v>
      </c>
      <c r="N605" s="12" t="s">
        <v>4250</v>
      </c>
      <c r="O605" s="12" t="s">
        <v>4257</v>
      </c>
      <c r="P605" s="12" t="s">
        <v>4257</v>
      </c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x14ac:dyDescent="0.2">
      <c r="A606" s="12" t="s">
        <v>1888</v>
      </c>
      <c r="B606" s="12" t="s">
        <v>3061</v>
      </c>
      <c r="C606" s="12" t="s">
        <v>3661</v>
      </c>
      <c r="D606" s="12" t="s">
        <v>4070</v>
      </c>
      <c r="E606" s="12" t="s">
        <v>1888</v>
      </c>
      <c r="F606" s="12" t="s">
        <v>4191</v>
      </c>
      <c r="G606" s="12" t="s">
        <v>1710</v>
      </c>
      <c r="H606" s="12">
        <v>8</v>
      </c>
      <c r="I606" s="18">
        <v>0</v>
      </c>
      <c r="J606" s="12">
        <v>0</v>
      </c>
      <c r="K606" s="12">
        <v>0</v>
      </c>
      <c r="L606" s="18" t="s">
        <v>4250</v>
      </c>
      <c r="M606" s="12" t="s">
        <v>4250</v>
      </c>
      <c r="N606" s="12" t="s">
        <v>4250</v>
      </c>
      <c r="O606" s="12" t="s">
        <v>4257</v>
      </c>
      <c r="P606" s="12" t="s">
        <v>4257</v>
      </c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x14ac:dyDescent="0.2">
      <c r="A607" s="12" t="s">
        <v>1912</v>
      </c>
      <c r="B607" s="12" t="s">
        <v>4405</v>
      </c>
      <c r="C607" s="12" t="s">
        <v>4406</v>
      </c>
      <c r="D607" s="12" t="s">
        <v>4407</v>
      </c>
      <c r="E607" s="12" t="s">
        <v>1912</v>
      </c>
      <c r="F607" s="12" t="s">
        <v>1893</v>
      </c>
      <c r="G607" s="12" t="s">
        <v>1710</v>
      </c>
      <c r="H607" s="12">
        <v>0</v>
      </c>
      <c r="I607" s="18">
        <v>28</v>
      </c>
      <c r="J607" s="12">
        <v>0</v>
      </c>
      <c r="K607" s="12">
        <v>15</v>
      </c>
      <c r="L607" s="18" t="s">
        <v>4257</v>
      </c>
      <c r="M607" s="12" t="s">
        <v>4250</v>
      </c>
      <c r="N607" s="12" t="s">
        <v>4257</v>
      </c>
      <c r="O607" s="12" t="s">
        <v>4250</v>
      </c>
      <c r="P607" s="12" t="s">
        <v>4250</v>
      </c>
      <c r="Q607" s="12" t="s">
        <v>4269</v>
      </c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x14ac:dyDescent="0.2">
      <c r="A608" s="12" t="s">
        <v>4229</v>
      </c>
      <c r="B608" s="12" t="s">
        <v>4408</v>
      </c>
      <c r="C608" s="12" t="s">
        <v>4409</v>
      </c>
      <c r="D608" s="12" t="s">
        <v>4410</v>
      </c>
      <c r="E608" s="12" t="s">
        <v>4229</v>
      </c>
      <c r="F608" s="12" t="s">
        <v>1893</v>
      </c>
      <c r="G608" s="12" t="s">
        <v>1710</v>
      </c>
      <c r="H608" s="12">
        <v>0</v>
      </c>
      <c r="I608" s="18">
        <v>9</v>
      </c>
      <c r="J608" s="12">
        <v>0</v>
      </c>
      <c r="K608" s="12">
        <v>0</v>
      </c>
      <c r="L608" s="18" t="s">
        <v>4250</v>
      </c>
      <c r="M608" s="12" t="s">
        <v>4250</v>
      </c>
      <c r="N608" s="12" t="s">
        <v>4257</v>
      </c>
      <c r="O608" s="12" t="s">
        <v>4250</v>
      </c>
      <c r="P608" s="12" t="s">
        <v>4250</v>
      </c>
      <c r="Q608" s="12" t="s">
        <v>4269</v>
      </c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x14ac:dyDescent="0.2">
      <c r="A609" s="12" t="s">
        <v>4231</v>
      </c>
      <c r="B609" s="12" t="s">
        <v>4411</v>
      </c>
      <c r="C609" s="12" t="s">
        <v>4412</v>
      </c>
      <c r="D609" s="12" t="s">
        <v>4413</v>
      </c>
      <c r="E609" s="12" t="s">
        <v>4231</v>
      </c>
      <c r="F609" s="12" t="s">
        <v>1893</v>
      </c>
      <c r="G609" s="12" t="s">
        <v>1710</v>
      </c>
      <c r="H609" s="12">
        <v>0</v>
      </c>
      <c r="I609" s="18">
        <v>3</v>
      </c>
      <c r="J609" s="12">
        <v>0</v>
      </c>
      <c r="K609" s="12">
        <v>0</v>
      </c>
      <c r="L609" s="18" t="s">
        <v>4250</v>
      </c>
      <c r="M609" s="12" t="s">
        <v>4250</v>
      </c>
      <c r="N609" s="12" t="s">
        <v>4257</v>
      </c>
      <c r="O609" s="12" t="s">
        <v>4250</v>
      </c>
      <c r="P609" s="12" t="s">
        <v>4250</v>
      </c>
      <c r="Q609" s="12" t="s">
        <v>4269</v>
      </c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x14ac:dyDescent="0.2">
      <c r="A610" s="12" t="s">
        <v>4123</v>
      </c>
      <c r="B610" s="12" t="s">
        <v>4414</v>
      </c>
      <c r="C610" s="12" t="s">
        <v>4415</v>
      </c>
      <c r="D610" s="12" t="s">
        <v>4416</v>
      </c>
      <c r="E610" s="12" t="s">
        <v>4123</v>
      </c>
      <c r="F610" s="12" t="s">
        <v>1893</v>
      </c>
      <c r="G610" s="12" t="s">
        <v>1710</v>
      </c>
      <c r="H610" s="12">
        <v>0</v>
      </c>
      <c r="I610" s="18">
        <v>18</v>
      </c>
      <c r="J610" s="12">
        <v>0</v>
      </c>
      <c r="K610" s="12">
        <v>80</v>
      </c>
      <c r="L610" s="18" t="s">
        <v>4257</v>
      </c>
      <c r="M610" s="12" t="s">
        <v>4250</v>
      </c>
      <c r="N610" s="12" t="s">
        <v>4257</v>
      </c>
      <c r="O610" s="12" t="s">
        <v>4250</v>
      </c>
      <c r="P610" s="12" t="s">
        <v>4250</v>
      </c>
      <c r="Q610" s="12" t="s">
        <v>4269</v>
      </c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x14ac:dyDescent="0.2">
      <c r="A611" s="12" t="s">
        <v>4124</v>
      </c>
      <c r="B611" s="12" t="s">
        <v>4417</v>
      </c>
      <c r="C611" s="12" t="s">
        <v>4418</v>
      </c>
      <c r="D611" s="12" t="s">
        <v>4419</v>
      </c>
      <c r="E611" s="12" t="s">
        <v>4124</v>
      </c>
      <c r="F611" s="12" t="s">
        <v>1893</v>
      </c>
      <c r="G611" s="12" t="s">
        <v>1710</v>
      </c>
      <c r="H611" s="12">
        <v>0</v>
      </c>
      <c r="I611" s="18">
        <v>7</v>
      </c>
      <c r="J611" s="12">
        <v>0</v>
      </c>
      <c r="K611" s="12">
        <v>11</v>
      </c>
      <c r="L611" s="18" t="s">
        <v>4257</v>
      </c>
      <c r="M611" s="12" t="s">
        <v>4250</v>
      </c>
      <c r="N611" s="12" t="s">
        <v>4257</v>
      </c>
      <c r="O611" s="12" t="s">
        <v>4250</v>
      </c>
      <c r="P611" s="12" t="s">
        <v>4250</v>
      </c>
      <c r="Q611" s="12" t="s">
        <v>4269</v>
      </c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x14ac:dyDescent="0.2">
      <c r="A612" s="12" t="s">
        <v>4235</v>
      </c>
      <c r="B612" s="12" t="s">
        <v>4420</v>
      </c>
      <c r="C612" s="12" t="s">
        <v>4421</v>
      </c>
      <c r="D612" s="12" t="s">
        <v>4422</v>
      </c>
      <c r="E612" s="12" t="s">
        <v>4235</v>
      </c>
      <c r="F612" s="12" t="s">
        <v>1893</v>
      </c>
      <c r="G612" s="12" t="s">
        <v>1710</v>
      </c>
      <c r="H612" s="12">
        <v>0</v>
      </c>
      <c r="I612" s="18">
        <v>6</v>
      </c>
      <c r="J612" s="12">
        <v>0</v>
      </c>
      <c r="K612" s="12">
        <v>0</v>
      </c>
      <c r="L612" s="18" t="s">
        <v>4250</v>
      </c>
      <c r="M612" s="12" t="s">
        <v>4250</v>
      </c>
      <c r="N612" s="12" t="s">
        <v>4257</v>
      </c>
      <c r="O612" s="12" t="s">
        <v>4250</v>
      </c>
      <c r="P612" s="12" t="s">
        <v>4250</v>
      </c>
      <c r="Q612" s="12" t="s">
        <v>4269</v>
      </c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x14ac:dyDescent="0.2">
      <c r="A613" s="12" t="s">
        <v>4237</v>
      </c>
      <c r="B613" s="12" t="s">
        <v>4423</v>
      </c>
      <c r="C613" s="12" t="s">
        <v>4424</v>
      </c>
      <c r="D613" s="12" t="s">
        <v>4425</v>
      </c>
      <c r="E613" s="12" t="s">
        <v>4237</v>
      </c>
      <c r="F613" s="12" t="s">
        <v>1893</v>
      </c>
      <c r="G613" s="12" t="s">
        <v>1710</v>
      </c>
      <c r="H613" s="12">
        <v>0</v>
      </c>
      <c r="I613" s="18">
        <v>6</v>
      </c>
      <c r="J613" s="12">
        <v>0</v>
      </c>
      <c r="K613" s="12">
        <v>0</v>
      </c>
      <c r="L613" s="18" t="s">
        <v>4250</v>
      </c>
      <c r="M613" s="12" t="s">
        <v>4250</v>
      </c>
      <c r="N613" s="12" t="s">
        <v>4257</v>
      </c>
      <c r="O613" s="12" t="s">
        <v>4250</v>
      </c>
      <c r="P613" s="12" t="s">
        <v>4250</v>
      </c>
      <c r="Q613" s="12" t="s">
        <v>4269</v>
      </c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x14ac:dyDescent="0.2">
      <c r="A614" s="12" t="s">
        <v>4426</v>
      </c>
      <c r="B614" s="12" t="s">
        <v>4427</v>
      </c>
      <c r="C614" s="12" t="s">
        <v>4428</v>
      </c>
      <c r="D614" s="12" t="s">
        <v>4429</v>
      </c>
      <c r="E614" s="12" t="s">
        <v>4426</v>
      </c>
      <c r="F614" s="12" t="s">
        <v>1893</v>
      </c>
      <c r="G614" s="12" t="s">
        <v>1710</v>
      </c>
      <c r="H614" s="12">
        <v>0</v>
      </c>
      <c r="I614" s="18">
        <v>7</v>
      </c>
      <c r="J614" s="12">
        <v>0</v>
      </c>
      <c r="K614" s="12">
        <v>0</v>
      </c>
      <c r="L614" s="18" t="s">
        <v>4250</v>
      </c>
      <c r="M614" s="12" t="s">
        <v>4250</v>
      </c>
      <c r="N614" s="12" t="s">
        <v>4257</v>
      </c>
      <c r="O614" s="12" t="s">
        <v>4250</v>
      </c>
      <c r="P614" s="12" t="s">
        <v>4250</v>
      </c>
      <c r="Q614" t="s">
        <v>4430</v>
      </c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x14ac:dyDescent="0.2">
      <c r="A615" s="12" t="s">
        <v>4241</v>
      </c>
      <c r="B615" s="12" t="s">
        <v>4431</v>
      </c>
      <c r="C615" s="12" t="s">
        <v>4432</v>
      </c>
      <c r="D615" s="12" t="s">
        <v>4433</v>
      </c>
      <c r="E615" s="12" t="s">
        <v>4241</v>
      </c>
      <c r="F615" s="12" t="s">
        <v>1709</v>
      </c>
      <c r="G615" s="12" t="s">
        <v>1710</v>
      </c>
      <c r="H615" s="12">
        <v>0</v>
      </c>
      <c r="I615" s="18">
        <v>15</v>
      </c>
      <c r="J615" s="12">
        <v>0</v>
      </c>
      <c r="K615" s="12">
        <v>0</v>
      </c>
      <c r="L615" s="18" t="s">
        <v>4250</v>
      </c>
      <c r="M615" s="12" t="s">
        <v>4250</v>
      </c>
      <c r="N615" s="12" t="s">
        <v>4257</v>
      </c>
      <c r="O615" s="12" t="s">
        <v>4250</v>
      </c>
      <c r="P615" s="12" t="s">
        <v>4250</v>
      </c>
      <c r="Q615" s="12" t="s">
        <v>4269</v>
      </c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x14ac:dyDescent="0.2">
      <c r="A616" s="12" t="s">
        <v>4122</v>
      </c>
      <c r="B616" s="12" t="s">
        <v>4434</v>
      </c>
      <c r="C616" s="12" t="s">
        <v>4435</v>
      </c>
      <c r="D616" s="12" t="s">
        <v>4436</v>
      </c>
      <c r="E616" s="12" t="s">
        <v>4122</v>
      </c>
      <c r="F616" s="12" t="s">
        <v>1709</v>
      </c>
      <c r="G616" s="12" t="s">
        <v>1710</v>
      </c>
      <c r="H616" s="12">
        <v>0</v>
      </c>
      <c r="I616" s="18">
        <v>28</v>
      </c>
      <c r="J616" s="12">
        <v>0</v>
      </c>
      <c r="K616" s="12">
        <v>15</v>
      </c>
      <c r="L616" s="18" t="s">
        <v>4257</v>
      </c>
      <c r="M616" s="12" t="s">
        <v>4250</v>
      </c>
      <c r="N616" s="12" t="s">
        <v>4257</v>
      </c>
      <c r="O616" s="12" t="s">
        <v>4250</v>
      </c>
      <c r="P616" s="12" t="s">
        <v>4250</v>
      </c>
      <c r="Q616" s="12" t="s">
        <v>4269</v>
      </c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x14ac:dyDescent="0.2">
      <c r="A617" s="12" t="s">
        <v>2987</v>
      </c>
      <c r="B617" s="12" t="s">
        <v>2988</v>
      </c>
      <c r="C617" s="12" t="s">
        <v>3662</v>
      </c>
      <c r="D617" s="12" t="s">
        <v>4071</v>
      </c>
      <c r="E617" s="12" t="s">
        <v>1707</v>
      </c>
      <c r="F617" s="12" t="s">
        <v>1709</v>
      </c>
      <c r="G617" s="12" t="s">
        <v>1710</v>
      </c>
      <c r="H617" s="12">
        <v>4</v>
      </c>
      <c r="I617" s="18">
        <v>0</v>
      </c>
      <c r="J617" s="12">
        <v>0</v>
      </c>
      <c r="K617" s="12">
        <v>0</v>
      </c>
      <c r="L617" s="18" t="s">
        <v>4250</v>
      </c>
      <c r="M617" s="12" t="s">
        <v>4250</v>
      </c>
      <c r="N617" s="12" t="s">
        <v>4250</v>
      </c>
      <c r="O617" s="12" t="s">
        <v>4257</v>
      </c>
      <c r="P617" s="12" t="s">
        <v>4257</v>
      </c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x14ac:dyDescent="0.2">
      <c r="A618" s="12" t="s">
        <v>3006</v>
      </c>
      <c r="B618" s="12" t="s">
        <v>3007</v>
      </c>
      <c r="C618" s="12" t="s">
        <v>3663</v>
      </c>
      <c r="D618" s="12" t="s">
        <v>4072</v>
      </c>
      <c r="E618" s="12" t="s">
        <v>1707</v>
      </c>
      <c r="F618" s="12" t="s">
        <v>1709</v>
      </c>
      <c r="G618" s="12" t="s">
        <v>1710</v>
      </c>
      <c r="H618" s="12">
        <v>4</v>
      </c>
      <c r="I618" s="18">
        <v>0</v>
      </c>
      <c r="J618" s="12">
        <v>0</v>
      </c>
      <c r="K618" s="12">
        <v>0</v>
      </c>
      <c r="L618" s="18" t="s">
        <v>4250</v>
      </c>
      <c r="M618" s="12" t="s">
        <v>4250</v>
      </c>
      <c r="N618" s="12" t="s">
        <v>4250</v>
      </c>
      <c r="O618" s="12" t="s">
        <v>4257</v>
      </c>
      <c r="P618" s="12" t="s">
        <v>4257</v>
      </c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x14ac:dyDescent="0.2">
      <c r="A619" s="12" t="s">
        <v>2981</v>
      </c>
      <c r="B619" s="12" t="s">
        <v>2982</v>
      </c>
      <c r="C619" s="12" t="s">
        <v>3664</v>
      </c>
      <c r="D619" s="12" t="s">
        <v>4073</v>
      </c>
      <c r="E619" s="12" t="s">
        <v>1707</v>
      </c>
      <c r="F619" s="12" t="s">
        <v>1709</v>
      </c>
      <c r="G619" s="12" t="s">
        <v>1710</v>
      </c>
      <c r="H619" s="12">
        <v>4</v>
      </c>
      <c r="I619" s="18">
        <v>0</v>
      </c>
      <c r="J619" s="12">
        <v>0</v>
      </c>
      <c r="K619" s="12">
        <v>0</v>
      </c>
      <c r="L619" s="18" t="s">
        <v>4250</v>
      </c>
      <c r="M619" s="12" t="s">
        <v>4250</v>
      </c>
      <c r="N619" s="12" t="s">
        <v>4250</v>
      </c>
      <c r="O619" s="12" t="s">
        <v>4257</v>
      </c>
      <c r="P619" s="12" t="s">
        <v>4257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x14ac:dyDescent="0.2">
      <c r="A620" s="12" t="s">
        <v>2998</v>
      </c>
      <c r="B620" s="12" t="s">
        <v>2999</v>
      </c>
      <c r="C620" s="12" t="s">
        <v>3665</v>
      </c>
      <c r="D620" s="12" t="s">
        <v>4074</v>
      </c>
      <c r="E620" s="12" t="s">
        <v>1707</v>
      </c>
      <c r="F620" s="12" t="s">
        <v>1709</v>
      </c>
      <c r="G620" s="12" t="s">
        <v>1710</v>
      </c>
      <c r="H620" s="12">
        <v>4</v>
      </c>
      <c r="I620" s="18">
        <v>0</v>
      </c>
      <c r="J620" s="12">
        <v>0</v>
      </c>
      <c r="K620" s="12">
        <v>0</v>
      </c>
      <c r="L620" s="18" t="s">
        <v>4250</v>
      </c>
      <c r="M620" s="12" t="s">
        <v>4250</v>
      </c>
      <c r="N620" s="12" t="s">
        <v>4250</v>
      </c>
      <c r="O620" s="12" t="s">
        <v>4257</v>
      </c>
      <c r="P620" s="12" t="s">
        <v>4257</v>
      </c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x14ac:dyDescent="0.2">
      <c r="A621" s="12" t="s">
        <v>2971</v>
      </c>
      <c r="B621" s="12" t="s">
        <v>2972</v>
      </c>
      <c r="C621" s="12" t="s">
        <v>3666</v>
      </c>
      <c r="D621" s="12" t="s">
        <v>4075</v>
      </c>
      <c r="E621" s="12" t="s">
        <v>1707</v>
      </c>
      <c r="F621" s="12" t="s">
        <v>1709</v>
      </c>
      <c r="G621" s="12" t="s">
        <v>1710</v>
      </c>
      <c r="H621" s="12">
        <v>4</v>
      </c>
      <c r="I621" s="18">
        <v>0</v>
      </c>
      <c r="J621" s="12">
        <v>0</v>
      </c>
      <c r="K621" s="12">
        <v>0</v>
      </c>
      <c r="L621" s="18" t="s">
        <v>4250</v>
      </c>
      <c r="M621" s="12" t="s">
        <v>4250</v>
      </c>
      <c r="N621" s="12" t="s">
        <v>4250</v>
      </c>
      <c r="O621" s="12" t="s">
        <v>4257</v>
      </c>
      <c r="P621" s="12" t="s">
        <v>4257</v>
      </c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x14ac:dyDescent="0.2">
      <c r="A622" s="12" t="s">
        <v>2944</v>
      </c>
      <c r="B622" s="12" t="s">
        <v>2945</v>
      </c>
      <c r="C622" s="12" t="s">
        <v>3667</v>
      </c>
      <c r="D622" s="12" t="s">
        <v>4076</v>
      </c>
      <c r="E622" s="12" t="s">
        <v>1707</v>
      </c>
      <c r="F622" s="12" t="s">
        <v>1709</v>
      </c>
      <c r="G622" s="12" t="s">
        <v>1710</v>
      </c>
      <c r="H622" s="12">
        <v>4</v>
      </c>
      <c r="I622" s="18">
        <v>0</v>
      </c>
      <c r="J622" s="12">
        <v>0</v>
      </c>
      <c r="K622" s="12">
        <v>0</v>
      </c>
      <c r="L622" s="18" t="s">
        <v>4250</v>
      </c>
      <c r="M622" s="12" t="s">
        <v>4250</v>
      </c>
      <c r="N622" s="12" t="s">
        <v>4250</v>
      </c>
      <c r="O622" s="12" t="s">
        <v>4257</v>
      </c>
      <c r="P622" s="12" t="s">
        <v>4257</v>
      </c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x14ac:dyDescent="0.2">
      <c r="A623" s="12" t="s">
        <v>2996</v>
      </c>
      <c r="B623" s="12" t="s">
        <v>2997</v>
      </c>
      <c r="C623" s="12" t="s">
        <v>3668</v>
      </c>
      <c r="D623" s="12" t="s">
        <v>4077</v>
      </c>
      <c r="E623" s="12" t="s">
        <v>1707</v>
      </c>
      <c r="F623" s="12" t="s">
        <v>1709</v>
      </c>
      <c r="G623" s="12" t="s">
        <v>1710</v>
      </c>
      <c r="H623" s="12">
        <v>4</v>
      </c>
      <c r="I623" s="18">
        <v>0</v>
      </c>
      <c r="J623" s="12">
        <v>0</v>
      </c>
      <c r="K623" s="12">
        <v>0</v>
      </c>
      <c r="L623" s="18" t="s">
        <v>4250</v>
      </c>
      <c r="M623" s="12" t="s">
        <v>4250</v>
      </c>
      <c r="N623" s="12" t="s">
        <v>4250</v>
      </c>
      <c r="O623" s="12" t="s">
        <v>4257</v>
      </c>
      <c r="P623" s="12" t="s">
        <v>4257</v>
      </c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x14ac:dyDescent="0.2">
      <c r="A624" s="12" t="s">
        <v>1707</v>
      </c>
      <c r="B624" s="12" t="s">
        <v>2989</v>
      </c>
      <c r="C624" s="12" t="s">
        <v>3669</v>
      </c>
      <c r="D624" s="12" t="s">
        <v>4078</v>
      </c>
      <c r="E624" s="12" t="s">
        <v>1707</v>
      </c>
      <c r="F624" s="12" t="s">
        <v>1709</v>
      </c>
      <c r="G624" s="12" t="s">
        <v>1710</v>
      </c>
      <c r="H624" s="12">
        <v>36</v>
      </c>
      <c r="I624" s="18">
        <v>0</v>
      </c>
      <c r="J624" s="12">
        <v>90</v>
      </c>
      <c r="K624" s="12">
        <v>0</v>
      </c>
      <c r="L624" s="18" t="s">
        <v>4257</v>
      </c>
      <c r="M624" s="12" t="s">
        <v>4250</v>
      </c>
      <c r="N624" s="12" t="s">
        <v>4250</v>
      </c>
      <c r="O624" s="12" t="s">
        <v>4257</v>
      </c>
      <c r="P624" s="12" t="s">
        <v>4257</v>
      </c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x14ac:dyDescent="0.2">
      <c r="A625" s="12" t="s">
        <v>2979</v>
      </c>
      <c r="B625" s="12" t="s">
        <v>2980</v>
      </c>
      <c r="C625" s="12" t="s">
        <v>3670</v>
      </c>
      <c r="D625" s="12" t="s">
        <v>4079</v>
      </c>
      <c r="E625" s="12" t="s">
        <v>1707</v>
      </c>
      <c r="F625" s="12" t="s">
        <v>1709</v>
      </c>
      <c r="G625" s="12" t="s">
        <v>1710</v>
      </c>
      <c r="H625" s="12">
        <v>20</v>
      </c>
      <c r="I625" s="18">
        <v>0</v>
      </c>
      <c r="J625" s="12">
        <v>0</v>
      </c>
      <c r="K625" s="12">
        <v>0</v>
      </c>
      <c r="L625" s="18" t="s">
        <v>4250</v>
      </c>
      <c r="M625" s="12" t="s">
        <v>4250</v>
      </c>
      <c r="N625" s="12" t="s">
        <v>4250</v>
      </c>
      <c r="O625" s="12" t="s">
        <v>4257</v>
      </c>
      <c r="P625" s="12" t="s">
        <v>4257</v>
      </c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x14ac:dyDescent="0.2">
      <c r="A626" s="12" t="s">
        <v>2985</v>
      </c>
      <c r="B626" s="12" t="s">
        <v>2986</v>
      </c>
      <c r="C626" s="12" t="s">
        <v>3671</v>
      </c>
      <c r="D626" s="12" t="s">
        <v>4080</v>
      </c>
      <c r="E626" s="12" t="s">
        <v>1707</v>
      </c>
      <c r="F626" s="12" t="s">
        <v>1709</v>
      </c>
      <c r="G626" s="12" t="s">
        <v>1710</v>
      </c>
      <c r="H626" s="12">
        <v>4</v>
      </c>
      <c r="I626" s="18">
        <v>0</v>
      </c>
      <c r="J626" s="12">
        <v>0</v>
      </c>
      <c r="K626" s="12">
        <v>0</v>
      </c>
      <c r="L626" s="18" t="s">
        <v>4250</v>
      </c>
      <c r="M626" s="12" t="s">
        <v>4250</v>
      </c>
      <c r="N626" s="12" t="s">
        <v>4250</v>
      </c>
      <c r="O626" s="12" t="s">
        <v>4257</v>
      </c>
      <c r="P626" s="12" t="s">
        <v>4257</v>
      </c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x14ac:dyDescent="0.2">
      <c r="A627" s="12" t="s">
        <v>2992</v>
      </c>
      <c r="B627" s="12" t="s">
        <v>2993</v>
      </c>
      <c r="C627" s="12" t="s">
        <v>3672</v>
      </c>
      <c r="D627" s="12" t="s">
        <v>4081</v>
      </c>
      <c r="E627" s="12" t="s">
        <v>1707</v>
      </c>
      <c r="F627" s="12" t="s">
        <v>1709</v>
      </c>
      <c r="G627" s="12" t="s">
        <v>1710</v>
      </c>
      <c r="H627" s="12">
        <v>8</v>
      </c>
      <c r="I627" s="18">
        <v>0</v>
      </c>
      <c r="J627" s="12">
        <v>0</v>
      </c>
      <c r="K627" s="12">
        <v>0</v>
      </c>
      <c r="L627" s="18" t="s">
        <v>4250</v>
      </c>
      <c r="M627" s="12" t="s">
        <v>4250</v>
      </c>
      <c r="N627" s="12" t="s">
        <v>4250</v>
      </c>
      <c r="O627" s="12" t="s">
        <v>4257</v>
      </c>
      <c r="P627" s="12" t="s">
        <v>4257</v>
      </c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x14ac:dyDescent="0.2">
      <c r="A628" s="12" t="s">
        <v>2946</v>
      </c>
      <c r="B628" s="12" t="s">
        <v>2947</v>
      </c>
      <c r="C628" s="12" t="s">
        <v>3673</v>
      </c>
      <c r="D628" s="12" t="s">
        <v>4082</v>
      </c>
      <c r="E628" s="12" t="s">
        <v>1707</v>
      </c>
      <c r="F628" s="12" t="s">
        <v>1709</v>
      </c>
      <c r="G628" s="12" t="s">
        <v>1710</v>
      </c>
      <c r="H628" s="12">
        <v>4</v>
      </c>
      <c r="I628" s="18">
        <v>0</v>
      </c>
      <c r="J628" s="12">
        <v>0</v>
      </c>
      <c r="K628" s="12">
        <v>0</v>
      </c>
      <c r="L628" s="18" t="s">
        <v>4250</v>
      </c>
      <c r="M628" s="12" t="s">
        <v>4250</v>
      </c>
      <c r="N628" s="12" t="s">
        <v>4250</v>
      </c>
      <c r="O628" s="12" t="s">
        <v>4257</v>
      </c>
      <c r="P628" s="12" t="s">
        <v>4257</v>
      </c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x14ac:dyDescent="0.2">
      <c r="A629" s="12" t="s">
        <v>4244</v>
      </c>
      <c r="B629" s="12" t="s">
        <v>4437</v>
      </c>
      <c r="C629" s="12" t="s">
        <v>4438</v>
      </c>
      <c r="D629" s="12" t="s">
        <v>4439</v>
      </c>
      <c r="E629" s="12" t="s">
        <v>4244</v>
      </c>
      <c r="F629" s="12" t="s">
        <v>1709</v>
      </c>
      <c r="G629" s="12" t="s">
        <v>1710</v>
      </c>
      <c r="H629" s="12">
        <v>0</v>
      </c>
      <c r="I629" s="18">
        <v>17</v>
      </c>
      <c r="J629" s="12">
        <v>0</v>
      </c>
      <c r="K629" s="12">
        <v>0</v>
      </c>
      <c r="L629" s="18" t="s">
        <v>4250</v>
      </c>
      <c r="M629" s="12" t="s">
        <v>4250</v>
      </c>
      <c r="N629" s="12" t="s">
        <v>4257</v>
      </c>
      <c r="O629" s="12" t="s">
        <v>4250</v>
      </c>
      <c r="P629" s="12" t="s">
        <v>4250</v>
      </c>
      <c r="Q629" s="12" t="s">
        <v>4269</v>
      </c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x14ac:dyDescent="0.2">
      <c r="A630" s="12" t="s">
        <v>4246</v>
      </c>
      <c r="B630" s="12" t="s">
        <v>4440</v>
      </c>
      <c r="C630" s="12" t="s">
        <v>4441</v>
      </c>
      <c r="D630" s="12" t="s">
        <v>4442</v>
      </c>
      <c r="E630" s="12" t="s">
        <v>4246</v>
      </c>
      <c r="F630" s="12" t="s">
        <v>1709</v>
      </c>
      <c r="G630" s="12" t="s">
        <v>1710</v>
      </c>
      <c r="H630" s="12">
        <v>0</v>
      </c>
      <c r="I630" s="18">
        <v>11</v>
      </c>
      <c r="J630" s="12">
        <v>0</v>
      </c>
      <c r="K630" s="12">
        <v>0</v>
      </c>
      <c r="L630" s="18" t="s">
        <v>4250</v>
      </c>
      <c r="M630" s="12" t="s">
        <v>4250</v>
      </c>
      <c r="N630" s="12" t="s">
        <v>4257</v>
      </c>
      <c r="O630" s="12" t="s">
        <v>4250</v>
      </c>
      <c r="P630" s="12" t="s">
        <v>4250</v>
      </c>
      <c r="Q630" s="12" t="s">
        <v>4269</v>
      </c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x14ac:dyDescent="0.2">
      <c r="A631" s="12" t="s">
        <v>3052</v>
      </c>
      <c r="B631" s="12" t="s">
        <v>3053</v>
      </c>
      <c r="C631" s="12" t="s">
        <v>3674</v>
      </c>
      <c r="D631" s="12" t="s">
        <v>4083</v>
      </c>
      <c r="E631" s="12" t="s">
        <v>1810</v>
      </c>
      <c r="F631" s="12" t="s">
        <v>1709</v>
      </c>
      <c r="G631" s="12" t="s">
        <v>1710</v>
      </c>
      <c r="H631" s="12">
        <v>12</v>
      </c>
      <c r="I631" s="18">
        <v>0</v>
      </c>
      <c r="J631" s="12">
        <v>0</v>
      </c>
      <c r="K631" s="12">
        <v>0</v>
      </c>
      <c r="L631" s="18" t="s">
        <v>4250</v>
      </c>
      <c r="M631" s="12" t="s">
        <v>4250</v>
      </c>
      <c r="N631" s="12" t="s">
        <v>4250</v>
      </c>
      <c r="O631" s="12" t="s">
        <v>4257</v>
      </c>
      <c r="P631" s="12" t="s">
        <v>4257</v>
      </c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x14ac:dyDescent="0.2">
      <c r="A632" s="12" t="s">
        <v>3035</v>
      </c>
      <c r="B632" s="12" t="s">
        <v>3036</v>
      </c>
      <c r="C632" s="12" t="s">
        <v>3675</v>
      </c>
      <c r="D632" s="12" t="s">
        <v>4084</v>
      </c>
      <c r="E632" s="12" t="s">
        <v>1810</v>
      </c>
      <c r="F632" s="12" t="s">
        <v>1709</v>
      </c>
      <c r="G632" s="12" t="s">
        <v>1710</v>
      </c>
      <c r="H632" s="12">
        <v>4</v>
      </c>
      <c r="I632" s="18">
        <v>0</v>
      </c>
      <c r="J632" s="12">
        <v>0</v>
      </c>
      <c r="K632" s="12">
        <v>0</v>
      </c>
      <c r="L632" s="18" t="s">
        <v>4250</v>
      </c>
      <c r="M632" s="12" t="s">
        <v>4250</v>
      </c>
      <c r="N632" s="12" t="s">
        <v>4250</v>
      </c>
      <c r="O632" s="12" t="s">
        <v>4257</v>
      </c>
      <c r="P632" s="12" t="s">
        <v>4257</v>
      </c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x14ac:dyDescent="0.2">
      <c r="A633" s="12" t="s">
        <v>3033</v>
      </c>
      <c r="B633" s="12" t="s">
        <v>3034</v>
      </c>
      <c r="C633" s="12" t="s">
        <v>3676</v>
      </c>
      <c r="D633" s="12" t="s">
        <v>4085</v>
      </c>
      <c r="E633" s="12" t="s">
        <v>1810</v>
      </c>
      <c r="F633" s="12" t="s">
        <v>1709</v>
      </c>
      <c r="G633" s="12" t="s">
        <v>1710</v>
      </c>
      <c r="H633" s="12">
        <v>8</v>
      </c>
      <c r="I633" s="18">
        <v>0</v>
      </c>
      <c r="J633" s="12">
        <v>0</v>
      </c>
      <c r="K633" s="12">
        <v>0</v>
      </c>
      <c r="L633" s="18" t="s">
        <v>4250</v>
      </c>
      <c r="M633" s="12" t="s">
        <v>4250</v>
      </c>
      <c r="N633" s="12" t="s">
        <v>4250</v>
      </c>
      <c r="O633" s="12" t="s">
        <v>4257</v>
      </c>
      <c r="P633" s="12" t="s">
        <v>4257</v>
      </c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x14ac:dyDescent="0.2">
      <c r="A634" s="12" t="s">
        <v>3041</v>
      </c>
      <c r="B634" s="12" t="s">
        <v>3042</v>
      </c>
      <c r="C634" s="12" t="s">
        <v>3677</v>
      </c>
      <c r="D634" s="12" t="s">
        <v>4086</v>
      </c>
      <c r="E634" s="12" t="s">
        <v>1810</v>
      </c>
      <c r="F634" s="12" t="s">
        <v>1709</v>
      </c>
      <c r="G634" s="12" t="s">
        <v>1710</v>
      </c>
      <c r="H634" s="12">
        <v>4</v>
      </c>
      <c r="I634" s="18">
        <v>0</v>
      </c>
      <c r="J634" s="12">
        <v>0</v>
      </c>
      <c r="K634" s="12">
        <v>0</v>
      </c>
      <c r="L634" s="18" t="s">
        <v>4250</v>
      </c>
      <c r="M634" s="12" t="s">
        <v>4250</v>
      </c>
      <c r="N634" s="12" t="s">
        <v>4250</v>
      </c>
      <c r="O634" s="12" t="s">
        <v>4257</v>
      </c>
      <c r="P634" s="12" t="s">
        <v>4257</v>
      </c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x14ac:dyDescent="0.2">
      <c r="A635" s="12" t="s">
        <v>3010</v>
      </c>
      <c r="B635" s="12" t="s">
        <v>3011</v>
      </c>
      <c r="C635" s="12" t="s">
        <v>3678</v>
      </c>
      <c r="D635" s="12" t="s">
        <v>4087</v>
      </c>
      <c r="E635" s="12" t="s">
        <v>1810</v>
      </c>
      <c r="F635" s="12" t="s">
        <v>1709</v>
      </c>
      <c r="G635" s="12" t="s">
        <v>1710</v>
      </c>
      <c r="H635" s="12">
        <v>4</v>
      </c>
      <c r="I635" s="18">
        <v>0</v>
      </c>
      <c r="J635" s="12">
        <v>0</v>
      </c>
      <c r="K635" s="12">
        <v>0</v>
      </c>
      <c r="L635" s="18" t="s">
        <v>4250</v>
      </c>
      <c r="M635" s="12" t="s">
        <v>4250</v>
      </c>
      <c r="N635" s="12" t="s">
        <v>4250</v>
      </c>
      <c r="O635" s="12" t="s">
        <v>4257</v>
      </c>
      <c r="P635" s="12" t="s">
        <v>4257</v>
      </c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x14ac:dyDescent="0.2">
      <c r="A636" s="12" t="s">
        <v>3064</v>
      </c>
      <c r="B636" s="12" t="s">
        <v>3065</v>
      </c>
      <c r="C636" s="12" t="s">
        <v>3679</v>
      </c>
      <c r="D636" s="12" t="s">
        <v>4088</v>
      </c>
      <c r="E636" s="12" t="s">
        <v>1810</v>
      </c>
      <c r="F636" s="12" t="s">
        <v>1709</v>
      </c>
      <c r="G636" s="12" t="s">
        <v>1710</v>
      </c>
      <c r="H636" s="12">
        <v>4</v>
      </c>
      <c r="I636" s="18">
        <v>0</v>
      </c>
      <c r="J636" s="12">
        <v>0</v>
      </c>
      <c r="K636" s="12">
        <v>0</v>
      </c>
      <c r="L636" s="18" t="s">
        <v>4250</v>
      </c>
      <c r="M636" s="12" t="s">
        <v>4250</v>
      </c>
      <c r="N636" s="12" t="s">
        <v>4250</v>
      </c>
      <c r="O636" s="12" t="s">
        <v>4257</v>
      </c>
      <c r="P636" s="12" t="s">
        <v>4257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x14ac:dyDescent="0.2">
      <c r="A637" s="12" t="s">
        <v>1736</v>
      </c>
      <c r="B637" s="12" t="s">
        <v>3152</v>
      </c>
      <c r="C637" s="12" t="s">
        <v>3206</v>
      </c>
      <c r="D637" s="12" t="s">
        <v>4089</v>
      </c>
      <c r="E637" s="12" t="s">
        <v>1734</v>
      </c>
      <c r="F637" s="12" t="s">
        <v>1272</v>
      </c>
      <c r="G637" s="12" t="s">
        <v>109</v>
      </c>
      <c r="H637" s="12">
        <v>4</v>
      </c>
      <c r="I637" s="18">
        <v>0</v>
      </c>
      <c r="J637" s="12">
        <v>0</v>
      </c>
      <c r="K637" s="12">
        <v>0</v>
      </c>
      <c r="L637" s="18" t="s">
        <v>4250</v>
      </c>
      <c r="M637" s="12" t="s">
        <v>4250</v>
      </c>
      <c r="N637" s="12" t="s">
        <v>4250</v>
      </c>
      <c r="O637" s="12" t="s">
        <v>4257</v>
      </c>
      <c r="P637" s="12" t="s">
        <v>4257</v>
      </c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x14ac:dyDescent="0.2">
      <c r="A638" s="12" t="s">
        <v>3144</v>
      </c>
      <c r="B638" s="12" t="s">
        <v>3145</v>
      </c>
      <c r="C638" s="12" t="s">
        <v>3208</v>
      </c>
      <c r="D638" s="12" t="s">
        <v>3972</v>
      </c>
      <c r="E638" s="12" t="s">
        <v>1734</v>
      </c>
      <c r="F638" s="12" t="s">
        <v>1272</v>
      </c>
      <c r="G638" s="12" t="s">
        <v>109</v>
      </c>
      <c r="H638" s="12">
        <v>4</v>
      </c>
      <c r="I638" s="18">
        <v>0</v>
      </c>
      <c r="J638" s="12">
        <v>0</v>
      </c>
      <c r="K638" s="12">
        <v>0</v>
      </c>
      <c r="L638" s="18" t="s">
        <v>4250</v>
      </c>
      <c r="M638" s="12" t="s">
        <v>4250</v>
      </c>
      <c r="N638" s="12" t="s">
        <v>4250</v>
      </c>
      <c r="O638" s="12" t="s">
        <v>4257</v>
      </c>
      <c r="P638" s="12" t="s">
        <v>4257</v>
      </c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x14ac:dyDescent="0.2">
      <c r="A639" s="12" t="s">
        <v>2965</v>
      </c>
      <c r="B639" s="12" t="s">
        <v>2966</v>
      </c>
      <c r="C639" s="12" t="s">
        <v>3220</v>
      </c>
      <c r="D639" s="12" t="s">
        <v>3777</v>
      </c>
      <c r="E639" s="12" t="s">
        <v>1734</v>
      </c>
      <c r="F639" s="12" t="s">
        <v>1272</v>
      </c>
      <c r="G639" s="12" t="s">
        <v>109</v>
      </c>
      <c r="H639" s="12">
        <v>4</v>
      </c>
      <c r="I639" s="18">
        <v>0</v>
      </c>
      <c r="J639" s="12">
        <v>0</v>
      </c>
      <c r="K639" s="12">
        <v>0</v>
      </c>
      <c r="L639" s="18" t="s">
        <v>4250</v>
      </c>
      <c r="M639" s="12" t="s">
        <v>4250</v>
      </c>
      <c r="N639" s="12" t="s">
        <v>4250</v>
      </c>
      <c r="O639" s="12" t="s">
        <v>4257</v>
      </c>
      <c r="P639" s="12" t="s">
        <v>4257</v>
      </c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x14ac:dyDescent="0.2">
      <c r="A640" s="12" t="s">
        <v>2679</v>
      </c>
      <c r="B640" s="12" t="s">
        <v>2680</v>
      </c>
      <c r="C640" s="12" t="s">
        <v>3260</v>
      </c>
      <c r="D640" s="12" t="s">
        <v>4090</v>
      </c>
      <c r="E640" s="12" t="s">
        <v>1269</v>
      </c>
      <c r="F640" s="12" t="s">
        <v>1272</v>
      </c>
      <c r="G640" s="12" t="s">
        <v>109</v>
      </c>
      <c r="H640" s="12">
        <v>8</v>
      </c>
      <c r="I640" s="18">
        <v>0</v>
      </c>
      <c r="J640" s="12">
        <v>0</v>
      </c>
      <c r="K640" s="12">
        <v>0</v>
      </c>
      <c r="L640" s="18" t="s">
        <v>4250</v>
      </c>
      <c r="M640" s="12" t="s">
        <v>4250</v>
      </c>
      <c r="N640" s="12" t="s">
        <v>4250</v>
      </c>
      <c r="O640" s="12" t="s">
        <v>4257</v>
      </c>
      <c r="P640" s="12" t="s">
        <v>4257</v>
      </c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x14ac:dyDescent="0.2">
      <c r="A641" s="12" t="s">
        <v>2758</v>
      </c>
      <c r="B641" s="12" t="s">
        <v>2759</v>
      </c>
      <c r="C641" s="12" t="s">
        <v>3680</v>
      </c>
      <c r="D641" s="12" t="s">
        <v>3770</v>
      </c>
      <c r="E641" s="12" t="s">
        <v>1269</v>
      </c>
      <c r="F641" s="12" t="s">
        <v>1272</v>
      </c>
      <c r="G641" s="12" t="s">
        <v>109</v>
      </c>
      <c r="H641" s="12">
        <v>4</v>
      </c>
      <c r="I641" s="18">
        <v>0</v>
      </c>
      <c r="J641" s="12">
        <v>0</v>
      </c>
      <c r="K641" s="12">
        <v>0</v>
      </c>
      <c r="L641" s="18" t="s">
        <v>4250</v>
      </c>
      <c r="M641" s="12" t="s">
        <v>4250</v>
      </c>
      <c r="N641" s="12" t="s">
        <v>4250</v>
      </c>
      <c r="O641" s="12" t="s">
        <v>4257</v>
      </c>
      <c r="P641" s="12" t="s">
        <v>4257</v>
      </c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x14ac:dyDescent="0.2">
      <c r="A642" s="12" t="s">
        <v>3163</v>
      </c>
      <c r="B642" s="12" t="s">
        <v>3164</v>
      </c>
      <c r="C642" s="12" t="s">
        <v>3271</v>
      </c>
      <c r="D642" s="12" t="s">
        <v>4091</v>
      </c>
      <c r="E642" s="12" t="s">
        <v>105</v>
      </c>
      <c r="F642" s="12" t="s">
        <v>107</v>
      </c>
      <c r="G642" s="12" t="s">
        <v>109</v>
      </c>
      <c r="H642" s="12">
        <v>4</v>
      </c>
      <c r="I642" s="18">
        <v>0</v>
      </c>
      <c r="J642" s="12">
        <v>0</v>
      </c>
      <c r="K642" s="12">
        <v>0</v>
      </c>
      <c r="L642" s="18" t="s">
        <v>4250</v>
      </c>
      <c r="M642" s="12" t="s">
        <v>4250</v>
      </c>
      <c r="N642" s="12" t="s">
        <v>4250</v>
      </c>
      <c r="O642" s="12" t="s">
        <v>4257</v>
      </c>
      <c r="P642" s="12" t="s">
        <v>4257</v>
      </c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x14ac:dyDescent="0.2">
      <c r="A643" s="12" t="s">
        <v>2118</v>
      </c>
      <c r="B643" s="12" t="s">
        <v>2119</v>
      </c>
      <c r="C643" s="12" t="s">
        <v>3217</v>
      </c>
      <c r="D643" s="12" t="s">
        <v>4092</v>
      </c>
      <c r="E643" s="12" t="s">
        <v>105</v>
      </c>
      <c r="F643" s="12" t="s">
        <v>107</v>
      </c>
      <c r="G643" s="12" t="s">
        <v>109</v>
      </c>
      <c r="H643" s="12">
        <v>4</v>
      </c>
      <c r="I643" s="18">
        <v>0</v>
      </c>
      <c r="J643" s="12">
        <v>0</v>
      </c>
      <c r="K643" s="12">
        <v>0</v>
      </c>
      <c r="L643" s="18" t="s">
        <v>4250</v>
      </c>
      <c r="M643" s="12" t="s">
        <v>4250</v>
      </c>
      <c r="N643" s="12" t="s">
        <v>4250</v>
      </c>
      <c r="O643" s="12" t="s">
        <v>4257</v>
      </c>
      <c r="P643" s="12" t="s">
        <v>4257</v>
      </c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x14ac:dyDescent="0.2">
      <c r="A644" s="12" t="s">
        <v>3161</v>
      </c>
      <c r="B644" s="12" t="s">
        <v>3162</v>
      </c>
      <c r="C644" s="12" t="s">
        <v>3286</v>
      </c>
      <c r="D644" s="12" t="s">
        <v>4093</v>
      </c>
      <c r="E644" s="12" t="s">
        <v>105</v>
      </c>
      <c r="F644" s="12" t="s">
        <v>107</v>
      </c>
      <c r="G644" s="12" t="s">
        <v>109</v>
      </c>
      <c r="H644" s="12">
        <v>4</v>
      </c>
      <c r="I644" s="18">
        <v>0</v>
      </c>
      <c r="J644" s="12">
        <v>0</v>
      </c>
      <c r="K644" s="12">
        <v>0</v>
      </c>
      <c r="L644" s="18" t="s">
        <v>4250</v>
      </c>
      <c r="M644" s="12" t="s">
        <v>4250</v>
      </c>
      <c r="N644" s="12" t="s">
        <v>4250</v>
      </c>
      <c r="O644" s="12" t="s">
        <v>4257</v>
      </c>
      <c r="P644" s="12" t="s">
        <v>4257</v>
      </c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x14ac:dyDescent="0.2">
      <c r="A645" s="12" t="s">
        <v>2114</v>
      </c>
      <c r="B645" s="12" t="s">
        <v>2115</v>
      </c>
      <c r="C645" s="12" t="s">
        <v>3217</v>
      </c>
      <c r="D645" s="12" t="s">
        <v>4094</v>
      </c>
      <c r="E645" s="12" t="s">
        <v>105</v>
      </c>
      <c r="F645" s="12" t="s">
        <v>107</v>
      </c>
      <c r="G645" s="12" t="s">
        <v>109</v>
      </c>
      <c r="H645" s="12">
        <v>4</v>
      </c>
      <c r="I645" s="18">
        <v>0</v>
      </c>
      <c r="J645" s="12">
        <v>0</v>
      </c>
      <c r="K645" s="12">
        <v>0</v>
      </c>
      <c r="L645" s="18" t="s">
        <v>4250</v>
      </c>
      <c r="M645" s="12" t="s">
        <v>4250</v>
      </c>
      <c r="N645" s="12" t="s">
        <v>4250</v>
      </c>
      <c r="O645" s="12" t="s">
        <v>4257</v>
      </c>
      <c r="P645" s="12" t="s">
        <v>4257</v>
      </c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x14ac:dyDescent="0.2">
      <c r="A646" s="12" t="s">
        <v>3148</v>
      </c>
      <c r="B646" s="12" t="s">
        <v>3149</v>
      </c>
      <c r="C646" s="12" t="s">
        <v>3286</v>
      </c>
      <c r="D646" s="12" t="s">
        <v>4095</v>
      </c>
      <c r="E646" s="12" t="s">
        <v>2008</v>
      </c>
      <c r="F646" s="12" t="s">
        <v>107</v>
      </c>
      <c r="G646" s="12" t="s">
        <v>109</v>
      </c>
      <c r="H646" s="12">
        <v>4</v>
      </c>
      <c r="I646" s="18">
        <v>0</v>
      </c>
      <c r="J646" s="12">
        <v>0</v>
      </c>
      <c r="K646" s="12">
        <v>0</v>
      </c>
      <c r="L646" s="18" t="s">
        <v>4250</v>
      </c>
      <c r="M646" s="12" t="s">
        <v>4250</v>
      </c>
      <c r="N646" s="12" t="s">
        <v>4250</v>
      </c>
      <c r="O646" s="12" t="s">
        <v>4257</v>
      </c>
      <c r="P646" s="12" t="s">
        <v>4257</v>
      </c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x14ac:dyDescent="0.2">
      <c r="A647" s="12" t="s">
        <v>3169</v>
      </c>
      <c r="B647" s="12" t="s">
        <v>3170</v>
      </c>
      <c r="C647" s="12" t="s">
        <v>3681</v>
      </c>
      <c r="D647" s="12" t="s">
        <v>4096</v>
      </c>
      <c r="E647" s="12" t="s">
        <v>2031</v>
      </c>
      <c r="F647" s="12" t="s">
        <v>107</v>
      </c>
      <c r="G647" s="12" t="s">
        <v>109</v>
      </c>
      <c r="H647" s="12">
        <v>4</v>
      </c>
      <c r="I647" s="18">
        <v>0</v>
      </c>
      <c r="J647" s="12">
        <v>0</v>
      </c>
      <c r="K647" s="12">
        <v>0</v>
      </c>
      <c r="L647" s="18" t="s">
        <v>4250</v>
      </c>
      <c r="M647" s="12" t="s">
        <v>4250</v>
      </c>
      <c r="N647" s="12" t="s">
        <v>4250</v>
      </c>
      <c r="O647" s="12" t="s">
        <v>4257</v>
      </c>
      <c r="P647" s="12" t="s">
        <v>4257</v>
      </c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x14ac:dyDescent="0.2">
      <c r="A648" s="12" t="s">
        <v>3159</v>
      </c>
      <c r="B648" s="12" t="s">
        <v>3160</v>
      </c>
      <c r="C648" s="12" t="s">
        <v>3205</v>
      </c>
      <c r="D648" s="12" t="s">
        <v>4093</v>
      </c>
      <c r="E648" s="12" t="s">
        <v>2031</v>
      </c>
      <c r="F648" s="12" t="s">
        <v>107</v>
      </c>
      <c r="G648" s="12" t="s">
        <v>109</v>
      </c>
      <c r="H648" s="12">
        <v>4</v>
      </c>
      <c r="I648" s="18">
        <v>0</v>
      </c>
      <c r="J648" s="12">
        <v>0</v>
      </c>
      <c r="K648" s="12">
        <v>0</v>
      </c>
      <c r="L648" s="18" t="s">
        <v>4250</v>
      </c>
      <c r="M648" s="12" t="s">
        <v>4250</v>
      </c>
      <c r="N648" s="12" t="s">
        <v>4250</v>
      </c>
      <c r="O648" s="12" t="s">
        <v>4257</v>
      </c>
      <c r="P648" s="12" t="s">
        <v>4257</v>
      </c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x14ac:dyDescent="0.2">
      <c r="A649" s="12" t="s">
        <v>3183</v>
      </c>
      <c r="B649" s="12" t="s">
        <v>3184</v>
      </c>
      <c r="C649" s="12" t="s">
        <v>3206</v>
      </c>
      <c r="D649" s="12" t="s">
        <v>3899</v>
      </c>
      <c r="E649" s="12" t="s">
        <v>2031</v>
      </c>
      <c r="F649" s="12" t="s">
        <v>107</v>
      </c>
      <c r="G649" s="12" t="s">
        <v>109</v>
      </c>
      <c r="H649" s="12">
        <v>4</v>
      </c>
      <c r="I649" s="18">
        <v>0</v>
      </c>
      <c r="J649" s="12">
        <v>0</v>
      </c>
      <c r="K649" s="12">
        <v>0</v>
      </c>
      <c r="L649" s="18" t="s">
        <v>4250</v>
      </c>
      <c r="M649" s="12" t="s">
        <v>4250</v>
      </c>
      <c r="N649" s="12" t="s">
        <v>4250</v>
      </c>
      <c r="O649" s="12" t="s">
        <v>4257</v>
      </c>
      <c r="P649" s="12" t="s">
        <v>4257</v>
      </c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x14ac:dyDescent="0.2">
      <c r="A650" s="12" t="s">
        <v>3165</v>
      </c>
      <c r="B650" s="12" t="s">
        <v>3166</v>
      </c>
      <c r="C650" s="12" t="s">
        <v>3264</v>
      </c>
      <c r="D650" s="12" t="s">
        <v>4096</v>
      </c>
      <c r="E650" s="12" t="s">
        <v>2031</v>
      </c>
      <c r="F650" s="12" t="s">
        <v>107</v>
      </c>
      <c r="G650" s="12" t="s">
        <v>109</v>
      </c>
      <c r="H650" s="12">
        <v>4</v>
      </c>
      <c r="I650" s="18">
        <v>0</v>
      </c>
      <c r="J650" s="12">
        <v>0</v>
      </c>
      <c r="K650" s="12">
        <v>0</v>
      </c>
      <c r="L650" s="18" t="s">
        <v>4250</v>
      </c>
      <c r="M650" s="12" t="s">
        <v>4250</v>
      </c>
      <c r="N650" s="12" t="s">
        <v>4250</v>
      </c>
      <c r="O650" s="12" t="s">
        <v>4257</v>
      </c>
      <c r="P650" s="12" t="s">
        <v>4257</v>
      </c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x14ac:dyDescent="0.2">
      <c r="A651" s="12" t="s">
        <v>3167</v>
      </c>
      <c r="B651" s="12" t="s">
        <v>3168</v>
      </c>
      <c r="C651" s="12" t="s">
        <v>3680</v>
      </c>
      <c r="D651" s="12" t="s">
        <v>4096</v>
      </c>
      <c r="E651" s="12" t="s">
        <v>2031</v>
      </c>
      <c r="F651" s="12" t="s">
        <v>107</v>
      </c>
      <c r="G651" s="12" t="s">
        <v>109</v>
      </c>
      <c r="H651" s="12">
        <v>4</v>
      </c>
      <c r="I651" s="18">
        <v>0</v>
      </c>
      <c r="J651" s="12">
        <v>0</v>
      </c>
      <c r="K651" s="12">
        <v>0</v>
      </c>
      <c r="L651" s="18" t="s">
        <v>4250</v>
      </c>
      <c r="M651" s="12" t="s">
        <v>4250</v>
      </c>
      <c r="N651" s="12" t="s">
        <v>4250</v>
      </c>
      <c r="O651" s="12" t="s">
        <v>4257</v>
      </c>
      <c r="P651" s="12" t="s">
        <v>4257</v>
      </c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x14ac:dyDescent="0.2">
      <c r="A652" s="12" t="s">
        <v>2120</v>
      </c>
      <c r="B652" s="12" t="s">
        <v>2121</v>
      </c>
      <c r="C652" s="12" t="s">
        <v>3207</v>
      </c>
      <c r="D652" s="12" t="s">
        <v>4097</v>
      </c>
      <c r="E652" s="12" t="s">
        <v>118</v>
      </c>
      <c r="F652" s="12" t="s">
        <v>107</v>
      </c>
      <c r="G652" s="12" t="s">
        <v>109</v>
      </c>
      <c r="H652" s="12">
        <v>4</v>
      </c>
      <c r="I652" s="18">
        <v>0</v>
      </c>
      <c r="J652" s="12">
        <v>0</v>
      </c>
      <c r="K652" s="12">
        <v>0</v>
      </c>
      <c r="L652" s="18" t="s">
        <v>4250</v>
      </c>
      <c r="M652" s="12" t="s">
        <v>4250</v>
      </c>
      <c r="N652" s="12" t="s">
        <v>4250</v>
      </c>
      <c r="O652" s="12" t="s">
        <v>4257</v>
      </c>
      <c r="P652" s="12" t="s">
        <v>4257</v>
      </c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x14ac:dyDescent="0.2">
      <c r="A653" s="12" t="s">
        <v>2122</v>
      </c>
      <c r="B653" s="12" t="s">
        <v>2123</v>
      </c>
      <c r="C653" s="12" t="s">
        <v>3682</v>
      </c>
      <c r="D653" s="12" t="s">
        <v>4098</v>
      </c>
      <c r="E653" s="12" t="s">
        <v>118</v>
      </c>
      <c r="F653" s="12" t="s">
        <v>107</v>
      </c>
      <c r="G653" s="12" t="s">
        <v>109</v>
      </c>
      <c r="H653" s="12">
        <v>4</v>
      </c>
      <c r="I653" s="18">
        <v>0</v>
      </c>
      <c r="J653" s="12">
        <v>0</v>
      </c>
      <c r="K653" s="12">
        <v>0</v>
      </c>
      <c r="L653" s="18" t="s">
        <v>4250</v>
      </c>
      <c r="M653" s="12" t="s">
        <v>4250</v>
      </c>
      <c r="N653" s="12" t="s">
        <v>4250</v>
      </c>
      <c r="O653" s="12" t="s">
        <v>4257</v>
      </c>
      <c r="P653" s="12" t="s">
        <v>4257</v>
      </c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x14ac:dyDescent="0.2">
      <c r="A654" s="12" t="s">
        <v>3116</v>
      </c>
      <c r="B654" s="12" t="s">
        <v>3117</v>
      </c>
      <c r="C654" s="12" t="s">
        <v>3682</v>
      </c>
      <c r="D654" s="12" t="s">
        <v>4099</v>
      </c>
      <c r="E654" s="12" t="s">
        <v>1955</v>
      </c>
      <c r="F654" s="12" t="s">
        <v>107</v>
      </c>
      <c r="G654" s="12" t="s">
        <v>109</v>
      </c>
      <c r="H654" s="12">
        <v>4</v>
      </c>
      <c r="I654" s="18">
        <v>0</v>
      </c>
      <c r="J654" s="12">
        <v>0</v>
      </c>
      <c r="K654" s="12">
        <v>0</v>
      </c>
      <c r="L654" s="18" t="s">
        <v>4250</v>
      </c>
      <c r="M654" s="12" t="s">
        <v>4250</v>
      </c>
      <c r="N654" s="12" t="s">
        <v>4250</v>
      </c>
      <c r="O654" s="12" t="s">
        <v>4257</v>
      </c>
      <c r="P654" s="12" t="s">
        <v>4257</v>
      </c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x14ac:dyDescent="0.2">
      <c r="A655" s="12" t="s">
        <v>3142</v>
      </c>
      <c r="B655" s="12" t="s">
        <v>3143</v>
      </c>
      <c r="C655" s="12" t="s">
        <v>3264</v>
      </c>
      <c r="D655" s="12" t="s">
        <v>3972</v>
      </c>
      <c r="E655" s="12" t="s">
        <v>1955</v>
      </c>
      <c r="F655" s="12" t="s">
        <v>107</v>
      </c>
      <c r="G655" s="12" t="s">
        <v>109</v>
      </c>
      <c r="H655" s="12">
        <v>4</v>
      </c>
      <c r="I655" s="18">
        <v>0</v>
      </c>
      <c r="J655" s="12">
        <v>0</v>
      </c>
      <c r="K655" s="12">
        <v>0</v>
      </c>
      <c r="L655" s="18" t="s">
        <v>4250</v>
      </c>
      <c r="M655" s="12" t="s">
        <v>4250</v>
      </c>
      <c r="N655" s="12" t="s">
        <v>4250</v>
      </c>
      <c r="O655" s="12" t="s">
        <v>4257</v>
      </c>
      <c r="P655" s="12" t="s">
        <v>4257</v>
      </c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x14ac:dyDescent="0.2">
      <c r="A656" s="12" t="s">
        <v>218</v>
      </c>
      <c r="B656" s="12" t="s">
        <v>2151</v>
      </c>
      <c r="C656" s="12" t="s">
        <v>3683</v>
      </c>
      <c r="D656" s="12" t="s">
        <v>4100</v>
      </c>
      <c r="E656" s="12" t="s">
        <v>216</v>
      </c>
      <c r="F656" s="12" t="s">
        <v>163</v>
      </c>
      <c r="G656" s="12" t="s">
        <v>109</v>
      </c>
      <c r="H656" s="12">
        <v>8</v>
      </c>
      <c r="I656" s="18">
        <v>0</v>
      </c>
      <c r="J656" s="12">
        <v>0</v>
      </c>
      <c r="K656" s="12">
        <v>0</v>
      </c>
      <c r="L656" s="18" t="s">
        <v>4250</v>
      </c>
      <c r="M656" s="12" t="s">
        <v>4250</v>
      </c>
      <c r="N656" s="12" t="s">
        <v>4250</v>
      </c>
      <c r="O656" s="12" t="s">
        <v>4257</v>
      </c>
      <c r="P656" s="12" t="s">
        <v>4257</v>
      </c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x14ac:dyDescent="0.2">
      <c r="A657" s="12" t="s">
        <v>729</v>
      </c>
      <c r="B657" s="12" t="s">
        <v>2392</v>
      </c>
      <c r="C657" s="12" t="s">
        <v>3231</v>
      </c>
      <c r="D657" s="12" t="s">
        <v>4101</v>
      </c>
      <c r="E657" s="12" t="s">
        <v>727</v>
      </c>
      <c r="F657" s="12" t="s">
        <v>163</v>
      </c>
      <c r="G657" s="12" t="s">
        <v>109</v>
      </c>
      <c r="H657" s="12">
        <v>8</v>
      </c>
      <c r="I657" s="18">
        <v>0</v>
      </c>
      <c r="J657" s="12">
        <v>0</v>
      </c>
      <c r="K657" s="12">
        <v>0</v>
      </c>
      <c r="L657" s="18" t="s">
        <v>4250</v>
      </c>
      <c r="M657" s="12" t="s">
        <v>4250</v>
      </c>
      <c r="N657" s="12" t="s">
        <v>4250</v>
      </c>
      <c r="O657" s="12" t="s">
        <v>4257</v>
      </c>
      <c r="P657" s="12" t="s">
        <v>4257</v>
      </c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x14ac:dyDescent="0.2">
      <c r="A658" s="12" t="s">
        <v>2255</v>
      </c>
      <c r="B658" s="12" t="s">
        <v>2256</v>
      </c>
      <c r="C658" s="12" t="s">
        <v>3264</v>
      </c>
      <c r="D658" s="12" t="s">
        <v>3787</v>
      </c>
      <c r="E658" s="12" t="s">
        <v>199</v>
      </c>
      <c r="F658" s="12" t="s">
        <v>163</v>
      </c>
      <c r="G658" s="12" t="s">
        <v>109</v>
      </c>
      <c r="H658" s="12">
        <v>4</v>
      </c>
      <c r="I658" s="18">
        <v>0</v>
      </c>
      <c r="J658" s="12">
        <v>0</v>
      </c>
      <c r="K658" s="12">
        <v>0</v>
      </c>
      <c r="L658" s="18" t="s">
        <v>4250</v>
      </c>
      <c r="M658" s="12" t="s">
        <v>4250</v>
      </c>
      <c r="N658" s="12" t="s">
        <v>4250</v>
      </c>
      <c r="O658" s="12" t="s">
        <v>4257</v>
      </c>
      <c r="P658" s="12" t="s">
        <v>4257</v>
      </c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x14ac:dyDescent="0.2">
      <c r="A659" s="12" t="s">
        <v>2145</v>
      </c>
      <c r="B659" s="12" t="s">
        <v>2146</v>
      </c>
      <c r="C659" s="12" t="s">
        <v>3216</v>
      </c>
      <c r="D659" s="12" t="s">
        <v>4102</v>
      </c>
      <c r="E659" s="12" t="s">
        <v>199</v>
      </c>
      <c r="F659" s="12" t="s">
        <v>163</v>
      </c>
      <c r="G659" s="12" t="s">
        <v>109</v>
      </c>
      <c r="H659" s="12">
        <v>4</v>
      </c>
      <c r="I659" s="18">
        <v>0</v>
      </c>
      <c r="J659" s="12">
        <v>0</v>
      </c>
      <c r="K659" s="12">
        <v>0</v>
      </c>
      <c r="L659" s="18" t="s">
        <v>4250</v>
      </c>
      <c r="M659" s="12" t="s">
        <v>4250</v>
      </c>
      <c r="N659" s="12" t="s">
        <v>4250</v>
      </c>
      <c r="O659" s="12" t="s">
        <v>4257</v>
      </c>
      <c r="P659" s="12" t="s">
        <v>4257</v>
      </c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x14ac:dyDescent="0.2">
      <c r="A660" s="12" t="s">
        <v>2132</v>
      </c>
      <c r="B660" s="12" t="s">
        <v>2133</v>
      </c>
      <c r="C660" s="12" t="s">
        <v>3682</v>
      </c>
      <c r="D660" s="12" t="s">
        <v>4103</v>
      </c>
      <c r="E660" s="12" t="s">
        <v>161</v>
      </c>
      <c r="F660" s="12" t="s">
        <v>163</v>
      </c>
      <c r="G660" s="12" t="s">
        <v>109</v>
      </c>
      <c r="H660" s="12">
        <v>4</v>
      </c>
      <c r="I660" s="18">
        <v>0</v>
      </c>
      <c r="J660" s="12">
        <v>0</v>
      </c>
      <c r="K660" s="12">
        <v>0</v>
      </c>
      <c r="L660" s="18" t="s">
        <v>4250</v>
      </c>
      <c r="M660" s="12" t="s">
        <v>4250</v>
      </c>
      <c r="N660" s="12" t="s">
        <v>4250</v>
      </c>
      <c r="O660" s="12" t="s">
        <v>4257</v>
      </c>
      <c r="P660" s="12" t="s">
        <v>4257</v>
      </c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x14ac:dyDescent="0.2">
      <c r="A661" s="12" t="s">
        <v>3157</v>
      </c>
      <c r="B661" s="12" t="s">
        <v>3158</v>
      </c>
      <c r="C661" s="12" t="s">
        <v>3684</v>
      </c>
      <c r="D661" s="12" t="s">
        <v>4104</v>
      </c>
      <c r="E661" s="12" t="s">
        <v>2016</v>
      </c>
      <c r="F661" s="12" t="s">
        <v>163</v>
      </c>
      <c r="G661" s="12" t="s">
        <v>109</v>
      </c>
      <c r="H661" s="12">
        <v>8</v>
      </c>
      <c r="I661" s="18">
        <v>0</v>
      </c>
      <c r="J661" s="12">
        <v>0</v>
      </c>
      <c r="K661" s="12">
        <v>0</v>
      </c>
      <c r="L661" s="18" t="s">
        <v>4250</v>
      </c>
      <c r="M661" s="12" t="s">
        <v>4250</v>
      </c>
      <c r="N661" s="12" t="s">
        <v>4250</v>
      </c>
      <c r="O661" s="12" t="s">
        <v>4257</v>
      </c>
      <c r="P661" s="12" t="s">
        <v>4257</v>
      </c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x14ac:dyDescent="0.2">
      <c r="A662" s="12" t="s">
        <v>2016</v>
      </c>
      <c r="B662" s="12" t="s">
        <v>3151</v>
      </c>
      <c r="C662" s="12" t="s">
        <v>3684</v>
      </c>
      <c r="D662" s="12" t="s">
        <v>4105</v>
      </c>
      <c r="E662" s="12" t="s">
        <v>2016</v>
      </c>
      <c r="F662" s="12" t="s">
        <v>163</v>
      </c>
      <c r="G662" s="12" t="s">
        <v>109</v>
      </c>
      <c r="H662" s="12">
        <v>4</v>
      </c>
      <c r="I662" s="18">
        <v>0</v>
      </c>
      <c r="J662" s="12">
        <v>0</v>
      </c>
      <c r="K662" s="12">
        <v>0</v>
      </c>
      <c r="L662" s="18" t="s">
        <v>4250</v>
      </c>
      <c r="M662" s="12" t="s">
        <v>4250</v>
      </c>
      <c r="N662" s="12" t="s">
        <v>4250</v>
      </c>
      <c r="O662" s="12" t="s">
        <v>4257</v>
      </c>
      <c r="P662" s="12" t="s">
        <v>4257</v>
      </c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x14ac:dyDescent="0.2">
      <c r="A663" s="12" t="s">
        <v>2137</v>
      </c>
      <c r="B663" s="12" t="s">
        <v>2138</v>
      </c>
      <c r="C663" s="12" t="s">
        <v>3261</v>
      </c>
      <c r="D663" s="12" t="s">
        <v>4102</v>
      </c>
      <c r="E663" s="12" t="s">
        <v>180</v>
      </c>
      <c r="F663" s="12" t="s">
        <v>163</v>
      </c>
      <c r="G663" s="12" t="s">
        <v>109</v>
      </c>
      <c r="H663" s="12">
        <v>4</v>
      </c>
      <c r="I663" s="18">
        <v>0</v>
      </c>
      <c r="J663" s="12">
        <v>0</v>
      </c>
      <c r="K663" s="12">
        <v>0</v>
      </c>
      <c r="L663" s="18" t="s">
        <v>4250</v>
      </c>
      <c r="M663" s="12" t="s">
        <v>4250</v>
      </c>
      <c r="N663" s="12" t="s">
        <v>4250</v>
      </c>
      <c r="O663" s="12" t="s">
        <v>4257</v>
      </c>
      <c r="P663" s="12" t="s">
        <v>4257</v>
      </c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x14ac:dyDescent="0.2">
      <c r="A664" s="12" t="s">
        <v>2246</v>
      </c>
      <c r="B664" s="12" t="s">
        <v>2247</v>
      </c>
      <c r="C664" s="12" t="s">
        <v>3215</v>
      </c>
      <c r="D664" s="12" t="s">
        <v>3786</v>
      </c>
      <c r="E664" s="12" t="s">
        <v>455</v>
      </c>
      <c r="F664" s="12" t="s">
        <v>163</v>
      </c>
      <c r="G664" s="12" t="s">
        <v>109</v>
      </c>
      <c r="H664" s="12">
        <v>4</v>
      </c>
      <c r="I664" s="18">
        <v>0</v>
      </c>
      <c r="J664" s="12">
        <v>0</v>
      </c>
      <c r="K664" s="12">
        <v>0</v>
      </c>
      <c r="L664" s="18" t="s">
        <v>4250</v>
      </c>
      <c r="M664" s="12" t="s">
        <v>4257</v>
      </c>
      <c r="N664" s="12" t="s">
        <v>4250</v>
      </c>
      <c r="O664" s="12" t="s">
        <v>4257</v>
      </c>
      <c r="P664" s="12" t="s">
        <v>4257</v>
      </c>
      <c r="Q664" s="12" t="s">
        <v>4443</v>
      </c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x14ac:dyDescent="0.2">
      <c r="J665" s="12"/>
      <c r="K665" s="12"/>
      <c r="L665" s="18"/>
      <c r="Q665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3"/>
      <c r="M666" s="21"/>
      <c r="N666" s="21"/>
      <c r="O666" s="21"/>
      <c r="P666" s="21"/>
      <c r="Q666" s="21"/>
      <c r="R666" s="21"/>
      <c r="S666" s="21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x14ac:dyDescent="0.2">
      <c r="A667" s="21"/>
      <c r="B667" s="21"/>
      <c r="C667" s="21"/>
      <c r="D667" s="21"/>
      <c r="E667" s="21"/>
      <c r="F667" s="21"/>
      <c r="G667" s="21"/>
      <c r="H667" s="21"/>
      <c r="J667" s="24" t="s">
        <v>4248</v>
      </c>
      <c r="K667">
        <f>SUM(H2:K664)</f>
        <v>5983.7544002343875</v>
      </c>
      <c r="L667" s="23"/>
      <c r="M667" s="21"/>
      <c r="N667" s="21"/>
      <c r="O667" s="21"/>
      <c r="P667" s="21"/>
      <c r="Q667" s="21"/>
      <c r="R667" s="21"/>
      <c r="S667" s="21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x14ac:dyDescent="0.2">
      <c r="A668" s="21"/>
      <c r="B668" s="21"/>
      <c r="C668" s="21"/>
      <c r="D668" s="21"/>
      <c r="E668" s="21"/>
      <c r="F668" s="21"/>
      <c r="G668" s="21"/>
      <c r="H668" s="22"/>
      <c r="I668" s="22"/>
      <c r="J668" s="21"/>
      <c r="K668" s="21"/>
      <c r="L668" s="23"/>
      <c r="M668" s="21"/>
      <c r="N668" s="21"/>
      <c r="O668" s="21"/>
      <c r="P668" s="21"/>
      <c r="Q668" s="21"/>
      <c r="R668" s="21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5" x14ac:dyDescent="0.2">
      <c r="A669" s="21"/>
      <c r="B669" s="21"/>
      <c r="C669" s="21"/>
      <c r="D669" s="21"/>
      <c r="E669" s="21"/>
      <c r="F669" s="21"/>
      <c r="G669" s="21"/>
      <c r="H669" s="22"/>
      <c r="I669" s="22"/>
      <c r="J669" s="21"/>
      <c r="K669" s="21"/>
      <c r="L669" s="23"/>
      <c r="M669" s="21"/>
      <c r="N669" s="21"/>
      <c r="O669" s="21"/>
      <c r="P669" s="21"/>
      <c r="Q669" s="21"/>
      <c r="R669" s="21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5" x14ac:dyDescent="0.2">
      <c r="A670" s="21"/>
      <c r="B670" s="21"/>
      <c r="C670" s="21"/>
      <c r="D670" s="21"/>
      <c r="E670" s="21"/>
      <c r="F670" s="21"/>
      <c r="G670" s="21"/>
      <c r="H670" s="22"/>
      <c r="I670" s="22"/>
      <c r="J670" s="21"/>
      <c r="K670" s="21"/>
      <c r="L670" s="23"/>
      <c r="M670" s="21"/>
      <c r="N670" s="21"/>
      <c r="O670" s="21"/>
      <c r="P670" s="21"/>
      <c r="Q670" s="21"/>
      <c r="R670" s="21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5" x14ac:dyDescent="0.2">
      <c r="A671" s="21"/>
      <c r="B671" s="21"/>
      <c r="C671" s="21"/>
      <c r="D671" s="21"/>
      <c r="E671" s="21"/>
      <c r="F671" s="21"/>
      <c r="G671" s="21"/>
      <c r="H671" s="22"/>
      <c r="I671" s="22"/>
      <c r="J671" s="21"/>
      <c r="K671" s="21"/>
      <c r="L671" s="23"/>
      <c r="M671" s="21"/>
      <c r="N671" s="21"/>
      <c r="O671" s="21"/>
      <c r="P671" s="21"/>
      <c r="Q671" s="21"/>
      <c r="R671" s="21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5" x14ac:dyDescent="0.2">
      <c r="A672" s="21"/>
      <c r="B672" s="21"/>
      <c r="C672" s="21"/>
      <c r="D672" s="21"/>
      <c r="E672" s="21"/>
      <c r="F672" s="21"/>
      <c r="G672" s="21"/>
      <c r="H672" s="22"/>
      <c r="I672" s="22"/>
      <c r="J672" s="21"/>
      <c r="K672" s="21"/>
      <c r="L672" s="23"/>
      <c r="M672" s="21"/>
      <c r="N672" s="21"/>
      <c r="O672" s="21"/>
      <c r="P672" s="21"/>
      <c r="Q672" s="21"/>
      <c r="R672" s="21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x14ac:dyDescent="0.2">
      <c r="A673" s="21"/>
      <c r="B673" s="21"/>
      <c r="C673" s="21"/>
      <c r="D673" s="21"/>
      <c r="E673" s="21"/>
      <c r="F673" s="21"/>
      <c r="G673" s="21"/>
      <c r="H673" s="22"/>
      <c r="I673" s="22"/>
      <c r="J673" s="21"/>
      <c r="K673" s="21"/>
      <c r="L673" s="23"/>
      <c r="M673" s="21"/>
      <c r="N673" s="21"/>
      <c r="O673" s="21"/>
      <c r="P673" s="21"/>
      <c r="Q673" s="21"/>
      <c r="R673" s="21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x14ac:dyDescent="0.2">
      <c r="A674" s="21"/>
      <c r="B674" s="21"/>
      <c r="C674" s="21"/>
      <c r="D674" s="21"/>
      <c r="E674" s="21"/>
      <c r="F674" s="21"/>
      <c r="G674" s="21"/>
      <c r="H674" s="22"/>
      <c r="I674" s="22"/>
      <c r="J674" s="21"/>
      <c r="K674" s="21"/>
      <c r="L674" s="23"/>
      <c r="M674" s="21"/>
      <c r="N674" s="21"/>
      <c r="O674" s="21"/>
      <c r="P674" s="21"/>
      <c r="Q674" s="21"/>
      <c r="R674" s="21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3"/>
      <c r="M675" s="21"/>
      <c r="N675" s="21"/>
      <c r="O675" s="21"/>
      <c r="P675" s="21"/>
      <c r="Q675" s="21"/>
      <c r="R675" s="21"/>
    </row>
  </sheetData>
  <autoFilter ref="A1:AT664" xr:uid="{00000000-0009-0000-0000-000003000000}"/>
  <sortState xmlns:xlrd2="http://schemas.microsoft.com/office/spreadsheetml/2017/richdata2" ref="A2:J664">
    <sortCondition ref="G2:G664"/>
    <sortCondition ref="F2:F664"/>
    <sortCondition ref="E2:E664"/>
  </sortState>
  <conditionalFormatting sqref="M2:N664">
    <cfRule type="containsText" dxfId="1" priority="1" operator="containsText" text="oui">
      <formula>NOT(ISERROR(SEARCH("oui",M2)))</formula>
    </cfRule>
  </conditionalFormatting>
  <conditionalFormatting sqref="L64:L135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63 J2:K664 H2:H664 L136:L664">
    <cfRule type="colorScale" priority="4">
      <colorScale>
        <cfvo type="min"/>
        <cfvo type="max"/>
        <color rgb="FFFCFCFF"/>
        <color rgb="FFF8696B"/>
      </colorScale>
    </cfRule>
  </conditionalFormatting>
  <conditionalFormatting sqref="O2:P664 Q72:Q137 Q66:Q68 Q140:Q664 Q2:Q61">
    <cfRule type="containsText" dxfId="0" priority="2" operator="containsText" text="non">
      <formula>NOT(ISERROR(SEARCH("non",O2)))</formula>
    </cfRule>
  </conditionalFormatting>
  <conditionalFormatting sqref="I64:I71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63 I72:I664">
    <cfRule type="colorScale" priority="6">
      <colorScale>
        <cfvo type="min"/>
        <cfvo type="max"/>
        <color rgb="FFFCFCFF"/>
        <color rgb="FFF8696B"/>
      </colorScale>
    </cfRule>
  </conditionalFormatting>
  <conditionalFormatting sqref="J2:J664 H2:H664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55"/>
  <sheetViews>
    <sheetView tabSelected="1" workbookViewId="0">
      <selection activeCell="AM33" sqref="AM33"/>
    </sheetView>
  </sheetViews>
  <sheetFormatPr baseColWidth="10" defaultColWidth="13" defaultRowHeight="12.75" x14ac:dyDescent="0.2"/>
  <cols>
    <col min="1" max="2" width="24.6640625" customWidth="1"/>
    <col min="3" max="4" width="21.1640625" customWidth="1"/>
    <col min="5" max="6" width="25.5" customWidth="1"/>
    <col min="7" max="8" width="13" hidden="1" customWidth="1"/>
    <col min="10" max="37" width="13" hidden="1" customWidth="1"/>
    <col min="38" max="38" width="30.5" hidden="1" customWidth="1"/>
    <col min="39" max="39" width="26" customWidth="1"/>
    <col min="40" max="40" width="26" style="4" customWidth="1"/>
    <col min="41" max="41" width="24.5" bestFit="1" customWidth="1"/>
    <col min="42" max="42" width="17.83203125" bestFit="1" customWidth="1"/>
  </cols>
  <sheetData>
    <row r="1" spans="1:46" x14ac:dyDescent="0.2">
      <c r="A1" t="s">
        <v>4131</v>
      </c>
      <c r="B1" t="s">
        <v>4132</v>
      </c>
      <c r="C1" t="s">
        <v>4133</v>
      </c>
      <c r="D1" t="s">
        <v>4134</v>
      </c>
      <c r="E1" t="s">
        <v>4135</v>
      </c>
      <c r="F1" t="s">
        <v>4136</v>
      </c>
      <c r="G1" t="s">
        <v>4137</v>
      </c>
      <c r="H1" t="s">
        <v>4138</v>
      </c>
      <c r="I1" t="s">
        <v>4139</v>
      </c>
      <c r="J1" t="s">
        <v>4140</v>
      </c>
      <c r="K1" t="s">
        <v>4141</v>
      </c>
      <c r="L1" t="s">
        <v>4142</v>
      </c>
      <c r="M1" t="s">
        <v>4143</v>
      </c>
      <c r="N1" t="s">
        <v>4144</v>
      </c>
      <c r="O1" t="s">
        <v>4145</v>
      </c>
      <c r="P1" t="s">
        <v>4146</v>
      </c>
      <c r="Q1" t="s">
        <v>4147</v>
      </c>
      <c r="R1" t="s">
        <v>4148</v>
      </c>
      <c r="S1" t="s">
        <v>4149</v>
      </c>
      <c r="T1" t="s">
        <v>4150</v>
      </c>
      <c r="U1" t="s">
        <v>4151</v>
      </c>
      <c r="V1" t="s">
        <v>4152</v>
      </c>
      <c r="W1" t="s">
        <v>4153</v>
      </c>
      <c r="X1" t="s">
        <v>4154</v>
      </c>
      <c r="Y1" t="s">
        <v>4155</v>
      </c>
      <c r="Z1" t="s">
        <v>4156</v>
      </c>
      <c r="AA1" t="s">
        <v>4157</v>
      </c>
      <c r="AB1" t="s">
        <v>4158</v>
      </c>
      <c r="AC1" t="s">
        <v>4159</v>
      </c>
      <c r="AD1" t="s">
        <v>4160</v>
      </c>
      <c r="AE1" t="s">
        <v>4161</v>
      </c>
      <c r="AF1" t="s">
        <v>4162</v>
      </c>
      <c r="AG1" t="s">
        <v>4163</v>
      </c>
      <c r="AH1" t="s">
        <v>4164</v>
      </c>
      <c r="AI1" t="s">
        <v>4165</v>
      </c>
      <c r="AJ1" t="s">
        <v>4166</v>
      </c>
      <c r="AK1" t="s">
        <v>4167</v>
      </c>
      <c r="AL1" t="s">
        <v>4168</v>
      </c>
      <c r="AM1" t="s">
        <v>4169</v>
      </c>
      <c r="AN1" s="4" t="s">
        <v>4170</v>
      </c>
    </row>
    <row r="2" spans="1:46" x14ac:dyDescent="0.2">
      <c r="A2" t="s">
        <v>153</v>
      </c>
      <c r="B2" t="s">
        <v>154</v>
      </c>
      <c r="C2" t="s">
        <v>903</v>
      </c>
      <c r="D2" t="s">
        <v>17</v>
      </c>
      <c r="E2" t="s">
        <v>4171</v>
      </c>
      <c r="F2" t="s">
        <v>4172</v>
      </c>
      <c r="G2" s="14">
        <v>33910</v>
      </c>
      <c r="H2" s="14">
        <v>33035</v>
      </c>
      <c r="I2" s="14">
        <v>66945</v>
      </c>
      <c r="J2" s="14">
        <v>1402</v>
      </c>
      <c r="K2" s="14">
        <v>4686</v>
      </c>
      <c r="L2" s="14">
        <v>5006</v>
      </c>
      <c r="M2" s="14">
        <v>4192</v>
      </c>
      <c r="N2" s="14">
        <v>3425</v>
      </c>
      <c r="O2" s="14">
        <v>2843</v>
      </c>
      <c r="P2" s="14">
        <v>2397</v>
      </c>
      <c r="Q2" s="14">
        <v>2366</v>
      </c>
      <c r="R2" s="14">
        <v>1910</v>
      </c>
      <c r="S2" s="14">
        <v>1522</v>
      </c>
      <c r="T2" s="14">
        <v>1088</v>
      </c>
      <c r="U2" s="14">
        <v>915</v>
      </c>
      <c r="V2" s="14">
        <v>764</v>
      </c>
      <c r="W2" s="14">
        <v>1394</v>
      </c>
      <c r="X2" s="14">
        <v>1363</v>
      </c>
      <c r="Y2" s="14">
        <v>5024</v>
      </c>
      <c r="Z2" s="14">
        <v>5662</v>
      </c>
      <c r="AA2" s="14">
        <v>4737</v>
      </c>
      <c r="AB2" s="14">
        <v>3767</v>
      </c>
      <c r="AC2" s="14">
        <v>2715</v>
      </c>
      <c r="AD2" s="14">
        <v>1899</v>
      </c>
      <c r="AE2" s="14">
        <v>1498</v>
      </c>
      <c r="AF2" s="14">
        <v>1320</v>
      </c>
      <c r="AG2" s="14">
        <v>1183</v>
      </c>
      <c r="AH2" s="14">
        <v>1006</v>
      </c>
      <c r="AI2" s="14">
        <v>766</v>
      </c>
      <c r="AJ2" s="14">
        <v>648</v>
      </c>
      <c r="AK2" s="14">
        <v>1447</v>
      </c>
      <c r="AL2" s="14" t="e">
        <v>#REF!</v>
      </c>
      <c r="AM2" s="15">
        <f t="shared" ref="AM2:AM9" si="0">I2/AT$20</f>
        <v>0.17229043723089674</v>
      </c>
      <c r="AN2" s="16">
        <f>AM2*106</f>
        <v>18.262786346475053</v>
      </c>
      <c r="AO2" t="s">
        <v>3198</v>
      </c>
      <c r="AP2" t="s">
        <v>4173</v>
      </c>
      <c r="AS2" t="s">
        <v>3198</v>
      </c>
      <c r="AT2" t="s">
        <v>4173</v>
      </c>
    </row>
    <row r="3" spans="1:46" x14ac:dyDescent="0.2">
      <c r="A3" t="s">
        <v>153</v>
      </c>
      <c r="B3" t="s">
        <v>154</v>
      </c>
      <c r="C3" t="s">
        <v>903</v>
      </c>
      <c r="D3" t="s">
        <v>17</v>
      </c>
      <c r="E3" t="s">
        <v>4174</v>
      </c>
      <c r="F3" t="s">
        <v>4175</v>
      </c>
      <c r="G3" s="14">
        <v>10192</v>
      </c>
      <c r="H3" s="14">
        <v>9986</v>
      </c>
      <c r="I3" s="14">
        <v>20178</v>
      </c>
      <c r="J3" s="14">
        <v>433</v>
      </c>
      <c r="K3" s="14">
        <v>1487</v>
      </c>
      <c r="L3" s="14">
        <v>1580</v>
      </c>
      <c r="M3" s="14">
        <v>1402</v>
      </c>
      <c r="N3" s="14">
        <v>973</v>
      </c>
      <c r="O3" s="14">
        <v>822</v>
      </c>
      <c r="P3" s="14">
        <v>684</v>
      </c>
      <c r="Q3" s="14">
        <v>617</v>
      </c>
      <c r="R3" s="14">
        <v>417</v>
      </c>
      <c r="S3" s="14">
        <v>467</v>
      </c>
      <c r="T3" s="14">
        <v>350</v>
      </c>
      <c r="U3" s="14">
        <v>300</v>
      </c>
      <c r="V3" s="14">
        <v>238</v>
      </c>
      <c r="W3" s="14">
        <v>422</v>
      </c>
      <c r="X3" s="14">
        <v>422</v>
      </c>
      <c r="Y3" s="14">
        <v>1394</v>
      </c>
      <c r="Z3" s="14">
        <v>1704</v>
      </c>
      <c r="AA3" s="14">
        <v>1469</v>
      </c>
      <c r="AB3" s="14">
        <v>1253</v>
      </c>
      <c r="AC3" s="14">
        <v>900</v>
      </c>
      <c r="AD3" s="14">
        <v>646</v>
      </c>
      <c r="AE3" s="14">
        <v>457</v>
      </c>
      <c r="AF3" s="14">
        <v>368</v>
      </c>
      <c r="AG3" s="14">
        <v>321</v>
      </c>
      <c r="AH3" s="14">
        <v>273</v>
      </c>
      <c r="AI3" s="14">
        <v>228</v>
      </c>
      <c r="AJ3" s="14">
        <v>169</v>
      </c>
      <c r="AK3" s="14">
        <v>382</v>
      </c>
      <c r="AL3" s="14" t="e">
        <v>#REF!</v>
      </c>
      <c r="AM3" s="15">
        <f t="shared" si="0"/>
        <v>5.193033747770609E-2</v>
      </c>
      <c r="AN3" s="16">
        <f t="shared" ref="AN3:AN55" si="1">AM3*106</f>
        <v>5.5046157726368454</v>
      </c>
      <c r="AO3" t="s">
        <v>1474</v>
      </c>
      <c r="AP3">
        <v>72907</v>
      </c>
      <c r="AS3" t="s">
        <v>3195</v>
      </c>
      <c r="AT3">
        <v>305193</v>
      </c>
    </row>
    <row r="4" spans="1:46" x14ac:dyDescent="0.2">
      <c r="A4" t="s">
        <v>153</v>
      </c>
      <c r="B4" t="s">
        <v>154</v>
      </c>
      <c r="C4" t="s">
        <v>903</v>
      </c>
      <c r="D4" t="s">
        <v>17</v>
      </c>
      <c r="E4" t="s">
        <v>1093</v>
      </c>
      <c r="F4" t="s">
        <v>1094</v>
      </c>
      <c r="G4" s="14">
        <v>8376</v>
      </c>
      <c r="H4" s="14">
        <v>8009</v>
      </c>
      <c r="I4" s="14">
        <v>16385</v>
      </c>
      <c r="J4" s="14">
        <v>346</v>
      </c>
      <c r="K4" s="14">
        <v>1228</v>
      </c>
      <c r="L4" s="14">
        <v>1339</v>
      </c>
      <c r="M4" s="14">
        <v>1009</v>
      </c>
      <c r="N4" s="14">
        <v>697</v>
      </c>
      <c r="O4" s="14">
        <v>716</v>
      </c>
      <c r="P4" s="14">
        <v>569</v>
      </c>
      <c r="Q4" s="14">
        <v>547</v>
      </c>
      <c r="R4" s="14">
        <v>452</v>
      </c>
      <c r="S4" s="14">
        <v>352</v>
      </c>
      <c r="T4" s="14">
        <v>287</v>
      </c>
      <c r="U4" s="14">
        <v>212</v>
      </c>
      <c r="V4" s="14">
        <v>184</v>
      </c>
      <c r="W4" s="14">
        <v>438</v>
      </c>
      <c r="X4" s="14">
        <v>353</v>
      </c>
      <c r="Y4" s="14">
        <v>1226</v>
      </c>
      <c r="Z4" s="14">
        <v>1374</v>
      </c>
      <c r="AA4" s="14">
        <v>1157</v>
      </c>
      <c r="AB4" s="14">
        <v>842</v>
      </c>
      <c r="AC4" s="14">
        <v>682</v>
      </c>
      <c r="AD4" s="14">
        <v>482</v>
      </c>
      <c r="AE4" s="14">
        <v>400</v>
      </c>
      <c r="AF4" s="14">
        <v>329</v>
      </c>
      <c r="AG4" s="14">
        <v>285</v>
      </c>
      <c r="AH4" s="14">
        <v>212</v>
      </c>
      <c r="AI4" s="14">
        <v>194</v>
      </c>
      <c r="AJ4" s="14">
        <v>118</v>
      </c>
      <c r="AK4" s="14">
        <v>355</v>
      </c>
      <c r="AL4" s="14" t="e">
        <v>#REF!</v>
      </c>
      <c r="AM4" s="15">
        <f t="shared" si="0"/>
        <v>4.216862818773983E-2</v>
      </c>
      <c r="AN4" s="16">
        <f t="shared" si="1"/>
        <v>4.4698745879004216</v>
      </c>
      <c r="AO4" t="s">
        <v>1007</v>
      </c>
      <c r="AP4">
        <v>61080</v>
      </c>
      <c r="AS4" t="s">
        <v>1474</v>
      </c>
      <c r="AT4">
        <v>398553</v>
      </c>
    </row>
    <row r="5" spans="1:46" x14ac:dyDescent="0.2">
      <c r="A5" t="s">
        <v>153</v>
      </c>
      <c r="B5" t="s">
        <v>154</v>
      </c>
      <c r="C5" t="s">
        <v>903</v>
      </c>
      <c r="D5" t="s">
        <v>17</v>
      </c>
      <c r="E5" t="s">
        <v>4113</v>
      </c>
      <c r="F5" t="s">
        <v>4176</v>
      </c>
      <c r="G5" s="14">
        <v>37337</v>
      </c>
      <c r="H5" s="14">
        <v>35420</v>
      </c>
      <c r="I5" s="14">
        <v>72757</v>
      </c>
      <c r="J5" s="14">
        <v>1424</v>
      </c>
      <c r="K5" s="14">
        <v>5226</v>
      </c>
      <c r="L5" s="14">
        <v>5755</v>
      </c>
      <c r="M5" s="14">
        <v>4936</v>
      </c>
      <c r="N5" s="14">
        <v>3544</v>
      </c>
      <c r="O5" s="14">
        <v>2875</v>
      </c>
      <c r="P5" s="14">
        <v>2375</v>
      </c>
      <c r="Q5" s="14">
        <v>2289</v>
      </c>
      <c r="R5" s="14">
        <v>1913</v>
      </c>
      <c r="S5" s="14">
        <v>1615</v>
      </c>
      <c r="T5" s="14">
        <v>1298</v>
      </c>
      <c r="U5" s="14">
        <v>1090</v>
      </c>
      <c r="V5" s="14">
        <v>786</v>
      </c>
      <c r="W5" s="14">
        <v>2211</v>
      </c>
      <c r="X5" s="14">
        <v>1469</v>
      </c>
      <c r="Y5" s="14">
        <v>5400</v>
      </c>
      <c r="Z5" s="14">
        <v>6325</v>
      </c>
      <c r="AA5" s="14">
        <v>5681</v>
      </c>
      <c r="AB5" s="14">
        <v>4060</v>
      </c>
      <c r="AC5" s="14">
        <v>2627</v>
      </c>
      <c r="AD5" s="14">
        <v>1954</v>
      </c>
      <c r="AE5" s="14">
        <v>1466</v>
      </c>
      <c r="AF5" s="14">
        <v>1242</v>
      </c>
      <c r="AG5" s="14">
        <v>1170</v>
      </c>
      <c r="AH5" s="14">
        <v>942</v>
      </c>
      <c r="AI5" s="14">
        <v>822</v>
      </c>
      <c r="AJ5" s="14">
        <v>592</v>
      </c>
      <c r="AK5" s="14">
        <v>1670</v>
      </c>
      <c r="AL5" s="14" t="e">
        <v>#REF!</v>
      </c>
      <c r="AM5" s="15">
        <f t="shared" si="0"/>
        <v>0.18724826860270899</v>
      </c>
      <c r="AN5" s="16">
        <f t="shared" si="1"/>
        <v>19.848316471887152</v>
      </c>
      <c r="AO5" t="s">
        <v>375</v>
      </c>
      <c r="AP5">
        <v>81402</v>
      </c>
      <c r="AS5" t="s">
        <v>344</v>
      </c>
      <c r="AT5">
        <v>382490</v>
      </c>
    </row>
    <row r="6" spans="1:46" x14ac:dyDescent="0.2">
      <c r="A6" t="s">
        <v>153</v>
      </c>
      <c r="B6" t="s">
        <v>154</v>
      </c>
      <c r="C6" t="s">
        <v>903</v>
      </c>
      <c r="D6" t="s">
        <v>17</v>
      </c>
      <c r="E6" t="s">
        <v>2092</v>
      </c>
      <c r="F6" t="s">
        <v>2093</v>
      </c>
      <c r="G6" s="14">
        <v>19526</v>
      </c>
      <c r="H6" s="14">
        <v>18630</v>
      </c>
      <c r="I6" s="14">
        <v>38156</v>
      </c>
      <c r="J6" s="14">
        <v>776</v>
      </c>
      <c r="K6" s="14">
        <v>2785</v>
      </c>
      <c r="L6" s="14">
        <v>3152</v>
      </c>
      <c r="M6" s="14">
        <v>2547</v>
      </c>
      <c r="N6" s="14">
        <v>2139</v>
      </c>
      <c r="O6" s="14">
        <v>1670</v>
      </c>
      <c r="P6" s="14">
        <v>1201</v>
      </c>
      <c r="Q6" s="14">
        <v>1248</v>
      </c>
      <c r="R6" s="14">
        <v>910</v>
      </c>
      <c r="S6" s="14">
        <v>833</v>
      </c>
      <c r="T6" s="14">
        <v>615</v>
      </c>
      <c r="U6" s="14">
        <v>498</v>
      </c>
      <c r="V6" s="14">
        <v>390</v>
      </c>
      <c r="W6" s="14">
        <v>762</v>
      </c>
      <c r="X6" s="14">
        <v>766</v>
      </c>
      <c r="Y6" s="14">
        <v>2690</v>
      </c>
      <c r="Z6" s="14">
        <v>3227</v>
      </c>
      <c r="AA6" s="14">
        <v>2726</v>
      </c>
      <c r="AB6" s="14">
        <v>2374</v>
      </c>
      <c r="AC6" s="14">
        <v>1853</v>
      </c>
      <c r="AD6" s="14">
        <v>1161</v>
      </c>
      <c r="AE6" s="14">
        <v>854</v>
      </c>
      <c r="AF6" s="14">
        <v>688</v>
      </c>
      <c r="AG6" s="14">
        <v>575</v>
      </c>
      <c r="AH6" s="14">
        <v>446</v>
      </c>
      <c r="AI6" s="14">
        <v>386</v>
      </c>
      <c r="AJ6" s="14">
        <v>266</v>
      </c>
      <c r="AK6" s="14">
        <v>618</v>
      </c>
      <c r="AL6" s="14" t="e">
        <v>#REF!</v>
      </c>
      <c r="AM6" s="15">
        <f t="shared" si="0"/>
        <v>9.8198729150527977E-2</v>
      </c>
      <c r="AN6" s="16">
        <f t="shared" si="1"/>
        <v>10.409065289955965</v>
      </c>
      <c r="AO6" t="s">
        <v>4177</v>
      </c>
      <c r="AP6">
        <v>126332</v>
      </c>
      <c r="AS6" t="s">
        <v>4178</v>
      </c>
      <c r="AT6">
        <v>319215</v>
      </c>
    </row>
    <row r="7" spans="1:46" x14ac:dyDescent="0.2">
      <c r="A7" t="s">
        <v>153</v>
      </c>
      <c r="B7" t="s">
        <v>154</v>
      </c>
      <c r="C7" t="s">
        <v>903</v>
      </c>
      <c r="D7" t="s">
        <v>17</v>
      </c>
      <c r="E7" t="s">
        <v>4179</v>
      </c>
      <c r="F7" t="s">
        <v>4180</v>
      </c>
      <c r="G7" s="14">
        <v>7429</v>
      </c>
      <c r="H7" s="14">
        <v>6737</v>
      </c>
      <c r="I7" s="14">
        <v>14166</v>
      </c>
      <c r="J7" s="14">
        <v>271</v>
      </c>
      <c r="K7" s="14">
        <v>1112</v>
      </c>
      <c r="L7" s="14">
        <v>1157</v>
      </c>
      <c r="M7" s="14">
        <v>891</v>
      </c>
      <c r="N7" s="14">
        <v>609</v>
      </c>
      <c r="O7" s="14">
        <v>672</v>
      </c>
      <c r="P7" s="14">
        <v>496</v>
      </c>
      <c r="Q7" s="14">
        <v>434</v>
      </c>
      <c r="R7" s="14">
        <v>442</v>
      </c>
      <c r="S7" s="14">
        <v>311</v>
      </c>
      <c r="T7" s="14">
        <v>258</v>
      </c>
      <c r="U7" s="14">
        <v>252</v>
      </c>
      <c r="V7" s="14">
        <v>137</v>
      </c>
      <c r="W7" s="14">
        <v>387</v>
      </c>
      <c r="X7" s="14">
        <v>231</v>
      </c>
      <c r="Y7" s="14">
        <v>1210</v>
      </c>
      <c r="Z7" s="14">
        <v>1251</v>
      </c>
      <c r="AA7" s="14">
        <v>942</v>
      </c>
      <c r="AB7" s="14">
        <v>758</v>
      </c>
      <c r="AC7" s="14">
        <v>448</v>
      </c>
      <c r="AD7" s="14">
        <v>372</v>
      </c>
      <c r="AE7" s="14">
        <v>246</v>
      </c>
      <c r="AF7" s="14">
        <v>234</v>
      </c>
      <c r="AG7" s="14">
        <v>231</v>
      </c>
      <c r="AH7" s="14">
        <v>205</v>
      </c>
      <c r="AI7" s="14">
        <v>142</v>
      </c>
      <c r="AJ7" s="14">
        <v>137</v>
      </c>
      <c r="AK7" s="14">
        <v>330</v>
      </c>
      <c r="AL7" s="14" t="e">
        <v>#REF!</v>
      </c>
      <c r="AM7" s="15">
        <f t="shared" si="0"/>
        <v>3.6457783759995262E-2</v>
      </c>
      <c r="AN7" s="16">
        <f t="shared" si="1"/>
        <v>3.8645250785594976</v>
      </c>
      <c r="AO7" t="s">
        <v>130</v>
      </c>
      <c r="AP7">
        <v>130926</v>
      </c>
      <c r="AS7" t="s">
        <v>1272</v>
      </c>
      <c r="AT7">
        <v>148270</v>
      </c>
    </row>
    <row r="8" spans="1:46" x14ac:dyDescent="0.2">
      <c r="A8" t="s">
        <v>153</v>
      </c>
      <c r="B8" t="s">
        <v>154</v>
      </c>
      <c r="C8" t="s">
        <v>903</v>
      </c>
      <c r="D8" t="s">
        <v>17</v>
      </c>
      <c r="E8" t="s">
        <v>4181</v>
      </c>
      <c r="F8" t="s">
        <v>4182</v>
      </c>
      <c r="G8" s="14">
        <v>4664</v>
      </c>
      <c r="H8" s="14">
        <v>4537</v>
      </c>
      <c r="I8" s="14">
        <v>9201</v>
      </c>
      <c r="J8" s="14">
        <v>177</v>
      </c>
      <c r="K8" s="14">
        <v>653</v>
      </c>
      <c r="L8" s="14">
        <v>773</v>
      </c>
      <c r="M8" s="14">
        <v>666</v>
      </c>
      <c r="N8" s="14">
        <v>457</v>
      </c>
      <c r="O8" s="14">
        <v>359</v>
      </c>
      <c r="P8" s="14">
        <v>296</v>
      </c>
      <c r="Q8" s="14">
        <v>252</v>
      </c>
      <c r="R8" s="14">
        <v>208</v>
      </c>
      <c r="S8" s="14">
        <v>185</v>
      </c>
      <c r="T8" s="14">
        <v>164</v>
      </c>
      <c r="U8" s="14">
        <v>151</v>
      </c>
      <c r="V8" s="14">
        <v>100</v>
      </c>
      <c r="W8" s="14">
        <v>223</v>
      </c>
      <c r="X8" s="14">
        <v>183</v>
      </c>
      <c r="Y8" s="14">
        <v>729</v>
      </c>
      <c r="Z8" s="14">
        <v>769</v>
      </c>
      <c r="AA8" s="14">
        <v>638</v>
      </c>
      <c r="AB8" s="14">
        <v>543</v>
      </c>
      <c r="AC8" s="14">
        <v>454</v>
      </c>
      <c r="AD8" s="14">
        <v>284</v>
      </c>
      <c r="AE8" s="14">
        <v>189</v>
      </c>
      <c r="AF8" s="14">
        <v>126</v>
      </c>
      <c r="AG8" s="14">
        <v>132</v>
      </c>
      <c r="AH8" s="14">
        <v>105</v>
      </c>
      <c r="AI8" s="14">
        <v>112</v>
      </c>
      <c r="AJ8" s="14">
        <v>86</v>
      </c>
      <c r="AK8" s="14">
        <v>187</v>
      </c>
      <c r="AL8" s="14" t="e">
        <v>#REF!</v>
      </c>
      <c r="AM8" s="15">
        <f t="shared" si="0"/>
        <v>2.3679801523063423E-2</v>
      </c>
      <c r="AN8" s="16">
        <f t="shared" si="1"/>
        <v>2.5100589614447228</v>
      </c>
      <c r="AO8" t="s">
        <v>903</v>
      </c>
      <c r="AP8">
        <v>247995</v>
      </c>
      <c r="AS8" t="s">
        <v>170</v>
      </c>
      <c r="AT8">
        <v>789282</v>
      </c>
    </row>
    <row r="9" spans="1:46" x14ac:dyDescent="0.2">
      <c r="A9" t="s">
        <v>153</v>
      </c>
      <c r="B9" t="s">
        <v>154</v>
      </c>
      <c r="C9" t="s">
        <v>903</v>
      </c>
      <c r="D9" t="s">
        <v>17</v>
      </c>
      <c r="E9" t="s">
        <v>4183</v>
      </c>
      <c r="F9" t="s">
        <v>4184</v>
      </c>
      <c r="G9" s="14">
        <v>5081</v>
      </c>
      <c r="H9" s="14">
        <v>5126</v>
      </c>
      <c r="I9" s="14">
        <v>10207</v>
      </c>
      <c r="J9" s="14">
        <v>192</v>
      </c>
      <c r="K9" s="14">
        <v>678</v>
      </c>
      <c r="L9" s="14">
        <v>767</v>
      </c>
      <c r="M9" s="14">
        <v>590</v>
      </c>
      <c r="N9" s="14">
        <v>430</v>
      </c>
      <c r="O9" s="14">
        <v>407</v>
      </c>
      <c r="P9" s="14">
        <v>352</v>
      </c>
      <c r="Q9" s="14">
        <v>284</v>
      </c>
      <c r="R9" s="14">
        <v>268</v>
      </c>
      <c r="S9" s="14">
        <v>270</v>
      </c>
      <c r="T9" s="14">
        <v>192</v>
      </c>
      <c r="U9" s="14">
        <v>207</v>
      </c>
      <c r="V9" s="14">
        <v>154</v>
      </c>
      <c r="W9" s="14">
        <v>290</v>
      </c>
      <c r="X9" s="14">
        <v>192</v>
      </c>
      <c r="Y9" s="14">
        <v>711</v>
      </c>
      <c r="Z9" s="14">
        <v>779</v>
      </c>
      <c r="AA9" s="14">
        <v>728</v>
      </c>
      <c r="AB9" s="14">
        <v>719</v>
      </c>
      <c r="AC9" s="14">
        <v>532</v>
      </c>
      <c r="AD9" s="14">
        <v>325</v>
      </c>
      <c r="AE9" s="14">
        <v>205</v>
      </c>
      <c r="AF9" s="14">
        <v>165</v>
      </c>
      <c r="AG9" s="14">
        <v>134</v>
      </c>
      <c r="AH9" s="14">
        <v>136</v>
      </c>
      <c r="AI9" s="14">
        <v>121</v>
      </c>
      <c r="AJ9" s="14">
        <v>121</v>
      </c>
      <c r="AK9" s="14">
        <v>258</v>
      </c>
      <c r="AL9" s="14" t="e">
        <v>#REF!</v>
      </c>
      <c r="AM9" s="15">
        <f t="shared" si="0"/>
        <v>2.6268854922933196E-2</v>
      </c>
      <c r="AN9" s="16">
        <f t="shared" si="1"/>
        <v>2.7844986218309189</v>
      </c>
      <c r="AO9" t="s">
        <v>1910</v>
      </c>
      <c r="AP9">
        <v>205394</v>
      </c>
      <c r="AS9" t="s">
        <v>4185</v>
      </c>
      <c r="AT9">
        <v>700924</v>
      </c>
    </row>
    <row r="10" spans="1:46" x14ac:dyDescent="0.2">
      <c r="A10" t="s">
        <v>153</v>
      </c>
      <c r="B10" t="s">
        <v>154</v>
      </c>
      <c r="C10" t="s">
        <v>1384</v>
      </c>
      <c r="D10" t="s">
        <v>20</v>
      </c>
      <c r="E10" t="s">
        <v>4129</v>
      </c>
      <c r="F10" t="s">
        <v>4186</v>
      </c>
      <c r="G10" s="14">
        <v>15838</v>
      </c>
      <c r="H10" s="14">
        <v>16935</v>
      </c>
      <c r="I10" s="14">
        <v>32773</v>
      </c>
      <c r="J10" s="14">
        <v>610</v>
      </c>
      <c r="K10" s="14">
        <v>2325</v>
      </c>
      <c r="L10" s="14">
        <v>2512</v>
      </c>
      <c r="M10" s="14">
        <v>2005</v>
      </c>
      <c r="N10" s="14">
        <v>1277</v>
      </c>
      <c r="O10" s="14">
        <v>1269</v>
      </c>
      <c r="P10" s="14">
        <v>1142</v>
      </c>
      <c r="Q10" s="14">
        <v>1141</v>
      </c>
      <c r="R10" s="14">
        <v>939</v>
      </c>
      <c r="S10" s="14">
        <v>793</v>
      </c>
      <c r="T10" s="14">
        <v>526</v>
      </c>
      <c r="U10" s="14">
        <v>449</v>
      </c>
      <c r="V10" s="14">
        <v>310</v>
      </c>
      <c r="W10" s="14">
        <v>540</v>
      </c>
      <c r="X10" s="14">
        <v>629</v>
      </c>
      <c r="Y10" s="14">
        <v>2414</v>
      </c>
      <c r="Z10" s="14">
        <v>2669</v>
      </c>
      <c r="AA10" s="14">
        <v>2348</v>
      </c>
      <c r="AB10" s="14">
        <v>2124</v>
      </c>
      <c r="AC10" s="14">
        <v>1627</v>
      </c>
      <c r="AD10" s="14">
        <v>1118</v>
      </c>
      <c r="AE10" s="14">
        <v>815</v>
      </c>
      <c r="AF10" s="14">
        <v>706</v>
      </c>
      <c r="AG10" s="14">
        <v>721</v>
      </c>
      <c r="AH10" s="14">
        <v>496</v>
      </c>
      <c r="AI10" s="14">
        <v>436</v>
      </c>
      <c r="AJ10" s="14">
        <v>282</v>
      </c>
      <c r="AK10" s="14">
        <v>550</v>
      </c>
      <c r="AL10" s="14" t="e">
        <v>#REF!</v>
      </c>
      <c r="AM10" s="15">
        <f>I10/AT$40</f>
        <v>0.10816135920343498</v>
      </c>
      <c r="AN10" s="16">
        <f t="shared" si="1"/>
        <v>11.465104075564108</v>
      </c>
      <c r="AO10" t="s">
        <v>1950</v>
      </c>
      <c r="AP10">
        <v>135928</v>
      </c>
      <c r="AS10" t="s">
        <v>3203</v>
      </c>
      <c r="AT10">
        <v>669532</v>
      </c>
    </row>
    <row r="11" spans="1:46" x14ac:dyDescent="0.2">
      <c r="A11" t="s">
        <v>153</v>
      </c>
      <c r="B11" t="s">
        <v>154</v>
      </c>
      <c r="C11" t="s">
        <v>1384</v>
      </c>
      <c r="D11" t="s">
        <v>20</v>
      </c>
      <c r="E11" t="s">
        <v>4187</v>
      </c>
      <c r="F11" t="s">
        <v>4188</v>
      </c>
      <c r="G11" s="14">
        <v>9853</v>
      </c>
      <c r="H11" s="14">
        <v>9059</v>
      </c>
      <c r="I11" s="14">
        <v>18912</v>
      </c>
      <c r="J11" s="14">
        <v>325</v>
      </c>
      <c r="K11" s="14">
        <v>1403</v>
      </c>
      <c r="L11" s="14">
        <v>1637</v>
      </c>
      <c r="M11" s="14">
        <v>1234</v>
      </c>
      <c r="N11" s="14">
        <v>1007</v>
      </c>
      <c r="O11" s="14">
        <v>833</v>
      </c>
      <c r="P11" s="14">
        <v>684</v>
      </c>
      <c r="Q11" s="14">
        <v>581</v>
      </c>
      <c r="R11" s="14">
        <v>466</v>
      </c>
      <c r="S11" s="14">
        <v>397</v>
      </c>
      <c r="T11" s="14">
        <v>350</v>
      </c>
      <c r="U11" s="14">
        <v>279</v>
      </c>
      <c r="V11" s="14">
        <v>214</v>
      </c>
      <c r="W11" s="14">
        <v>443</v>
      </c>
      <c r="X11" s="14">
        <v>319</v>
      </c>
      <c r="Y11" s="14">
        <v>1528</v>
      </c>
      <c r="Z11" s="14">
        <v>1612</v>
      </c>
      <c r="AA11" s="14">
        <v>1378</v>
      </c>
      <c r="AB11" s="14">
        <v>1081</v>
      </c>
      <c r="AC11" s="14">
        <v>713</v>
      </c>
      <c r="AD11" s="14">
        <v>518</v>
      </c>
      <c r="AE11" s="14">
        <v>350</v>
      </c>
      <c r="AF11" s="14">
        <v>286</v>
      </c>
      <c r="AG11" s="14">
        <v>270</v>
      </c>
      <c r="AH11" s="14">
        <v>261</v>
      </c>
      <c r="AI11" s="14">
        <v>178</v>
      </c>
      <c r="AJ11" s="14">
        <v>166</v>
      </c>
      <c r="AK11" s="14">
        <v>399</v>
      </c>
      <c r="AL11" s="14" t="e">
        <v>#REF!</v>
      </c>
      <c r="AM11" s="15">
        <f>I11/AT$40</f>
        <v>6.2415635591961741E-2</v>
      </c>
      <c r="AN11" s="16">
        <f t="shared" si="1"/>
        <v>6.6160573727479441</v>
      </c>
      <c r="AO11" t="s">
        <v>1109</v>
      </c>
      <c r="AP11">
        <v>209798</v>
      </c>
      <c r="AS11" t="s">
        <v>560</v>
      </c>
      <c r="AT11">
        <v>452074</v>
      </c>
    </row>
    <row r="12" spans="1:46" x14ac:dyDescent="0.2">
      <c r="A12" t="s">
        <v>153</v>
      </c>
      <c r="B12" t="s">
        <v>154</v>
      </c>
      <c r="C12" t="s">
        <v>1384</v>
      </c>
      <c r="D12" t="s">
        <v>20</v>
      </c>
      <c r="E12" t="s">
        <v>4189</v>
      </c>
      <c r="F12" t="s">
        <v>4190</v>
      </c>
      <c r="G12" s="14">
        <v>13780</v>
      </c>
      <c r="H12" s="14">
        <v>15024</v>
      </c>
      <c r="I12" s="14">
        <v>28804</v>
      </c>
      <c r="J12" s="14">
        <v>494</v>
      </c>
      <c r="K12" s="14">
        <v>1924</v>
      </c>
      <c r="L12" s="14">
        <v>2224</v>
      </c>
      <c r="M12" s="14">
        <v>1697</v>
      </c>
      <c r="N12" s="14">
        <v>1130</v>
      </c>
      <c r="O12" s="14">
        <v>1049</v>
      </c>
      <c r="P12" s="14">
        <v>865</v>
      </c>
      <c r="Q12" s="14">
        <v>887</v>
      </c>
      <c r="R12" s="14">
        <v>753</v>
      </c>
      <c r="S12" s="14">
        <v>686</v>
      </c>
      <c r="T12" s="14">
        <v>502</v>
      </c>
      <c r="U12" s="14">
        <v>424</v>
      </c>
      <c r="V12" s="14">
        <v>326</v>
      </c>
      <c r="W12" s="14">
        <v>819</v>
      </c>
      <c r="X12" s="14">
        <v>557</v>
      </c>
      <c r="Y12" s="14">
        <v>2077</v>
      </c>
      <c r="Z12" s="14">
        <v>2435</v>
      </c>
      <c r="AA12" s="14">
        <v>2307</v>
      </c>
      <c r="AB12" s="14">
        <v>1864</v>
      </c>
      <c r="AC12" s="14">
        <v>1334</v>
      </c>
      <c r="AD12" s="14">
        <v>921</v>
      </c>
      <c r="AE12" s="14">
        <v>687</v>
      </c>
      <c r="AF12" s="14">
        <v>544</v>
      </c>
      <c r="AG12" s="14">
        <v>542</v>
      </c>
      <c r="AH12" s="14">
        <v>395</v>
      </c>
      <c r="AI12" s="14">
        <v>402</v>
      </c>
      <c r="AJ12" s="14">
        <v>262</v>
      </c>
      <c r="AK12" s="14">
        <v>697</v>
      </c>
      <c r="AL12" s="14" t="e">
        <v>#REF!</v>
      </c>
      <c r="AM12" s="15">
        <f>I12/AT$40</f>
        <v>9.5062392533357978E-2</v>
      </c>
      <c r="AN12" s="16">
        <f t="shared" si="1"/>
        <v>10.076613608535945</v>
      </c>
      <c r="AO12" t="s">
        <v>4191</v>
      </c>
      <c r="AP12">
        <v>43562</v>
      </c>
      <c r="AS12" t="s">
        <v>1007</v>
      </c>
      <c r="AT12">
        <v>596841</v>
      </c>
    </row>
    <row r="13" spans="1:46" x14ac:dyDescent="0.2">
      <c r="A13" t="s">
        <v>153</v>
      </c>
      <c r="B13" t="s">
        <v>154</v>
      </c>
      <c r="C13" t="s">
        <v>1384</v>
      </c>
      <c r="D13" t="s">
        <v>20</v>
      </c>
      <c r="E13" t="s">
        <v>1741</v>
      </c>
      <c r="F13" t="s">
        <v>1740</v>
      </c>
      <c r="G13" s="14">
        <v>20967</v>
      </c>
      <c r="H13" s="14">
        <v>20512</v>
      </c>
      <c r="I13" s="14">
        <v>41479</v>
      </c>
      <c r="J13" s="14">
        <v>875</v>
      </c>
      <c r="K13" s="14">
        <v>3046</v>
      </c>
      <c r="L13" s="14">
        <v>3491</v>
      </c>
      <c r="M13" s="14">
        <v>2603</v>
      </c>
      <c r="N13" s="14">
        <v>2187</v>
      </c>
      <c r="O13" s="14">
        <v>1597</v>
      </c>
      <c r="P13" s="14">
        <v>1398</v>
      </c>
      <c r="Q13" s="14">
        <v>1307</v>
      </c>
      <c r="R13" s="14">
        <v>1052</v>
      </c>
      <c r="S13" s="14">
        <v>912</v>
      </c>
      <c r="T13" s="14">
        <v>612</v>
      </c>
      <c r="U13" s="14">
        <v>595</v>
      </c>
      <c r="V13" s="14">
        <v>429</v>
      </c>
      <c r="W13" s="14">
        <v>863</v>
      </c>
      <c r="X13" s="14">
        <v>878</v>
      </c>
      <c r="Y13" s="14">
        <v>3209</v>
      </c>
      <c r="Z13" s="14">
        <v>3755</v>
      </c>
      <c r="AA13" s="14">
        <v>2970</v>
      </c>
      <c r="AB13" s="14">
        <v>2282</v>
      </c>
      <c r="AC13" s="14">
        <v>1684</v>
      </c>
      <c r="AD13" s="14">
        <v>1185</v>
      </c>
      <c r="AE13" s="14">
        <v>899</v>
      </c>
      <c r="AF13" s="14">
        <v>761</v>
      </c>
      <c r="AG13" s="14">
        <v>681</v>
      </c>
      <c r="AH13" s="14">
        <v>580</v>
      </c>
      <c r="AI13" s="14">
        <v>478</v>
      </c>
      <c r="AJ13" s="14">
        <v>299</v>
      </c>
      <c r="AK13" s="14">
        <v>851</v>
      </c>
      <c r="AL13" s="14" t="e">
        <v>#REF!</v>
      </c>
      <c r="AM13" s="15">
        <f>I13/AT$40</f>
        <v>0.13689393764377014</v>
      </c>
      <c r="AN13" s="16">
        <f t="shared" si="1"/>
        <v>14.510757390239634</v>
      </c>
      <c r="AO13" t="s">
        <v>1893</v>
      </c>
      <c r="AP13">
        <v>516396</v>
      </c>
      <c r="AS13" t="s">
        <v>375</v>
      </c>
      <c r="AT13">
        <v>456817</v>
      </c>
    </row>
    <row r="14" spans="1:46" x14ac:dyDescent="0.2">
      <c r="A14" t="s">
        <v>1089</v>
      </c>
      <c r="B14" t="s">
        <v>1090</v>
      </c>
      <c r="C14" t="s">
        <v>1474</v>
      </c>
      <c r="D14" t="s">
        <v>23</v>
      </c>
      <c r="E14" t="s">
        <v>4117</v>
      </c>
      <c r="F14" t="s">
        <v>4192</v>
      </c>
      <c r="G14" s="14">
        <v>21215</v>
      </c>
      <c r="H14" s="14">
        <v>18239</v>
      </c>
      <c r="I14" s="14">
        <v>39454</v>
      </c>
      <c r="J14" s="14">
        <v>865</v>
      </c>
      <c r="K14" s="14">
        <v>3010</v>
      </c>
      <c r="L14" s="14">
        <v>3251</v>
      </c>
      <c r="M14" s="14">
        <v>2850</v>
      </c>
      <c r="N14" s="14">
        <v>2229</v>
      </c>
      <c r="O14" s="14">
        <v>1753</v>
      </c>
      <c r="P14" s="14">
        <v>1430</v>
      </c>
      <c r="Q14" s="14">
        <v>1229</v>
      </c>
      <c r="R14" s="14">
        <v>1052</v>
      </c>
      <c r="S14" s="14">
        <v>892</v>
      </c>
      <c r="T14" s="14">
        <v>653</v>
      </c>
      <c r="U14" s="14">
        <v>640</v>
      </c>
      <c r="V14" s="14">
        <v>422</v>
      </c>
      <c r="W14" s="14">
        <v>939</v>
      </c>
      <c r="X14" s="14">
        <v>1000</v>
      </c>
      <c r="Y14" s="14">
        <v>3270</v>
      </c>
      <c r="Z14" s="14">
        <v>3362</v>
      </c>
      <c r="AA14" s="14">
        <v>2606</v>
      </c>
      <c r="AB14" s="14">
        <v>2029</v>
      </c>
      <c r="AC14" s="14">
        <v>1230</v>
      </c>
      <c r="AD14" s="14">
        <v>939</v>
      </c>
      <c r="AE14" s="14">
        <v>674</v>
      </c>
      <c r="AF14" s="14">
        <v>615</v>
      </c>
      <c r="AG14" s="14">
        <v>511</v>
      </c>
      <c r="AH14" s="14">
        <v>451</v>
      </c>
      <c r="AI14" s="14">
        <v>423</v>
      </c>
      <c r="AJ14" s="14">
        <v>279</v>
      </c>
      <c r="AK14" s="14">
        <v>850</v>
      </c>
      <c r="AL14" s="14" t="e">
        <v>#REF!</v>
      </c>
      <c r="AM14" s="15">
        <f>I14/AT4</f>
        <v>9.899310756662226E-2</v>
      </c>
      <c r="AN14" s="16">
        <f t="shared" si="1"/>
        <v>10.49326940206196</v>
      </c>
      <c r="AO14" t="s">
        <v>1384</v>
      </c>
      <c r="AP14">
        <v>121968</v>
      </c>
      <c r="AS14" t="s">
        <v>66</v>
      </c>
      <c r="AT14">
        <v>1409904</v>
      </c>
    </row>
    <row r="15" spans="1:46" x14ac:dyDescent="0.2">
      <c r="A15" t="s">
        <v>1089</v>
      </c>
      <c r="B15" t="s">
        <v>1090</v>
      </c>
      <c r="C15" t="s">
        <v>1474</v>
      </c>
      <c r="D15" t="s">
        <v>23</v>
      </c>
      <c r="E15" t="s">
        <v>4193</v>
      </c>
      <c r="F15" t="s">
        <v>2094</v>
      </c>
      <c r="G15" s="14">
        <v>17636</v>
      </c>
      <c r="H15" s="14">
        <v>15817</v>
      </c>
      <c r="I15" s="14">
        <v>33453</v>
      </c>
      <c r="J15" s="14">
        <v>630</v>
      </c>
      <c r="K15" s="14">
        <v>2713</v>
      </c>
      <c r="L15" s="14">
        <v>2776</v>
      </c>
      <c r="M15" s="14">
        <v>2096</v>
      </c>
      <c r="N15" s="14">
        <v>1844</v>
      </c>
      <c r="O15" s="14">
        <v>1591</v>
      </c>
      <c r="P15" s="14">
        <v>1180</v>
      </c>
      <c r="Q15" s="14">
        <v>1141</v>
      </c>
      <c r="R15" s="14">
        <v>966</v>
      </c>
      <c r="S15" s="14">
        <v>788</v>
      </c>
      <c r="T15" s="14">
        <v>511</v>
      </c>
      <c r="U15" s="14">
        <v>452</v>
      </c>
      <c r="V15" s="14">
        <v>271</v>
      </c>
      <c r="W15" s="14">
        <v>677</v>
      </c>
      <c r="X15" s="14">
        <v>674</v>
      </c>
      <c r="Y15" s="14">
        <v>2920</v>
      </c>
      <c r="Z15" s="14">
        <v>2922</v>
      </c>
      <c r="AA15" s="14">
        <v>2376</v>
      </c>
      <c r="AB15" s="14">
        <v>1623</v>
      </c>
      <c r="AC15" s="14">
        <v>1190</v>
      </c>
      <c r="AD15" s="14">
        <v>814</v>
      </c>
      <c r="AE15" s="14">
        <v>619</v>
      </c>
      <c r="AF15" s="14">
        <v>531</v>
      </c>
      <c r="AG15" s="14">
        <v>485</v>
      </c>
      <c r="AH15" s="14">
        <v>439</v>
      </c>
      <c r="AI15" s="14">
        <v>385</v>
      </c>
      <c r="AJ15" s="14">
        <v>262</v>
      </c>
      <c r="AK15" s="14">
        <v>577</v>
      </c>
      <c r="AL15" s="14" t="e">
        <v>#REF!</v>
      </c>
      <c r="AM15" s="15">
        <f>I15/AT4</f>
        <v>8.3936138982770164E-2</v>
      </c>
      <c r="AN15" s="16">
        <f t="shared" si="1"/>
        <v>8.8972307321736377</v>
      </c>
      <c r="AO15" t="s">
        <v>251</v>
      </c>
      <c r="AP15">
        <v>332694</v>
      </c>
      <c r="AS15" t="s">
        <v>107</v>
      </c>
      <c r="AT15">
        <v>266294</v>
      </c>
    </row>
    <row r="16" spans="1:46" ht="15" x14ac:dyDescent="0.25">
      <c r="A16" t="s">
        <v>1089</v>
      </c>
      <c r="B16" t="s">
        <v>1090</v>
      </c>
      <c r="C16" t="s">
        <v>1109</v>
      </c>
      <c r="D16" t="s">
        <v>25</v>
      </c>
      <c r="E16" t="s">
        <v>4110</v>
      </c>
      <c r="F16" t="s">
        <v>4194</v>
      </c>
      <c r="G16" s="17">
        <v>59550</v>
      </c>
      <c r="H16" s="17">
        <v>54216</v>
      </c>
      <c r="I16" s="17">
        <v>113766</v>
      </c>
      <c r="J16" s="17">
        <v>2423</v>
      </c>
      <c r="K16" s="17">
        <v>8956</v>
      </c>
      <c r="L16" s="17">
        <v>9486</v>
      </c>
      <c r="M16" s="17">
        <v>7682</v>
      </c>
      <c r="N16" s="17">
        <v>6073</v>
      </c>
      <c r="O16" s="17">
        <v>5225</v>
      </c>
      <c r="P16" s="17">
        <v>4178</v>
      </c>
      <c r="Q16" s="17">
        <v>3787</v>
      </c>
      <c r="R16" s="17">
        <v>2910</v>
      </c>
      <c r="S16" s="17">
        <v>2382</v>
      </c>
      <c r="T16" s="17">
        <v>1797</v>
      </c>
      <c r="U16" s="17">
        <v>1479</v>
      </c>
      <c r="V16" s="17">
        <v>998</v>
      </c>
      <c r="W16" s="17">
        <v>2174</v>
      </c>
      <c r="X16" s="17">
        <v>2593</v>
      </c>
      <c r="Y16" s="17">
        <v>9830</v>
      </c>
      <c r="Z16" s="17">
        <v>10321</v>
      </c>
      <c r="AA16" s="17">
        <v>8079</v>
      </c>
      <c r="AB16" s="17">
        <v>6042</v>
      </c>
      <c r="AC16" s="17">
        <v>3707</v>
      </c>
      <c r="AD16" s="17">
        <v>2809</v>
      </c>
      <c r="AE16" s="17">
        <v>2218</v>
      </c>
      <c r="AF16" s="17">
        <v>1737</v>
      </c>
      <c r="AG16" s="17">
        <v>1573</v>
      </c>
      <c r="AH16" s="17">
        <v>1273</v>
      </c>
      <c r="AI16" s="17">
        <v>1252</v>
      </c>
      <c r="AJ16" s="17">
        <v>846</v>
      </c>
      <c r="AK16" s="17">
        <v>1936</v>
      </c>
      <c r="AL16" s="14" t="e">
        <v>#REF!</v>
      </c>
      <c r="AM16" s="15">
        <f>I16/AT$36</f>
        <v>0.13196809547230393</v>
      </c>
      <c r="AN16" s="16">
        <f t="shared" si="1"/>
        <v>13.988618120064217</v>
      </c>
      <c r="AO16" t="s">
        <v>1709</v>
      </c>
      <c r="AP16">
        <v>159435</v>
      </c>
      <c r="AS16" t="s">
        <v>792</v>
      </c>
      <c r="AT16">
        <v>2966307</v>
      </c>
    </row>
    <row r="17" spans="1:46" ht="15" x14ac:dyDescent="0.25">
      <c r="A17" t="s">
        <v>1089</v>
      </c>
      <c r="B17" t="s">
        <v>1090</v>
      </c>
      <c r="C17" t="s">
        <v>1109</v>
      </c>
      <c r="D17" t="s">
        <v>25</v>
      </c>
      <c r="E17" t="s">
        <v>4118</v>
      </c>
      <c r="F17" t="s">
        <v>4195</v>
      </c>
      <c r="G17" s="17">
        <v>15591</v>
      </c>
      <c r="H17" s="17">
        <v>14259</v>
      </c>
      <c r="I17" s="17">
        <v>29850</v>
      </c>
      <c r="J17" s="17">
        <v>797</v>
      </c>
      <c r="K17" s="17">
        <v>2335</v>
      </c>
      <c r="L17" s="17">
        <v>2436</v>
      </c>
      <c r="M17" s="17">
        <v>2064</v>
      </c>
      <c r="N17" s="17">
        <v>1600</v>
      </c>
      <c r="O17" s="17">
        <v>1367</v>
      </c>
      <c r="P17" s="17">
        <v>995</v>
      </c>
      <c r="Q17" s="17">
        <v>951</v>
      </c>
      <c r="R17" s="17">
        <v>737</v>
      </c>
      <c r="S17" s="17">
        <v>618</v>
      </c>
      <c r="T17" s="17">
        <v>479</v>
      </c>
      <c r="U17" s="17">
        <v>383</v>
      </c>
      <c r="V17" s="17">
        <v>284</v>
      </c>
      <c r="W17" s="17">
        <v>545</v>
      </c>
      <c r="X17" s="17">
        <v>855</v>
      </c>
      <c r="Y17" s="17">
        <v>2586</v>
      </c>
      <c r="Z17" s="17">
        <v>2517</v>
      </c>
      <c r="AA17" s="17">
        <v>2085</v>
      </c>
      <c r="AB17" s="17">
        <v>1669</v>
      </c>
      <c r="AC17" s="17">
        <v>1086</v>
      </c>
      <c r="AD17" s="17">
        <v>799</v>
      </c>
      <c r="AE17" s="17">
        <v>531</v>
      </c>
      <c r="AF17" s="17">
        <v>457</v>
      </c>
      <c r="AG17" s="17">
        <v>363</v>
      </c>
      <c r="AH17" s="17">
        <v>349</v>
      </c>
      <c r="AI17" s="17">
        <v>279</v>
      </c>
      <c r="AJ17" s="17">
        <v>185</v>
      </c>
      <c r="AK17" s="17">
        <v>498</v>
      </c>
      <c r="AL17" s="14" t="e">
        <v>#REF!</v>
      </c>
      <c r="AM17" s="15">
        <f>I17/AT$36</f>
        <v>3.462587811690903E-2</v>
      </c>
      <c r="AN17" s="16">
        <f t="shared" si="1"/>
        <v>3.6703430803923571</v>
      </c>
      <c r="AO17" t="s">
        <v>1518</v>
      </c>
      <c r="AP17">
        <v>117809</v>
      </c>
      <c r="AS17" t="s">
        <v>4196</v>
      </c>
      <c r="AT17">
        <v>435108</v>
      </c>
    </row>
    <row r="18" spans="1:46" ht="15" x14ac:dyDescent="0.25">
      <c r="A18" t="s">
        <v>1089</v>
      </c>
      <c r="B18" t="s">
        <v>1090</v>
      </c>
      <c r="C18" t="s">
        <v>1109</v>
      </c>
      <c r="D18" t="s">
        <v>25</v>
      </c>
      <c r="E18" t="s">
        <v>1852</v>
      </c>
      <c r="F18" t="s">
        <v>4197</v>
      </c>
      <c r="G18" s="17">
        <v>7507</v>
      </c>
      <c r="H18" s="17">
        <v>6551</v>
      </c>
      <c r="I18" s="17">
        <v>14058</v>
      </c>
      <c r="J18" s="17">
        <v>274</v>
      </c>
      <c r="K18" s="17">
        <v>1072</v>
      </c>
      <c r="L18" s="17">
        <v>1306</v>
      </c>
      <c r="M18" s="17">
        <v>1045</v>
      </c>
      <c r="N18" s="17">
        <v>720</v>
      </c>
      <c r="O18" s="17">
        <v>608</v>
      </c>
      <c r="P18" s="17">
        <v>453</v>
      </c>
      <c r="Q18" s="17">
        <v>405</v>
      </c>
      <c r="R18" s="17">
        <v>378</v>
      </c>
      <c r="S18" s="17">
        <v>323</v>
      </c>
      <c r="T18" s="17">
        <v>259</v>
      </c>
      <c r="U18" s="17">
        <v>198</v>
      </c>
      <c r="V18" s="17">
        <v>138</v>
      </c>
      <c r="W18" s="17">
        <v>328</v>
      </c>
      <c r="X18" s="17">
        <v>303</v>
      </c>
      <c r="Y18" s="17">
        <v>1132</v>
      </c>
      <c r="Z18" s="17">
        <v>1237</v>
      </c>
      <c r="AA18" s="17">
        <v>1018</v>
      </c>
      <c r="AB18" s="17">
        <v>744</v>
      </c>
      <c r="AC18" s="17">
        <v>481</v>
      </c>
      <c r="AD18" s="17">
        <v>310</v>
      </c>
      <c r="AE18" s="17">
        <v>233</v>
      </c>
      <c r="AF18" s="17">
        <v>208</v>
      </c>
      <c r="AG18" s="17">
        <v>169</v>
      </c>
      <c r="AH18" s="17">
        <v>150</v>
      </c>
      <c r="AI18" s="17">
        <v>160</v>
      </c>
      <c r="AJ18" s="17">
        <v>119</v>
      </c>
      <c r="AK18" s="17">
        <v>287</v>
      </c>
      <c r="AL18" s="14" t="e">
        <v>#REF!</v>
      </c>
      <c r="AM18" s="15">
        <f>I18/AT$36</f>
        <v>1.6307222598576452E-2</v>
      </c>
      <c r="AN18" s="16">
        <f t="shared" si="1"/>
        <v>1.7285655954491039</v>
      </c>
      <c r="AO18" t="s">
        <v>3199</v>
      </c>
      <c r="AS18" t="s">
        <v>4177</v>
      </c>
      <c r="AT18">
        <v>126332</v>
      </c>
    </row>
    <row r="19" spans="1:46" ht="15" x14ac:dyDescent="0.25">
      <c r="A19" t="s">
        <v>1089</v>
      </c>
      <c r="B19" t="s">
        <v>1090</v>
      </c>
      <c r="C19" t="s">
        <v>1109</v>
      </c>
      <c r="D19" t="s">
        <v>25</v>
      </c>
      <c r="E19" t="s">
        <v>4119</v>
      </c>
      <c r="F19" t="s">
        <v>4198</v>
      </c>
      <c r="G19" s="17">
        <v>26781</v>
      </c>
      <c r="H19" s="17">
        <v>25343</v>
      </c>
      <c r="I19" s="17">
        <v>52124</v>
      </c>
      <c r="J19" s="17">
        <v>1075</v>
      </c>
      <c r="K19" s="17">
        <v>4328</v>
      </c>
      <c r="L19" s="17">
        <v>4260</v>
      </c>
      <c r="M19" s="17">
        <v>3379</v>
      </c>
      <c r="N19" s="17">
        <v>2730</v>
      </c>
      <c r="O19" s="17">
        <v>2536</v>
      </c>
      <c r="P19" s="17">
        <v>1850</v>
      </c>
      <c r="Q19" s="17">
        <v>1692</v>
      </c>
      <c r="R19" s="17">
        <v>1337</v>
      </c>
      <c r="S19" s="17">
        <v>1083</v>
      </c>
      <c r="T19" s="17">
        <v>715</v>
      </c>
      <c r="U19" s="17">
        <v>609</v>
      </c>
      <c r="V19" s="17">
        <v>359</v>
      </c>
      <c r="W19" s="17">
        <v>828</v>
      </c>
      <c r="X19" s="17">
        <v>1175</v>
      </c>
      <c r="Y19" s="17">
        <v>4408</v>
      </c>
      <c r="Z19" s="17">
        <v>4463</v>
      </c>
      <c r="AA19" s="17">
        <v>3573</v>
      </c>
      <c r="AB19" s="17">
        <v>2774</v>
      </c>
      <c r="AC19" s="17">
        <v>2164</v>
      </c>
      <c r="AD19" s="17">
        <v>1493</v>
      </c>
      <c r="AE19" s="17">
        <v>1130</v>
      </c>
      <c r="AF19" s="17">
        <v>864</v>
      </c>
      <c r="AG19" s="17">
        <v>785</v>
      </c>
      <c r="AH19" s="17">
        <v>668</v>
      </c>
      <c r="AI19" s="17">
        <v>568</v>
      </c>
      <c r="AJ19" s="17">
        <v>390</v>
      </c>
      <c r="AK19" s="17">
        <v>888</v>
      </c>
      <c r="AL19" s="14" t="e">
        <v>#REF!</v>
      </c>
      <c r="AM19" s="15">
        <f>I19/AT$36</f>
        <v>6.0463627168032372E-2</v>
      </c>
      <c r="AN19" s="16">
        <f t="shared" si="1"/>
        <v>6.409144479811431</v>
      </c>
      <c r="AO19" t="s">
        <v>3200</v>
      </c>
      <c r="AP19">
        <v>2563626</v>
      </c>
      <c r="AS19" t="s">
        <v>130</v>
      </c>
      <c r="AT19">
        <v>130926</v>
      </c>
    </row>
    <row r="20" spans="1:46" x14ac:dyDescent="0.2">
      <c r="A20" t="s">
        <v>131</v>
      </c>
      <c r="B20" t="s">
        <v>132</v>
      </c>
      <c r="C20" t="s">
        <v>1007</v>
      </c>
      <c r="D20" t="s">
        <v>28</v>
      </c>
      <c r="E20" t="s">
        <v>4199</v>
      </c>
      <c r="F20" t="s">
        <v>4200</v>
      </c>
      <c r="G20" s="14">
        <v>30963</v>
      </c>
      <c r="H20" s="14">
        <v>30117</v>
      </c>
      <c r="I20" s="14">
        <v>61080</v>
      </c>
      <c r="J20" s="14">
        <v>1348</v>
      </c>
      <c r="K20" s="14">
        <v>4574</v>
      </c>
      <c r="L20" s="14">
        <v>4908</v>
      </c>
      <c r="M20" s="14">
        <v>4505</v>
      </c>
      <c r="N20" s="14">
        <v>3455</v>
      </c>
      <c r="O20" s="14">
        <v>2667</v>
      </c>
      <c r="P20" s="14">
        <v>2250</v>
      </c>
      <c r="Q20" s="14">
        <v>1851</v>
      </c>
      <c r="R20" s="14">
        <v>1327</v>
      </c>
      <c r="S20" s="14">
        <v>1120</v>
      </c>
      <c r="T20" s="14">
        <v>803</v>
      </c>
      <c r="U20" s="14">
        <v>668</v>
      </c>
      <c r="V20" s="14">
        <v>477</v>
      </c>
      <c r="W20" s="14">
        <v>1010</v>
      </c>
      <c r="X20" s="14">
        <v>1410</v>
      </c>
      <c r="Y20" s="14">
        <v>4839</v>
      </c>
      <c r="Z20" s="14">
        <v>5387</v>
      </c>
      <c r="AA20" s="14">
        <v>4604</v>
      </c>
      <c r="AB20" s="14">
        <v>3171</v>
      </c>
      <c r="AC20" s="14">
        <v>2521</v>
      </c>
      <c r="AD20" s="14">
        <v>1968</v>
      </c>
      <c r="AE20" s="14">
        <v>1414</v>
      </c>
      <c r="AF20" s="14">
        <v>1169</v>
      </c>
      <c r="AG20" s="14">
        <v>923</v>
      </c>
      <c r="AH20" s="14">
        <v>675</v>
      </c>
      <c r="AI20" s="14">
        <v>608</v>
      </c>
      <c r="AJ20" s="14">
        <v>439</v>
      </c>
      <c r="AK20" s="14">
        <v>989</v>
      </c>
      <c r="AL20" s="14" t="e">
        <v>#REF!</v>
      </c>
      <c r="AM20" s="15">
        <f>I20/AT12</f>
        <v>0.1023388138549463</v>
      </c>
      <c r="AN20" s="16">
        <f t="shared" si="1"/>
        <v>10.847914268624308</v>
      </c>
      <c r="AS20" t="s">
        <v>903</v>
      </c>
      <c r="AT20">
        <v>388559</v>
      </c>
    </row>
    <row r="21" spans="1:46" x14ac:dyDescent="0.2">
      <c r="A21" t="s">
        <v>131</v>
      </c>
      <c r="B21" t="s">
        <v>132</v>
      </c>
      <c r="C21" t="s">
        <v>375</v>
      </c>
      <c r="D21" t="s">
        <v>29</v>
      </c>
      <c r="E21" t="s">
        <v>4112</v>
      </c>
      <c r="F21" t="s">
        <v>4201</v>
      </c>
      <c r="G21" s="14">
        <v>40636</v>
      </c>
      <c r="H21" s="14">
        <v>40766</v>
      </c>
      <c r="I21" s="14">
        <v>81402</v>
      </c>
      <c r="J21" s="14">
        <v>1703</v>
      </c>
      <c r="K21" s="14">
        <v>6522</v>
      </c>
      <c r="L21" s="14">
        <v>6804</v>
      </c>
      <c r="M21" s="14">
        <v>5231</v>
      </c>
      <c r="N21" s="14">
        <v>4300</v>
      </c>
      <c r="O21" s="14">
        <v>3475</v>
      </c>
      <c r="P21" s="14">
        <v>3110</v>
      </c>
      <c r="Q21" s="14">
        <v>2457</v>
      </c>
      <c r="R21" s="14">
        <v>2036</v>
      </c>
      <c r="S21" s="14">
        <v>1544</v>
      </c>
      <c r="T21" s="14">
        <v>946</v>
      </c>
      <c r="U21" s="14">
        <v>793</v>
      </c>
      <c r="V21" s="14">
        <v>527</v>
      </c>
      <c r="W21" s="14">
        <v>1188</v>
      </c>
      <c r="X21" s="14">
        <v>1857</v>
      </c>
      <c r="Y21" s="14">
        <v>6868</v>
      </c>
      <c r="Z21" s="14">
        <v>7334</v>
      </c>
      <c r="AA21" s="14">
        <v>5810</v>
      </c>
      <c r="AB21" s="14">
        <v>4176</v>
      </c>
      <c r="AC21" s="14">
        <v>3238</v>
      </c>
      <c r="AD21" s="14">
        <v>2699</v>
      </c>
      <c r="AE21" s="14">
        <v>1945</v>
      </c>
      <c r="AF21" s="14">
        <v>1739</v>
      </c>
      <c r="AG21" s="14">
        <v>1387</v>
      </c>
      <c r="AH21" s="14">
        <v>998</v>
      </c>
      <c r="AI21" s="14">
        <v>829</v>
      </c>
      <c r="AJ21" s="14">
        <v>584</v>
      </c>
      <c r="AK21" s="14">
        <v>1302</v>
      </c>
      <c r="AL21" s="14" t="e">
        <v>#REF!</v>
      </c>
      <c r="AM21" s="15">
        <f>I21/AT13</f>
        <v>0.17819389383494921</v>
      </c>
      <c r="AN21" s="16">
        <f t="shared" si="1"/>
        <v>18.888552746504615</v>
      </c>
      <c r="AS21" t="s">
        <v>4202</v>
      </c>
      <c r="AT21">
        <v>385799</v>
      </c>
    </row>
    <row r="22" spans="1:46" x14ac:dyDescent="0.2">
      <c r="A22" t="s">
        <v>131</v>
      </c>
      <c r="B22" t="s">
        <v>132</v>
      </c>
      <c r="C22" t="s">
        <v>4177</v>
      </c>
      <c r="D22" t="s">
        <v>30</v>
      </c>
      <c r="E22" t="s">
        <v>4203</v>
      </c>
      <c r="F22" t="s">
        <v>4204</v>
      </c>
      <c r="G22" s="14">
        <v>12999</v>
      </c>
      <c r="H22" s="14">
        <v>12531</v>
      </c>
      <c r="I22" s="14">
        <v>25530</v>
      </c>
      <c r="J22" s="14">
        <v>456</v>
      </c>
      <c r="K22" s="14">
        <v>1884</v>
      </c>
      <c r="L22" s="14">
        <v>2115</v>
      </c>
      <c r="M22" s="14">
        <v>1842</v>
      </c>
      <c r="N22" s="14">
        <v>1345</v>
      </c>
      <c r="O22" s="14">
        <v>1078</v>
      </c>
      <c r="P22" s="14">
        <v>955</v>
      </c>
      <c r="Q22" s="14">
        <v>839</v>
      </c>
      <c r="R22" s="14">
        <v>662</v>
      </c>
      <c r="S22" s="14">
        <v>519</v>
      </c>
      <c r="T22" s="14">
        <v>348</v>
      </c>
      <c r="U22" s="14">
        <v>296</v>
      </c>
      <c r="V22" s="14">
        <v>213</v>
      </c>
      <c r="W22" s="14">
        <v>447</v>
      </c>
      <c r="X22" s="14">
        <v>450</v>
      </c>
      <c r="Y22" s="14">
        <v>2092</v>
      </c>
      <c r="Z22" s="14">
        <v>2264</v>
      </c>
      <c r="AA22" s="14">
        <v>1980</v>
      </c>
      <c r="AB22" s="14">
        <v>1246</v>
      </c>
      <c r="AC22" s="14">
        <v>1017</v>
      </c>
      <c r="AD22" s="14">
        <v>793</v>
      </c>
      <c r="AE22" s="14">
        <v>581</v>
      </c>
      <c r="AF22" s="14">
        <v>465</v>
      </c>
      <c r="AG22" s="14">
        <v>407</v>
      </c>
      <c r="AH22" s="14">
        <v>324</v>
      </c>
      <c r="AI22" s="14">
        <v>262</v>
      </c>
      <c r="AJ22" s="14">
        <v>203</v>
      </c>
      <c r="AK22" s="14">
        <v>447</v>
      </c>
      <c r="AL22" s="14" t="e">
        <v>#REF!</v>
      </c>
      <c r="AM22" s="15">
        <f>I22/AT$18</f>
        <v>0.20208656555742013</v>
      </c>
      <c r="AN22" s="16">
        <f t="shared" si="1"/>
        <v>21.421175949086535</v>
      </c>
      <c r="AS22" t="s">
        <v>2463</v>
      </c>
      <c r="AT22">
        <v>480765</v>
      </c>
    </row>
    <row r="23" spans="1:46" x14ac:dyDescent="0.2">
      <c r="A23" t="s">
        <v>131</v>
      </c>
      <c r="B23" t="s">
        <v>132</v>
      </c>
      <c r="C23" t="s">
        <v>4177</v>
      </c>
      <c r="D23" t="s">
        <v>30</v>
      </c>
      <c r="E23" t="s">
        <v>4125</v>
      </c>
      <c r="F23" t="s">
        <v>4205</v>
      </c>
      <c r="G23" s="14">
        <v>11771</v>
      </c>
      <c r="H23" s="14">
        <v>11559</v>
      </c>
      <c r="I23" s="14">
        <v>23330</v>
      </c>
      <c r="J23" s="14">
        <v>442</v>
      </c>
      <c r="K23" s="14">
        <v>1717</v>
      </c>
      <c r="L23" s="14">
        <v>1818</v>
      </c>
      <c r="M23" s="14">
        <v>1628</v>
      </c>
      <c r="N23" s="14">
        <v>1248</v>
      </c>
      <c r="O23" s="14">
        <v>1039</v>
      </c>
      <c r="P23" s="14">
        <v>877</v>
      </c>
      <c r="Q23" s="14">
        <v>845</v>
      </c>
      <c r="R23" s="14">
        <v>507</v>
      </c>
      <c r="S23" s="14">
        <v>420</v>
      </c>
      <c r="T23" s="14">
        <v>300</v>
      </c>
      <c r="U23" s="14">
        <v>288</v>
      </c>
      <c r="V23" s="14">
        <v>231</v>
      </c>
      <c r="W23" s="14">
        <v>411</v>
      </c>
      <c r="X23" s="14">
        <v>497</v>
      </c>
      <c r="Y23" s="14">
        <v>1839</v>
      </c>
      <c r="Z23" s="14">
        <v>1891</v>
      </c>
      <c r="AA23" s="14">
        <v>1712</v>
      </c>
      <c r="AB23" s="14">
        <v>1332</v>
      </c>
      <c r="AC23" s="14">
        <v>967</v>
      </c>
      <c r="AD23" s="14">
        <v>760</v>
      </c>
      <c r="AE23" s="14">
        <v>511</v>
      </c>
      <c r="AF23" s="14">
        <v>503</v>
      </c>
      <c r="AG23" s="14">
        <v>363</v>
      </c>
      <c r="AH23" s="14">
        <v>344</v>
      </c>
      <c r="AI23" s="14">
        <v>246</v>
      </c>
      <c r="AJ23" s="14">
        <v>172</v>
      </c>
      <c r="AK23" s="14">
        <v>422</v>
      </c>
      <c r="AL23" s="14" t="e">
        <v>#REF!</v>
      </c>
      <c r="AM23" s="15">
        <f>I23/AT$18</f>
        <v>0.18467213374283634</v>
      </c>
      <c r="AN23" s="16">
        <f t="shared" si="1"/>
        <v>19.575246176740652</v>
      </c>
      <c r="AS23" t="s">
        <v>4206</v>
      </c>
      <c r="AT23">
        <v>189937</v>
      </c>
    </row>
    <row r="24" spans="1:46" x14ac:dyDescent="0.2">
      <c r="A24" t="s">
        <v>131</v>
      </c>
      <c r="B24" t="s">
        <v>132</v>
      </c>
      <c r="C24" t="s">
        <v>4177</v>
      </c>
      <c r="D24" t="s">
        <v>30</v>
      </c>
      <c r="E24" t="s">
        <v>1166</v>
      </c>
      <c r="F24" t="s">
        <v>1165</v>
      </c>
      <c r="G24" s="14">
        <v>39591</v>
      </c>
      <c r="H24" s="14">
        <v>37881</v>
      </c>
      <c r="I24" s="14">
        <v>77472</v>
      </c>
      <c r="J24" s="14">
        <v>1782</v>
      </c>
      <c r="K24" s="14">
        <v>5970</v>
      </c>
      <c r="L24" s="14">
        <v>6418</v>
      </c>
      <c r="M24" s="14">
        <v>5135</v>
      </c>
      <c r="N24" s="14">
        <v>4041</v>
      </c>
      <c r="O24" s="14">
        <v>3535</v>
      </c>
      <c r="P24" s="14">
        <v>2912</v>
      </c>
      <c r="Q24" s="14">
        <v>2445</v>
      </c>
      <c r="R24" s="14">
        <v>2080</v>
      </c>
      <c r="S24" s="14">
        <v>1417</v>
      </c>
      <c r="T24" s="14">
        <v>1069</v>
      </c>
      <c r="U24" s="14">
        <v>828</v>
      </c>
      <c r="V24" s="14">
        <v>582</v>
      </c>
      <c r="W24" s="14">
        <v>1377</v>
      </c>
      <c r="X24" s="14">
        <v>1893</v>
      </c>
      <c r="Y24" s="14">
        <v>6185</v>
      </c>
      <c r="Z24" s="14">
        <v>6740</v>
      </c>
      <c r="AA24" s="14">
        <v>5539</v>
      </c>
      <c r="AB24" s="14">
        <v>4262</v>
      </c>
      <c r="AC24" s="14">
        <v>3024</v>
      </c>
      <c r="AD24" s="14">
        <v>2296</v>
      </c>
      <c r="AE24" s="14">
        <v>1779</v>
      </c>
      <c r="AF24" s="14">
        <v>1456</v>
      </c>
      <c r="AG24" s="14">
        <v>1270</v>
      </c>
      <c r="AH24" s="14">
        <v>895</v>
      </c>
      <c r="AI24" s="14">
        <v>771</v>
      </c>
      <c r="AJ24" s="14">
        <v>541</v>
      </c>
      <c r="AK24" s="14">
        <v>1230</v>
      </c>
      <c r="AL24" s="14" t="e">
        <v>#REF!</v>
      </c>
      <c r="AM24" s="15">
        <f>I24/AT$18</f>
        <v>0.61324130069974359</v>
      </c>
      <c r="AN24" s="16">
        <f t="shared" si="1"/>
        <v>65.003577874172819</v>
      </c>
      <c r="AS24" t="s">
        <v>4207</v>
      </c>
      <c r="AT24">
        <v>181744</v>
      </c>
    </row>
    <row r="25" spans="1:46" x14ac:dyDescent="0.2">
      <c r="A25" t="s">
        <v>131</v>
      </c>
      <c r="B25" t="s">
        <v>132</v>
      </c>
      <c r="C25" t="s">
        <v>130</v>
      </c>
      <c r="D25" t="s">
        <v>31</v>
      </c>
      <c r="E25" t="s">
        <v>130</v>
      </c>
      <c r="F25" t="s">
        <v>2060</v>
      </c>
      <c r="G25" s="14">
        <v>25957</v>
      </c>
      <c r="H25" s="14">
        <v>24583</v>
      </c>
      <c r="I25" s="14">
        <v>50540</v>
      </c>
      <c r="J25" s="14">
        <v>1128</v>
      </c>
      <c r="K25" s="14">
        <v>3833</v>
      </c>
      <c r="L25" s="14">
        <v>4317</v>
      </c>
      <c r="M25" s="14">
        <v>3447</v>
      </c>
      <c r="N25" s="14">
        <v>2698</v>
      </c>
      <c r="O25" s="14">
        <v>2221</v>
      </c>
      <c r="P25" s="14">
        <v>1843</v>
      </c>
      <c r="Q25" s="14">
        <v>1572</v>
      </c>
      <c r="R25" s="14">
        <v>1364</v>
      </c>
      <c r="S25" s="14">
        <v>989</v>
      </c>
      <c r="T25" s="14">
        <v>725</v>
      </c>
      <c r="U25" s="14">
        <v>573</v>
      </c>
      <c r="V25" s="14">
        <v>388</v>
      </c>
      <c r="W25" s="14">
        <v>859</v>
      </c>
      <c r="X25" s="14">
        <v>1199</v>
      </c>
      <c r="Y25" s="14">
        <v>3946</v>
      </c>
      <c r="Z25" s="14">
        <v>4601</v>
      </c>
      <c r="AA25" s="14">
        <v>3853</v>
      </c>
      <c r="AB25" s="14">
        <v>2487</v>
      </c>
      <c r="AC25" s="14">
        <v>1846</v>
      </c>
      <c r="AD25" s="14">
        <v>1508</v>
      </c>
      <c r="AE25" s="14">
        <v>1076</v>
      </c>
      <c r="AF25" s="14">
        <v>890</v>
      </c>
      <c r="AG25" s="14">
        <v>762</v>
      </c>
      <c r="AH25" s="14">
        <v>623</v>
      </c>
      <c r="AI25" s="14">
        <v>513</v>
      </c>
      <c r="AJ25" s="14">
        <v>379</v>
      </c>
      <c r="AK25" s="14">
        <v>900</v>
      </c>
      <c r="AL25" s="14" t="e">
        <v>#REF!</v>
      </c>
      <c r="AM25" s="15">
        <f>I25/AT$19</f>
        <v>0.38601958358156518</v>
      </c>
      <c r="AN25" s="16">
        <f t="shared" si="1"/>
        <v>40.91807585964591</v>
      </c>
      <c r="AS25" t="s">
        <v>1910</v>
      </c>
      <c r="AT25">
        <v>205394</v>
      </c>
    </row>
    <row r="26" spans="1:46" x14ac:dyDescent="0.2">
      <c r="A26" t="s">
        <v>131</v>
      </c>
      <c r="B26" t="s">
        <v>132</v>
      </c>
      <c r="C26" t="s">
        <v>130</v>
      </c>
      <c r="D26" t="s">
        <v>31</v>
      </c>
      <c r="E26" t="s">
        <v>4208</v>
      </c>
      <c r="F26" t="s">
        <v>4209</v>
      </c>
      <c r="G26" s="14">
        <v>8331</v>
      </c>
      <c r="H26" s="14">
        <v>7692</v>
      </c>
      <c r="I26" s="14">
        <v>16023</v>
      </c>
      <c r="J26" s="14">
        <v>283</v>
      </c>
      <c r="K26" s="14">
        <v>1247</v>
      </c>
      <c r="L26" s="14">
        <v>1338</v>
      </c>
      <c r="M26" s="14">
        <v>1105</v>
      </c>
      <c r="N26" s="14">
        <v>900</v>
      </c>
      <c r="O26" s="14">
        <v>683</v>
      </c>
      <c r="P26" s="14">
        <v>618</v>
      </c>
      <c r="Q26" s="14">
        <v>501</v>
      </c>
      <c r="R26" s="14">
        <v>471</v>
      </c>
      <c r="S26" s="14">
        <v>282</v>
      </c>
      <c r="T26" s="14">
        <v>216</v>
      </c>
      <c r="U26" s="14">
        <v>197</v>
      </c>
      <c r="V26" s="14">
        <v>147</v>
      </c>
      <c r="W26" s="14">
        <v>343</v>
      </c>
      <c r="X26" s="14">
        <v>331</v>
      </c>
      <c r="Y26" s="14">
        <v>1367</v>
      </c>
      <c r="Z26" s="14">
        <v>1465</v>
      </c>
      <c r="AA26" s="14">
        <v>1098</v>
      </c>
      <c r="AB26" s="14">
        <v>718</v>
      </c>
      <c r="AC26" s="14">
        <v>581</v>
      </c>
      <c r="AD26" s="14">
        <v>437</v>
      </c>
      <c r="AE26" s="14">
        <v>326</v>
      </c>
      <c r="AF26" s="14">
        <v>293</v>
      </c>
      <c r="AG26" s="14">
        <v>266</v>
      </c>
      <c r="AH26" s="14">
        <v>206</v>
      </c>
      <c r="AI26" s="14">
        <v>162</v>
      </c>
      <c r="AJ26" s="14">
        <v>141</v>
      </c>
      <c r="AK26" s="14">
        <v>301</v>
      </c>
      <c r="AL26" s="14" t="e">
        <v>#REF!</v>
      </c>
      <c r="AM26" s="15">
        <f>I26/AT$19</f>
        <v>0.1223821089775904</v>
      </c>
      <c r="AN26" s="16">
        <f t="shared" si="1"/>
        <v>12.972503551624582</v>
      </c>
      <c r="AS26" t="s">
        <v>450</v>
      </c>
      <c r="AT26">
        <v>424240</v>
      </c>
    </row>
    <row r="27" spans="1:46" x14ac:dyDescent="0.2">
      <c r="A27" t="s">
        <v>131</v>
      </c>
      <c r="B27" t="s">
        <v>132</v>
      </c>
      <c r="C27" t="s">
        <v>130</v>
      </c>
      <c r="D27" t="s">
        <v>31</v>
      </c>
      <c r="E27" t="s">
        <v>128</v>
      </c>
      <c r="F27" t="s">
        <v>129</v>
      </c>
      <c r="G27" s="14">
        <v>32411</v>
      </c>
      <c r="H27" s="14">
        <v>31952</v>
      </c>
      <c r="I27" s="14">
        <v>64363</v>
      </c>
      <c r="J27" s="14">
        <v>1367</v>
      </c>
      <c r="K27" s="14">
        <v>4840</v>
      </c>
      <c r="L27" s="14">
        <v>5072</v>
      </c>
      <c r="M27" s="14">
        <v>4367</v>
      </c>
      <c r="N27" s="14">
        <v>3276</v>
      </c>
      <c r="O27" s="14">
        <v>2952</v>
      </c>
      <c r="P27" s="14">
        <v>2456</v>
      </c>
      <c r="Q27" s="14">
        <v>2207</v>
      </c>
      <c r="R27" s="14">
        <v>1532</v>
      </c>
      <c r="S27" s="14">
        <v>1171</v>
      </c>
      <c r="T27" s="14">
        <v>837</v>
      </c>
      <c r="U27" s="14">
        <v>693</v>
      </c>
      <c r="V27" s="14">
        <v>527</v>
      </c>
      <c r="W27" s="14">
        <v>1114</v>
      </c>
      <c r="X27" s="14">
        <v>1414</v>
      </c>
      <c r="Y27" s="14">
        <v>5170</v>
      </c>
      <c r="Z27" s="14">
        <v>5225</v>
      </c>
      <c r="AA27" s="14">
        <v>4616</v>
      </c>
      <c r="AB27" s="14">
        <v>3884</v>
      </c>
      <c r="AC27" s="14">
        <v>2764</v>
      </c>
      <c r="AD27" s="14">
        <v>2043</v>
      </c>
      <c r="AE27" s="14">
        <v>1575</v>
      </c>
      <c r="AF27" s="14">
        <v>1329</v>
      </c>
      <c r="AG27" s="14">
        <v>1085</v>
      </c>
      <c r="AH27" s="14">
        <v>792</v>
      </c>
      <c r="AI27" s="14">
        <v>651</v>
      </c>
      <c r="AJ27" s="14">
        <v>429</v>
      </c>
      <c r="AK27" s="14">
        <v>975</v>
      </c>
      <c r="AL27" s="14" t="e">
        <v>#REF!</v>
      </c>
      <c r="AM27" s="15">
        <f>I27/AT$19</f>
        <v>0.49159830744084443</v>
      </c>
      <c r="AN27" s="16">
        <f t="shared" si="1"/>
        <v>52.109420588729506</v>
      </c>
      <c r="AS27" t="s">
        <v>90</v>
      </c>
      <c r="AT27">
        <v>228031</v>
      </c>
    </row>
    <row r="28" spans="1:46" x14ac:dyDescent="0.2">
      <c r="A28" t="s">
        <v>131</v>
      </c>
      <c r="B28" t="s">
        <v>132</v>
      </c>
      <c r="C28" t="s">
        <v>251</v>
      </c>
      <c r="D28" t="s">
        <v>33</v>
      </c>
      <c r="E28" t="s">
        <v>4210</v>
      </c>
      <c r="F28" t="s">
        <v>4211</v>
      </c>
      <c r="G28" s="14">
        <v>36351</v>
      </c>
      <c r="H28" s="14">
        <v>35431</v>
      </c>
      <c r="I28" s="14">
        <v>71782</v>
      </c>
      <c r="J28" s="14">
        <v>1252</v>
      </c>
      <c r="K28" s="14">
        <v>5189</v>
      </c>
      <c r="L28" s="14">
        <v>5755</v>
      </c>
      <c r="M28" s="14">
        <v>4981</v>
      </c>
      <c r="N28" s="14">
        <v>3636</v>
      </c>
      <c r="O28" s="14">
        <v>3262</v>
      </c>
      <c r="P28" s="14">
        <v>2768</v>
      </c>
      <c r="Q28" s="14">
        <v>2564</v>
      </c>
      <c r="R28" s="14">
        <v>2033</v>
      </c>
      <c r="S28" s="14">
        <v>1341</v>
      </c>
      <c r="T28" s="14">
        <v>1051</v>
      </c>
      <c r="U28" s="14">
        <v>887</v>
      </c>
      <c r="V28" s="14">
        <v>525</v>
      </c>
      <c r="W28" s="14">
        <v>1107</v>
      </c>
      <c r="X28" s="14">
        <v>1272</v>
      </c>
      <c r="Y28" s="14">
        <v>5482</v>
      </c>
      <c r="Z28" s="14">
        <v>6045</v>
      </c>
      <c r="AA28" s="14">
        <v>5227</v>
      </c>
      <c r="AB28" s="14">
        <v>3872</v>
      </c>
      <c r="AC28" s="14">
        <v>2831</v>
      </c>
      <c r="AD28" s="14">
        <v>2212</v>
      </c>
      <c r="AE28" s="14">
        <v>1751</v>
      </c>
      <c r="AF28" s="14">
        <v>1520</v>
      </c>
      <c r="AG28" s="14">
        <v>1281</v>
      </c>
      <c r="AH28" s="14">
        <v>1069</v>
      </c>
      <c r="AI28" s="14">
        <v>865</v>
      </c>
      <c r="AJ28" s="14">
        <v>599</v>
      </c>
      <c r="AK28" s="14">
        <v>1405</v>
      </c>
      <c r="AL28" s="14" t="e">
        <v>#REF!</v>
      </c>
      <c r="AM28" s="15">
        <f>I28/AT$41</f>
        <v>0.13718490205446726</v>
      </c>
      <c r="AN28" s="16">
        <f t="shared" si="1"/>
        <v>14.54159961777353</v>
      </c>
      <c r="AS28" t="s">
        <v>1088</v>
      </c>
      <c r="AT28">
        <v>476262</v>
      </c>
    </row>
    <row r="29" spans="1:46" x14ac:dyDescent="0.2">
      <c r="A29" t="s">
        <v>131</v>
      </c>
      <c r="B29" t="s">
        <v>132</v>
      </c>
      <c r="C29" t="s">
        <v>251</v>
      </c>
      <c r="D29" t="s">
        <v>33</v>
      </c>
      <c r="E29" t="s">
        <v>4126</v>
      </c>
      <c r="F29" t="s">
        <v>4212</v>
      </c>
      <c r="G29" s="14">
        <v>46085</v>
      </c>
      <c r="H29" s="14">
        <v>44398</v>
      </c>
      <c r="I29" s="14">
        <v>90483</v>
      </c>
      <c r="J29" s="14">
        <v>1761</v>
      </c>
      <c r="K29" s="14">
        <v>6555</v>
      </c>
      <c r="L29" s="14">
        <v>7351</v>
      </c>
      <c r="M29" s="14">
        <v>5965</v>
      </c>
      <c r="N29" s="14">
        <v>4943</v>
      </c>
      <c r="O29" s="14">
        <v>4006</v>
      </c>
      <c r="P29" s="14">
        <v>3581</v>
      </c>
      <c r="Q29" s="14">
        <v>3054</v>
      </c>
      <c r="R29" s="14">
        <v>2380</v>
      </c>
      <c r="S29" s="14">
        <v>1724</v>
      </c>
      <c r="T29" s="14">
        <v>1284</v>
      </c>
      <c r="U29" s="14">
        <v>1169</v>
      </c>
      <c r="V29" s="14">
        <v>696</v>
      </c>
      <c r="W29" s="14">
        <v>1616</v>
      </c>
      <c r="X29" s="14">
        <v>1851</v>
      </c>
      <c r="Y29" s="14">
        <v>7000</v>
      </c>
      <c r="Z29" s="14">
        <v>7737</v>
      </c>
      <c r="AA29" s="14">
        <v>6694</v>
      </c>
      <c r="AB29" s="14">
        <v>4655</v>
      </c>
      <c r="AC29" s="14">
        <v>3664</v>
      </c>
      <c r="AD29" s="14">
        <v>2797</v>
      </c>
      <c r="AE29" s="14">
        <v>2148</v>
      </c>
      <c r="AF29" s="14">
        <v>1789</v>
      </c>
      <c r="AG29" s="14">
        <v>1430</v>
      </c>
      <c r="AH29" s="14">
        <v>1152</v>
      </c>
      <c r="AI29" s="14">
        <v>1061</v>
      </c>
      <c r="AJ29" s="14">
        <v>734</v>
      </c>
      <c r="AK29" s="14">
        <v>1686</v>
      </c>
      <c r="AL29" s="14" t="e">
        <v>#REF!</v>
      </c>
      <c r="AM29" s="15">
        <f>I29/AT$41</f>
        <v>0.17292498805542283</v>
      </c>
      <c r="AN29" s="16">
        <f t="shared" si="1"/>
        <v>18.330048733874822</v>
      </c>
      <c r="AS29" t="s">
        <v>1027</v>
      </c>
      <c r="AT29">
        <v>227112</v>
      </c>
    </row>
    <row r="30" spans="1:46" x14ac:dyDescent="0.2">
      <c r="A30" t="s">
        <v>131</v>
      </c>
      <c r="B30" t="s">
        <v>132</v>
      </c>
      <c r="C30" t="s">
        <v>251</v>
      </c>
      <c r="D30" t="s">
        <v>33</v>
      </c>
      <c r="E30" t="s">
        <v>4213</v>
      </c>
      <c r="F30" t="s">
        <v>4214</v>
      </c>
      <c r="G30" s="14">
        <v>48451</v>
      </c>
      <c r="H30" s="14">
        <v>45433</v>
      </c>
      <c r="I30" s="14">
        <v>93884</v>
      </c>
      <c r="J30" s="14">
        <v>2311</v>
      </c>
      <c r="K30" s="14">
        <v>7721</v>
      </c>
      <c r="L30" s="14">
        <v>8373</v>
      </c>
      <c r="M30" s="14">
        <v>6388</v>
      </c>
      <c r="N30" s="14">
        <v>4700</v>
      </c>
      <c r="O30" s="14">
        <v>4093</v>
      </c>
      <c r="P30" s="14">
        <v>3418</v>
      </c>
      <c r="Q30" s="14">
        <v>2848</v>
      </c>
      <c r="R30" s="14">
        <v>2249</v>
      </c>
      <c r="S30" s="14">
        <v>1765</v>
      </c>
      <c r="T30" s="14">
        <v>1215</v>
      </c>
      <c r="U30" s="14">
        <v>933</v>
      </c>
      <c r="V30" s="14">
        <v>709</v>
      </c>
      <c r="W30" s="14">
        <v>1728</v>
      </c>
      <c r="X30" s="14">
        <v>2418</v>
      </c>
      <c r="Y30" s="14">
        <v>8168</v>
      </c>
      <c r="Z30" s="14">
        <v>8730</v>
      </c>
      <c r="AA30" s="14">
        <v>7028</v>
      </c>
      <c r="AB30" s="14">
        <v>4706</v>
      </c>
      <c r="AC30" s="14">
        <v>3300</v>
      </c>
      <c r="AD30" s="14">
        <v>2525</v>
      </c>
      <c r="AE30" s="14">
        <v>1937</v>
      </c>
      <c r="AF30" s="14">
        <v>1535</v>
      </c>
      <c r="AG30" s="14">
        <v>1361</v>
      </c>
      <c r="AH30" s="14">
        <v>946</v>
      </c>
      <c r="AI30" s="14">
        <v>771</v>
      </c>
      <c r="AJ30" s="14">
        <v>597</v>
      </c>
      <c r="AK30" s="14">
        <v>1411</v>
      </c>
      <c r="AL30" s="14" t="e">
        <v>#REF!</v>
      </c>
      <c r="AM30" s="15">
        <f>I30/AT$41</f>
        <v>0.1794247491638796</v>
      </c>
      <c r="AN30" s="16">
        <f t="shared" si="1"/>
        <v>19.019023411371236</v>
      </c>
      <c r="AS30" t="s">
        <v>2095</v>
      </c>
      <c r="AT30">
        <v>103673</v>
      </c>
    </row>
    <row r="31" spans="1:46" x14ac:dyDescent="0.2">
      <c r="A31" t="s">
        <v>131</v>
      </c>
      <c r="B31" t="s">
        <v>132</v>
      </c>
      <c r="C31" t="s">
        <v>251</v>
      </c>
      <c r="D31" t="s">
        <v>33</v>
      </c>
      <c r="E31" t="s">
        <v>508</v>
      </c>
      <c r="F31" t="s">
        <v>509</v>
      </c>
      <c r="G31" s="14">
        <v>38904</v>
      </c>
      <c r="H31" s="14">
        <v>37641</v>
      </c>
      <c r="I31" s="14">
        <v>76545</v>
      </c>
      <c r="J31" s="14">
        <v>1915</v>
      </c>
      <c r="K31" s="14">
        <v>5900</v>
      </c>
      <c r="L31" s="14">
        <v>6079</v>
      </c>
      <c r="M31" s="14">
        <v>5179</v>
      </c>
      <c r="N31" s="14">
        <v>3925</v>
      </c>
      <c r="O31" s="14">
        <v>3517</v>
      </c>
      <c r="P31" s="14">
        <v>3002</v>
      </c>
      <c r="Q31" s="14">
        <v>2574</v>
      </c>
      <c r="R31" s="14">
        <v>2010</v>
      </c>
      <c r="S31" s="14">
        <v>1329</v>
      </c>
      <c r="T31" s="14">
        <v>880</v>
      </c>
      <c r="U31" s="14">
        <v>735</v>
      </c>
      <c r="V31" s="14">
        <v>664</v>
      </c>
      <c r="W31" s="14">
        <v>1195</v>
      </c>
      <c r="X31" s="14">
        <v>1963</v>
      </c>
      <c r="Y31" s="14">
        <v>6201</v>
      </c>
      <c r="Z31" s="14">
        <v>6482</v>
      </c>
      <c r="AA31" s="14">
        <v>5298</v>
      </c>
      <c r="AB31" s="14">
        <v>4036</v>
      </c>
      <c r="AC31" s="14">
        <v>3133</v>
      </c>
      <c r="AD31" s="14">
        <v>2517</v>
      </c>
      <c r="AE31" s="14">
        <v>1827</v>
      </c>
      <c r="AF31" s="14">
        <v>1557</v>
      </c>
      <c r="AG31" s="14">
        <v>1253</v>
      </c>
      <c r="AH31" s="14">
        <v>1027</v>
      </c>
      <c r="AI31" s="14">
        <v>723</v>
      </c>
      <c r="AJ31" s="14">
        <v>504</v>
      </c>
      <c r="AK31" s="14">
        <v>1120</v>
      </c>
      <c r="AL31" s="14" t="e">
        <v>#REF!</v>
      </c>
      <c r="AM31" s="15">
        <f>I31/AT$41</f>
        <v>0.1462876254180602</v>
      </c>
      <c r="AN31" s="16">
        <f t="shared" si="1"/>
        <v>15.506488294314382</v>
      </c>
      <c r="AS31" t="s">
        <v>957</v>
      </c>
      <c r="AT31">
        <v>333557</v>
      </c>
    </row>
    <row r="32" spans="1:46" x14ac:dyDescent="0.2">
      <c r="A32" t="s">
        <v>1151</v>
      </c>
      <c r="B32" t="s">
        <v>1152</v>
      </c>
      <c r="C32" t="s">
        <v>1518</v>
      </c>
      <c r="D32" t="s">
        <v>37</v>
      </c>
      <c r="E32" t="s">
        <v>1852</v>
      </c>
      <c r="F32" t="s">
        <v>1853</v>
      </c>
      <c r="G32" s="14">
        <v>26149</v>
      </c>
      <c r="H32" s="14">
        <v>23274</v>
      </c>
      <c r="I32" s="14">
        <v>49423</v>
      </c>
      <c r="J32" s="14">
        <v>1059</v>
      </c>
      <c r="K32" s="14">
        <v>3611</v>
      </c>
      <c r="L32" s="14">
        <v>4045</v>
      </c>
      <c r="M32" s="14">
        <v>3275</v>
      </c>
      <c r="N32" s="14">
        <v>2534</v>
      </c>
      <c r="O32" s="14">
        <v>1995</v>
      </c>
      <c r="P32" s="14">
        <v>1592</v>
      </c>
      <c r="Q32" s="14">
        <v>1530</v>
      </c>
      <c r="R32" s="14">
        <v>1210</v>
      </c>
      <c r="S32" s="14">
        <v>1108</v>
      </c>
      <c r="T32" s="14">
        <v>918</v>
      </c>
      <c r="U32" s="14">
        <v>933</v>
      </c>
      <c r="V32" s="14">
        <v>641</v>
      </c>
      <c r="W32" s="14">
        <v>1698</v>
      </c>
      <c r="X32" s="14">
        <v>1104</v>
      </c>
      <c r="Y32" s="14">
        <v>3820</v>
      </c>
      <c r="Z32" s="14">
        <v>4374</v>
      </c>
      <c r="AA32" s="14">
        <v>3554</v>
      </c>
      <c r="AB32" s="14">
        <v>2611</v>
      </c>
      <c r="AC32" s="14">
        <v>1700</v>
      </c>
      <c r="AD32" s="14">
        <v>1107</v>
      </c>
      <c r="AE32" s="14">
        <v>826</v>
      </c>
      <c r="AF32" s="14">
        <v>703</v>
      </c>
      <c r="AG32" s="14">
        <v>757</v>
      </c>
      <c r="AH32" s="14">
        <v>529</v>
      </c>
      <c r="AI32" s="14">
        <v>480</v>
      </c>
      <c r="AJ32" s="14">
        <v>435</v>
      </c>
      <c r="AK32" s="14">
        <v>1274</v>
      </c>
      <c r="AL32" s="14" t="e">
        <v>#REF!</v>
      </c>
      <c r="AM32" s="15">
        <f>I32/AT$44</f>
        <v>6.3098373611109343E-2</v>
      </c>
      <c r="AN32" s="16">
        <f t="shared" si="1"/>
        <v>6.6884276027775904</v>
      </c>
      <c r="AS32" t="s">
        <v>1950</v>
      </c>
      <c r="AT32">
        <v>297228</v>
      </c>
    </row>
    <row r="33" spans="1:46" x14ac:dyDescent="0.2">
      <c r="A33" t="s">
        <v>1151</v>
      </c>
      <c r="B33" t="s">
        <v>1152</v>
      </c>
      <c r="C33" t="s">
        <v>1518</v>
      </c>
      <c r="D33" t="s">
        <v>37</v>
      </c>
      <c r="E33" t="s">
        <v>2091</v>
      </c>
      <c r="F33" t="s">
        <v>4215</v>
      </c>
      <c r="G33" s="14">
        <v>35818</v>
      </c>
      <c r="H33" s="14">
        <v>32568</v>
      </c>
      <c r="I33" s="14">
        <v>68386</v>
      </c>
      <c r="J33" s="14">
        <v>1258</v>
      </c>
      <c r="K33" s="14">
        <v>5289</v>
      </c>
      <c r="L33" s="14">
        <v>5711</v>
      </c>
      <c r="M33" s="14">
        <v>4608</v>
      </c>
      <c r="N33" s="14">
        <v>3819</v>
      </c>
      <c r="O33" s="14">
        <v>2639</v>
      </c>
      <c r="P33" s="14">
        <v>2207</v>
      </c>
      <c r="Q33" s="14">
        <v>1979</v>
      </c>
      <c r="R33" s="14">
        <v>1732</v>
      </c>
      <c r="S33" s="14">
        <v>1516</v>
      </c>
      <c r="T33" s="14">
        <v>1151</v>
      </c>
      <c r="U33" s="14">
        <v>1043</v>
      </c>
      <c r="V33" s="14">
        <v>792</v>
      </c>
      <c r="W33" s="14">
        <v>2074</v>
      </c>
      <c r="X33" s="14">
        <v>1322</v>
      </c>
      <c r="Y33" s="14">
        <v>5558</v>
      </c>
      <c r="Z33" s="14">
        <v>5957</v>
      </c>
      <c r="AA33" s="14">
        <v>4794</v>
      </c>
      <c r="AB33" s="14">
        <v>3919</v>
      </c>
      <c r="AC33" s="14">
        <v>2177</v>
      </c>
      <c r="AD33" s="14">
        <v>1678</v>
      </c>
      <c r="AE33" s="14">
        <v>1170</v>
      </c>
      <c r="AF33" s="14">
        <v>1046</v>
      </c>
      <c r="AG33" s="14">
        <v>977</v>
      </c>
      <c r="AH33" s="14">
        <v>919</v>
      </c>
      <c r="AI33" s="14">
        <v>747</v>
      </c>
      <c r="AJ33" s="14">
        <v>576</v>
      </c>
      <c r="AK33" s="14">
        <v>1728</v>
      </c>
      <c r="AL33" s="14" t="e">
        <v>#REF!</v>
      </c>
      <c r="AM33" s="15">
        <f>I33/AT$44</f>
        <v>8.7308447034160672E-2</v>
      </c>
      <c r="AN33" s="16">
        <f t="shared" si="1"/>
        <v>9.2546953856210319</v>
      </c>
      <c r="AS33" t="s">
        <v>4216</v>
      </c>
      <c r="AT33">
        <v>447406</v>
      </c>
    </row>
    <row r="34" spans="1:46" x14ac:dyDescent="0.2">
      <c r="A34" t="s">
        <v>1151</v>
      </c>
      <c r="B34" t="s">
        <v>1152</v>
      </c>
      <c r="C34" t="s">
        <v>1910</v>
      </c>
      <c r="D34" t="s">
        <v>35</v>
      </c>
      <c r="E34" t="s">
        <v>4217</v>
      </c>
      <c r="F34" t="s">
        <v>1911</v>
      </c>
      <c r="G34" s="14">
        <v>22666</v>
      </c>
      <c r="H34" s="14">
        <v>20945</v>
      </c>
      <c r="I34" s="14">
        <v>43611</v>
      </c>
      <c r="J34" s="14">
        <v>943</v>
      </c>
      <c r="K34" s="14">
        <v>3315</v>
      </c>
      <c r="L34" s="14">
        <v>3368</v>
      </c>
      <c r="M34" s="14">
        <v>2749</v>
      </c>
      <c r="N34" s="14">
        <v>2403</v>
      </c>
      <c r="O34" s="14">
        <v>1859</v>
      </c>
      <c r="P34" s="14">
        <v>1628</v>
      </c>
      <c r="Q34" s="14">
        <v>1381</v>
      </c>
      <c r="R34" s="14">
        <v>1121</v>
      </c>
      <c r="S34" s="14">
        <v>903</v>
      </c>
      <c r="T34" s="14">
        <v>714</v>
      </c>
      <c r="U34" s="14">
        <v>621</v>
      </c>
      <c r="V34" s="14">
        <v>517</v>
      </c>
      <c r="W34" s="14">
        <v>1144</v>
      </c>
      <c r="X34" s="14">
        <v>980</v>
      </c>
      <c r="Y34" s="14">
        <v>3603</v>
      </c>
      <c r="Z34" s="14">
        <v>3538</v>
      </c>
      <c r="AA34" s="14">
        <v>2855</v>
      </c>
      <c r="AB34" s="14">
        <v>2343</v>
      </c>
      <c r="AC34" s="14">
        <v>1613</v>
      </c>
      <c r="AD34" s="14">
        <v>1226</v>
      </c>
      <c r="AE34" s="14">
        <v>903</v>
      </c>
      <c r="AF34" s="14">
        <v>792</v>
      </c>
      <c r="AG34" s="14">
        <v>712</v>
      </c>
      <c r="AH34" s="14">
        <v>524</v>
      </c>
      <c r="AI34" s="14">
        <v>511</v>
      </c>
      <c r="AJ34" s="14">
        <v>338</v>
      </c>
      <c r="AK34" s="14">
        <v>1007</v>
      </c>
      <c r="AL34" s="14" t="e">
        <v>#REF!</v>
      </c>
      <c r="AM34" s="15">
        <f>I34/AT$25</f>
        <v>0.2123285003456771</v>
      </c>
      <c r="AN34" s="16">
        <f t="shared" si="1"/>
        <v>22.506821036641774</v>
      </c>
      <c r="AS34" t="s">
        <v>163</v>
      </c>
      <c r="AT34">
        <v>373292</v>
      </c>
    </row>
    <row r="35" spans="1:46" x14ac:dyDescent="0.2">
      <c r="A35" t="s">
        <v>1151</v>
      </c>
      <c r="B35" t="s">
        <v>1152</v>
      </c>
      <c r="C35" t="s">
        <v>1910</v>
      </c>
      <c r="D35" t="s">
        <v>35</v>
      </c>
      <c r="E35" t="s">
        <v>4116</v>
      </c>
      <c r="F35" t="s">
        <v>4218</v>
      </c>
      <c r="G35" s="14">
        <v>22175</v>
      </c>
      <c r="H35" s="14">
        <v>18483</v>
      </c>
      <c r="I35" s="14">
        <v>40658</v>
      </c>
      <c r="J35" s="14">
        <v>821</v>
      </c>
      <c r="K35" s="14">
        <v>3032</v>
      </c>
      <c r="L35" s="14">
        <v>3417</v>
      </c>
      <c r="M35" s="14">
        <v>2728</v>
      </c>
      <c r="N35" s="14">
        <v>2405</v>
      </c>
      <c r="O35" s="14">
        <v>1666</v>
      </c>
      <c r="P35" s="14">
        <v>1467</v>
      </c>
      <c r="Q35" s="14">
        <v>1282</v>
      </c>
      <c r="R35" s="14">
        <v>1106</v>
      </c>
      <c r="S35" s="14">
        <v>961</v>
      </c>
      <c r="T35" s="14">
        <v>719</v>
      </c>
      <c r="U35" s="14">
        <v>707</v>
      </c>
      <c r="V35" s="14">
        <v>562</v>
      </c>
      <c r="W35" s="14">
        <v>1302</v>
      </c>
      <c r="X35" s="14">
        <v>809</v>
      </c>
      <c r="Y35" s="14">
        <v>2982</v>
      </c>
      <c r="Z35" s="14">
        <v>3517</v>
      </c>
      <c r="AA35" s="14">
        <v>2940</v>
      </c>
      <c r="AB35" s="14">
        <v>2297</v>
      </c>
      <c r="AC35" s="14">
        <v>1271</v>
      </c>
      <c r="AD35" s="14">
        <v>794</v>
      </c>
      <c r="AE35" s="14">
        <v>636</v>
      </c>
      <c r="AF35" s="14">
        <v>586</v>
      </c>
      <c r="AG35" s="14">
        <v>540</v>
      </c>
      <c r="AH35" s="14">
        <v>394</v>
      </c>
      <c r="AI35" s="14">
        <v>364</v>
      </c>
      <c r="AJ35" s="14">
        <v>324</v>
      </c>
      <c r="AK35" s="14">
        <v>1029</v>
      </c>
      <c r="AL35" s="14" t="e">
        <v>#REF!</v>
      </c>
      <c r="AM35" s="15">
        <f>I35/AT$25</f>
        <v>0.19795125466177202</v>
      </c>
      <c r="AN35" s="16">
        <f t="shared" si="1"/>
        <v>20.982832994147834</v>
      </c>
      <c r="AS35" t="s">
        <v>4219</v>
      </c>
      <c r="AT35">
        <v>410555</v>
      </c>
    </row>
    <row r="36" spans="1:46" x14ac:dyDescent="0.2">
      <c r="A36" t="s">
        <v>1151</v>
      </c>
      <c r="B36" t="s">
        <v>1152</v>
      </c>
      <c r="C36" t="s">
        <v>1910</v>
      </c>
      <c r="D36" t="s">
        <v>35</v>
      </c>
      <c r="E36" t="s">
        <v>4115</v>
      </c>
      <c r="F36" t="s">
        <v>4220</v>
      </c>
      <c r="G36" s="14">
        <v>13399</v>
      </c>
      <c r="H36" s="14">
        <v>11800</v>
      </c>
      <c r="I36" s="14">
        <v>25199</v>
      </c>
      <c r="J36" s="14">
        <v>443</v>
      </c>
      <c r="K36" s="14">
        <v>1955</v>
      </c>
      <c r="L36" s="14">
        <v>2000</v>
      </c>
      <c r="M36" s="14">
        <v>1743</v>
      </c>
      <c r="N36" s="14">
        <v>1253</v>
      </c>
      <c r="O36" s="14">
        <v>1141</v>
      </c>
      <c r="P36" s="14">
        <v>862</v>
      </c>
      <c r="Q36" s="14">
        <v>869</v>
      </c>
      <c r="R36" s="14">
        <v>715</v>
      </c>
      <c r="S36" s="14">
        <v>603</v>
      </c>
      <c r="T36" s="14">
        <v>420</v>
      </c>
      <c r="U36" s="14">
        <v>419</v>
      </c>
      <c r="V36" s="14">
        <v>230</v>
      </c>
      <c r="W36" s="14">
        <v>746</v>
      </c>
      <c r="X36" s="14">
        <v>480</v>
      </c>
      <c r="Y36" s="14">
        <v>2136</v>
      </c>
      <c r="Z36" s="14">
        <v>2074</v>
      </c>
      <c r="AA36" s="14">
        <v>1670</v>
      </c>
      <c r="AB36" s="14">
        <v>1374</v>
      </c>
      <c r="AC36" s="14">
        <v>833</v>
      </c>
      <c r="AD36" s="14">
        <v>614</v>
      </c>
      <c r="AE36" s="14">
        <v>416</v>
      </c>
      <c r="AF36" s="14">
        <v>390</v>
      </c>
      <c r="AG36" s="14">
        <v>438</v>
      </c>
      <c r="AH36" s="14">
        <v>324</v>
      </c>
      <c r="AI36" s="14">
        <v>279</v>
      </c>
      <c r="AJ36" s="14">
        <v>213</v>
      </c>
      <c r="AK36" s="14">
        <v>559</v>
      </c>
      <c r="AL36" s="14" t="e">
        <v>#REF!</v>
      </c>
      <c r="AM36" s="15">
        <f>I36/AT$25</f>
        <v>0.12268615441541622</v>
      </c>
      <c r="AN36" s="16">
        <f t="shared" si="1"/>
        <v>13.004732368034119</v>
      </c>
      <c r="AS36" t="s">
        <v>1109</v>
      </c>
      <c r="AT36">
        <v>862072</v>
      </c>
    </row>
    <row r="37" spans="1:46" x14ac:dyDescent="0.2">
      <c r="A37" t="s">
        <v>1151</v>
      </c>
      <c r="B37" t="s">
        <v>1152</v>
      </c>
      <c r="C37" t="s">
        <v>1910</v>
      </c>
      <c r="D37" t="s">
        <v>35</v>
      </c>
      <c r="E37" t="s">
        <v>1908</v>
      </c>
      <c r="F37" t="s">
        <v>1909</v>
      </c>
      <c r="G37" s="14">
        <v>51450</v>
      </c>
      <c r="H37" s="14">
        <v>44476</v>
      </c>
      <c r="I37" s="14">
        <v>95926</v>
      </c>
      <c r="J37" s="14">
        <v>1958</v>
      </c>
      <c r="K37" s="14">
        <v>6677</v>
      </c>
      <c r="L37" s="14">
        <v>7632</v>
      </c>
      <c r="M37" s="14">
        <v>6648</v>
      </c>
      <c r="N37" s="14">
        <v>5334</v>
      </c>
      <c r="O37" s="14">
        <v>3880</v>
      </c>
      <c r="P37" s="14">
        <v>3244</v>
      </c>
      <c r="Q37" s="14">
        <v>3137</v>
      </c>
      <c r="R37" s="14">
        <v>2512</v>
      </c>
      <c r="S37" s="14">
        <v>2265</v>
      </c>
      <c r="T37" s="14">
        <v>1918</v>
      </c>
      <c r="U37" s="14">
        <v>1611</v>
      </c>
      <c r="V37" s="14">
        <v>1293</v>
      </c>
      <c r="W37" s="14">
        <v>3341</v>
      </c>
      <c r="X37" s="14">
        <v>2072</v>
      </c>
      <c r="Y37" s="14">
        <v>6866</v>
      </c>
      <c r="Z37" s="14">
        <v>7828</v>
      </c>
      <c r="AA37" s="14">
        <v>6857</v>
      </c>
      <c r="AB37" s="14">
        <v>5444</v>
      </c>
      <c r="AC37" s="14">
        <v>3272</v>
      </c>
      <c r="AD37" s="14">
        <v>2355</v>
      </c>
      <c r="AE37" s="14">
        <v>1743</v>
      </c>
      <c r="AF37" s="14">
        <v>1466</v>
      </c>
      <c r="AG37" s="14">
        <v>1331</v>
      </c>
      <c r="AH37" s="14">
        <v>1168</v>
      </c>
      <c r="AI37" s="14">
        <v>914</v>
      </c>
      <c r="AJ37" s="14">
        <v>797</v>
      </c>
      <c r="AK37" s="14">
        <v>2363</v>
      </c>
      <c r="AL37" s="14" t="e">
        <v>#REF!</v>
      </c>
      <c r="AM37" s="15">
        <f>I37/AT$25</f>
        <v>0.46703409057713469</v>
      </c>
      <c r="AN37" s="16">
        <f t="shared" si="1"/>
        <v>49.505613601176279</v>
      </c>
      <c r="AS37" t="s">
        <v>4191</v>
      </c>
      <c r="AT37">
        <v>385900</v>
      </c>
    </row>
    <row r="38" spans="1:46" x14ac:dyDescent="0.2">
      <c r="A38" t="s">
        <v>1710</v>
      </c>
      <c r="B38" t="s">
        <v>1711</v>
      </c>
      <c r="C38" t="s">
        <v>1893</v>
      </c>
      <c r="D38" t="s">
        <v>42</v>
      </c>
      <c r="E38" t="s">
        <v>4221</v>
      </c>
      <c r="F38" t="s">
        <v>1892</v>
      </c>
      <c r="G38" s="14">
        <v>18344</v>
      </c>
      <c r="H38" s="14">
        <v>17415</v>
      </c>
      <c r="I38" s="14">
        <v>35759</v>
      </c>
      <c r="J38" s="14">
        <v>696</v>
      </c>
      <c r="K38" s="14">
        <v>2530</v>
      </c>
      <c r="L38" s="14">
        <v>2798</v>
      </c>
      <c r="M38" s="14">
        <v>2404</v>
      </c>
      <c r="N38" s="14">
        <v>1853</v>
      </c>
      <c r="O38" s="14">
        <v>1492</v>
      </c>
      <c r="P38" s="14">
        <v>1341</v>
      </c>
      <c r="Q38" s="14">
        <v>1083</v>
      </c>
      <c r="R38" s="14">
        <v>878</v>
      </c>
      <c r="S38" s="14">
        <v>748</v>
      </c>
      <c r="T38" s="14">
        <v>610</v>
      </c>
      <c r="U38" s="14">
        <v>561</v>
      </c>
      <c r="V38" s="14">
        <v>414</v>
      </c>
      <c r="W38" s="14">
        <v>936</v>
      </c>
      <c r="X38" s="14">
        <v>678</v>
      </c>
      <c r="Y38" s="14">
        <v>2666</v>
      </c>
      <c r="Z38" s="14">
        <v>2796</v>
      </c>
      <c r="AA38" s="14">
        <v>2557</v>
      </c>
      <c r="AB38" s="14">
        <v>1888</v>
      </c>
      <c r="AC38" s="14">
        <v>1501</v>
      </c>
      <c r="AD38" s="14">
        <v>1094</v>
      </c>
      <c r="AE38" s="14">
        <v>772</v>
      </c>
      <c r="AF38" s="14">
        <v>740</v>
      </c>
      <c r="AG38" s="14">
        <v>568</v>
      </c>
      <c r="AH38" s="14">
        <v>478</v>
      </c>
      <c r="AI38" s="14">
        <v>405</v>
      </c>
      <c r="AJ38" s="14">
        <v>368</v>
      </c>
      <c r="AK38" s="14">
        <v>904</v>
      </c>
      <c r="AL38" s="14" t="e">
        <v>#REF!</v>
      </c>
      <c r="AM38" s="15">
        <f>I38/AT39</f>
        <v>6.9247244362853316E-2</v>
      </c>
      <c r="AN38" s="16">
        <f t="shared" si="1"/>
        <v>7.3402079024624518</v>
      </c>
      <c r="AS38" t="s">
        <v>81</v>
      </c>
      <c r="AT38">
        <v>307664</v>
      </c>
    </row>
    <row r="39" spans="1:46" x14ac:dyDescent="0.2">
      <c r="A39" t="s">
        <v>1710</v>
      </c>
      <c r="B39" t="s">
        <v>1711</v>
      </c>
      <c r="C39" t="s">
        <v>1950</v>
      </c>
      <c r="D39" t="s">
        <v>40</v>
      </c>
      <c r="E39" t="s">
        <v>4120</v>
      </c>
      <c r="F39" t="s">
        <v>4222</v>
      </c>
      <c r="G39" s="14">
        <v>18895</v>
      </c>
      <c r="H39" s="14">
        <v>19511</v>
      </c>
      <c r="I39" s="14">
        <v>38406</v>
      </c>
      <c r="J39" s="14">
        <v>669</v>
      </c>
      <c r="K39" s="14">
        <v>2853</v>
      </c>
      <c r="L39" s="14">
        <v>3158</v>
      </c>
      <c r="M39" s="14">
        <v>2654</v>
      </c>
      <c r="N39" s="14">
        <v>1955</v>
      </c>
      <c r="O39" s="14">
        <v>1589</v>
      </c>
      <c r="P39" s="14">
        <v>1288</v>
      </c>
      <c r="Q39" s="14">
        <v>1101</v>
      </c>
      <c r="R39" s="14">
        <v>855</v>
      </c>
      <c r="S39" s="14">
        <v>733</v>
      </c>
      <c r="T39" s="14">
        <v>529</v>
      </c>
      <c r="U39" s="14">
        <v>492</v>
      </c>
      <c r="V39" s="14">
        <v>332</v>
      </c>
      <c r="W39" s="14">
        <v>687</v>
      </c>
      <c r="X39" s="14">
        <v>783</v>
      </c>
      <c r="Y39" s="14">
        <v>3122</v>
      </c>
      <c r="Z39" s="14">
        <v>3427</v>
      </c>
      <c r="AA39" s="14">
        <v>2752</v>
      </c>
      <c r="AB39" s="14">
        <v>2066</v>
      </c>
      <c r="AC39" s="14">
        <v>1760</v>
      </c>
      <c r="AD39" s="14">
        <v>1268</v>
      </c>
      <c r="AE39" s="14">
        <v>909</v>
      </c>
      <c r="AF39" s="14">
        <v>712</v>
      </c>
      <c r="AG39" s="14">
        <v>659</v>
      </c>
      <c r="AH39" s="14">
        <v>535</v>
      </c>
      <c r="AI39" s="14">
        <v>455</v>
      </c>
      <c r="AJ39" s="14">
        <v>322</v>
      </c>
      <c r="AK39" s="14">
        <v>741</v>
      </c>
      <c r="AL39" s="14" t="e">
        <v>#REF!</v>
      </c>
      <c r="AM39" s="15">
        <f>I39/AT$32</f>
        <v>0.12921393677580847</v>
      </c>
      <c r="AN39" s="16">
        <f t="shared" si="1"/>
        <v>13.696677298235699</v>
      </c>
      <c r="AS39" t="s">
        <v>1893</v>
      </c>
      <c r="AT39">
        <v>516396</v>
      </c>
    </row>
    <row r="40" spans="1:46" x14ac:dyDescent="0.2">
      <c r="A40" t="s">
        <v>1710</v>
      </c>
      <c r="B40" t="s">
        <v>1711</v>
      </c>
      <c r="C40" t="s">
        <v>1950</v>
      </c>
      <c r="D40" t="s">
        <v>40</v>
      </c>
      <c r="E40" t="s">
        <v>4121</v>
      </c>
      <c r="F40" t="s">
        <v>4223</v>
      </c>
      <c r="G40" s="14">
        <v>20998</v>
      </c>
      <c r="H40" s="14">
        <v>20679</v>
      </c>
      <c r="I40" s="14">
        <v>41677</v>
      </c>
      <c r="J40" s="14">
        <v>874</v>
      </c>
      <c r="K40" s="14">
        <v>2992</v>
      </c>
      <c r="L40" s="14">
        <v>3186</v>
      </c>
      <c r="M40" s="14">
        <v>2647</v>
      </c>
      <c r="N40" s="14">
        <v>2175</v>
      </c>
      <c r="O40" s="14">
        <v>1724</v>
      </c>
      <c r="P40" s="14">
        <v>1557</v>
      </c>
      <c r="Q40" s="14">
        <v>1358</v>
      </c>
      <c r="R40" s="14">
        <v>1073</v>
      </c>
      <c r="S40" s="14">
        <v>884</v>
      </c>
      <c r="T40" s="14">
        <v>664</v>
      </c>
      <c r="U40" s="14">
        <v>551</v>
      </c>
      <c r="V40" s="14">
        <v>426</v>
      </c>
      <c r="W40" s="14">
        <v>887</v>
      </c>
      <c r="X40" s="14">
        <v>899</v>
      </c>
      <c r="Y40" s="14">
        <v>3168</v>
      </c>
      <c r="Z40" s="14">
        <v>3488</v>
      </c>
      <c r="AA40" s="14">
        <v>2984</v>
      </c>
      <c r="AB40" s="14">
        <v>2345</v>
      </c>
      <c r="AC40" s="14">
        <v>1543</v>
      </c>
      <c r="AD40" s="14">
        <v>1234</v>
      </c>
      <c r="AE40" s="14">
        <v>958</v>
      </c>
      <c r="AF40" s="14">
        <v>856</v>
      </c>
      <c r="AG40" s="14">
        <v>745</v>
      </c>
      <c r="AH40" s="14">
        <v>599</v>
      </c>
      <c r="AI40" s="14">
        <v>551</v>
      </c>
      <c r="AJ40" s="14">
        <v>400</v>
      </c>
      <c r="AK40" s="14">
        <v>909</v>
      </c>
      <c r="AL40" s="14" t="e">
        <v>#REF!</v>
      </c>
      <c r="AM40" s="15">
        <f>I40/AT$32</f>
        <v>0.14021895649131308</v>
      </c>
      <c r="AN40" s="16">
        <f t="shared" si="1"/>
        <v>14.863209388079186</v>
      </c>
      <c r="AS40" t="s">
        <v>1384</v>
      </c>
      <c r="AT40">
        <v>303001</v>
      </c>
    </row>
    <row r="41" spans="1:46" x14ac:dyDescent="0.2">
      <c r="A41" t="s">
        <v>1710</v>
      </c>
      <c r="B41" t="s">
        <v>1711</v>
      </c>
      <c r="C41" t="s">
        <v>1950</v>
      </c>
      <c r="D41" t="s">
        <v>40</v>
      </c>
      <c r="E41" t="s">
        <v>4224</v>
      </c>
      <c r="F41" t="s">
        <v>4225</v>
      </c>
      <c r="G41" s="14">
        <v>12270</v>
      </c>
      <c r="H41" s="14">
        <v>11704</v>
      </c>
      <c r="I41" s="14">
        <v>23974</v>
      </c>
      <c r="J41" s="14">
        <v>451</v>
      </c>
      <c r="K41" s="14">
        <v>1694</v>
      </c>
      <c r="L41" s="14">
        <v>1875</v>
      </c>
      <c r="M41" s="14">
        <v>1691</v>
      </c>
      <c r="N41" s="14">
        <v>1351</v>
      </c>
      <c r="O41" s="14">
        <v>1004</v>
      </c>
      <c r="P41" s="14">
        <v>861</v>
      </c>
      <c r="Q41" s="14">
        <v>735</v>
      </c>
      <c r="R41" s="14">
        <v>623</v>
      </c>
      <c r="S41" s="14">
        <v>558</v>
      </c>
      <c r="T41" s="14">
        <v>404</v>
      </c>
      <c r="U41" s="14">
        <v>301</v>
      </c>
      <c r="V41" s="14">
        <v>234</v>
      </c>
      <c r="W41" s="14">
        <v>488</v>
      </c>
      <c r="X41" s="14">
        <v>409</v>
      </c>
      <c r="Y41" s="14">
        <v>1692</v>
      </c>
      <c r="Z41" s="14">
        <v>2141</v>
      </c>
      <c r="AA41" s="14">
        <v>1809</v>
      </c>
      <c r="AB41" s="14">
        <v>1250</v>
      </c>
      <c r="AC41" s="14">
        <v>902</v>
      </c>
      <c r="AD41" s="14">
        <v>687</v>
      </c>
      <c r="AE41" s="14">
        <v>477</v>
      </c>
      <c r="AF41" s="14">
        <v>428</v>
      </c>
      <c r="AG41" s="14">
        <v>432</v>
      </c>
      <c r="AH41" s="14">
        <v>393</v>
      </c>
      <c r="AI41" s="14">
        <v>353</v>
      </c>
      <c r="AJ41" s="14">
        <v>245</v>
      </c>
      <c r="AK41" s="14">
        <v>486</v>
      </c>
      <c r="AL41" s="14" t="e">
        <v>#REF!</v>
      </c>
      <c r="AM41" s="15">
        <f>I41/AT$32</f>
        <v>8.0658618972640525E-2</v>
      </c>
      <c r="AN41" s="16">
        <f t="shared" si="1"/>
        <v>8.5498136110998963</v>
      </c>
      <c r="AS41" t="s">
        <v>251</v>
      </c>
      <c r="AT41">
        <v>523250</v>
      </c>
    </row>
    <row r="42" spans="1:46" x14ac:dyDescent="0.2">
      <c r="A42" t="s">
        <v>1710</v>
      </c>
      <c r="B42" t="s">
        <v>1711</v>
      </c>
      <c r="C42" t="s">
        <v>1950</v>
      </c>
      <c r="D42" t="s">
        <v>40</v>
      </c>
      <c r="E42" t="s">
        <v>4226</v>
      </c>
      <c r="F42" t="s">
        <v>4227</v>
      </c>
      <c r="G42" s="14">
        <v>16432</v>
      </c>
      <c r="H42" s="14">
        <v>15439</v>
      </c>
      <c r="I42" s="14">
        <v>31871</v>
      </c>
      <c r="J42" s="14">
        <v>596</v>
      </c>
      <c r="K42" s="14">
        <v>2357</v>
      </c>
      <c r="L42" s="14">
        <v>2788</v>
      </c>
      <c r="M42" s="14">
        <v>2007</v>
      </c>
      <c r="N42" s="14">
        <v>1648</v>
      </c>
      <c r="O42" s="14">
        <v>1356</v>
      </c>
      <c r="P42" s="14">
        <v>1304</v>
      </c>
      <c r="Q42" s="14">
        <v>1001</v>
      </c>
      <c r="R42" s="14">
        <v>905</v>
      </c>
      <c r="S42" s="14">
        <v>693</v>
      </c>
      <c r="T42" s="14">
        <v>490</v>
      </c>
      <c r="U42" s="14">
        <v>429</v>
      </c>
      <c r="V42" s="14">
        <v>297</v>
      </c>
      <c r="W42" s="14">
        <v>561</v>
      </c>
      <c r="X42" s="14">
        <v>666</v>
      </c>
      <c r="Y42" s="14">
        <v>2455</v>
      </c>
      <c r="Z42" s="14">
        <v>2844</v>
      </c>
      <c r="AA42" s="14">
        <v>2367</v>
      </c>
      <c r="AB42" s="14">
        <v>1550</v>
      </c>
      <c r="AC42" s="14">
        <v>1160</v>
      </c>
      <c r="AD42" s="14">
        <v>864</v>
      </c>
      <c r="AE42" s="14">
        <v>687</v>
      </c>
      <c r="AF42" s="14">
        <v>620</v>
      </c>
      <c r="AG42" s="14">
        <v>509</v>
      </c>
      <c r="AH42" s="14">
        <v>453</v>
      </c>
      <c r="AI42" s="14">
        <v>366</v>
      </c>
      <c r="AJ42" s="14">
        <v>283</v>
      </c>
      <c r="AK42" s="14">
        <v>615</v>
      </c>
      <c r="AL42" s="14" t="e">
        <v>#REF!</v>
      </c>
      <c r="AM42" s="15">
        <f>I42/AT$32</f>
        <v>0.10722744828885569</v>
      </c>
      <c r="AN42" s="16">
        <f t="shared" si="1"/>
        <v>11.366109518618703</v>
      </c>
      <c r="AS42" t="s">
        <v>137</v>
      </c>
      <c r="AT42">
        <v>345817</v>
      </c>
    </row>
    <row r="43" spans="1:46" x14ac:dyDescent="0.2">
      <c r="A43" t="s">
        <v>1710</v>
      </c>
      <c r="B43" t="s">
        <v>1711</v>
      </c>
      <c r="C43" t="s">
        <v>4191</v>
      </c>
      <c r="D43" t="s">
        <v>41</v>
      </c>
      <c r="E43" t="s">
        <v>4111</v>
      </c>
      <c r="F43" t="s">
        <v>4228</v>
      </c>
      <c r="G43" s="14">
        <v>22105</v>
      </c>
      <c r="H43" s="14">
        <v>21457</v>
      </c>
      <c r="I43" s="14">
        <v>43562</v>
      </c>
      <c r="J43" s="14">
        <v>1042</v>
      </c>
      <c r="K43" s="14">
        <v>3127</v>
      </c>
      <c r="L43" s="14">
        <v>3661</v>
      </c>
      <c r="M43" s="14">
        <v>2917</v>
      </c>
      <c r="N43" s="14">
        <v>2339</v>
      </c>
      <c r="O43" s="14">
        <v>1811</v>
      </c>
      <c r="P43" s="14">
        <v>1465</v>
      </c>
      <c r="Q43" s="14">
        <v>1308</v>
      </c>
      <c r="R43" s="14">
        <v>1060</v>
      </c>
      <c r="S43" s="14">
        <v>878</v>
      </c>
      <c r="T43" s="14">
        <v>638</v>
      </c>
      <c r="U43" s="14">
        <v>595</v>
      </c>
      <c r="V43" s="14">
        <v>388</v>
      </c>
      <c r="W43" s="14">
        <v>876</v>
      </c>
      <c r="X43" s="14">
        <v>1093</v>
      </c>
      <c r="Y43" s="14">
        <v>3342</v>
      </c>
      <c r="Z43" s="14">
        <v>3795</v>
      </c>
      <c r="AA43" s="14">
        <v>3167</v>
      </c>
      <c r="AB43" s="14">
        <v>2276</v>
      </c>
      <c r="AC43" s="14">
        <v>1760</v>
      </c>
      <c r="AD43" s="14">
        <v>1282</v>
      </c>
      <c r="AE43" s="14">
        <v>919</v>
      </c>
      <c r="AF43" s="14">
        <v>791</v>
      </c>
      <c r="AG43" s="14">
        <v>728</v>
      </c>
      <c r="AH43" s="14">
        <v>624</v>
      </c>
      <c r="AI43" s="14">
        <v>487</v>
      </c>
      <c r="AJ43" s="14">
        <v>387</v>
      </c>
      <c r="AK43" s="14">
        <v>806</v>
      </c>
      <c r="AL43" s="14" t="e">
        <v>#REF!</v>
      </c>
      <c r="AM43" s="15">
        <f t="shared" ref="AM43:AM51" si="2">I43/AT$39</f>
        <v>8.4357740958489219E-2</v>
      </c>
      <c r="AN43" s="16">
        <f t="shared" si="1"/>
        <v>8.9419205415998579</v>
      </c>
      <c r="AS43" t="s">
        <v>1709</v>
      </c>
      <c r="AT43">
        <v>238324</v>
      </c>
    </row>
    <row r="44" spans="1:46" x14ac:dyDescent="0.2">
      <c r="A44" t="s">
        <v>1710</v>
      </c>
      <c r="B44" t="s">
        <v>1711</v>
      </c>
      <c r="C44" t="s">
        <v>1893</v>
      </c>
      <c r="D44" t="s">
        <v>42</v>
      </c>
      <c r="E44" t="s">
        <v>1912</v>
      </c>
      <c r="F44" t="s">
        <v>1913</v>
      </c>
      <c r="G44" s="14">
        <v>68703</v>
      </c>
      <c r="H44" s="14">
        <v>66620</v>
      </c>
      <c r="I44" s="14">
        <v>135323</v>
      </c>
      <c r="J44" s="14">
        <v>2916</v>
      </c>
      <c r="K44" s="14">
        <v>9956</v>
      </c>
      <c r="L44" s="14">
        <v>10789</v>
      </c>
      <c r="M44" s="14">
        <v>8671</v>
      </c>
      <c r="N44" s="14">
        <v>7392</v>
      </c>
      <c r="O44" s="14">
        <v>5862</v>
      </c>
      <c r="P44" s="14">
        <v>4917</v>
      </c>
      <c r="Q44" s="14">
        <v>4191</v>
      </c>
      <c r="R44" s="14">
        <v>3662</v>
      </c>
      <c r="S44" s="14">
        <v>2801</v>
      </c>
      <c r="T44" s="14">
        <v>2016</v>
      </c>
      <c r="U44" s="14">
        <v>1867</v>
      </c>
      <c r="V44" s="14">
        <v>1223</v>
      </c>
      <c r="W44" s="14">
        <v>2440</v>
      </c>
      <c r="X44" s="14">
        <v>3166</v>
      </c>
      <c r="Y44" s="14">
        <v>10392</v>
      </c>
      <c r="Z44" s="14">
        <v>11481</v>
      </c>
      <c r="AA44" s="14">
        <v>9118</v>
      </c>
      <c r="AB44" s="14">
        <v>7126</v>
      </c>
      <c r="AC44" s="14">
        <v>5244</v>
      </c>
      <c r="AD44" s="14">
        <v>4050</v>
      </c>
      <c r="AE44" s="14">
        <v>3224</v>
      </c>
      <c r="AF44" s="14">
        <v>2571</v>
      </c>
      <c r="AG44" s="14">
        <v>2467</v>
      </c>
      <c r="AH44" s="14">
        <v>2012</v>
      </c>
      <c r="AI44" s="14">
        <v>1694</v>
      </c>
      <c r="AJ44" s="14">
        <v>1289</v>
      </c>
      <c r="AK44" s="14">
        <v>2786</v>
      </c>
      <c r="AL44" s="14" t="e">
        <v>#REF!</v>
      </c>
      <c r="AM44" s="15">
        <f t="shared" si="2"/>
        <v>0.26205276570693808</v>
      </c>
      <c r="AN44" s="16">
        <f t="shared" si="1"/>
        <v>27.777593164935436</v>
      </c>
      <c r="AS44" t="s">
        <v>1518</v>
      </c>
      <c r="AT44">
        <v>783269</v>
      </c>
    </row>
    <row r="45" spans="1:46" x14ac:dyDescent="0.2">
      <c r="A45" t="s">
        <v>1710</v>
      </c>
      <c r="B45" t="s">
        <v>1711</v>
      </c>
      <c r="C45" t="s">
        <v>1893</v>
      </c>
      <c r="D45" t="s">
        <v>42</v>
      </c>
      <c r="E45" t="s">
        <v>4229</v>
      </c>
      <c r="F45" t="s">
        <v>4230</v>
      </c>
      <c r="G45" s="14">
        <v>22644</v>
      </c>
      <c r="H45" s="14">
        <v>21784</v>
      </c>
      <c r="I45" s="14">
        <v>44428</v>
      </c>
      <c r="J45" s="14">
        <v>1047</v>
      </c>
      <c r="K45" s="14">
        <v>3042</v>
      </c>
      <c r="L45" s="14">
        <v>3277</v>
      </c>
      <c r="M45" s="14">
        <v>2833</v>
      </c>
      <c r="N45" s="14">
        <v>2395</v>
      </c>
      <c r="O45" s="14">
        <v>1838</v>
      </c>
      <c r="P45" s="14">
        <v>1630</v>
      </c>
      <c r="Q45" s="14">
        <v>1336</v>
      </c>
      <c r="R45" s="14">
        <v>1113</v>
      </c>
      <c r="S45" s="14">
        <v>991</v>
      </c>
      <c r="T45" s="14">
        <v>876</v>
      </c>
      <c r="U45" s="14">
        <v>664</v>
      </c>
      <c r="V45" s="14">
        <v>504</v>
      </c>
      <c r="W45" s="14">
        <v>1098</v>
      </c>
      <c r="X45" s="14">
        <v>1077</v>
      </c>
      <c r="Y45" s="14">
        <v>3165</v>
      </c>
      <c r="Z45" s="14">
        <v>3501</v>
      </c>
      <c r="AA45" s="14">
        <v>3168</v>
      </c>
      <c r="AB45" s="14">
        <v>2306</v>
      </c>
      <c r="AC45" s="14">
        <v>1692</v>
      </c>
      <c r="AD45" s="14">
        <v>1346</v>
      </c>
      <c r="AE45" s="14">
        <v>990</v>
      </c>
      <c r="AF45" s="14">
        <v>850</v>
      </c>
      <c r="AG45" s="14">
        <v>799</v>
      </c>
      <c r="AH45" s="14">
        <v>675</v>
      </c>
      <c r="AI45" s="14">
        <v>686</v>
      </c>
      <c r="AJ45" s="14">
        <v>502</v>
      </c>
      <c r="AK45" s="14">
        <v>1027</v>
      </c>
      <c r="AL45" s="14" t="e">
        <v>#REF!</v>
      </c>
      <c r="AM45" s="15">
        <f t="shared" si="2"/>
        <v>8.6034748526324756E-2</v>
      </c>
      <c r="AN45" s="16">
        <f t="shared" si="1"/>
        <v>9.1196833437904239</v>
      </c>
      <c r="AS45" t="s">
        <v>176</v>
      </c>
      <c r="AT45">
        <v>270578</v>
      </c>
    </row>
    <row r="46" spans="1:46" x14ac:dyDescent="0.2">
      <c r="A46" t="s">
        <v>1710</v>
      </c>
      <c r="B46" t="s">
        <v>1711</v>
      </c>
      <c r="C46" t="s">
        <v>1893</v>
      </c>
      <c r="D46" t="s">
        <v>42</v>
      </c>
      <c r="E46" t="s">
        <v>4231</v>
      </c>
      <c r="F46" t="s">
        <v>4232</v>
      </c>
      <c r="G46" s="14">
        <v>6613</v>
      </c>
      <c r="H46" s="14">
        <v>6751</v>
      </c>
      <c r="I46" s="14">
        <v>13364</v>
      </c>
      <c r="J46" s="14">
        <v>227</v>
      </c>
      <c r="K46" s="14">
        <v>959</v>
      </c>
      <c r="L46" s="14">
        <v>990</v>
      </c>
      <c r="M46" s="14">
        <v>854</v>
      </c>
      <c r="N46" s="14">
        <v>636</v>
      </c>
      <c r="O46" s="14">
        <v>488</v>
      </c>
      <c r="P46" s="14">
        <v>482</v>
      </c>
      <c r="Q46" s="14">
        <v>404</v>
      </c>
      <c r="R46" s="14">
        <v>332</v>
      </c>
      <c r="S46" s="14">
        <v>297</v>
      </c>
      <c r="T46" s="14">
        <v>214</v>
      </c>
      <c r="U46" s="14">
        <v>179</v>
      </c>
      <c r="V46" s="14">
        <v>174</v>
      </c>
      <c r="W46" s="14">
        <v>377</v>
      </c>
      <c r="X46" s="14">
        <v>267</v>
      </c>
      <c r="Y46" s="14">
        <v>879</v>
      </c>
      <c r="Z46" s="14">
        <v>1106</v>
      </c>
      <c r="AA46" s="14">
        <v>917</v>
      </c>
      <c r="AB46" s="14">
        <v>717</v>
      </c>
      <c r="AC46" s="14">
        <v>588</v>
      </c>
      <c r="AD46" s="14">
        <v>481</v>
      </c>
      <c r="AE46" s="14">
        <v>362</v>
      </c>
      <c r="AF46" s="14">
        <v>306</v>
      </c>
      <c r="AG46" s="14">
        <v>270</v>
      </c>
      <c r="AH46" s="14">
        <v>217</v>
      </c>
      <c r="AI46" s="14">
        <v>193</v>
      </c>
      <c r="AJ46" s="14">
        <v>147</v>
      </c>
      <c r="AK46" s="14">
        <v>301</v>
      </c>
      <c r="AL46" s="14" t="e">
        <v>#REF!</v>
      </c>
      <c r="AM46" s="15">
        <f t="shared" si="2"/>
        <v>2.587936389902323E-2</v>
      </c>
      <c r="AN46" s="16">
        <f t="shared" si="1"/>
        <v>2.7432125732964625</v>
      </c>
      <c r="AS46" t="s">
        <v>1426</v>
      </c>
      <c r="AT46">
        <v>241473</v>
      </c>
    </row>
    <row r="47" spans="1:46" x14ac:dyDescent="0.2">
      <c r="A47" t="s">
        <v>1710</v>
      </c>
      <c r="B47" t="s">
        <v>1711</v>
      </c>
      <c r="C47" t="s">
        <v>1893</v>
      </c>
      <c r="D47" t="s">
        <v>42</v>
      </c>
      <c r="E47" t="s">
        <v>4123</v>
      </c>
      <c r="F47" t="s">
        <v>4233</v>
      </c>
      <c r="G47" s="14">
        <v>44082</v>
      </c>
      <c r="H47" s="14">
        <v>45185</v>
      </c>
      <c r="I47" s="14">
        <v>89267</v>
      </c>
      <c r="J47" s="14">
        <v>1384</v>
      </c>
      <c r="K47" s="14">
        <v>5634</v>
      </c>
      <c r="L47" s="14">
        <v>6368</v>
      </c>
      <c r="M47" s="14">
        <v>5873</v>
      </c>
      <c r="N47" s="14">
        <v>5005</v>
      </c>
      <c r="O47" s="14">
        <v>3760</v>
      </c>
      <c r="P47" s="14">
        <v>3272</v>
      </c>
      <c r="Q47" s="14">
        <v>2817</v>
      </c>
      <c r="R47" s="14">
        <v>2292</v>
      </c>
      <c r="S47" s="14">
        <v>1761</v>
      </c>
      <c r="T47" s="14">
        <v>1516</v>
      </c>
      <c r="U47" s="14">
        <v>1362</v>
      </c>
      <c r="V47" s="14">
        <v>1067</v>
      </c>
      <c r="W47" s="14">
        <v>1971</v>
      </c>
      <c r="X47" s="14">
        <v>1528</v>
      </c>
      <c r="Y47" s="14">
        <v>6183</v>
      </c>
      <c r="Z47" s="14">
        <v>6624</v>
      </c>
      <c r="AA47" s="14">
        <v>6104</v>
      </c>
      <c r="AB47" s="14">
        <v>5756</v>
      </c>
      <c r="AC47" s="14">
        <v>4302</v>
      </c>
      <c r="AD47" s="14">
        <v>3107</v>
      </c>
      <c r="AE47" s="14">
        <v>2292</v>
      </c>
      <c r="AF47" s="14">
        <v>1931</v>
      </c>
      <c r="AG47" s="14">
        <v>1702</v>
      </c>
      <c r="AH47" s="14">
        <v>1410</v>
      </c>
      <c r="AI47" s="14">
        <v>1190</v>
      </c>
      <c r="AJ47" s="14">
        <v>980</v>
      </c>
      <c r="AK47" s="14">
        <v>2076</v>
      </c>
      <c r="AL47" s="14" t="e">
        <v>#REF!</v>
      </c>
      <c r="AM47" s="15">
        <f t="shared" si="2"/>
        <v>0.17286539787295022</v>
      </c>
      <c r="AN47" s="16">
        <f t="shared" si="1"/>
        <v>18.323732174532722</v>
      </c>
      <c r="AS47" t="s">
        <v>3202</v>
      </c>
      <c r="AT47">
        <v>649961</v>
      </c>
    </row>
    <row r="48" spans="1:46" x14ac:dyDescent="0.2">
      <c r="A48" t="s">
        <v>1710</v>
      </c>
      <c r="B48" t="s">
        <v>1711</v>
      </c>
      <c r="C48" t="s">
        <v>1893</v>
      </c>
      <c r="D48" t="s">
        <v>42</v>
      </c>
      <c r="E48" t="s">
        <v>4124</v>
      </c>
      <c r="F48" t="s">
        <v>4234</v>
      </c>
      <c r="G48" s="14">
        <v>18405</v>
      </c>
      <c r="H48" s="14">
        <v>17510</v>
      </c>
      <c r="I48" s="14">
        <v>35915</v>
      </c>
      <c r="J48" s="14">
        <v>871</v>
      </c>
      <c r="K48" s="14">
        <v>2547</v>
      </c>
      <c r="L48" s="14">
        <v>2813</v>
      </c>
      <c r="M48" s="14">
        <v>2485</v>
      </c>
      <c r="N48" s="14">
        <v>1850</v>
      </c>
      <c r="O48" s="14">
        <v>1511</v>
      </c>
      <c r="P48" s="14">
        <v>1288</v>
      </c>
      <c r="Q48" s="14">
        <v>1110</v>
      </c>
      <c r="R48" s="14">
        <v>975</v>
      </c>
      <c r="S48" s="14">
        <v>840</v>
      </c>
      <c r="T48" s="14">
        <v>540</v>
      </c>
      <c r="U48" s="14">
        <v>515</v>
      </c>
      <c r="V48" s="14">
        <v>336</v>
      </c>
      <c r="W48" s="14">
        <v>724</v>
      </c>
      <c r="X48" s="14">
        <v>933</v>
      </c>
      <c r="Y48" s="14">
        <v>2733</v>
      </c>
      <c r="Z48" s="14">
        <v>3088</v>
      </c>
      <c r="AA48" s="14">
        <v>2657</v>
      </c>
      <c r="AB48" s="14">
        <v>1817</v>
      </c>
      <c r="AC48" s="14">
        <v>1357</v>
      </c>
      <c r="AD48" s="14">
        <v>1096</v>
      </c>
      <c r="AE48" s="14">
        <v>720</v>
      </c>
      <c r="AF48" s="14">
        <v>638</v>
      </c>
      <c r="AG48" s="14">
        <v>610</v>
      </c>
      <c r="AH48" s="14">
        <v>473</v>
      </c>
      <c r="AI48" s="14">
        <v>412</v>
      </c>
      <c r="AJ48" s="14">
        <v>279</v>
      </c>
      <c r="AK48" s="14">
        <v>697</v>
      </c>
      <c r="AL48" s="14" t="e">
        <v>#REF!</v>
      </c>
      <c r="AM48" s="15">
        <f t="shared" si="2"/>
        <v>6.9549338104865258E-2</v>
      </c>
      <c r="AN48" s="16">
        <f t="shared" si="1"/>
        <v>7.3722298391157173</v>
      </c>
      <c r="AS48" t="s">
        <v>3199</v>
      </c>
      <c r="AT48">
        <v>21135321</v>
      </c>
    </row>
    <row r="49" spans="1:46" x14ac:dyDescent="0.2">
      <c r="A49" t="s">
        <v>1710</v>
      </c>
      <c r="B49" t="s">
        <v>1711</v>
      </c>
      <c r="C49" t="s">
        <v>1893</v>
      </c>
      <c r="D49" t="s">
        <v>42</v>
      </c>
      <c r="E49" t="s">
        <v>4235</v>
      </c>
      <c r="F49" t="s">
        <v>4236</v>
      </c>
      <c r="G49" s="14">
        <v>13690</v>
      </c>
      <c r="H49" s="14">
        <v>14045</v>
      </c>
      <c r="I49" s="14">
        <v>27735</v>
      </c>
      <c r="J49" s="14">
        <v>421</v>
      </c>
      <c r="K49" s="14">
        <v>2081</v>
      </c>
      <c r="L49" s="14">
        <v>2205</v>
      </c>
      <c r="M49" s="14">
        <v>1775</v>
      </c>
      <c r="N49" s="14">
        <v>1494</v>
      </c>
      <c r="O49" s="14">
        <v>1083</v>
      </c>
      <c r="P49" s="14">
        <v>1061</v>
      </c>
      <c r="Q49" s="14">
        <v>982</v>
      </c>
      <c r="R49" s="14">
        <v>757</v>
      </c>
      <c r="S49" s="14">
        <v>542</v>
      </c>
      <c r="T49" s="14">
        <v>357</v>
      </c>
      <c r="U49" s="14">
        <v>328</v>
      </c>
      <c r="V49" s="14">
        <v>229</v>
      </c>
      <c r="W49" s="14">
        <v>375</v>
      </c>
      <c r="X49" s="14">
        <v>438</v>
      </c>
      <c r="Y49" s="14">
        <v>2134</v>
      </c>
      <c r="Z49" s="14">
        <v>2383</v>
      </c>
      <c r="AA49" s="14">
        <v>2008</v>
      </c>
      <c r="AB49" s="14">
        <v>1338</v>
      </c>
      <c r="AC49" s="14">
        <v>1146</v>
      </c>
      <c r="AD49" s="14">
        <v>992</v>
      </c>
      <c r="AE49" s="14">
        <v>842</v>
      </c>
      <c r="AF49" s="14">
        <v>649</v>
      </c>
      <c r="AG49" s="14">
        <v>573</v>
      </c>
      <c r="AH49" s="14">
        <v>435</v>
      </c>
      <c r="AI49" s="14">
        <v>369</v>
      </c>
      <c r="AJ49" s="14">
        <v>270</v>
      </c>
      <c r="AK49" s="14">
        <v>468</v>
      </c>
      <c r="AL49" s="14" t="e">
        <v>#REF!</v>
      </c>
      <c r="AM49" s="15">
        <f t="shared" si="2"/>
        <v>5.3708781632700486E-2</v>
      </c>
      <c r="AN49" s="16">
        <f t="shared" si="1"/>
        <v>5.6931308530662514</v>
      </c>
      <c r="AS49" t="s">
        <v>3200</v>
      </c>
      <c r="AT49">
        <v>42270642</v>
      </c>
    </row>
    <row r="50" spans="1:46" x14ac:dyDescent="0.2">
      <c r="A50" t="s">
        <v>1710</v>
      </c>
      <c r="B50" t="s">
        <v>1711</v>
      </c>
      <c r="C50" t="s">
        <v>1893</v>
      </c>
      <c r="D50" t="s">
        <v>42</v>
      </c>
      <c r="E50" t="s">
        <v>4237</v>
      </c>
      <c r="F50" t="s">
        <v>4238</v>
      </c>
      <c r="G50" s="14">
        <v>14688</v>
      </c>
      <c r="H50" s="14">
        <v>15292</v>
      </c>
      <c r="I50" s="14">
        <v>29980</v>
      </c>
      <c r="J50" s="14">
        <v>521</v>
      </c>
      <c r="K50" s="14">
        <v>1945</v>
      </c>
      <c r="L50" s="14">
        <v>2348</v>
      </c>
      <c r="M50" s="14">
        <v>1936</v>
      </c>
      <c r="N50" s="14">
        <v>1486</v>
      </c>
      <c r="O50" s="14">
        <v>1214</v>
      </c>
      <c r="P50" s="14">
        <v>985</v>
      </c>
      <c r="Q50" s="14">
        <v>925</v>
      </c>
      <c r="R50" s="14">
        <v>733</v>
      </c>
      <c r="S50" s="14">
        <v>602</v>
      </c>
      <c r="T50" s="14">
        <v>564</v>
      </c>
      <c r="U50" s="14">
        <v>449</v>
      </c>
      <c r="V50" s="14">
        <v>345</v>
      </c>
      <c r="W50" s="14">
        <v>635</v>
      </c>
      <c r="X50" s="14">
        <v>540</v>
      </c>
      <c r="Y50" s="14">
        <v>2174</v>
      </c>
      <c r="Z50" s="14">
        <v>2402</v>
      </c>
      <c r="AA50" s="14">
        <v>2157</v>
      </c>
      <c r="AB50" s="14">
        <v>1662</v>
      </c>
      <c r="AC50" s="14">
        <v>1372</v>
      </c>
      <c r="AD50" s="14">
        <v>1081</v>
      </c>
      <c r="AE50" s="14">
        <v>759</v>
      </c>
      <c r="AF50" s="14">
        <v>610</v>
      </c>
      <c r="AG50" s="14">
        <v>603</v>
      </c>
      <c r="AH50" s="14">
        <v>514</v>
      </c>
      <c r="AI50" s="14">
        <v>450</v>
      </c>
      <c r="AJ50" s="14">
        <v>299</v>
      </c>
      <c r="AK50" s="14">
        <v>669</v>
      </c>
      <c r="AL50" s="14" t="e">
        <v>#REF!</v>
      </c>
      <c r="AM50" s="15">
        <f t="shared" si="2"/>
        <v>5.8056220419987759E-2</v>
      </c>
      <c r="AN50" s="16">
        <f t="shared" si="1"/>
        <v>6.1539593645187027</v>
      </c>
    </row>
    <row r="51" spans="1:46" x14ac:dyDescent="0.2">
      <c r="A51" t="s">
        <v>1710</v>
      </c>
      <c r="B51" t="s">
        <v>1711</v>
      </c>
      <c r="C51" t="s">
        <v>1893</v>
      </c>
      <c r="D51" t="s">
        <v>42</v>
      </c>
      <c r="E51" t="s">
        <v>4239</v>
      </c>
      <c r="F51" t="s">
        <v>4240</v>
      </c>
      <c r="G51" s="14">
        <v>52479</v>
      </c>
      <c r="H51" s="14">
        <v>52146</v>
      </c>
      <c r="I51" s="14">
        <v>104625</v>
      </c>
      <c r="J51" s="14">
        <v>1953</v>
      </c>
      <c r="K51" s="14">
        <v>7438</v>
      </c>
      <c r="L51" s="14">
        <v>8098</v>
      </c>
      <c r="M51" s="14">
        <v>6796</v>
      </c>
      <c r="N51" s="14">
        <v>5646</v>
      </c>
      <c r="O51" s="14">
        <v>4684</v>
      </c>
      <c r="P51" s="14">
        <v>3783</v>
      </c>
      <c r="Q51" s="14">
        <v>3223</v>
      </c>
      <c r="R51" s="14">
        <v>2532</v>
      </c>
      <c r="S51" s="14">
        <v>2157</v>
      </c>
      <c r="T51" s="14">
        <v>1564</v>
      </c>
      <c r="U51" s="14">
        <v>1355</v>
      </c>
      <c r="V51" s="14">
        <v>1095</v>
      </c>
      <c r="W51" s="14">
        <v>2155</v>
      </c>
      <c r="X51" s="14">
        <v>2058</v>
      </c>
      <c r="Y51" s="14">
        <v>8074</v>
      </c>
      <c r="Z51" s="14">
        <v>8666</v>
      </c>
      <c r="AA51" s="14">
        <v>7415</v>
      </c>
      <c r="AB51" s="14">
        <v>5677</v>
      </c>
      <c r="AC51" s="14">
        <v>4458</v>
      </c>
      <c r="AD51" s="14">
        <v>3527</v>
      </c>
      <c r="AE51" s="14">
        <v>2334</v>
      </c>
      <c r="AF51" s="14">
        <v>2053</v>
      </c>
      <c r="AG51" s="14">
        <v>1888</v>
      </c>
      <c r="AH51" s="14">
        <v>1555</v>
      </c>
      <c r="AI51" s="14">
        <v>1253</v>
      </c>
      <c r="AJ51" s="14">
        <v>975</v>
      </c>
      <c r="AK51" s="14">
        <v>2213</v>
      </c>
      <c r="AL51" s="14" t="e">
        <v>#REF!</v>
      </c>
      <c r="AM51" s="15">
        <f t="shared" si="2"/>
        <v>0.20260613947435688</v>
      </c>
      <c r="AN51" s="16">
        <f t="shared" si="1"/>
        <v>21.476250784281827</v>
      </c>
    </row>
    <row r="52" spans="1:46" x14ac:dyDescent="0.2">
      <c r="A52" t="s">
        <v>1710</v>
      </c>
      <c r="B52" t="s">
        <v>1711</v>
      </c>
      <c r="C52" t="s">
        <v>1709</v>
      </c>
      <c r="D52" t="s">
        <v>43</v>
      </c>
      <c r="E52" t="s">
        <v>4241</v>
      </c>
      <c r="F52" t="s">
        <v>4242</v>
      </c>
      <c r="G52" s="14">
        <v>17142</v>
      </c>
      <c r="H52" s="14">
        <v>16747</v>
      </c>
      <c r="I52" s="14">
        <v>33889</v>
      </c>
      <c r="J52" s="14">
        <v>688</v>
      </c>
      <c r="K52" s="14">
        <v>2524</v>
      </c>
      <c r="L52" s="14">
        <v>2753</v>
      </c>
      <c r="M52" s="14">
        <v>2167</v>
      </c>
      <c r="N52" s="14">
        <v>1767</v>
      </c>
      <c r="O52" s="14">
        <v>1394</v>
      </c>
      <c r="P52" s="14">
        <v>1247</v>
      </c>
      <c r="Q52" s="14">
        <v>1157</v>
      </c>
      <c r="R52" s="14">
        <v>884</v>
      </c>
      <c r="S52" s="14">
        <v>697</v>
      </c>
      <c r="T52" s="14">
        <v>518</v>
      </c>
      <c r="U52" s="14">
        <v>431</v>
      </c>
      <c r="V52" s="14">
        <v>333</v>
      </c>
      <c r="W52" s="14">
        <v>582</v>
      </c>
      <c r="X52" s="14">
        <v>731</v>
      </c>
      <c r="Y52" s="14">
        <v>2579</v>
      </c>
      <c r="Z52" s="14">
        <v>2907</v>
      </c>
      <c r="AA52" s="14">
        <v>2393</v>
      </c>
      <c r="AB52" s="14">
        <v>1795</v>
      </c>
      <c r="AC52" s="14">
        <v>1389</v>
      </c>
      <c r="AD52" s="14">
        <v>999</v>
      </c>
      <c r="AE52" s="14">
        <v>800</v>
      </c>
      <c r="AF52" s="14">
        <v>673</v>
      </c>
      <c r="AG52" s="14">
        <v>587</v>
      </c>
      <c r="AH52" s="14">
        <v>508</v>
      </c>
      <c r="AI52" s="14">
        <v>395</v>
      </c>
      <c r="AJ52" s="14">
        <v>360</v>
      </c>
      <c r="AK52" s="14">
        <v>631</v>
      </c>
      <c r="AL52" s="14" t="e">
        <v>#REF!</v>
      </c>
      <c r="AM52" s="15">
        <f>I52/AT$43</f>
        <v>0.14219717695238415</v>
      </c>
      <c r="AN52" s="16">
        <f t="shared" si="1"/>
        <v>15.07290075695272</v>
      </c>
    </row>
    <row r="53" spans="1:46" x14ac:dyDescent="0.2">
      <c r="A53" t="s">
        <v>1710</v>
      </c>
      <c r="B53" t="s">
        <v>1711</v>
      </c>
      <c r="C53" t="s">
        <v>1709</v>
      </c>
      <c r="D53" t="s">
        <v>43</v>
      </c>
      <c r="E53" t="s">
        <v>4122</v>
      </c>
      <c r="F53" t="s">
        <v>4243</v>
      </c>
      <c r="G53" s="14">
        <v>32033</v>
      </c>
      <c r="H53" s="14">
        <v>31666</v>
      </c>
      <c r="I53" s="14">
        <v>63699</v>
      </c>
      <c r="J53" s="14">
        <v>1017</v>
      </c>
      <c r="K53" s="14">
        <v>4530</v>
      </c>
      <c r="L53" s="14">
        <v>4929</v>
      </c>
      <c r="M53" s="14">
        <v>4079</v>
      </c>
      <c r="N53" s="14">
        <v>3511</v>
      </c>
      <c r="O53" s="14">
        <v>2713</v>
      </c>
      <c r="P53" s="14">
        <v>2347</v>
      </c>
      <c r="Q53" s="14">
        <v>1931</v>
      </c>
      <c r="R53" s="14">
        <v>1625</v>
      </c>
      <c r="S53" s="14">
        <v>1347</v>
      </c>
      <c r="T53" s="14">
        <v>1067</v>
      </c>
      <c r="U53" s="14">
        <v>972</v>
      </c>
      <c r="V53" s="14">
        <v>666</v>
      </c>
      <c r="W53" s="14">
        <v>1299</v>
      </c>
      <c r="X53" s="14">
        <v>1096</v>
      </c>
      <c r="Y53" s="14">
        <v>4854</v>
      </c>
      <c r="Z53" s="14">
        <v>5359</v>
      </c>
      <c r="AA53" s="14">
        <v>4344</v>
      </c>
      <c r="AB53" s="14">
        <v>3350</v>
      </c>
      <c r="AC53" s="14">
        <v>2698</v>
      </c>
      <c r="AD53" s="14">
        <v>2089</v>
      </c>
      <c r="AE53" s="14">
        <v>1545</v>
      </c>
      <c r="AF53" s="14">
        <v>1242</v>
      </c>
      <c r="AG53" s="14">
        <v>1164</v>
      </c>
      <c r="AH53" s="14">
        <v>995</v>
      </c>
      <c r="AI53" s="14">
        <v>894</v>
      </c>
      <c r="AJ53" s="14">
        <v>650</v>
      </c>
      <c r="AK53" s="14">
        <v>1386</v>
      </c>
      <c r="AL53" s="14" t="e">
        <v>#REF!</v>
      </c>
      <c r="AM53" s="15">
        <f>I53/AT$43</f>
        <v>0.26727899833839647</v>
      </c>
      <c r="AN53" s="16">
        <f t="shared" si="1"/>
        <v>28.331573823870027</v>
      </c>
    </row>
    <row r="54" spans="1:46" x14ac:dyDescent="0.2">
      <c r="A54" t="s">
        <v>1710</v>
      </c>
      <c r="B54" t="s">
        <v>1711</v>
      </c>
      <c r="C54" t="s">
        <v>1709</v>
      </c>
      <c r="D54" t="s">
        <v>43</v>
      </c>
      <c r="E54" t="s">
        <v>4244</v>
      </c>
      <c r="F54" t="s">
        <v>4245</v>
      </c>
      <c r="G54" s="14">
        <v>18934</v>
      </c>
      <c r="H54" s="14">
        <v>18429</v>
      </c>
      <c r="I54" s="14">
        <v>37363</v>
      </c>
      <c r="J54" s="14">
        <v>878</v>
      </c>
      <c r="K54" s="14">
        <v>2597</v>
      </c>
      <c r="L54" s="14">
        <v>2818</v>
      </c>
      <c r="M54" s="14">
        <v>2381</v>
      </c>
      <c r="N54" s="14">
        <v>1982</v>
      </c>
      <c r="O54" s="14">
        <v>1591</v>
      </c>
      <c r="P54" s="14">
        <v>1350</v>
      </c>
      <c r="Q54" s="14">
        <v>1226</v>
      </c>
      <c r="R54" s="14">
        <v>999</v>
      </c>
      <c r="S54" s="14">
        <v>749</v>
      </c>
      <c r="T54" s="14">
        <v>595</v>
      </c>
      <c r="U54" s="14">
        <v>549</v>
      </c>
      <c r="V54" s="14">
        <v>381</v>
      </c>
      <c r="W54" s="14">
        <v>838</v>
      </c>
      <c r="X54" s="14">
        <v>886</v>
      </c>
      <c r="Y54" s="14">
        <v>2649</v>
      </c>
      <c r="Z54" s="14">
        <v>3025</v>
      </c>
      <c r="AA54" s="14">
        <v>2566</v>
      </c>
      <c r="AB54" s="14">
        <v>2000</v>
      </c>
      <c r="AC54" s="14">
        <v>1560</v>
      </c>
      <c r="AD54" s="14">
        <v>1233</v>
      </c>
      <c r="AE54" s="14">
        <v>875</v>
      </c>
      <c r="AF54" s="14">
        <v>742</v>
      </c>
      <c r="AG54" s="14">
        <v>684</v>
      </c>
      <c r="AH54" s="14">
        <v>546</v>
      </c>
      <c r="AI54" s="14">
        <v>493</v>
      </c>
      <c r="AJ54" s="14">
        <v>368</v>
      </c>
      <c r="AK54" s="14">
        <v>802</v>
      </c>
      <c r="AL54" s="14" t="e">
        <v>#REF!</v>
      </c>
      <c r="AM54" s="15">
        <f>I54/AT$43</f>
        <v>0.15677397156811734</v>
      </c>
      <c r="AN54" s="16">
        <f t="shared" si="1"/>
        <v>16.618040986220439</v>
      </c>
    </row>
    <row r="55" spans="1:46" x14ac:dyDescent="0.2">
      <c r="A55" t="s">
        <v>1710</v>
      </c>
      <c r="B55" t="s">
        <v>1711</v>
      </c>
      <c r="C55" t="s">
        <v>1709</v>
      </c>
      <c r="D55" t="s">
        <v>43</v>
      </c>
      <c r="E55" t="s">
        <v>4246</v>
      </c>
      <c r="F55" t="s">
        <v>4247</v>
      </c>
      <c r="G55" s="14">
        <v>12260</v>
      </c>
      <c r="H55" s="14">
        <v>12224</v>
      </c>
      <c r="I55" s="14">
        <v>24484</v>
      </c>
      <c r="J55" s="14">
        <v>486</v>
      </c>
      <c r="K55" s="14">
        <v>1705</v>
      </c>
      <c r="L55" s="14">
        <v>1914</v>
      </c>
      <c r="M55" s="14">
        <v>1684</v>
      </c>
      <c r="N55" s="14">
        <v>1363</v>
      </c>
      <c r="O55" s="14">
        <v>987</v>
      </c>
      <c r="P55" s="14">
        <v>826</v>
      </c>
      <c r="Q55" s="14">
        <v>702</v>
      </c>
      <c r="R55" s="14">
        <v>640</v>
      </c>
      <c r="S55" s="14">
        <v>465</v>
      </c>
      <c r="T55" s="14">
        <v>391</v>
      </c>
      <c r="U55" s="14">
        <v>346</v>
      </c>
      <c r="V55" s="14">
        <v>238</v>
      </c>
      <c r="W55" s="14">
        <v>513</v>
      </c>
      <c r="X55" s="14">
        <v>461</v>
      </c>
      <c r="Y55" s="14">
        <v>1810</v>
      </c>
      <c r="Z55" s="14">
        <v>1944</v>
      </c>
      <c r="AA55" s="14">
        <v>1818</v>
      </c>
      <c r="AB55" s="14">
        <v>1386</v>
      </c>
      <c r="AC55" s="14">
        <v>1023</v>
      </c>
      <c r="AD55" s="14">
        <v>816</v>
      </c>
      <c r="AE55" s="14">
        <v>543</v>
      </c>
      <c r="AF55" s="14">
        <v>524</v>
      </c>
      <c r="AG55" s="14">
        <v>445</v>
      </c>
      <c r="AH55" s="14">
        <v>334</v>
      </c>
      <c r="AI55" s="14">
        <v>290</v>
      </c>
      <c r="AJ55" s="14">
        <v>239</v>
      </c>
      <c r="AK55" s="14">
        <v>591</v>
      </c>
      <c r="AL55" s="14" t="e">
        <v>#REF!</v>
      </c>
      <c r="AM55" s="15">
        <f>I55/AT$43</f>
        <v>0.10273409308336551</v>
      </c>
      <c r="AN55" s="16">
        <f t="shared" si="1"/>
        <v>10.889813866836743</v>
      </c>
    </row>
  </sheetData>
  <conditionalFormatting sqref="AN2:AN5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/>
  </sheetViews>
  <sheetFormatPr baseColWidth="10" defaultColWidth="11.5" defaultRowHeight="12.75" x14ac:dyDescent="0.2"/>
  <cols>
    <col min="1" max="1" width="28.5" customWidth="1"/>
    <col min="2" max="7" width="13.6640625" customWidth="1"/>
    <col min="8" max="8" width="30" customWidth="1"/>
    <col min="9" max="9" width="32" customWidth="1"/>
    <col min="10" max="11" width="36.5" customWidth="1"/>
    <col min="12" max="12" width="21.5" bestFit="1" customWidth="1"/>
    <col min="13" max="13" width="21" bestFit="1" customWidth="1"/>
    <col min="14" max="14" width="19.83203125" bestFit="1" customWidth="1"/>
  </cols>
  <sheetData>
    <row r="1" spans="1:9" x14ac:dyDescent="0.2">
      <c r="A1" s="35"/>
      <c r="B1" s="36" t="s">
        <v>4444</v>
      </c>
      <c r="C1" s="36" t="s">
        <v>4445</v>
      </c>
      <c r="D1" s="36" t="s">
        <v>4446</v>
      </c>
      <c r="E1" s="36" t="s">
        <v>4447</v>
      </c>
      <c r="F1" s="36" t="s">
        <v>4448</v>
      </c>
      <c r="G1" s="36" t="s">
        <v>4449</v>
      </c>
      <c r="H1" s="37" t="s">
        <v>4450</v>
      </c>
      <c r="I1" s="38" t="s">
        <v>4451</v>
      </c>
    </row>
    <row r="2" spans="1:9" x14ac:dyDescent="0.2">
      <c r="A2" s="39" t="s">
        <v>4265</v>
      </c>
      <c r="B2" s="30">
        <v>182.85716950221411</v>
      </c>
      <c r="C2" s="30">
        <f>B2</f>
        <v>182.85716950221411</v>
      </c>
      <c r="D2" s="30">
        <f>896-260</f>
        <v>636</v>
      </c>
      <c r="E2" s="31">
        <f>SUM(D2)</f>
        <v>636</v>
      </c>
      <c r="F2" s="30">
        <f>SUM(B2:D2)</f>
        <v>1001.7143390044282</v>
      </c>
      <c r="G2" s="32">
        <f>SUM(F2)</f>
        <v>1001.7143390044282</v>
      </c>
      <c r="H2" s="40">
        <f>E2/8/3</f>
        <v>26.5</v>
      </c>
      <c r="I2" s="41">
        <f>ROUNDUP((B2/26/3),0)</f>
        <v>3</v>
      </c>
    </row>
    <row r="3" spans="1:9" x14ac:dyDescent="0.2">
      <c r="A3" s="39"/>
      <c r="B3" s="30"/>
      <c r="C3" s="30"/>
      <c r="D3" s="30"/>
      <c r="E3" s="31"/>
      <c r="F3" s="30"/>
      <c r="G3" s="33"/>
      <c r="H3" s="40"/>
      <c r="I3" s="41"/>
    </row>
    <row r="4" spans="1:9" x14ac:dyDescent="0.2">
      <c r="A4" s="39" t="s">
        <v>109</v>
      </c>
      <c r="B4" s="30">
        <v>0</v>
      </c>
      <c r="C4" s="30"/>
      <c r="D4" s="30">
        <v>128</v>
      </c>
      <c r="E4" s="31">
        <f>SUM(D4:D6)</f>
        <v>552</v>
      </c>
      <c r="F4" s="30">
        <f>SUM(B4:D4)</f>
        <v>128</v>
      </c>
      <c r="G4" s="31">
        <f>SUM(F4:F6)</f>
        <v>552</v>
      </c>
      <c r="H4" s="40">
        <f>E4/8/3</f>
        <v>23</v>
      </c>
      <c r="I4" s="41"/>
    </row>
    <row r="5" spans="1:9" x14ac:dyDescent="0.2">
      <c r="A5" s="39" t="s">
        <v>147</v>
      </c>
      <c r="B5" s="30">
        <v>0</v>
      </c>
      <c r="C5" s="30"/>
      <c r="D5" s="30">
        <v>198</v>
      </c>
      <c r="E5" s="34"/>
      <c r="F5" s="30">
        <f t="shared" ref="F5:F22" si="0">SUM(B5:D5)</f>
        <v>198</v>
      </c>
      <c r="G5" s="34"/>
      <c r="H5" s="40"/>
      <c r="I5" s="41"/>
    </row>
    <row r="6" spans="1:9" x14ac:dyDescent="0.2">
      <c r="A6" s="39" t="s">
        <v>68</v>
      </c>
      <c r="B6" s="30">
        <v>0</v>
      </c>
      <c r="C6" s="30"/>
      <c r="D6" s="30">
        <v>226</v>
      </c>
      <c r="E6" s="34"/>
      <c r="F6" s="30">
        <f>SUM(B6:D6)</f>
        <v>226</v>
      </c>
      <c r="G6" s="34"/>
      <c r="H6" s="40"/>
      <c r="I6" s="41"/>
    </row>
    <row r="7" spans="1:9" x14ac:dyDescent="0.2">
      <c r="A7" s="39"/>
      <c r="B7" s="30"/>
      <c r="C7" s="30"/>
      <c r="D7" s="30"/>
      <c r="E7" s="31"/>
      <c r="F7" s="30"/>
      <c r="G7" s="33"/>
      <c r="H7" s="40"/>
      <c r="I7" s="41"/>
    </row>
    <row r="8" spans="1:9" x14ac:dyDescent="0.2">
      <c r="A8" s="39" t="s">
        <v>794</v>
      </c>
      <c r="B8" s="30">
        <v>0</v>
      </c>
      <c r="C8" s="30"/>
      <c r="D8" s="30">
        <v>128</v>
      </c>
      <c r="E8" s="31">
        <f>SUM(D8:D10)</f>
        <v>518</v>
      </c>
      <c r="F8" s="30">
        <f t="shared" si="0"/>
        <v>128</v>
      </c>
      <c r="G8" s="31">
        <f>SUM(F8:F10)</f>
        <v>518</v>
      </c>
      <c r="H8" s="40">
        <f>E8/8/3</f>
        <v>21.583333333333332</v>
      </c>
      <c r="I8" s="41"/>
    </row>
    <row r="9" spans="1:9" x14ac:dyDescent="0.2">
      <c r="A9" s="39" t="s">
        <v>102</v>
      </c>
      <c r="B9" s="30">
        <v>0</v>
      </c>
      <c r="C9" s="30"/>
      <c r="D9" s="30">
        <v>227</v>
      </c>
      <c r="E9" s="34"/>
      <c r="F9" s="30">
        <f t="shared" si="0"/>
        <v>227</v>
      </c>
      <c r="G9" s="34"/>
      <c r="H9" s="40"/>
      <c r="I9" s="41"/>
    </row>
    <row r="10" spans="1:9" x14ac:dyDescent="0.2">
      <c r="A10" s="39" t="s">
        <v>562</v>
      </c>
      <c r="B10" s="30">
        <v>0</v>
      </c>
      <c r="C10" s="30"/>
      <c r="D10" s="30">
        <v>163</v>
      </c>
      <c r="E10" s="34"/>
      <c r="F10" s="30">
        <f>SUM(B10:D10)</f>
        <v>163</v>
      </c>
      <c r="G10" s="34"/>
      <c r="H10" s="40"/>
      <c r="I10" s="41"/>
    </row>
    <row r="11" spans="1:9" x14ac:dyDescent="0.2">
      <c r="A11" s="39"/>
      <c r="B11" s="30"/>
      <c r="C11" s="30"/>
      <c r="D11" s="30"/>
      <c r="E11" s="31"/>
      <c r="F11" s="30"/>
      <c r="G11" s="33"/>
      <c r="H11" s="40"/>
      <c r="I11" s="41"/>
    </row>
    <row r="12" spans="1:9" x14ac:dyDescent="0.2">
      <c r="A12" s="39" t="s">
        <v>1089</v>
      </c>
      <c r="B12" s="30">
        <v>70.897230732173639</v>
      </c>
      <c r="C12" s="30">
        <f>B12</f>
        <v>70.897230732173639</v>
      </c>
      <c r="D12" s="30">
        <v>681</v>
      </c>
      <c r="E12" s="31">
        <f>SUM(D12)</f>
        <v>681</v>
      </c>
      <c r="F12" s="30">
        <f t="shared" si="0"/>
        <v>822.79446146434725</v>
      </c>
      <c r="G12" s="32">
        <f>SUM(F12)</f>
        <v>822.79446146434725</v>
      </c>
      <c r="H12" s="40">
        <f>D12/8/3</f>
        <v>28.375</v>
      </c>
      <c r="I12" s="41">
        <f>ROUNDUP((B12/26/3),0)</f>
        <v>1</v>
      </c>
    </row>
    <row r="13" spans="1:9" x14ac:dyDescent="0.2">
      <c r="A13" s="39"/>
      <c r="B13" s="30"/>
      <c r="C13" s="30"/>
      <c r="D13" s="30"/>
      <c r="E13" s="31"/>
      <c r="F13" s="30"/>
      <c r="G13" s="32"/>
      <c r="H13" s="40"/>
      <c r="I13" s="41"/>
    </row>
    <row r="14" spans="1:9" x14ac:dyDescent="0.2">
      <c r="A14" s="39" t="s">
        <v>83</v>
      </c>
      <c r="B14" s="30">
        <v>0</v>
      </c>
      <c r="C14" s="30"/>
      <c r="D14" s="30">
        <v>128</v>
      </c>
      <c r="E14" s="31">
        <f>SUM(D14:D16)</f>
        <v>516</v>
      </c>
      <c r="F14" s="30">
        <f t="shared" si="0"/>
        <v>128</v>
      </c>
      <c r="G14" s="31">
        <f>SUM(F14:F15)</f>
        <v>256</v>
      </c>
      <c r="H14" s="40">
        <f>E14/8/3</f>
        <v>21.5</v>
      </c>
      <c r="I14" s="41"/>
    </row>
    <row r="15" spans="1:9" x14ac:dyDescent="0.2">
      <c r="A15" s="39" t="s">
        <v>92</v>
      </c>
      <c r="B15" s="30">
        <v>0</v>
      </c>
      <c r="C15" s="30"/>
      <c r="D15" s="30">
        <v>128</v>
      </c>
      <c r="E15" s="34"/>
      <c r="F15" s="30">
        <f t="shared" si="0"/>
        <v>128</v>
      </c>
      <c r="G15" s="34"/>
      <c r="H15" s="40"/>
      <c r="I15" s="41"/>
    </row>
    <row r="16" spans="1:9" x14ac:dyDescent="0.2">
      <c r="A16" s="39" t="s">
        <v>4264</v>
      </c>
      <c r="B16" s="30"/>
      <c r="C16" s="30"/>
      <c r="D16" s="30">
        <v>260</v>
      </c>
      <c r="E16" s="34"/>
      <c r="F16" s="30"/>
      <c r="G16" s="34"/>
      <c r="H16" s="40"/>
      <c r="I16" s="41"/>
    </row>
    <row r="17" spans="1:10" x14ac:dyDescent="0.2">
      <c r="A17" s="39"/>
      <c r="B17" s="30"/>
      <c r="C17" s="30"/>
      <c r="D17" s="30"/>
      <c r="E17" s="31"/>
      <c r="F17" s="30"/>
      <c r="G17" s="33"/>
      <c r="H17" s="40"/>
      <c r="I17" s="41"/>
    </row>
    <row r="18" spans="1:10" x14ac:dyDescent="0.2">
      <c r="A18" s="39" t="s">
        <v>131</v>
      </c>
      <c r="B18" s="30">
        <v>302</v>
      </c>
      <c r="C18" s="30">
        <f>B18</f>
        <v>302</v>
      </c>
      <c r="D18" s="30">
        <v>616</v>
      </c>
      <c r="E18" s="31">
        <f>SUM(D18)</f>
        <v>616</v>
      </c>
      <c r="F18" s="30">
        <f t="shared" si="0"/>
        <v>1220</v>
      </c>
      <c r="G18" s="33">
        <v>918</v>
      </c>
      <c r="H18" s="40">
        <f>D18/8/3</f>
        <v>25.666666666666668</v>
      </c>
      <c r="I18" s="41">
        <f>ROUNDUP((B18/26/3),0)</f>
        <v>4</v>
      </c>
    </row>
    <row r="19" spans="1:10" x14ac:dyDescent="0.2">
      <c r="A19" s="42"/>
      <c r="B19" s="29"/>
      <c r="C19" s="29"/>
      <c r="D19" s="29"/>
      <c r="E19" s="34"/>
      <c r="F19" s="29"/>
      <c r="G19" s="33"/>
      <c r="H19" s="40"/>
      <c r="I19" s="41"/>
    </row>
    <row r="20" spans="1:10" x14ac:dyDescent="0.2">
      <c r="A20" s="39" t="s">
        <v>1151</v>
      </c>
      <c r="B20" s="30">
        <v>172</v>
      </c>
      <c r="C20" s="30">
        <f>B20</f>
        <v>172</v>
      </c>
      <c r="D20" s="30">
        <v>541</v>
      </c>
      <c r="E20" s="31">
        <f>SUM(D20)</f>
        <v>541</v>
      </c>
      <c r="F20" s="30">
        <f t="shared" si="0"/>
        <v>885</v>
      </c>
      <c r="G20" s="33">
        <v>713</v>
      </c>
      <c r="H20" s="40">
        <f>E20/8/3</f>
        <v>22.541666666666668</v>
      </c>
      <c r="I20" s="41">
        <f>ROUNDUP((B20/26/3),0)</f>
        <v>3</v>
      </c>
    </row>
    <row r="21" spans="1:10" x14ac:dyDescent="0.2">
      <c r="A21" s="42"/>
      <c r="B21" s="29"/>
      <c r="C21" s="29"/>
      <c r="D21" s="29"/>
      <c r="E21" s="34"/>
      <c r="F21" s="29"/>
      <c r="G21" s="33"/>
      <c r="H21" s="40"/>
      <c r="I21" s="41"/>
      <c r="J21" s="3"/>
    </row>
    <row r="22" spans="1:10" ht="13.5" thickBot="1" x14ac:dyDescent="0.25">
      <c r="A22" s="43" t="s">
        <v>1710</v>
      </c>
      <c r="B22" s="44">
        <v>387</v>
      </c>
      <c r="C22" s="44">
        <f>B22</f>
        <v>387</v>
      </c>
      <c r="D22" s="44">
        <v>651</v>
      </c>
      <c r="E22" s="45">
        <f>SUM(D22)</f>
        <v>651</v>
      </c>
      <c r="F22" s="44">
        <f t="shared" si="0"/>
        <v>1425</v>
      </c>
      <c r="G22" s="46">
        <v>1038</v>
      </c>
      <c r="H22" s="47">
        <f>E22/8/3</f>
        <v>27.125</v>
      </c>
      <c r="I22" s="48">
        <f>ROUNDUP((B22/26/3),0)</f>
        <v>5</v>
      </c>
    </row>
  </sheetData>
  <conditionalFormatting sqref="C20 C22 C2:C18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22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22">
    <cfRule type="colorScale" priority="1">
      <colorScale>
        <cfvo type="min"/>
        <cfvo type="max"/>
        <color rgb="FFFCFCFF"/>
        <color rgb="FFF8696B"/>
      </colorScale>
    </cfRule>
  </conditionalFormatting>
  <conditionalFormatting sqref="C22 C20 C2:C18 E17:E18 E2:E3 E7 E11:E13 E22 E20">
    <cfRule type="colorScale" priority="4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8"/>
  <sheetViews>
    <sheetView workbookViewId="0"/>
  </sheetViews>
  <sheetFormatPr baseColWidth="10" defaultColWidth="11.5" defaultRowHeight="12.75" x14ac:dyDescent="0.2"/>
  <cols>
    <col min="1" max="1" width="29.33203125" bestFit="1" customWidth="1"/>
    <col min="2" max="2" width="23.33203125" bestFit="1" customWidth="1"/>
    <col min="3" max="3" width="13.6640625" bestFit="1" customWidth="1"/>
    <col min="4" max="4" width="22" customWidth="1"/>
    <col min="5" max="6" width="21.1640625" customWidth="1"/>
    <col min="7" max="7" width="17.33203125" bestFit="1" customWidth="1"/>
    <col min="8" max="8" width="22.83203125" customWidth="1"/>
    <col min="9" max="11" width="23.33203125" bestFit="1" customWidth="1"/>
    <col min="12" max="602" width="13.6640625" bestFit="1" customWidth="1"/>
    <col min="603" max="603" width="3.6640625" bestFit="1" customWidth="1"/>
    <col min="604" max="604" width="12.5" bestFit="1" customWidth="1"/>
  </cols>
  <sheetData>
    <row r="1" spans="1:8" x14ac:dyDescent="0.2">
      <c r="A1" s="10" t="s">
        <v>4106</v>
      </c>
    </row>
    <row r="3" spans="1:8" x14ac:dyDescent="0.2">
      <c r="A3" s="8" t="s">
        <v>3196</v>
      </c>
      <c r="B3" s="8" t="s">
        <v>3197</v>
      </c>
      <c r="C3" s="8" t="s">
        <v>3193</v>
      </c>
      <c r="D3" s="8" t="s">
        <v>3194</v>
      </c>
      <c r="E3" s="8" t="s">
        <v>49</v>
      </c>
      <c r="F3" s="8" t="s">
        <v>54</v>
      </c>
      <c r="G3" s="8" t="s">
        <v>56</v>
      </c>
      <c r="H3" t="s">
        <v>3201</v>
      </c>
    </row>
    <row r="4" spans="1:8" x14ac:dyDescent="0.2">
      <c r="A4" t="s">
        <v>2535</v>
      </c>
      <c r="B4" t="s">
        <v>2536</v>
      </c>
      <c r="C4" t="s">
        <v>4536</v>
      </c>
      <c r="D4" t="s">
        <v>4537</v>
      </c>
      <c r="E4" t="s">
        <v>993</v>
      </c>
      <c r="F4" t="s">
        <v>995</v>
      </c>
      <c r="G4" t="s">
        <v>147</v>
      </c>
      <c r="H4" s="9">
        <v>4</v>
      </c>
    </row>
    <row r="5" spans="1:8" x14ac:dyDescent="0.2">
      <c r="A5" t="s">
        <v>1349</v>
      </c>
      <c r="B5" t="s">
        <v>2730</v>
      </c>
      <c r="C5" t="s">
        <v>4538</v>
      </c>
      <c r="D5" t="s">
        <v>4539</v>
      </c>
      <c r="E5" t="s">
        <v>1347</v>
      </c>
      <c r="F5" t="s">
        <v>1150</v>
      </c>
      <c r="G5" t="s">
        <v>1151</v>
      </c>
      <c r="H5" s="9">
        <v>4</v>
      </c>
    </row>
    <row r="6" spans="1:8" x14ac:dyDescent="0.2">
      <c r="B6" t="s">
        <v>2925</v>
      </c>
      <c r="C6" t="s">
        <v>4540</v>
      </c>
      <c r="D6" t="s">
        <v>4541</v>
      </c>
      <c r="E6" t="s">
        <v>1506</v>
      </c>
      <c r="F6" t="s">
        <v>1426</v>
      </c>
      <c r="G6" t="s">
        <v>1151</v>
      </c>
      <c r="H6" s="9">
        <v>4</v>
      </c>
    </row>
    <row r="7" spans="1:8" x14ac:dyDescent="0.2">
      <c r="A7" t="s">
        <v>280</v>
      </c>
      <c r="B7" t="s">
        <v>2187</v>
      </c>
      <c r="C7" t="s">
        <v>4542</v>
      </c>
      <c r="D7" t="s">
        <v>4543</v>
      </c>
      <c r="E7" t="s">
        <v>280</v>
      </c>
      <c r="F7" t="s">
        <v>152</v>
      </c>
      <c r="G7" t="s">
        <v>153</v>
      </c>
      <c r="H7" s="9">
        <v>12</v>
      </c>
    </row>
    <row r="8" spans="1:8" x14ac:dyDescent="0.2">
      <c r="A8" t="s">
        <v>2399</v>
      </c>
      <c r="B8" t="s">
        <v>2400</v>
      </c>
      <c r="C8" t="s">
        <v>4544</v>
      </c>
      <c r="D8" t="s">
        <v>4545</v>
      </c>
      <c r="E8" t="s">
        <v>750</v>
      </c>
      <c r="F8" t="s">
        <v>450</v>
      </c>
      <c r="G8" t="s">
        <v>153</v>
      </c>
      <c r="H8" s="9">
        <v>4</v>
      </c>
    </row>
    <row r="9" spans="1:8" x14ac:dyDescent="0.2">
      <c r="A9" t="s">
        <v>2448</v>
      </c>
      <c r="B9" t="s">
        <v>2449</v>
      </c>
      <c r="C9" t="s">
        <v>4546</v>
      </c>
      <c r="D9" t="s">
        <v>4547</v>
      </c>
      <c r="E9" t="s">
        <v>838</v>
      </c>
      <c r="F9" t="s">
        <v>792</v>
      </c>
      <c r="G9" t="s">
        <v>794</v>
      </c>
      <c r="H9" s="9">
        <v>4</v>
      </c>
    </row>
    <row r="10" spans="1:8" x14ac:dyDescent="0.2">
      <c r="A10" t="s">
        <v>2226</v>
      </c>
      <c r="B10" t="s">
        <v>2227</v>
      </c>
      <c r="C10" t="s">
        <v>4548</v>
      </c>
      <c r="D10" t="s">
        <v>4549</v>
      </c>
      <c r="E10" t="s">
        <v>403</v>
      </c>
      <c r="F10" t="s">
        <v>145</v>
      </c>
      <c r="G10" t="s">
        <v>147</v>
      </c>
      <c r="H10" s="9">
        <v>4</v>
      </c>
    </row>
    <row r="11" spans="1:8" x14ac:dyDescent="0.2">
      <c r="A11" t="s">
        <v>2412</v>
      </c>
      <c r="B11" t="s">
        <v>2413</v>
      </c>
      <c r="C11" t="s">
        <v>4550</v>
      </c>
      <c r="D11" t="s">
        <v>4551</v>
      </c>
      <c r="E11" t="s">
        <v>565</v>
      </c>
      <c r="F11" t="s">
        <v>375</v>
      </c>
      <c r="G11" t="s">
        <v>131</v>
      </c>
      <c r="H11" s="9">
        <v>8</v>
      </c>
    </row>
    <row r="12" spans="1:8" x14ac:dyDescent="0.2">
      <c r="A12" t="s">
        <v>2456</v>
      </c>
      <c r="B12" t="s">
        <v>2457</v>
      </c>
      <c r="C12" t="s">
        <v>4552</v>
      </c>
      <c r="D12" t="s">
        <v>4553</v>
      </c>
      <c r="E12" t="s">
        <v>838</v>
      </c>
      <c r="F12" t="s">
        <v>792</v>
      </c>
      <c r="G12" t="s">
        <v>794</v>
      </c>
      <c r="H12" s="9">
        <v>8</v>
      </c>
    </row>
    <row r="13" spans="1:8" x14ac:dyDescent="0.2">
      <c r="A13" t="s">
        <v>157</v>
      </c>
      <c r="B13" t="s">
        <v>2131</v>
      </c>
      <c r="C13" t="s">
        <v>4554</v>
      </c>
      <c r="D13" t="s">
        <v>4555</v>
      </c>
      <c r="E13" t="s">
        <v>157</v>
      </c>
      <c r="F13" t="s">
        <v>66</v>
      </c>
      <c r="G13" t="s">
        <v>68</v>
      </c>
      <c r="H13" s="9">
        <v>4</v>
      </c>
    </row>
    <row r="14" spans="1:8" x14ac:dyDescent="0.2">
      <c r="A14" t="s">
        <v>2987</v>
      </c>
      <c r="B14" t="s">
        <v>2988</v>
      </c>
      <c r="C14" t="s">
        <v>4556</v>
      </c>
      <c r="D14" t="s">
        <v>4557</v>
      </c>
      <c r="E14" t="s">
        <v>1707</v>
      </c>
      <c r="F14" t="s">
        <v>1709</v>
      </c>
      <c r="G14" t="s">
        <v>1710</v>
      </c>
      <c r="H14" s="9">
        <v>4</v>
      </c>
    </row>
    <row r="15" spans="1:8" x14ac:dyDescent="0.2">
      <c r="A15" t="s">
        <v>504</v>
      </c>
      <c r="B15" t="s">
        <v>2267</v>
      </c>
      <c r="C15" t="s">
        <v>4558</v>
      </c>
      <c r="D15" t="s">
        <v>4559</v>
      </c>
      <c r="E15" t="s">
        <v>504</v>
      </c>
      <c r="F15" t="s">
        <v>152</v>
      </c>
      <c r="G15" t="s">
        <v>153</v>
      </c>
      <c r="H15" s="9">
        <v>4</v>
      </c>
    </row>
    <row r="16" spans="1:8" x14ac:dyDescent="0.2">
      <c r="A16" t="s">
        <v>2317</v>
      </c>
      <c r="B16" t="s">
        <v>2318</v>
      </c>
      <c r="C16" t="s">
        <v>4560</v>
      </c>
      <c r="D16" t="s">
        <v>4561</v>
      </c>
      <c r="E16" t="s">
        <v>429</v>
      </c>
      <c r="F16" t="s">
        <v>152</v>
      </c>
      <c r="G16" t="s">
        <v>153</v>
      </c>
      <c r="H16" s="9">
        <v>8</v>
      </c>
    </row>
    <row r="17" spans="1:8" x14ac:dyDescent="0.2">
      <c r="A17" t="s">
        <v>828</v>
      </c>
      <c r="B17" t="s">
        <v>2513</v>
      </c>
      <c r="C17" t="s">
        <v>4562</v>
      </c>
      <c r="D17" t="s">
        <v>4537</v>
      </c>
      <c r="E17" t="s">
        <v>828</v>
      </c>
      <c r="F17" t="s">
        <v>145</v>
      </c>
      <c r="G17" t="s">
        <v>147</v>
      </c>
      <c r="H17" s="9">
        <v>4</v>
      </c>
    </row>
    <row r="18" spans="1:8" x14ac:dyDescent="0.2">
      <c r="A18" t="s">
        <v>2855</v>
      </c>
      <c r="B18" t="s">
        <v>2856</v>
      </c>
      <c r="C18" t="s">
        <v>4563</v>
      </c>
      <c r="D18" t="s">
        <v>4564</v>
      </c>
      <c r="E18" t="s">
        <v>1477</v>
      </c>
      <c r="F18" t="s">
        <v>1109</v>
      </c>
      <c r="G18" t="s">
        <v>1089</v>
      </c>
      <c r="H18" s="9">
        <v>4</v>
      </c>
    </row>
    <row r="19" spans="1:8" x14ac:dyDescent="0.2">
      <c r="A19" t="s">
        <v>2936</v>
      </c>
      <c r="B19" t="s">
        <v>2937</v>
      </c>
      <c r="C19" t="s">
        <v>4565</v>
      </c>
      <c r="D19" t="s">
        <v>4566</v>
      </c>
      <c r="E19" t="s">
        <v>1667</v>
      </c>
      <c r="F19" t="s">
        <v>1474</v>
      </c>
      <c r="G19" t="s">
        <v>1089</v>
      </c>
      <c r="H19" s="9">
        <v>20</v>
      </c>
    </row>
    <row r="20" spans="1:8" x14ac:dyDescent="0.2">
      <c r="A20" t="s">
        <v>2176</v>
      </c>
      <c r="B20" t="s">
        <v>2177</v>
      </c>
      <c r="C20" t="s">
        <v>4567</v>
      </c>
      <c r="D20" t="s">
        <v>4568</v>
      </c>
      <c r="E20" t="s">
        <v>280</v>
      </c>
      <c r="F20" t="s">
        <v>152</v>
      </c>
      <c r="G20" t="s">
        <v>153</v>
      </c>
      <c r="H20" s="9">
        <v>4</v>
      </c>
    </row>
    <row r="21" spans="1:8" x14ac:dyDescent="0.2">
      <c r="A21" t="s">
        <v>1841</v>
      </c>
      <c r="B21" t="s">
        <v>3056</v>
      </c>
      <c r="C21" t="s">
        <v>4569</v>
      </c>
      <c r="D21" t="s">
        <v>4570</v>
      </c>
      <c r="E21" t="s">
        <v>1841</v>
      </c>
      <c r="F21" t="s">
        <v>1843</v>
      </c>
      <c r="G21" t="s">
        <v>1710</v>
      </c>
      <c r="H21" s="9">
        <v>8</v>
      </c>
    </row>
    <row r="22" spans="1:8" x14ac:dyDescent="0.2">
      <c r="A22" t="s">
        <v>2580</v>
      </c>
      <c r="B22" t="s">
        <v>2581</v>
      </c>
      <c r="C22" t="s">
        <v>4571</v>
      </c>
      <c r="D22" t="s">
        <v>4572</v>
      </c>
      <c r="E22" t="s">
        <v>1093</v>
      </c>
      <c r="F22" t="s">
        <v>903</v>
      </c>
      <c r="G22" t="s">
        <v>153</v>
      </c>
      <c r="H22" s="9">
        <v>4</v>
      </c>
    </row>
    <row r="23" spans="1:8" x14ac:dyDescent="0.2">
      <c r="A23" t="s">
        <v>2454</v>
      </c>
      <c r="B23" t="s">
        <v>2455</v>
      </c>
      <c r="C23" t="s">
        <v>4573</v>
      </c>
      <c r="D23" t="s">
        <v>4574</v>
      </c>
      <c r="E23" t="s">
        <v>838</v>
      </c>
      <c r="F23" t="s">
        <v>792</v>
      </c>
      <c r="G23" t="s">
        <v>794</v>
      </c>
      <c r="H23" s="9">
        <v>4</v>
      </c>
    </row>
    <row r="24" spans="1:8" x14ac:dyDescent="0.2">
      <c r="A24" t="s">
        <v>2197</v>
      </c>
      <c r="B24" t="s">
        <v>2198</v>
      </c>
      <c r="C24" t="s">
        <v>4575</v>
      </c>
      <c r="D24" t="s">
        <v>4543</v>
      </c>
      <c r="E24" t="s">
        <v>280</v>
      </c>
      <c r="F24" t="s">
        <v>152</v>
      </c>
      <c r="G24" t="s">
        <v>153</v>
      </c>
      <c r="H24" s="9">
        <v>4</v>
      </c>
    </row>
    <row r="25" spans="1:8" x14ac:dyDescent="0.2">
      <c r="A25" t="s">
        <v>2520</v>
      </c>
      <c r="B25" t="s">
        <v>2521</v>
      </c>
      <c r="C25" t="s">
        <v>4576</v>
      </c>
      <c r="D25" t="s">
        <v>4577</v>
      </c>
      <c r="E25" t="s">
        <v>971</v>
      </c>
      <c r="F25" t="s">
        <v>973</v>
      </c>
      <c r="G25" t="s">
        <v>562</v>
      </c>
      <c r="H25" s="9">
        <v>4</v>
      </c>
    </row>
    <row r="26" spans="1:8" x14ac:dyDescent="0.2">
      <c r="A26" t="s">
        <v>1882</v>
      </c>
      <c r="B26" t="s">
        <v>3072</v>
      </c>
      <c r="C26" t="s">
        <v>4578</v>
      </c>
      <c r="D26" t="s">
        <v>4579</v>
      </c>
      <c r="E26" t="s">
        <v>1882</v>
      </c>
      <c r="F26" t="s">
        <v>1518</v>
      </c>
      <c r="G26" t="s">
        <v>1151</v>
      </c>
      <c r="H26" s="9">
        <v>4</v>
      </c>
    </row>
    <row r="27" spans="1:8" x14ac:dyDescent="0.2">
      <c r="A27" t="s">
        <v>2405</v>
      </c>
      <c r="B27" t="s">
        <v>2406</v>
      </c>
      <c r="C27" t="s">
        <v>4580</v>
      </c>
      <c r="D27" t="s">
        <v>4581</v>
      </c>
      <c r="E27" t="s">
        <v>629</v>
      </c>
      <c r="F27" t="s">
        <v>251</v>
      </c>
      <c r="G27" t="s">
        <v>131</v>
      </c>
      <c r="H27" s="9">
        <v>8</v>
      </c>
    </row>
    <row r="28" spans="1:8" x14ac:dyDescent="0.2">
      <c r="A28" t="s">
        <v>2832</v>
      </c>
      <c r="B28" t="s">
        <v>2833</v>
      </c>
      <c r="C28" t="s">
        <v>4582</v>
      </c>
      <c r="D28" t="s">
        <v>4583</v>
      </c>
      <c r="E28" t="s">
        <v>1487</v>
      </c>
      <c r="F28" t="s">
        <v>1109</v>
      </c>
      <c r="G28" t="s">
        <v>1089</v>
      </c>
      <c r="H28" s="9">
        <v>4</v>
      </c>
    </row>
    <row r="29" spans="1:8" x14ac:dyDescent="0.2">
      <c r="A29" t="s">
        <v>2849</v>
      </c>
      <c r="B29" t="s">
        <v>2850</v>
      </c>
      <c r="C29" t="s">
        <v>4584</v>
      </c>
      <c r="D29" t="s">
        <v>4585</v>
      </c>
      <c r="E29" t="s">
        <v>1506</v>
      </c>
      <c r="F29" t="s">
        <v>1426</v>
      </c>
      <c r="G29" t="s">
        <v>1151</v>
      </c>
      <c r="H29" s="9">
        <v>20</v>
      </c>
    </row>
    <row r="30" spans="1:8" x14ac:dyDescent="0.2">
      <c r="A30" t="s">
        <v>2598</v>
      </c>
      <c r="B30" t="s">
        <v>2599</v>
      </c>
      <c r="C30" t="s">
        <v>4586</v>
      </c>
      <c r="D30" t="s">
        <v>4587</v>
      </c>
      <c r="E30" t="s">
        <v>1112</v>
      </c>
      <c r="F30" t="s">
        <v>560</v>
      </c>
      <c r="G30" t="s">
        <v>562</v>
      </c>
      <c r="H30" s="9">
        <v>4</v>
      </c>
    </row>
    <row r="31" spans="1:8" x14ac:dyDescent="0.2">
      <c r="A31" t="s">
        <v>3052</v>
      </c>
      <c r="B31" t="s">
        <v>3053</v>
      </c>
      <c r="C31" t="s">
        <v>4588</v>
      </c>
      <c r="D31" t="s">
        <v>4589</v>
      </c>
      <c r="E31" t="s">
        <v>1810</v>
      </c>
      <c r="F31" t="s">
        <v>1709</v>
      </c>
      <c r="G31" t="s">
        <v>1710</v>
      </c>
      <c r="H31" s="9">
        <v>12</v>
      </c>
    </row>
    <row r="32" spans="1:8" x14ac:dyDescent="0.2">
      <c r="A32" t="s">
        <v>4504</v>
      </c>
      <c r="B32" t="s">
        <v>4505</v>
      </c>
      <c r="C32" t="s">
        <v>4590</v>
      </c>
      <c r="D32" t="s">
        <v>4591</v>
      </c>
      <c r="E32" t="s">
        <v>2065</v>
      </c>
      <c r="F32" t="s">
        <v>170</v>
      </c>
      <c r="G32" t="s">
        <v>102</v>
      </c>
      <c r="H32" s="9">
        <v>4</v>
      </c>
    </row>
    <row r="33" spans="1:8" x14ac:dyDescent="0.2">
      <c r="A33" t="s">
        <v>3062</v>
      </c>
      <c r="B33" t="s">
        <v>3063</v>
      </c>
      <c r="C33" t="s">
        <v>4592</v>
      </c>
      <c r="D33" t="s">
        <v>4593</v>
      </c>
      <c r="E33" t="s">
        <v>1854</v>
      </c>
      <c r="F33" t="s">
        <v>1088</v>
      </c>
      <c r="G33" t="s">
        <v>1089</v>
      </c>
      <c r="H33" s="9">
        <v>4</v>
      </c>
    </row>
    <row r="34" spans="1:8" x14ac:dyDescent="0.2">
      <c r="A34" t="s">
        <v>2319</v>
      </c>
      <c r="B34" t="s">
        <v>2320</v>
      </c>
      <c r="C34" t="s">
        <v>4594</v>
      </c>
      <c r="D34" t="s">
        <v>4595</v>
      </c>
      <c r="E34" t="s">
        <v>536</v>
      </c>
      <c r="F34" t="s">
        <v>344</v>
      </c>
      <c r="G34" t="s">
        <v>153</v>
      </c>
      <c r="H34" s="9">
        <v>4</v>
      </c>
    </row>
    <row r="35" spans="1:8" x14ac:dyDescent="0.2">
      <c r="A35" t="s">
        <v>2500</v>
      </c>
      <c r="B35" t="s">
        <v>2501</v>
      </c>
      <c r="C35" t="s">
        <v>4596</v>
      </c>
      <c r="D35" t="s">
        <v>4597</v>
      </c>
      <c r="E35" t="s">
        <v>838</v>
      </c>
      <c r="F35" t="s">
        <v>792</v>
      </c>
      <c r="G35" t="s">
        <v>794</v>
      </c>
      <c r="H35" s="9">
        <v>4</v>
      </c>
    </row>
    <row r="36" spans="1:8" x14ac:dyDescent="0.2">
      <c r="A36" t="s">
        <v>2799</v>
      </c>
      <c r="B36" t="s">
        <v>2800</v>
      </c>
      <c r="C36" t="s">
        <v>4598</v>
      </c>
      <c r="D36" t="s">
        <v>4599</v>
      </c>
      <c r="E36" t="s">
        <v>1286</v>
      </c>
      <c r="F36" t="s">
        <v>1109</v>
      </c>
      <c r="G36" t="s">
        <v>1089</v>
      </c>
      <c r="H36" s="9">
        <v>4</v>
      </c>
    </row>
    <row r="37" spans="1:8" x14ac:dyDescent="0.2">
      <c r="A37" t="s">
        <v>2682</v>
      </c>
      <c r="B37" t="s">
        <v>2683</v>
      </c>
      <c r="C37" t="s">
        <v>4600</v>
      </c>
      <c r="D37" t="s">
        <v>4601</v>
      </c>
      <c r="E37" t="s">
        <v>1173</v>
      </c>
      <c r="F37" t="s">
        <v>1027</v>
      </c>
      <c r="G37" t="s">
        <v>153</v>
      </c>
      <c r="H37" s="9">
        <v>4</v>
      </c>
    </row>
    <row r="38" spans="1:8" x14ac:dyDescent="0.2">
      <c r="A38" t="s">
        <v>2265</v>
      </c>
      <c r="B38" t="s">
        <v>2266</v>
      </c>
      <c r="C38" t="s">
        <v>4602</v>
      </c>
      <c r="D38" t="s">
        <v>4559</v>
      </c>
      <c r="E38" t="s">
        <v>490</v>
      </c>
      <c r="F38" t="s">
        <v>450</v>
      </c>
      <c r="G38" t="s">
        <v>153</v>
      </c>
      <c r="H38" s="9">
        <v>4</v>
      </c>
    </row>
    <row r="39" spans="1:8" x14ac:dyDescent="0.2">
      <c r="A39" t="s">
        <v>3163</v>
      </c>
      <c r="B39" t="s">
        <v>3164</v>
      </c>
      <c r="C39" t="s">
        <v>4603</v>
      </c>
      <c r="D39" t="s">
        <v>4604</v>
      </c>
      <c r="E39" t="s">
        <v>105</v>
      </c>
      <c r="F39" t="s">
        <v>107</v>
      </c>
      <c r="G39" t="s">
        <v>109</v>
      </c>
      <c r="H39" s="9">
        <v>4</v>
      </c>
    </row>
    <row r="40" spans="1:8" x14ac:dyDescent="0.2">
      <c r="A40" t="s">
        <v>2952</v>
      </c>
      <c r="B40" t="s">
        <v>2953</v>
      </c>
      <c r="C40" t="s">
        <v>4605</v>
      </c>
      <c r="D40" t="s">
        <v>4606</v>
      </c>
      <c r="E40" t="s">
        <v>1725</v>
      </c>
      <c r="F40" t="s">
        <v>1474</v>
      </c>
      <c r="G40" t="s">
        <v>1089</v>
      </c>
      <c r="H40" s="9">
        <v>4</v>
      </c>
    </row>
    <row r="41" spans="1:8" x14ac:dyDescent="0.2">
      <c r="A41" t="s">
        <v>2282</v>
      </c>
      <c r="B41" t="s">
        <v>2283</v>
      </c>
      <c r="C41" t="s">
        <v>4607</v>
      </c>
      <c r="D41" t="s">
        <v>4561</v>
      </c>
      <c r="E41" t="s">
        <v>536</v>
      </c>
      <c r="F41" t="s">
        <v>344</v>
      </c>
      <c r="G41" t="s">
        <v>153</v>
      </c>
      <c r="H41" s="9">
        <v>12</v>
      </c>
    </row>
    <row r="42" spans="1:8" x14ac:dyDescent="0.2">
      <c r="A42" t="s">
        <v>302</v>
      </c>
      <c r="B42" t="s">
        <v>2201</v>
      </c>
      <c r="C42" t="s">
        <v>4608</v>
      </c>
      <c r="D42" t="s">
        <v>4609</v>
      </c>
      <c r="E42" t="s">
        <v>300</v>
      </c>
      <c r="F42" t="s">
        <v>126</v>
      </c>
      <c r="G42" t="s">
        <v>92</v>
      </c>
      <c r="H42" s="9">
        <v>4</v>
      </c>
    </row>
    <row r="43" spans="1:8" x14ac:dyDescent="0.2">
      <c r="A43" t="s">
        <v>2403</v>
      </c>
      <c r="B43" t="s">
        <v>2404</v>
      </c>
      <c r="C43" t="s">
        <v>4610</v>
      </c>
      <c r="D43" t="s">
        <v>4611</v>
      </c>
      <c r="E43" t="s">
        <v>443</v>
      </c>
      <c r="F43" t="s">
        <v>145</v>
      </c>
      <c r="G43" t="s">
        <v>147</v>
      </c>
      <c r="H43" s="9">
        <v>8</v>
      </c>
    </row>
    <row r="44" spans="1:8" x14ac:dyDescent="0.2">
      <c r="A44" t="s">
        <v>2492</v>
      </c>
      <c r="B44" t="s">
        <v>2493</v>
      </c>
      <c r="C44" t="s">
        <v>4612</v>
      </c>
      <c r="D44" t="s">
        <v>4613</v>
      </c>
      <c r="E44" t="s">
        <v>838</v>
      </c>
      <c r="F44" t="s">
        <v>792</v>
      </c>
      <c r="G44" t="s">
        <v>794</v>
      </c>
      <c r="H44" s="9">
        <v>4</v>
      </c>
    </row>
    <row r="45" spans="1:8" x14ac:dyDescent="0.2">
      <c r="B45" t="s">
        <v>2854</v>
      </c>
      <c r="C45" t="s">
        <v>4614</v>
      </c>
      <c r="D45" t="s">
        <v>4615</v>
      </c>
      <c r="E45" t="s">
        <v>1565</v>
      </c>
      <c r="F45" t="s">
        <v>1474</v>
      </c>
      <c r="G45" t="s">
        <v>1089</v>
      </c>
      <c r="H45" s="9">
        <v>4</v>
      </c>
    </row>
    <row r="46" spans="1:8" x14ac:dyDescent="0.2">
      <c r="A46" t="s">
        <v>2942</v>
      </c>
      <c r="B46" t="s">
        <v>2943</v>
      </c>
      <c r="C46" t="s">
        <v>4616</v>
      </c>
      <c r="D46" t="s">
        <v>4617</v>
      </c>
      <c r="E46" t="s">
        <v>1701</v>
      </c>
      <c r="F46" t="s">
        <v>1518</v>
      </c>
      <c r="G46" t="s">
        <v>1151</v>
      </c>
      <c r="H46" s="9">
        <v>4</v>
      </c>
    </row>
    <row r="47" spans="1:8" x14ac:dyDescent="0.2">
      <c r="A47" t="s">
        <v>2963</v>
      </c>
      <c r="B47" t="s">
        <v>2964</v>
      </c>
      <c r="C47" t="s">
        <v>4618</v>
      </c>
      <c r="D47" t="s">
        <v>4619</v>
      </c>
      <c r="E47" t="s">
        <v>1720</v>
      </c>
      <c r="F47" t="s">
        <v>1518</v>
      </c>
      <c r="G47" t="s">
        <v>1151</v>
      </c>
      <c r="H47" s="9">
        <v>8</v>
      </c>
    </row>
    <row r="48" spans="1:8" x14ac:dyDescent="0.2">
      <c r="A48" t="s">
        <v>1326</v>
      </c>
      <c r="B48" t="s">
        <v>2717</v>
      </c>
      <c r="C48" t="s">
        <v>4620</v>
      </c>
      <c r="D48" t="s">
        <v>4621</v>
      </c>
      <c r="E48" t="s">
        <v>1326</v>
      </c>
      <c r="F48" t="s">
        <v>1088</v>
      </c>
      <c r="G48" t="s">
        <v>1089</v>
      </c>
      <c r="H48" s="9">
        <v>12</v>
      </c>
    </row>
    <row r="49" spans="1:8" x14ac:dyDescent="0.2">
      <c r="A49" t="s">
        <v>64</v>
      </c>
      <c r="B49" t="s">
        <v>2097</v>
      </c>
      <c r="C49" t="s">
        <v>4622</v>
      </c>
      <c r="D49" t="s">
        <v>4623</v>
      </c>
      <c r="E49" t="s">
        <v>64</v>
      </c>
      <c r="F49" t="s">
        <v>66</v>
      </c>
      <c r="G49" t="s">
        <v>68</v>
      </c>
      <c r="H49" s="9">
        <v>12</v>
      </c>
    </row>
    <row r="50" spans="1:8" x14ac:dyDescent="0.2">
      <c r="A50" t="s">
        <v>1361</v>
      </c>
      <c r="B50" t="s">
        <v>2286</v>
      </c>
      <c r="C50" t="s">
        <v>4624</v>
      </c>
      <c r="D50" t="s">
        <v>4625</v>
      </c>
      <c r="E50" t="s">
        <v>542</v>
      </c>
      <c r="F50" t="s">
        <v>528</v>
      </c>
      <c r="G50" t="s">
        <v>102</v>
      </c>
      <c r="H50" s="9">
        <v>4</v>
      </c>
    </row>
    <row r="51" spans="1:8" x14ac:dyDescent="0.2">
      <c r="A51" t="s">
        <v>2785</v>
      </c>
      <c r="B51" t="s">
        <v>2786</v>
      </c>
      <c r="C51" t="s">
        <v>4626</v>
      </c>
      <c r="D51" t="s">
        <v>4627</v>
      </c>
      <c r="E51" t="s">
        <v>1361</v>
      </c>
      <c r="F51" t="s">
        <v>1150</v>
      </c>
      <c r="G51" t="s">
        <v>1151</v>
      </c>
      <c r="H51" s="9">
        <v>4</v>
      </c>
    </row>
    <row r="52" spans="1:8" x14ac:dyDescent="0.2">
      <c r="A52" t="s">
        <v>3048</v>
      </c>
      <c r="B52" t="s">
        <v>3049</v>
      </c>
      <c r="C52" t="s">
        <v>4628</v>
      </c>
      <c r="D52" t="s">
        <v>4629</v>
      </c>
      <c r="E52" t="s">
        <v>1841</v>
      </c>
      <c r="F52" t="s">
        <v>1843</v>
      </c>
      <c r="G52" t="s">
        <v>1710</v>
      </c>
      <c r="H52" s="9">
        <v>8</v>
      </c>
    </row>
    <row r="53" spans="1:8" x14ac:dyDescent="0.2">
      <c r="A53" t="s">
        <v>3116</v>
      </c>
      <c r="B53" t="s">
        <v>3117</v>
      </c>
      <c r="C53" t="s">
        <v>4630</v>
      </c>
      <c r="D53" t="s">
        <v>4631</v>
      </c>
      <c r="E53" t="s">
        <v>1955</v>
      </c>
      <c r="F53" t="s">
        <v>107</v>
      </c>
      <c r="G53" t="s">
        <v>109</v>
      </c>
      <c r="H53" s="9">
        <v>4</v>
      </c>
    </row>
    <row r="54" spans="1:8" x14ac:dyDescent="0.2">
      <c r="A54" t="s">
        <v>276</v>
      </c>
      <c r="B54" t="s">
        <v>2188</v>
      </c>
      <c r="C54" t="s">
        <v>4632</v>
      </c>
      <c r="D54" t="s">
        <v>4543</v>
      </c>
      <c r="E54" t="s">
        <v>276</v>
      </c>
      <c r="F54" t="s">
        <v>152</v>
      </c>
      <c r="G54" t="s">
        <v>153</v>
      </c>
      <c r="H54" s="9">
        <v>4</v>
      </c>
    </row>
    <row r="55" spans="1:8" x14ac:dyDescent="0.2">
      <c r="A55" t="s">
        <v>2543</v>
      </c>
      <c r="B55" t="s">
        <v>2544</v>
      </c>
      <c r="C55" t="s">
        <v>4633</v>
      </c>
      <c r="D55" t="s">
        <v>4634</v>
      </c>
      <c r="E55" t="s">
        <v>1014</v>
      </c>
      <c r="F55" t="s">
        <v>957</v>
      </c>
      <c r="G55" t="s">
        <v>562</v>
      </c>
      <c r="H55" s="9">
        <v>8</v>
      </c>
    </row>
    <row r="56" spans="1:8" x14ac:dyDescent="0.2">
      <c r="A56" t="s">
        <v>3179</v>
      </c>
      <c r="B56" t="s">
        <v>3180</v>
      </c>
      <c r="C56" t="s">
        <v>4635</v>
      </c>
      <c r="D56" t="s">
        <v>4636</v>
      </c>
      <c r="E56" t="s">
        <v>2070</v>
      </c>
      <c r="F56" t="s">
        <v>66</v>
      </c>
      <c r="G56" t="s">
        <v>68</v>
      </c>
      <c r="H56" s="9">
        <v>4</v>
      </c>
    </row>
    <row r="57" spans="1:8" x14ac:dyDescent="0.2">
      <c r="A57" t="s">
        <v>2100</v>
      </c>
      <c r="B57" t="s">
        <v>2101</v>
      </c>
      <c r="C57" t="s">
        <v>4637</v>
      </c>
      <c r="D57" t="s">
        <v>4638</v>
      </c>
      <c r="E57" t="s">
        <v>73</v>
      </c>
      <c r="F57" t="s">
        <v>66</v>
      </c>
      <c r="G57" t="s">
        <v>68</v>
      </c>
      <c r="H57" s="9">
        <v>4</v>
      </c>
    </row>
    <row r="58" spans="1:8" x14ac:dyDescent="0.2">
      <c r="A58" t="s">
        <v>3102</v>
      </c>
      <c r="B58" t="s">
        <v>3103</v>
      </c>
      <c r="C58" t="s">
        <v>4639</v>
      </c>
      <c r="D58" t="s">
        <v>4640</v>
      </c>
      <c r="E58" t="s">
        <v>1916</v>
      </c>
      <c r="F58" t="s">
        <v>1843</v>
      </c>
      <c r="G58" t="s">
        <v>1710</v>
      </c>
      <c r="H58" s="9">
        <v>4</v>
      </c>
    </row>
    <row r="59" spans="1:8" x14ac:dyDescent="0.2">
      <c r="A59" t="s">
        <v>2876</v>
      </c>
      <c r="B59" t="s">
        <v>2877</v>
      </c>
      <c r="C59" t="s">
        <v>4641</v>
      </c>
      <c r="D59" t="s">
        <v>4642</v>
      </c>
      <c r="E59" t="s">
        <v>1516</v>
      </c>
      <c r="F59" t="s">
        <v>1518</v>
      </c>
      <c r="G59" t="s">
        <v>1151</v>
      </c>
      <c r="H59" s="9">
        <v>8</v>
      </c>
    </row>
    <row r="60" spans="1:8" x14ac:dyDescent="0.2">
      <c r="A60" t="s">
        <v>2410</v>
      </c>
      <c r="B60" t="s">
        <v>2411</v>
      </c>
      <c r="C60" t="s">
        <v>4643</v>
      </c>
      <c r="D60" t="s">
        <v>4551</v>
      </c>
      <c r="E60" t="s">
        <v>705</v>
      </c>
      <c r="F60" t="s">
        <v>375</v>
      </c>
      <c r="G60" t="s">
        <v>131</v>
      </c>
      <c r="H60" s="9">
        <v>4</v>
      </c>
    </row>
    <row r="61" spans="1:8" x14ac:dyDescent="0.2">
      <c r="A61" t="s">
        <v>170</v>
      </c>
      <c r="B61" t="s">
        <v>2147</v>
      </c>
      <c r="C61" t="s">
        <v>4644</v>
      </c>
      <c r="D61" t="s">
        <v>4645</v>
      </c>
      <c r="E61" t="s">
        <v>167</v>
      </c>
      <c r="F61" t="s">
        <v>170</v>
      </c>
      <c r="G61" t="s">
        <v>102</v>
      </c>
      <c r="H61" s="9">
        <v>4</v>
      </c>
    </row>
    <row r="62" spans="1:8" x14ac:dyDescent="0.2">
      <c r="B62" t="s">
        <v>2844</v>
      </c>
      <c r="C62" t="s">
        <v>4646</v>
      </c>
      <c r="D62" t="s">
        <v>4647</v>
      </c>
      <c r="E62" t="s">
        <v>1539</v>
      </c>
      <c r="F62" t="s">
        <v>1007</v>
      </c>
      <c r="G62" t="s">
        <v>131</v>
      </c>
      <c r="H62" s="9">
        <v>4</v>
      </c>
    </row>
    <row r="63" spans="1:8" x14ac:dyDescent="0.2">
      <c r="A63" t="s">
        <v>2165</v>
      </c>
      <c r="B63" t="s">
        <v>2166</v>
      </c>
      <c r="C63" t="s">
        <v>4648</v>
      </c>
      <c r="D63" t="s">
        <v>4649</v>
      </c>
      <c r="E63" t="s">
        <v>258</v>
      </c>
      <c r="F63" t="s">
        <v>145</v>
      </c>
      <c r="G63" t="s">
        <v>147</v>
      </c>
      <c r="H63" s="9">
        <v>4</v>
      </c>
    </row>
    <row r="64" spans="1:8" x14ac:dyDescent="0.2">
      <c r="A64" t="s">
        <v>2973</v>
      </c>
      <c r="B64" t="s">
        <v>2974</v>
      </c>
      <c r="C64" t="s">
        <v>4650</v>
      </c>
      <c r="D64" t="s">
        <v>4651</v>
      </c>
      <c r="E64" t="s">
        <v>1746</v>
      </c>
      <c r="F64" t="s">
        <v>1426</v>
      </c>
      <c r="G64" t="s">
        <v>1151</v>
      </c>
      <c r="H64" s="9">
        <v>4</v>
      </c>
    </row>
    <row r="65" spans="1:8" x14ac:dyDescent="0.2">
      <c r="A65" t="s">
        <v>2330</v>
      </c>
      <c r="B65" t="s">
        <v>2331</v>
      </c>
      <c r="C65" t="s">
        <v>4652</v>
      </c>
      <c r="D65" t="s">
        <v>4653</v>
      </c>
      <c r="E65" t="s">
        <v>520</v>
      </c>
      <c r="F65" t="s">
        <v>391</v>
      </c>
      <c r="G65" t="s">
        <v>92</v>
      </c>
      <c r="H65" s="9">
        <v>4</v>
      </c>
    </row>
    <row r="66" spans="1:8" x14ac:dyDescent="0.2">
      <c r="A66" t="s">
        <v>3024</v>
      </c>
      <c r="B66" t="s">
        <v>3025</v>
      </c>
      <c r="C66" t="s">
        <v>4654</v>
      </c>
      <c r="D66" t="s">
        <v>4655</v>
      </c>
      <c r="E66" t="s">
        <v>1833</v>
      </c>
      <c r="F66" t="s">
        <v>1474</v>
      </c>
      <c r="G66" t="s">
        <v>1089</v>
      </c>
      <c r="H66" s="9">
        <v>4</v>
      </c>
    </row>
    <row r="67" spans="1:8" x14ac:dyDescent="0.2">
      <c r="A67" t="s">
        <v>2672</v>
      </c>
      <c r="B67" t="s">
        <v>2673</v>
      </c>
      <c r="C67" t="s">
        <v>4656</v>
      </c>
      <c r="D67" t="s">
        <v>4657</v>
      </c>
      <c r="E67" t="s">
        <v>1173</v>
      </c>
      <c r="F67" t="s">
        <v>1027</v>
      </c>
      <c r="G67" t="s">
        <v>153</v>
      </c>
      <c r="H67" s="9">
        <v>8</v>
      </c>
    </row>
    <row r="68" spans="1:8" x14ac:dyDescent="0.2">
      <c r="A68" t="s">
        <v>2539</v>
      </c>
      <c r="B68" t="s">
        <v>2540</v>
      </c>
      <c r="C68" t="s">
        <v>4658</v>
      </c>
      <c r="D68" t="s">
        <v>4659</v>
      </c>
      <c r="E68" t="s">
        <v>838</v>
      </c>
      <c r="F68" t="s">
        <v>792</v>
      </c>
      <c r="G68" t="s">
        <v>794</v>
      </c>
      <c r="H68" s="9">
        <v>8</v>
      </c>
    </row>
    <row r="69" spans="1:8" x14ac:dyDescent="0.2">
      <c r="A69" t="s">
        <v>2666</v>
      </c>
      <c r="B69" t="s">
        <v>2667</v>
      </c>
      <c r="C69" t="s">
        <v>3547</v>
      </c>
      <c r="D69" t="s">
        <v>4660</v>
      </c>
      <c r="E69" t="s">
        <v>1248</v>
      </c>
      <c r="F69" t="s">
        <v>1150</v>
      </c>
      <c r="G69" t="s">
        <v>1151</v>
      </c>
      <c r="H69" s="9">
        <v>4</v>
      </c>
    </row>
    <row r="70" spans="1:8" x14ac:dyDescent="0.2">
      <c r="B70" t="s">
        <v>2768</v>
      </c>
      <c r="C70" t="s">
        <v>4661</v>
      </c>
      <c r="D70" t="s">
        <v>4662</v>
      </c>
      <c r="E70" t="s">
        <v>1242</v>
      </c>
      <c r="F70" t="s">
        <v>1150</v>
      </c>
      <c r="G70" t="s">
        <v>1151</v>
      </c>
      <c r="H70" s="9">
        <v>4</v>
      </c>
    </row>
    <row r="71" spans="1:8" x14ac:dyDescent="0.2">
      <c r="A71" t="s">
        <v>2427</v>
      </c>
      <c r="B71" t="s">
        <v>2428</v>
      </c>
      <c r="C71" t="s">
        <v>4663</v>
      </c>
      <c r="D71" t="s">
        <v>4664</v>
      </c>
      <c r="E71" t="s">
        <v>806</v>
      </c>
      <c r="F71" t="s">
        <v>661</v>
      </c>
      <c r="G71" t="s">
        <v>83</v>
      </c>
      <c r="H71" s="9">
        <v>12</v>
      </c>
    </row>
    <row r="72" spans="1:8" x14ac:dyDescent="0.2">
      <c r="A72" t="s">
        <v>1833</v>
      </c>
      <c r="B72" t="s">
        <v>3045</v>
      </c>
      <c r="C72" t="s">
        <v>4665</v>
      </c>
      <c r="D72" t="s">
        <v>4666</v>
      </c>
      <c r="E72" t="s">
        <v>1833</v>
      </c>
      <c r="F72" t="s">
        <v>1474</v>
      </c>
      <c r="G72" t="s">
        <v>1089</v>
      </c>
      <c r="H72" s="9">
        <v>12</v>
      </c>
    </row>
    <row r="73" spans="1:8" x14ac:dyDescent="0.2">
      <c r="A73" t="s">
        <v>2344</v>
      </c>
      <c r="B73" t="s">
        <v>2345</v>
      </c>
      <c r="C73" t="s">
        <v>4667</v>
      </c>
      <c r="D73" t="s">
        <v>4668</v>
      </c>
      <c r="E73" t="s">
        <v>258</v>
      </c>
      <c r="F73" t="s">
        <v>145</v>
      </c>
      <c r="G73" t="s">
        <v>147</v>
      </c>
      <c r="H73" s="9">
        <v>4</v>
      </c>
    </row>
    <row r="74" spans="1:8" x14ac:dyDescent="0.2">
      <c r="A74" t="s">
        <v>218</v>
      </c>
      <c r="B74" t="s">
        <v>2151</v>
      </c>
      <c r="C74" t="s">
        <v>4669</v>
      </c>
      <c r="D74" t="s">
        <v>4670</v>
      </c>
      <c r="E74" t="s">
        <v>216</v>
      </c>
      <c r="F74" t="s">
        <v>163</v>
      </c>
      <c r="G74" t="s">
        <v>109</v>
      </c>
      <c r="H74" s="9">
        <v>8</v>
      </c>
    </row>
    <row r="75" spans="1:8" x14ac:dyDescent="0.2">
      <c r="A75" t="s">
        <v>1286</v>
      </c>
      <c r="B75" t="s">
        <v>2864</v>
      </c>
      <c r="C75" t="s">
        <v>4671</v>
      </c>
      <c r="D75" t="s">
        <v>4672</v>
      </c>
      <c r="E75" t="s">
        <v>1565</v>
      </c>
      <c r="F75" t="s">
        <v>1474</v>
      </c>
      <c r="G75" t="s">
        <v>1089</v>
      </c>
      <c r="H75" s="9">
        <v>4</v>
      </c>
    </row>
    <row r="76" spans="1:8" x14ac:dyDescent="0.2">
      <c r="B76" t="s">
        <v>2733</v>
      </c>
      <c r="C76" t="s">
        <v>4673</v>
      </c>
      <c r="D76" t="s">
        <v>4674</v>
      </c>
      <c r="E76" t="s">
        <v>1286</v>
      </c>
      <c r="F76" t="s">
        <v>1109</v>
      </c>
      <c r="G76" t="s">
        <v>1089</v>
      </c>
      <c r="H76" s="9">
        <v>4</v>
      </c>
    </row>
    <row r="77" spans="1:8" x14ac:dyDescent="0.2">
      <c r="A77" t="s">
        <v>3157</v>
      </c>
      <c r="B77" t="s">
        <v>3158</v>
      </c>
      <c r="C77" t="s">
        <v>4675</v>
      </c>
      <c r="D77" t="s">
        <v>4676</v>
      </c>
      <c r="E77" t="s">
        <v>2016</v>
      </c>
      <c r="F77" t="s">
        <v>163</v>
      </c>
      <c r="G77" t="s">
        <v>109</v>
      </c>
      <c r="H77" s="9">
        <v>8</v>
      </c>
    </row>
    <row r="78" spans="1:8" x14ac:dyDescent="0.2">
      <c r="A78" t="s">
        <v>2315</v>
      </c>
      <c r="B78" t="s">
        <v>2316</v>
      </c>
      <c r="C78" t="s">
        <v>4677</v>
      </c>
      <c r="D78" t="s">
        <v>4561</v>
      </c>
      <c r="E78" t="s">
        <v>429</v>
      </c>
      <c r="F78" t="s">
        <v>152</v>
      </c>
      <c r="G78" t="s">
        <v>153</v>
      </c>
      <c r="H78" s="9">
        <v>8</v>
      </c>
    </row>
    <row r="79" spans="1:8" x14ac:dyDescent="0.2">
      <c r="B79" t="s">
        <v>2773</v>
      </c>
      <c r="C79" t="s">
        <v>4678</v>
      </c>
      <c r="D79" t="s">
        <v>4662</v>
      </c>
      <c r="E79" t="s">
        <v>1403</v>
      </c>
      <c r="F79" t="s">
        <v>1384</v>
      </c>
      <c r="G79" t="s">
        <v>153</v>
      </c>
      <c r="H79" s="9">
        <v>8</v>
      </c>
    </row>
    <row r="80" spans="1:8" x14ac:dyDescent="0.2">
      <c r="A80" t="s">
        <v>2246</v>
      </c>
      <c r="B80" t="s">
        <v>2409</v>
      </c>
      <c r="C80" t="s">
        <v>4679</v>
      </c>
      <c r="D80" t="s">
        <v>4680</v>
      </c>
      <c r="E80" t="s">
        <v>536</v>
      </c>
      <c r="F80" t="s">
        <v>344</v>
      </c>
      <c r="G80" t="s">
        <v>153</v>
      </c>
      <c r="H80" s="9">
        <v>12</v>
      </c>
    </row>
    <row r="81" spans="1:8" x14ac:dyDescent="0.2">
      <c r="B81" t="s">
        <v>2247</v>
      </c>
      <c r="C81" t="s">
        <v>4560</v>
      </c>
      <c r="D81" t="s">
        <v>4681</v>
      </c>
      <c r="E81" t="s">
        <v>455</v>
      </c>
      <c r="F81" t="s">
        <v>163</v>
      </c>
      <c r="G81" t="s">
        <v>109</v>
      </c>
      <c r="H81" s="9">
        <v>4</v>
      </c>
    </row>
    <row r="82" spans="1:8" x14ac:dyDescent="0.2">
      <c r="A82" t="s">
        <v>2106</v>
      </c>
      <c r="B82" t="s">
        <v>2107</v>
      </c>
      <c r="C82" t="s">
        <v>4682</v>
      </c>
      <c r="D82" t="s">
        <v>4683</v>
      </c>
      <c r="E82" t="s">
        <v>64</v>
      </c>
      <c r="F82" t="s">
        <v>66</v>
      </c>
      <c r="G82" t="s">
        <v>68</v>
      </c>
      <c r="H82" s="9">
        <v>4</v>
      </c>
    </row>
    <row r="83" spans="1:8" x14ac:dyDescent="0.2">
      <c r="A83" t="s">
        <v>2465</v>
      </c>
      <c r="B83" t="s">
        <v>2466</v>
      </c>
      <c r="C83" t="s">
        <v>4684</v>
      </c>
      <c r="D83" t="s">
        <v>4685</v>
      </c>
      <c r="E83" t="s">
        <v>873</v>
      </c>
      <c r="F83" t="s">
        <v>528</v>
      </c>
      <c r="G83" t="s">
        <v>102</v>
      </c>
      <c r="H83" s="9">
        <v>4</v>
      </c>
    </row>
    <row r="84" spans="1:8" x14ac:dyDescent="0.2">
      <c r="A84" t="s">
        <v>297</v>
      </c>
      <c r="B84" t="s">
        <v>2184</v>
      </c>
      <c r="C84" t="s">
        <v>4686</v>
      </c>
      <c r="D84" t="s">
        <v>4687</v>
      </c>
      <c r="E84" t="s">
        <v>295</v>
      </c>
      <c r="F84" t="s">
        <v>176</v>
      </c>
      <c r="G84" t="s">
        <v>83</v>
      </c>
      <c r="H84" s="9">
        <v>8</v>
      </c>
    </row>
    <row r="85" spans="1:8" x14ac:dyDescent="0.2">
      <c r="A85" t="s">
        <v>2242</v>
      </c>
      <c r="B85" t="s">
        <v>2243</v>
      </c>
      <c r="C85" t="s">
        <v>4688</v>
      </c>
      <c r="D85" t="s">
        <v>4689</v>
      </c>
      <c r="E85" t="s">
        <v>448</v>
      </c>
      <c r="F85" t="s">
        <v>450</v>
      </c>
      <c r="G85" t="s">
        <v>153</v>
      </c>
      <c r="H85" s="9">
        <v>4</v>
      </c>
    </row>
    <row r="86" spans="1:8" x14ac:dyDescent="0.2">
      <c r="A86" t="s">
        <v>3175</v>
      </c>
      <c r="B86" t="s">
        <v>3176</v>
      </c>
      <c r="C86" t="s">
        <v>4576</v>
      </c>
      <c r="D86" t="s">
        <v>4690</v>
      </c>
      <c r="E86" t="s">
        <v>2056</v>
      </c>
      <c r="F86" t="s">
        <v>81</v>
      </c>
      <c r="G86" t="s">
        <v>83</v>
      </c>
      <c r="H86" s="9">
        <v>4</v>
      </c>
    </row>
    <row r="87" spans="1:8" x14ac:dyDescent="0.2">
      <c r="A87" t="s">
        <v>858</v>
      </c>
      <c r="B87" t="s">
        <v>2528</v>
      </c>
      <c r="C87" t="s">
        <v>4691</v>
      </c>
      <c r="D87" t="s">
        <v>4692</v>
      </c>
      <c r="E87" t="s">
        <v>856</v>
      </c>
      <c r="F87" t="s">
        <v>450</v>
      </c>
      <c r="G87" t="s">
        <v>153</v>
      </c>
      <c r="H87" s="9">
        <v>24</v>
      </c>
    </row>
    <row r="88" spans="1:8" x14ac:dyDescent="0.2">
      <c r="A88" t="s">
        <v>2676</v>
      </c>
      <c r="B88" t="s">
        <v>2677</v>
      </c>
      <c r="C88" t="s">
        <v>4637</v>
      </c>
      <c r="D88" t="s">
        <v>4657</v>
      </c>
      <c r="E88" t="s">
        <v>1116</v>
      </c>
      <c r="F88" t="s">
        <v>903</v>
      </c>
      <c r="G88" t="s">
        <v>153</v>
      </c>
      <c r="H88" s="9">
        <v>8</v>
      </c>
    </row>
    <row r="89" spans="1:8" x14ac:dyDescent="0.2">
      <c r="A89" t="s">
        <v>2379</v>
      </c>
      <c r="B89" t="s">
        <v>2380</v>
      </c>
      <c r="C89" t="s">
        <v>4693</v>
      </c>
      <c r="D89" t="s">
        <v>4694</v>
      </c>
      <c r="E89" t="s">
        <v>700</v>
      </c>
      <c r="F89" t="s">
        <v>528</v>
      </c>
      <c r="G89" t="s">
        <v>102</v>
      </c>
      <c r="H89" s="9">
        <v>4</v>
      </c>
    </row>
    <row r="90" spans="1:8" x14ac:dyDescent="0.2">
      <c r="A90" t="s">
        <v>2573</v>
      </c>
      <c r="B90" t="s">
        <v>2574</v>
      </c>
      <c r="C90" t="s">
        <v>4637</v>
      </c>
      <c r="D90" t="s">
        <v>4695</v>
      </c>
      <c r="E90" t="s">
        <v>901</v>
      </c>
      <c r="F90" t="s">
        <v>903</v>
      </c>
      <c r="G90" t="s">
        <v>153</v>
      </c>
      <c r="H90" s="9">
        <v>4</v>
      </c>
    </row>
    <row r="91" spans="1:8" x14ac:dyDescent="0.2">
      <c r="A91" t="s">
        <v>2422</v>
      </c>
      <c r="B91" t="s">
        <v>2423</v>
      </c>
      <c r="C91" t="s">
        <v>4696</v>
      </c>
      <c r="D91" t="s">
        <v>4697</v>
      </c>
      <c r="E91" t="s">
        <v>536</v>
      </c>
      <c r="F91" t="s">
        <v>344</v>
      </c>
      <c r="G91" t="s">
        <v>153</v>
      </c>
      <c r="H91" s="9">
        <v>4</v>
      </c>
    </row>
    <row r="92" spans="1:8" x14ac:dyDescent="0.2">
      <c r="A92" t="s">
        <v>2764</v>
      </c>
      <c r="B92" t="s">
        <v>2765</v>
      </c>
      <c r="C92" t="s">
        <v>4698</v>
      </c>
      <c r="D92" t="s">
        <v>4699</v>
      </c>
      <c r="E92" t="s">
        <v>1332</v>
      </c>
      <c r="F92" t="s">
        <v>1007</v>
      </c>
      <c r="G92" t="s">
        <v>131</v>
      </c>
      <c r="H92" s="9">
        <v>12</v>
      </c>
    </row>
    <row r="93" spans="1:8" x14ac:dyDescent="0.2">
      <c r="A93" t="s">
        <v>2899</v>
      </c>
      <c r="B93" t="s">
        <v>2900</v>
      </c>
      <c r="C93" t="s">
        <v>4700</v>
      </c>
      <c r="D93" t="s">
        <v>4701</v>
      </c>
      <c r="E93" t="s">
        <v>1535</v>
      </c>
      <c r="F93" t="s">
        <v>1518</v>
      </c>
      <c r="G93" t="s">
        <v>1151</v>
      </c>
      <c r="H93" s="9">
        <v>4</v>
      </c>
    </row>
    <row r="94" spans="1:8" x14ac:dyDescent="0.2">
      <c r="A94" t="s">
        <v>2502</v>
      </c>
      <c r="B94" t="s">
        <v>2503</v>
      </c>
      <c r="C94" t="s">
        <v>4702</v>
      </c>
      <c r="D94" t="s">
        <v>4703</v>
      </c>
      <c r="E94" t="s">
        <v>536</v>
      </c>
      <c r="F94" t="s">
        <v>344</v>
      </c>
      <c r="G94" t="s">
        <v>153</v>
      </c>
      <c r="H94" s="9">
        <v>4</v>
      </c>
    </row>
    <row r="95" spans="1:8" x14ac:dyDescent="0.2">
      <c r="A95" t="s">
        <v>2252</v>
      </c>
      <c r="B95" t="s">
        <v>2253</v>
      </c>
      <c r="C95" t="s">
        <v>4704</v>
      </c>
      <c r="D95" t="s">
        <v>4705</v>
      </c>
      <c r="E95" t="s">
        <v>342</v>
      </c>
      <c r="F95" t="s">
        <v>344</v>
      </c>
      <c r="G95" t="s">
        <v>153</v>
      </c>
      <c r="H95" s="9">
        <v>8</v>
      </c>
    </row>
    <row r="96" spans="1:8" x14ac:dyDescent="0.2">
      <c r="A96" t="s">
        <v>526</v>
      </c>
      <c r="B96" t="s">
        <v>2281</v>
      </c>
      <c r="C96" t="s">
        <v>4706</v>
      </c>
      <c r="D96" t="s">
        <v>4707</v>
      </c>
      <c r="E96" t="s">
        <v>526</v>
      </c>
      <c r="F96" t="s">
        <v>528</v>
      </c>
      <c r="G96" t="s">
        <v>102</v>
      </c>
      <c r="H96" s="9">
        <v>4</v>
      </c>
    </row>
    <row r="97" spans="1:8" x14ac:dyDescent="0.2">
      <c r="A97" t="s">
        <v>2134</v>
      </c>
      <c r="B97" t="s">
        <v>2135</v>
      </c>
      <c r="C97" t="s">
        <v>4708</v>
      </c>
      <c r="D97" t="s">
        <v>4709</v>
      </c>
      <c r="E97" t="s">
        <v>167</v>
      </c>
      <c r="F97" t="s">
        <v>170</v>
      </c>
      <c r="G97" t="s">
        <v>102</v>
      </c>
      <c r="H97" s="9">
        <v>4</v>
      </c>
    </row>
    <row r="98" spans="1:8" x14ac:dyDescent="0.2">
      <c r="A98" t="s">
        <v>2303</v>
      </c>
      <c r="B98" t="s">
        <v>2304</v>
      </c>
      <c r="C98" t="s">
        <v>4710</v>
      </c>
      <c r="D98" t="s">
        <v>4625</v>
      </c>
      <c r="E98" t="s">
        <v>373</v>
      </c>
      <c r="F98" t="s">
        <v>375</v>
      </c>
      <c r="G98" t="s">
        <v>131</v>
      </c>
      <c r="H98" s="9">
        <v>4</v>
      </c>
    </row>
    <row r="99" spans="1:8" x14ac:dyDescent="0.2">
      <c r="A99" t="s">
        <v>629</v>
      </c>
      <c r="B99" t="s">
        <v>2339</v>
      </c>
      <c r="C99" t="s">
        <v>4711</v>
      </c>
      <c r="D99" t="s">
        <v>4712</v>
      </c>
      <c r="E99" t="s">
        <v>629</v>
      </c>
      <c r="F99" t="s">
        <v>251</v>
      </c>
      <c r="G99" t="s">
        <v>131</v>
      </c>
      <c r="H99" s="9">
        <v>24</v>
      </c>
    </row>
    <row r="100" spans="1:8" x14ac:dyDescent="0.2">
      <c r="A100" t="s">
        <v>565</v>
      </c>
      <c r="B100" t="s">
        <v>2365</v>
      </c>
      <c r="C100" t="s">
        <v>4713</v>
      </c>
      <c r="D100" t="s">
        <v>4714</v>
      </c>
      <c r="E100" t="s">
        <v>565</v>
      </c>
      <c r="F100" t="s">
        <v>375</v>
      </c>
      <c r="G100" t="s">
        <v>131</v>
      </c>
      <c r="H100" s="9">
        <v>4</v>
      </c>
    </row>
    <row r="101" spans="1:8" x14ac:dyDescent="0.2">
      <c r="A101" t="s">
        <v>1736</v>
      </c>
      <c r="B101" t="s">
        <v>3152</v>
      </c>
      <c r="C101" t="s">
        <v>4575</v>
      </c>
      <c r="D101" t="s">
        <v>4715</v>
      </c>
      <c r="E101" t="s">
        <v>1734</v>
      </c>
      <c r="F101" t="s">
        <v>1272</v>
      </c>
      <c r="G101" t="s">
        <v>109</v>
      </c>
      <c r="H101" s="9">
        <v>4</v>
      </c>
    </row>
    <row r="102" spans="1:8" x14ac:dyDescent="0.2">
      <c r="A102" t="s">
        <v>2255</v>
      </c>
      <c r="B102" t="s">
        <v>2256</v>
      </c>
      <c r="C102" t="s">
        <v>4716</v>
      </c>
      <c r="D102" t="s">
        <v>4717</v>
      </c>
      <c r="E102" t="s">
        <v>199</v>
      </c>
      <c r="F102" t="s">
        <v>163</v>
      </c>
      <c r="G102" t="s">
        <v>109</v>
      </c>
      <c r="H102" s="9">
        <v>4</v>
      </c>
    </row>
    <row r="103" spans="1:8" x14ac:dyDescent="0.2">
      <c r="A103" t="s">
        <v>2433</v>
      </c>
      <c r="B103" t="s">
        <v>2434</v>
      </c>
      <c r="C103" t="s">
        <v>4718</v>
      </c>
      <c r="D103" t="s">
        <v>4719</v>
      </c>
      <c r="E103" t="s">
        <v>755</v>
      </c>
      <c r="F103" t="s">
        <v>560</v>
      </c>
      <c r="G103" t="s">
        <v>562</v>
      </c>
      <c r="H103" s="9">
        <v>4</v>
      </c>
    </row>
    <row r="104" spans="1:8" x14ac:dyDescent="0.2">
      <c r="A104" t="s">
        <v>3054</v>
      </c>
      <c r="B104" t="s">
        <v>3055</v>
      </c>
      <c r="C104" t="s">
        <v>4720</v>
      </c>
      <c r="D104" t="s">
        <v>4721</v>
      </c>
      <c r="E104" t="s">
        <v>1874</v>
      </c>
      <c r="F104" t="s">
        <v>1518</v>
      </c>
      <c r="G104" t="s">
        <v>1151</v>
      </c>
      <c r="H104" s="9">
        <v>4</v>
      </c>
    </row>
    <row r="105" spans="1:8" x14ac:dyDescent="0.2">
      <c r="A105" t="s">
        <v>2821</v>
      </c>
      <c r="B105" t="s">
        <v>2822</v>
      </c>
      <c r="C105" t="s">
        <v>4722</v>
      </c>
      <c r="D105" t="s">
        <v>4723</v>
      </c>
      <c r="E105" t="s">
        <v>1477</v>
      </c>
      <c r="F105" t="s">
        <v>1109</v>
      </c>
      <c r="G105" t="s">
        <v>1089</v>
      </c>
      <c r="H105" s="9">
        <v>8</v>
      </c>
    </row>
    <row r="106" spans="1:8" x14ac:dyDescent="0.2">
      <c r="A106" t="s">
        <v>3035</v>
      </c>
      <c r="B106" t="s">
        <v>3036</v>
      </c>
      <c r="C106" t="s">
        <v>4724</v>
      </c>
      <c r="D106" t="s">
        <v>4725</v>
      </c>
      <c r="E106" t="s">
        <v>1810</v>
      </c>
      <c r="F106" t="s">
        <v>1709</v>
      </c>
      <c r="G106" t="s">
        <v>1710</v>
      </c>
      <c r="H106" s="9">
        <v>8</v>
      </c>
    </row>
    <row r="107" spans="1:8" x14ac:dyDescent="0.2">
      <c r="A107" t="s">
        <v>3096</v>
      </c>
      <c r="B107" t="s">
        <v>3097</v>
      </c>
      <c r="C107" t="s">
        <v>4726</v>
      </c>
      <c r="D107" t="s">
        <v>4727</v>
      </c>
      <c r="E107" t="s">
        <v>1916</v>
      </c>
      <c r="F107" t="s">
        <v>1843</v>
      </c>
      <c r="G107" t="s">
        <v>1710</v>
      </c>
      <c r="H107" s="9">
        <v>8</v>
      </c>
    </row>
    <row r="108" spans="1:8" x14ac:dyDescent="0.2">
      <c r="A108" t="s">
        <v>2435</v>
      </c>
      <c r="B108" t="s">
        <v>2436</v>
      </c>
      <c r="C108" t="s">
        <v>4728</v>
      </c>
      <c r="D108" t="s">
        <v>4729</v>
      </c>
      <c r="E108" t="s">
        <v>828</v>
      </c>
      <c r="F108" t="s">
        <v>145</v>
      </c>
      <c r="G108" t="s">
        <v>147</v>
      </c>
      <c r="H108" s="9">
        <v>4</v>
      </c>
    </row>
    <row r="109" spans="1:8" x14ac:dyDescent="0.2">
      <c r="A109" t="s">
        <v>2206</v>
      </c>
      <c r="B109" t="s">
        <v>2207</v>
      </c>
      <c r="C109" t="s">
        <v>4730</v>
      </c>
      <c r="D109" t="s">
        <v>4731</v>
      </c>
      <c r="E109" t="s">
        <v>342</v>
      </c>
      <c r="F109" t="s">
        <v>344</v>
      </c>
      <c r="G109" t="s">
        <v>153</v>
      </c>
      <c r="H109" s="9">
        <v>4</v>
      </c>
    </row>
    <row r="110" spans="1:8" x14ac:dyDescent="0.2">
      <c r="A110" t="s">
        <v>2734</v>
      </c>
      <c r="B110" t="s">
        <v>2735</v>
      </c>
      <c r="C110" t="s">
        <v>4732</v>
      </c>
      <c r="D110" t="s">
        <v>4733</v>
      </c>
      <c r="E110" t="s">
        <v>1356</v>
      </c>
      <c r="F110" t="s">
        <v>66</v>
      </c>
      <c r="G110" t="s">
        <v>68</v>
      </c>
      <c r="H110" s="9">
        <v>8</v>
      </c>
    </row>
    <row r="111" spans="1:8" x14ac:dyDescent="0.2">
      <c r="A111" t="s">
        <v>2766</v>
      </c>
      <c r="B111" t="s">
        <v>2767</v>
      </c>
      <c r="C111" t="s">
        <v>4716</v>
      </c>
      <c r="D111" t="s">
        <v>4662</v>
      </c>
      <c r="E111" t="s">
        <v>1403</v>
      </c>
      <c r="F111" t="s">
        <v>1384</v>
      </c>
      <c r="G111" t="s">
        <v>153</v>
      </c>
      <c r="H111" s="9">
        <v>16</v>
      </c>
    </row>
    <row r="112" spans="1:8" x14ac:dyDescent="0.2">
      <c r="A112" t="s">
        <v>2779</v>
      </c>
      <c r="B112" t="s">
        <v>2780</v>
      </c>
      <c r="C112" t="s">
        <v>4734</v>
      </c>
      <c r="D112" t="s">
        <v>3764</v>
      </c>
      <c r="E112" t="s">
        <v>1403</v>
      </c>
      <c r="F112" t="s">
        <v>1384</v>
      </c>
      <c r="G112" t="s">
        <v>153</v>
      </c>
      <c r="H112" s="9">
        <v>4</v>
      </c>
    </row>
    <row r="113" spans="1:8" x14ac:dyDescent="0.2">
      <c r="A113" t="s">
        <v>729</v>
      </c>
      <c r="B113" t="s">
        <v>2392</v>
      </c>
      <c r="C113" t="s">
        <v>4735</v>
      </c>
      <c r="D113" t="s">
        <v>4736</v>
      </c>
      <c r="E113" t="s">
        <v>727</v>
      </c>
      <c r="F113" t="s">
        <v>163</v>
      </c>
      <c r="G113" t="s">
        <v>109</v>
      </c>
      <c r="H113" s="9">
        <v>8</v>
      </c>
    </row>
    <row r="114" spans="1:8" x14ac:dyDescent="0.2">
      <c r="A114" t="s">
        <v>3142</v>
      </c>
      <c r="B114" t="s">
        <v>3143</v>
      </c>
      <c r="C114" t="s">
        <v>4716</v>
      </c>
      <c r="D114" t="s">
        <v>4737</v>
      </c>
      <c r="E114" t="s">
        <v>1955</v>
      </c>
      <c r="F114" t="s">
        <v>107</v>
      </c>
      <c r="G114" t="s">
        <v>109</v>
      </c>
      <c r="H114" s="9">
        <v>4</v>
      </c>
    </row>
    <row r="115" spans="1:8" x14ac:dyDescent="0.2">
      <c r="A115" t="s">
        <v>3155</v>
      </c>
      <c r="B115" t="s">
        <v>3156</v>
      </c>
      <c r="C115" t="s">
        <v>4738</v>
      </c>
      <c r="D115" t="s">
        <v>4739</v>
      </c>
      <c r="E115" t="s">
        <v>2024</v>
      </c>
      <c r="F115" t="s">
        <v>66</v>
      </c>
      <c r="G115" t="s">
        <v>68</v>
      </c>
      <c r="H115" s="9">
        <v>4</v>
      </c>
    </row>
    <row r="116" spans="1:8" x14ac:dyDescent="0.2">
      <c r="A116" t="s">
        <v>2240</v>
      </c>
      <c r="B116" t="s">
        <v>2241</v>
      </c>
      <c r="C116" t="s">
        <v>4735</v>
      </c>
      <c r="D116" t="s">
        <v>4740</v>
      </c>
      <c r="E116" t="s">
        <v>443</v>
      </c>
      <c r="F116" t="s">
        <v>145</v>
      </c>
      <c r="G116" t="s">
        <v>147</v>
      </c>
      <c r="H116" s="9">
        <v>4</v>
      </c>
    </row>
    <row r="117" spans="1:8" x14ac:dyDescent="0.2">
      <c r="A117" t="s">
        <v>2594</v>
      </c>
      <c r="B117" t="s">
        <v>2595</v>
      </c>
      <c r="C117" t="s">
        <v>4571</v>
      </c>
      <c r="D117" t="s">
        <v>4587</v>
      </c>
      <c r="E117" t="s">
        <v>1116</v>
      </c>
      <c r="F117" t="s">
        <v>903</v>
      </c>
      <c r="G117" t="s">
        <v>153</v>
      </c>
      <c r="H117" s="9">
        <v>4</v>
      </c>
    </row>
    <row r="118" spans="1:8" x14ac:dyDescent="0.2">
      <c r="A118" t="s">
        <v>1916</v>
      </c>
      <c r="B118" t="s">
        <v>3087</v>
      </c>
      <c r="C118" t="s">
        <v>4741</v>
      </c>
      <c r="D118" t="s">
        <v>4742</v>
      </c>
      <c r="E118" t="s">
        <v>1916</v>
      </c>
      <c r="F118" t="s">
        <v>1843</v>
      </c>
      <c r="G118" t="s">
        <v>1710</v>
      </c>
      <c r="H118" s="9">
        <v>52</v>
      </c>
    </row>
    <row r="119" spans="1:8" x14ac:dyDescent="0.2">
      <c r="A119" t="s">
        <v>2414</v>
      </c>
      <c r="B119" t="s">
        <v>2415</v>
      </c>
      <c r="C119" t="s">
        <v>4743</v>
      </c>
      <c r="D119" t="s">
        <v>4680</v>
      </c>
      <c r="E119" t="s">
        <v>643</v>
      </c>
      <c r="F119" t="s">
        <v>450</v>
      </c>
      <c r="G119" t="s">
        <v>153</v>
      </c>
      <c r="H119" s="9">
        <v>4</v>
      </c>
    </row>
    <row r="120" spans="1:8" x14ac:dyDescent="0.2">
      <c r="A120" t="s">
        <v>2259</v>
      </c>
      <c r="B120" t="s">
        <v>2260</v>
      </c>
      <c r="C120" t="s">
        <v>4744</v>
      </c>
      <c r="D120" t="s">
        <v>4745</v>
      </c>
      <c r="E120" t="s">
        <v>490</v>
      </c>
      <c r="F120" t="s">
        <v>450</v>
      </c>
      <c r="G120" t="s">
        <v>153</v>
      </c>
      <c r="H120" s="9">
        <v>4</v>
      </c>
    </row>
    <row r="121" spans="1:8" x14ac:dyDescent="0.2">
      <c r="A121" t="s">
        <v>2401</v>
      </c>
      <c r="B121" t="s">
        <v>2402</v>
      </c>
      <c r="C121" t="s">
        <v>4746</v>
      </c>
      <c r="D121" t="s">
        <v>4545</v>
      </c>
      <c r="E121" t="s">
        <v>755</v>
      </c>
      <c r="F121" t="s">
        <v>560</v>
      </c>
      <c r="G121" t="s">
        <v>562</v>
      </c>
      <c r="H121" s="9">
        <v>4</v>
      </c>
    </row>
    <row r="122" spans="1:8" x14ac:dyDescent="0.2">
      <c r="A122" t="s">
        <v>2486</v>
      </c>
      <c r="B122" t="s">
        <v>2487</v>
      </c>
      <c r="C122" t="s">
        <v>4747</v>
      </c>
      <c r="D122" t="s">
        <v>4748</v>
      </c>
      <c r="E122" t="s">
        <v>750</v>
      </c>
      <c r="F122" t="s">
        <v>450</v>
      </c>
      <c r="G122" t="s">
        <v>153</v>
      </c>
      <c r="H122" s="9">
        <v>8</v>
      </c>
    </row>
    <row r="123" spans="1:8" x14ac:dyDescent="0.2">
      <c r="A123" t="s">
        <v>2600</v>
      </c>
      <c r="B123" t="s">
        <v>2601</v>
      </c>
      <c r="C123" t="s">
        <v>4749</v>
      </c>
      <c r="D123" t="s">
        <v>4750</v>
      </c>
      <c r="E123" t="s">
        <v>1127</v>
      </c>
      <c r="F123" t="s">
        <v>1007</v>
      </c>
      <c r="G123" t="s">
        <v>131</v>
      </c>
      <c r="H123" s="9">
        <v>4</v>
      </c>
    </row>
    <row r="124" spans="1:8" x14ac:dyDescent="0.2">
      <c r="A124" t="s">
        <v>2305</v>
      </c>
      <c r="B124" t="s">
        <v>2306</v>
      </c>
      <c r="C124" t="s">
        <v>4751</v>
      </c>
      <c r="D124" t="s">
        <v>4752</v>
      </c>
      <c r="E124" t="s">
        <v>536</v>
      </c>
      <c r="F124" t="s">
        <v>344</v>
      </c>
      <c r="G124" t="s">
        <v>153</v>
      </c>
      <c r="H124" s="9">
        <v>4</v>
      </c>
    </row>
    <row r="125" spans="1:8" x14ac:dyDescent="0.2">
      <c r="A125" t="s">
        <v>3033</v>
      </c>
      <c r="B125" t="s">
        <v>3034</v>
      </c>
      <c r="C125" t="s">
        <v>4753</v>
      </c>
      <c r="D125" t="s">
        <v>4754</v>
      </c>
      <c r="E125" t="s">
        <v>1810</v>
      </c>
      <c r="F125" t="s">
        <v>1709</v>
      </c>
      <c r="G125" t="s">
        <v>1710</v>
      </c>
      <c r="H125" s="9">
        <v>8</v>
      </c>
    </row>
    <row r="126" spans="1:8" x14ac:dyDescent="0.2">
      <c r="A126" t="s">
        <v>3122</v>
      </c>
      <c r="B126" t="s">
        <v>3123</v>
      </c>
      <c r="C126" t="s">
        <v>4755</v>
      </c>
      <c r="D126" t="s">
        <v>4756</v>
      </c>
      <c r="E126" t="s">
        <v>1948</v>
      </c>
      <c r="F126" t="s">
        <v>1950</v>
      </c>
      <c r="G126" t="s">
        <v>1710</v>
      </c>
      <c r="H126" s="9">
        <v>20</v>
      </c>
    </row>
    <row r="127" spans="1:8" x14ac:dyDescent="0.2">
      <c r="A127" t="s">
        <v>378</v>
      </c>
      <c r="B127" t="s">
        <v>2325</v>
      </c>
      <c r="C127" t="s">
        <v>4757</v>
      </c>
      <c r="D127" t="s">
        <v>4758</v>
      </c>
      <c r="E127" t="s">
        <v>378</v>
      </c>
      <c r="F127" t="s">
        <v>375</v>
      </c>
      <c r="G127" t="s">
        <v>131</v>
      </c>
      <c r="H127" s="9">
        <v>24</v>
      </c>
    </row>
    <row r="128" spans="1:8" x14ac:dyDescent="0.2">
      <c r="A128" t="s">
        <v>3043</v>
      </c>
      <c r="B128" t="s">
        <v>3044</v>
      </c>
      <c r="C128" t="s">
        <v>4759</v>
      </c>
      <c r="D128" t="s">
        <v>4760</v>
      </c>
      <c r="E128" t="s">
        <v>1852</v>
      </c>
      <c r="F128" t="s">
        <v>1518</v>
      </c>
      <c r="G128" t="s">
        <v>1151</v>
      </c>
      <c r="H128" s="9">
        <v>4</v>
      </c>
    </row>
    <row r="129" spans="1:8" x14ac:dyDescent="0.2">
      <c r="A129" t="s">
        <v>2740</v>
      </c>
      <c r="B129" t="s">
        <v>2741</v>
      </c>
      <c r="C129" t="s">
        <v>4761</v>
      </c>
      <c r="D129" t="s">
        <v>4762</v>
      </c>
      <c r="E129" t="s">
        <v>1286</v>
      </c>
      <c r="F129" t="s">
        <v>1109</v>
      </c>
      <c r="G129" t="s">
        <v>1089</v>
      </c>
      <c r="H129" s="9">
        <v>4</v>
      </c>
    </row>
    <row r="130" spans="1:8" x14ac:dyDescent="0.2">
      <c r="A130" t="s">
        <v>2148</v>
      </c>
      <c r="B130" t="s">
        <v>2149</v>
      </c>
      <c r="C130" t="s">
        <v>4763</v>
      </c>
      <c r="D130" t="s">
        <v>4764</v>
      </c>
      <c r="E130" t="s">
        <v>143</v>
      </c>
      <c r="F130" t="s">
        <v>145</v>
      </c>
      <c r="G130" t="s">
        <v>147</v>
      </c>
      <c r="H130" s="9">
        <v>8</v>
      </c>
    </row>
    <row r="131" spans="1:8" x14ac:dyDescent="0.2">
      <c r="A131" t="s">
        <v>3006</v>
      </c>
      <c r="B131" t="s">
        <v>3007</v>
      </c>
      <c r="C131" t="s">
        <v>4765</v>
      </c>
      <c r="D131" t="s">
        <v>4766</v>
      </c>
      <c r="E131" t="s">
        <v>1707</v>
      </c>
      <c r="F131" t="s">
        <v>1709</v>
      </c>
      <c r="G131" t="s">
        <v>1710</v>
      </c>
      <c r="H131" s="9">
        <v>4</v>
      </c>
    </row>
    <row r="132" spans="1:8" x14ac:dyDescent="0.2">
      <c r="A132" t="s">
        <v>2518</v>
      </c>
      <c r="B132" t="s">
        <v>2519</v>
      </c>
      <c r="C132" t="s">
        <v>4767</v>
      </c>
      <c r="D132" t="s">
        <v>4577</v>
      </c>
      <c r="E132" t="s">
        <v>934</v>
      </c>
      <c r="F132" t="s">
        <v>344</v>
      </c>
      <c r="G132" t="s">
        <v>153</v>
      </c>
      <c r="H132" s="9">
        <v>4</v>
      </c>
    </row>
    <row r="133" spans="1:8" x14ac:dyDescent="0.2">
      <c r="A133" t="s">
        <v>3132</v>
      </c>
      <c r="B133" t="s">
        <v>3133</v>
      </c>
      <c r="C133" t="s">
        <v>4768</v>
      </c>
      <c r="D133" t="s">
        <v>4769</v>
      </c>
      <c r="E133" t="s">
        <v>1948</v>
      </c>
      <c r="F133" t="s">
        <v>1950</v>
      </c>
      <c r="G133" t="s">
        <v>1710</v>
      </c>
      <c r="H133" s="9">
        <v>4</v>
      </c>
    </row>
    <row r="134" spans="1:8" x14ac:dyDescent="0.2">
      <c r="A134" t="s">
        <v>2376</v>
      </c>
      <c r="B134" t="s">
        <v>2377</v>
      </c>
      <c r="C134" t="s">
        <v>4770</v>
      </c>
      <c r="D134" t="s">
        <v>4694</v>
      </c>
      <c r="E134" t="s">
        <v>682</v>
      </c>
      <c r="F134" t="s">
        <v>560</v>
      </c>
      <c r="G134" t="s">
        <v>562</v>
      </c>
      <c r="H134" s="9">
        <v>4</v>
      </c>
    </row>
    <row r="135" spans="1:8" x14ac:dyDescent="0.2">
      <c r="A135" t="s">
        <v>2791</v>
      </c>
      <c r="B135" t="s">
        <v>2792</v>
      </c>
      <c r="C135" t="s">
        <v>4771</v>
      </c>
      <c r="D135" t="s">
        <v>4772</v>
      </c>
      <c r="E135" t="s">
        <v>1361</v>
      </c>
      <c r="F135" t="s">
        <v>1150</v>
      </c>
      <c r="G135" t="s">
        <v>1151</v>
      </c>
      <c r="H135" s="9">
        <v>4</v>
      </c>
    </row>
    <row r="136" spans="1:8" x14ac:dyDescent="0.2">
      <c r="A136" t="s">
        <v>3073</v>
      </c>
      <c r="B136" t="s">
        <v>3074</v>
      </c>
      <c r="C136" t="s">
        <v>4773</v>
      </c>
      <c r="D136" t="s">
        <v>4774</v>
      </c>
      <c r="E136" t="s">
        <v>1841</v>
      </c>
      <c r="F136" t="s">
        <v>1843</v>
      </c>
      <c r="G136" t="s">
        <v>1710</v>
      </c>
      <c r="H136" s="9">
        <v>8</v>
      </c>
    </row>
    <row r="137" spans="1:8" x14ac:dyDescent="0.2">
      <c r="A137" t="s">
        <v>554</v>
      </c>
      <c r="B137" t="s">
        <v>2295</v>
      </c>
      <c r="C137" t="s">
        <v>4775</v>
      </c>
      <c r="D137" t="s">
        <v>4776</v>
      </c>
      <c r="E137" t="s">
        <v>554</v>
      </c>
      <c r="F137" t="s">
        <v>391</v>
      </c>
      <c r="G137" t="s">
        <v>92</v>
      </c>
      <c r="H137" s="9">
        <v>4</v>
      </c>
    </row>
    <row r="138" spans="1:8" x14ac:dyDescent="0.2">
      <c r="A138" t="s">
        <v>284</v>
      </c>
      <c r="B138" t="s">
        <v>2218</v>
      </c>
      <c r="C138" t="s">
        <v>4777</v>
      </c>
      <c r="D138" t="s">
        <v>4778</v>
      </c>
      <c r="E138" t="s">
        <v>284</v>
      </c>
      <c r="F138" t="s">
        <v>170</v>
      </c>
      <c r="G138" t="s">
        <v>102</v>
      </c>
      <c r="H138" s="9">
        <v>12</v>
      </c>
    </row>
    <row r="139" spans="1:8" x14ac:dyDescent="0.2">
      <c r="A139" t="s">
        <v>2155</v>
      </c>
      <c r="B139" t="s">
        <v>2156</v>
      </c>
      <c r="C139" t="s">
        <v>4779</v>
      </c>
      <c r="D139" t="s">
        <v>4780</v>
      </c>
      <c r="E139" t="s">
        <v>235</v>
      </c>
      <c r="F139" t="s">
        <v>126</v>
      </c>
      <c r="G139" t="s">
        <v>92</v>
      </c>
      <c r="H139" s="9">
        <v>4</v>
      </c>
    </row>
    <row r="140" spans="1:8" x14ac:dyDescent="0.2">
      <c r="A140" t="s">
        <v>2808</v>
      </c>
      <c r="B140" t="s">
        <v>2809</v>
      </c>
      <c r="C140" t="s">
        <v>4781</v>
      </c>
      <c r="D140" t="s">
        <v>4782</v>
      </c>
      <c r="E140" t="s">
        <v>1471</v>
      </c>
      <c r="F140" t="s">
        <v>1474</v>
      </c>
      <c r="G140" t="s">
        <v>1089</v>
      </c>
      <c r="H140" s="9">
        <v>4</v>
      </c>
    </row>
    <row r="141" spans="1:8" x14ac:dyDescent="0.2">
      <c r="A141" t="s">
        <v>2571</v>
      </c>
      <c r="B141" t="s">
        <v>2572</v>
      </c>
      <c r="C141" t="s">
        <v>4783</v>
      </c>
      <c r="D141" t="s">
        <v>4784</v>
      </c>
      <c r="E141" t="s">
        <v>1057</v>
      </c>
      <c r="F141" t="s">
        <v>957</v>
      </c>
      <c r="G141" t="s">
        <v>562</v>
      </c>
      <c r="H141" s="9">
        <v>4</v>
      </c>
    </row>
    <row r="142" spans="1:8" x14ac:dyDescent="0.2">
      <c r="A142" t="s">
        <v>1155</v>
      </c>
      <c r="B142" t="s">
        <v>2678</v>
      </c>
      <c r="C142" t="s">
        <v>4747</v>
      </c>
      <c r="D142" t="s">
        <v>4601</v>
      </c>
      <c r="E142" t="s">
        <v>1155</v>
      </c>
      <c r="F142" t="s">
        <v>1027</v>
      </c>
      <c r="G142" t="s">
        <v>153</v>
      </c>
      <c r="H142" s="9">
        <v>12</v>
      </c>
    </row>
    <row r="143" spans="1:8" x14ac:dyDescent="0.2">
      <c r="A143" t="s">
        <v>2482</v>
      </c>
      <c r="B143" t="s">
        <v>2483</v>
      </c>
      <c r="C143" t="s">
        <v>4785</v>
      </c>
      <c r="D143" t="s">
        <v>4748</v>
      </c>
      <c r="E143" t="s">
        <v>901</v>
      </c>
      <c r="F143" t="s">
        <v>903</v>
      </c>
      <c r="G143" t="s">
        <v>153</v>
      </c>
      <c r="H143" s="9">
        <v>4</v>
      </c>
    </row>
    <row r="144" spans="1:8" x14ac:dyDescent="0.2">
      <c r="A144" t="s">
        <v>2878</v>
      </c>
      <c r="B144" t="s">
        <v>2879</v>
      </c>
      <c r="C144" t="s">
        <v>4786</v>
      </c>
      <c r="D144" t="s">
        <v>4787</v>
      </c>
      <c r="E144" t="s">
        <v>1608</v>
      </c>
      <c r="F144" t="s">
        <v>1474</v>
      </c>
      <c r="G144" t="s">
        <v>1089</v>
      </c>
      <c r="H144" s="9">
        <v>4</v>
      </c>
    </row>
    <row r="145" spans="1:8" x14ac:dyDescent="0.2">
      <c r="A145" t="s">
        <v>2679</v>
      </c>
      <c r="B145" t="s">
        <v>2680</v>
      </c>
      <c r="C145" t="s">
        <v>4743</v>
      </c>
      <c r="D145" t="s">
        <v>4788</v>
      </c>
      <c r="E145" t="s">
        <v>1269</v>
      </c>
      <c r="F145" t="s">
        <v>1272</v>
      </c>
      <c r="G145" t="s">
        <v>109</v>
      </c>
      <c r="H145" s="9">
        <v>8</v>
      </c>
    </row>
    <row r="146" spans="1:8" x14ac:dyDescent="0.2">
      <c r="A146" t="s">
        <v>2395</v>
      </c>
      <c r="B146" t="s">
        <v>2396</v>
      </c>
      <c r="C146" t="s">
        <v>4789</v>
      </c>
      <c r="D146" t="s">
        <v>4790</v>
      </c>
      <c r="E146" t="s">
        <v>740</v>
      </c>
      <c r="F146" t="s">
        <v>528</v>
      </c>
      <c r="G146" t="s">
        <v>102</v>
      </c>
      <c r="H146" s="9">
        <v>4</v>
      </c>
    </row>
    <row r="147" spans="1:8" x14ac:dyDescent="0.2">
      <c r="A147" t="s">
        <v>1159</v>
      </c>
      <c r="B147" t="s">
        <v>2617</v>
      </c>
      <c r="C147" t="s">
        <v>4791</v>
      </c>
      <c r="D147" t="s">
        <v>4792</v>
      </c>
      <c r="E147" t="s">
        <v>1159</v>
      </c>
      <c r="F147" t="s">
        <v>802</v>
      </c>
      <c r="G147" t="s">
        <v>83</v>
      </c>
      <c r="H147" s="9">
        <v>4</v>
      </c>
    </row>
    <row r="148" spans="1:8" x14ac:dyDescent="0.2">
      <c r="A148" t="s">
        <v>2564</v>
      </c>
      <c r="B148" t="s">
        <v>2565</v>
      </c>
      <c r="C148" t="s">
        <v>4560</v>
      </c>
      <c r="D148" t="s">
        <v>4793</v>
      </c>
      <c r="E148" t="s">
        <v>1024</v>
      </c>
      <c r="F148" t="s">
        <v>1027</v>
      </c>
      <c r="G148" t="s">
        <v>153</v>
      </c>
      <c r="H148" s="9">
        <v>4</v>
      </c>
    </row>
    <row r="149" spans="1:8" x14ac:dyDescent="0.2">
      <c r="A149" t="s">
        <v>2752</v>
      </c>
      <c r="B149" t="s">
        <v>2753</v>
      </c>
      <c r="C149" t="s">
        <v>4661</v>
      </c>
      <c r="D149" t="s">
        <v>4699</v>
      </c>
      <c r="E149" t="s">
        <v>1242</v>
      </c>
      <c r="F149" t="s">
        <v>1150</v>
      </c>
      <c r="G149" t="s">
        <v>1151</v>
      </c>
      <c r="H149" s="9">
        <v>4</v>
      </c>
    </row>
    <row r="150" spans="1:8" x14ac:dyDescent="0.2">
      <c r="A150" t="s">
        <v>2277</v>
      </c>
      <c r="B150" t="s">
        <v>2278</v>
      </c>
      <c r="C150" t="s">
        <v>4794</v>
      </c>
      <c r="D150" t="s">
        <v>4795</v>
      </c>
      <c r="E150" t="s">
        <v>526</v>
      </c>
      <c r="F150" t="s">
        <v>528</v>
      </c>
      <c r="G150" t="s">
        <v>102</v>
      </c>
      <c r="H150" s="9">
        <v>4</v>
      </c>
    </row>
    <row r="151" spans="1:8" x14ac:dyDescent="0.2">
      <c r="A151" t="s">
        <v>2321</v>
      </c>
      <c r="B151" t="s">
        <v>2322</v>
      </c>
      <c r="C151" t="s">
        <v>4796</v>
      </c>
      <c r="D151" t="s">
        <v>4797</v>
      </c>
      <c r="E151" t="s">
        <v>378</v>
      </c>
      <c r="F151" t="s">
        <v>375</v>
      </c>
      <c r="G151" t="s">
        <v>131</v>
      </c>
      <c r="H151" s="9">
        <v>8</v>
      </c>
    </row>
    <row r="152" spans="1:8" x14ac:dyDescent="0.2">
      <c r="A152" t="s">
        <v>2541</v>
      </c>
      <c r="B152" t="s">
        <v>2542</v>
      </c>
      <c r="C152" t="s">
        <v>4798</v>
      </c>
      <c r="D152" t="s">
        <v>4799</v>
      </c>
      <c r="E152" t="s">
        <v>1005</v>
      </c>
      <c r="F152" t="s">
        <v>1007</v>
      </c>
      <c r="G152" t="s">
        <v>131</v>
      </c>
      <c r="H152" s="9">
        <v>4</v>
      </c>
    </row>
    <row r="153" spans="1:8" x14ac:dyDescent="0.2">
      <c r="A153" t="s">
        <v>2372</v>
      </c>
      <c r="B153" t="s">
        <v>2373</v>
      </c>
      <c r="C153" t="s">
        <v>4800</v>
      </c>
      <c r="D153" t="s">
        <v>4801</v>
      </c>
      <c r="E153" t="s">
        <v>463</v>
      </c>
      <c r="F153" t="s">
        <v>391</v>
      </c>
      <c r="G153" t="s">
        <v>92</v>
      </c>
      <c r="H153" s="9">
        <v>4</v>
      </c>
    </row>
    <row r="154" spans="1:8" x14ac:dyDescent="0.2">
      <c r="A154" t="s">
        <v>3169</v>
      </c>
      <c r="B154" t="s">
        <v>3170</v>
      </c>
      <c r="C154" t="s">
        <v>4802</v>
      </c>
      <c r="D154" t="s">
        <v>4803</v>
      </c>
      <c r="E154" t="s">
        <v>2031</v>
      </c>
      <c r="F154" t="s">
        <v>107</v>
      </c>
      <c r="G154" t="s">
        <v>109</v>
      </c>
      <c r="H154" s="9">
        <v>4</v>
      </c>
    </row>
    <row r="155" spans="1:8" x14ac:dyDescent="0.2">
      <c r="A155" t="s">
        <v>3128</v>
      </c>
      <c r="B155" t="s">
        <v>3129</v>
      </c>
      <c r="C155" t="s">
        <v>4804</v>
      </c>
      <c r="D155" t="s">
        <v>4805</v>
      </c>
      <c r="E155" t="s">
        <v>1948</v>
      </c>
      <c r="F155" t="s">
        <v>1950</v>
      </c>
      <c r="G155" t="s">
        <v>1710</v>
      </c>
      <c r="H155" s="9">
        <v>52</v>
      </c>
    </row>
    <row r="156" spans="1:8" x14ac:dyDescent="0.2">
      <c r="A156" t="s">
        <v>1042</v>
      </c>
      <c r="B156" t="s">
        <v>2553</v>
      </c>
      <c r="C156" t="s">
        <v>4806</v>
      </c>
      <c r="D156" t="s">
        <v>4807</v>
      </c>
      <c r="E156" t="s">
        <v>1042</v>
      </c>
      <c r="F156" t="s">
        <v>1027</v>
      </c>
      <c r="G156" t="s">
        <v>153</v>
      </c>
      <c r="H156" s="9">
        <v>4</v>
      </c>
    </row>
    <row r="157" spans="1:8" x14ac:dyDescent="0.2">
      <c r="A157" t="s">
        <v>2153</v>
      </c>
      <c r="B157" t="s">
        <v>2154</v>
      </c>
      <c r="C157" t="s">
        <v>4749</v>
      </c>
      <c r="D157" t="s">
        <v>4780</v>
      </c>
      <c r="E157" t="s">
        <v>231</v>
      </c>
      <c r="F157" t="s">
        <v>100</v>
      </c>
      <c r="G157" t="s">
        <v>102</v>
      </c>
      <c r="H157" s="9">
        <v>4</v>
      </c>
    </row>
    <row r="158" spans="1:8" x14ac:dyDescent="0.2">
      <c r="A158" t="s">
        <v>2120</v>
      </c>
      <c r="B158" t="s">
        <v>2121</v>
      </c>
      <c r="C158" t="s">
        <v>4744</v>
      </c>
      <c r="D158" t="s">
        <v>4808</v>
      </c>
      <c r="E158" t="s">
        <v>118</v>
      </c>
      <c r="F158" t="s">
        <v>107</v>
      </c>
      <c r="G158" t="s">
        <v>109</v>
      </c>
      <c r="H158" s="9">
        <v>4</v>
      </c>
    </row>
    <row r="159" spans="1:8" x14ac:dyDescent="0.2">
      <c r="A159" t="s">
        <v>2977</v>
      </c>
      <c r="B159" t="s">
        <v>2978</v>
      </c>
      <c r="C159" t="s">
        <v>4809</v>
      </c>
      <c r="D159" t="s">
        <v>4810</v>
      </c>
      <c r="E159" t="s">
        <v>1757</v>
      </c>
      <c r="F159" t="s">
        <v>1518</v>
      </c>
      <c r="G159" t="s">
        <v>1151</v>
      </c>
      <c r="H159" s="9">
        <v>4</v>
      </c>
    </row>
    <row r="160" spans="1:8" x14ac:dyDescent="0.2">
      <c r="A160" t="s">
        <v>3100</v>
      </c>
      <c r="B160" t="s">
        <v>3101</v>
      </c>
      <c r="C160" t="s">
        <v>4811</v>
      </c>
      <c r="D160" t="s">
        <v>4812</v>
      </c>
      <c r="E160" t="s">
        <v>1916</v>
      </c>
      <c r="F160" t="s">
        <v>1843</v>
      </c>
      <c r="G160" t="s">
        <v>1710</v>
      </c>
      <c r="H160" s="9">
        <v>4</v>
      </c>
    </row>
    <row r="161" spans="1:8" x14ac:dyDescent="0.2">
      <c r="A161" t="s">
        <v>2640</v>
      </c>
      <c r="B161" t="s">
        <v>2641</v>
      </c>
      <c r="C161" t="s">
        <v>4813</v>
      </c>
      <c r="D161" t="s">
        <v>4814</v>
      </c>
      <c r="E161" t="s">
        <v>1127</v>
      </c>
      <c r="F161" t="s">
        <v>1007</v>
      </c>
      <c r="G161" t="s">
        <v>131</v>
      </c>
      <c r="H161" s="9">
        <v>4</v>
      </c>
    </row>
    <row r="162" spans="1:8" x14ac:dyDescent="0.2">
      <c r="A162" t="s">
        <v>2913</v>
      </c>
      <c r="B162" t="s">
        <v>2914</v>
      </c>
      <c r="C162" t="s">
        <v>4815</v>
      </c>
      <c r="D162" t="s">
        <v>4816</v>
      </c>
      <c r="E162" t="s">
        <v>1600</v>
      </c>
      <c r="F162" t="s">
        <v>1384</v>
      </c>
      <c r="G162" t="s">
        <v>153</v>
      </c>
      <c r="H162" s="9">
        <v>8</v>
      </c>
    </row>
    <row r="163" spans="1:8" x14ac:dyDescent="0.2">
      <c r="A163" t="s">
        <v>2851</v>
      </c>
      <c r="B163" t="s">
        <v>2852</v>
      </c>
      <c r="C163" t="s">
        <v>4817</v>
      </c>
      <c r="D163" t="s">
        <v>4818</v>
      </c>
      <c r="E163" t="s">
        <v>1506</v>
      </c>
      <c r="F163" t="s">
        <v>1426</v>
      </c>
      <c r="G163" t="s">
        <v>1151</v>
      </c>
      <c r="H163" s="9">
        <v>20</v>
      </c>
    </row>
    <row r="164" spans="1:8" x14ac:dyDescent="0.2">
      <c r="A164" t="s">
        <v>3014</v>
      </c>
      <c r="B164" t="s">
        <v>3015</v>
      </c>
      <c r="C164" t="s">
        <v>4819</v>
      </c>
      <c r="D164" t="s">
        <v>4820</v>
      </c>
      <c r="E164" t="s">
        <v>1751</v>
      </c>
      <c r="F164" t="s">
        <v>1518</v>
      </c>
      <c r="G164" t="s">
        <v>1151</v>
      </c>
      <c r="H164" s="9">
        <v>4</v>
      </c>
    </row>
    <row r="165" spans="1:8" x14ac:dyDescent="0.2">
      <c r="A165" t="s">
        <v>2604</v>
      </c>
      <c r="B165" t="s">
        <v>2605</v>
      </c>
      <c r="C165" t="s">
        <v>4821</v>
      </c>
      <c r="D165" t="s">
        <v>4750</v>
      </c>
      <c r="E165" t="s">
        <v>1134</v>
      </c>
      <c r="F165" t="s">
        <v>1027</v>
      </c>
      <c r="G165" t="s">
        <v>153</v>
      </c>
      <c r="H165" s="9">
        <v>4</v>
      </c>
    </row>
    <row r="166" spans="1:8" x14ac:dyDescent="0.2">
      <c r="A166" t="s">
        <v>2575</v>
      </c>
      <c r="B166" t="s">
        <v>2576</v>
      </c>
      <c r="C166" t="s">
        <v>4822</v>
      </c>
      <c r="D166" t="s">
        <v>4823</v>
      </c>
      <c r="E166" t="s">
        <v>403</v>
      </c>
      <c r="F166" t="s">
        <v>145</v>
      </c>
      <c r="G166" t="s">
        <v>147</v>
      </c>
      <c r="H166" s="9">
        <v>4</v>
      </c>
    </row>
    <row r="167" spans="1:8" x14ac:dyDescent="0.2">
      <c r="A167" t="s">
        <v>2738</v>
      </c>
      <c r="B167" t="s">
        <v>2739</v>
      </c>
      <c r="C167" t="s">
        <v>4824</v>
      </c>
      <c r="D167" t="s">
        <v>4539</v>
      </c>
      <c r="E167" t="s">
        <v>1361</v>
      </c>
      <c r="F167" t="s">
        <v>1150</v>
      </c>
      <c r="G167" t="s">
        <v>1151</v>
      </c>
      <c r="H167" s="9">
        <v>4</v>
      </c>
    </row>
    <row r="168" spans="1:8" x14ac:dyDescent="0.2">
      <c r="A168" t="s">
        <v>2981</v>
      </c>
      <c r="B168" t="s">
        <v>2982</v>
      </c>
      <c r="C168" t="s">
        <v>4825</v>
      </c>
      <c r="D168" t="s">
        <v>4826</v>
      </c>
      <c r="E168" t="s">
        <v>1707</v>
      </c>
      <c r="F168" t="s">
        <v>1709</v>
      </c>
      <c r="G168" t="s">
        <v>1710</v>
      </c>
      <c r="H168" s="9">
        <v>4</v>
      </c>
    </row>
    <row r="169" spans="1:8" x14ac:dyDescent="0.2">
      <c r="A169" t="s">
        <v>3041</v>
      </c>
      <c r="B169" t="s">
        <v>3042</v>
      </c>
      <c r="C169" t="s">
        <v>4827</v>
      </c>
      <c r="D169" t="s">
        <v>4828</v>
      </c>
      <c r="E169" t="s">
        <v>1810</v>
      </c>
      <c r="F169" t="s">
        <v>1709</v>
      </c>
      <c r="G169" t="s">
        <v>1710</v>
      </c>
      <c r="H169" s="9">
        <v>4</v>
      </c>
    </row>
    <row r="170" spans="1:8" x14ac:dyDescent="0.2">
      <c r="A170" t="s">
        <v>2998</v>
      </c>
      <c r="B170" t="s">
        <v>2999</v>
      </c>
      <c r="C170" t="s">
        <v>4829</v>
      </c>
      <c r="D170" t="s">
        <v>4830</v>
      </c>
      <c r="E170" t="s">
        <v>1707</v>
      </c>
      <c r="F170" t="s">
        <v>1709</v>
      </c>
      <c r="G170" t="s">
        <v>1710</v>
      </c>
      <c r="H170" s="9">
        <v>4</v>
      </c>
    </row>
    <row r="171" spans="1:8" x14ac:dyDescent="0.2">
      <c r="A171" t="s">
        <v>3018</v>
      </c>
      <c r="B171" t="s">
        <v>3019</v>
      </c>
      <c r="C171" t="s">
        <v>4831</v>
      </c>
      <c r="D171" t="s">
        <v>4832</v>
      </c>
      <c r="E171" t="s">
        <v>1667</v>
      </c>
      <c r="F171" t="s">
        <v>1474</v>
      </c>
      <c r="G171" t="s">
        <v>1089</v>
      </c>
      <c r="H171" s="9">
        <v>4</v>
      </c>
    </row>
    <row r="172" spans="1:8" x14ac:dyDescent="0.2">
      <c r="A172" t="s">
        <v>2450</v>
      </c>
      <c r="B172" t="s">
        <v>2451</v>
      </c>
      <c r="C172" t="s">
        <v>4833</v>
      </c>
      <c r="D172" t="s">
        <v>4719</v>
      </c>
      <c r="E172" t="s">
        <v>852</v>
      </c>
      <c r="F172" t="s">
        <v>375</v>
      </c>
      <c r="G172" t="s">
        <v>131</v>
      </c>
      <c r="H172" s="9">
        <v>4</v>
      </c>
    </row>
    <row r="173" spans="1:8" x14ac:dyDescent="0.2">
      <c r="A173" t="s">
        <v>2700</v>
      </c>
      <c r="B173" t="s">
        <v>2701</v>
      </c>
      <c r="C173" t="s">
        <v>4834</v>
      </c>
      <c r="D173" t="s">
        <v>4601</v>
      </c>
      <c r="E173" t="s">
        <v>1286</v>
      </c>
      <c r="F173" t="s">
        <v>1109</v>
      </c>
      <c r="G173" t="s">
        <v>1089</v>
      </c>
      <c r="H173" s="9">
        <v>4</v>
      </c>
    </row>
    <row r="174" spans="1:8" x14ac:dyDescent="0.2">
      <c r="A174" t="s">
        <v>2533</v>
      </c>
      <c r="B174" t="s">
        <v>2534</v>
      </c>
      <c r="C174" t="s">
        <v>4835</v>
      </c>
      <c r="D174" t="s">
        <v>4577</v>
      </c>
      <c r="E174" t="s">
        <v>987</v>
      </c>
      <c r="F174" t="s">
        <v>661</v>
      </c>
      <c r="G174" t="s">
        <v>83</v>
      </c>
      <c r="H174" s="9">
        <v>4</v>
      </c>
    </row>
    <row r="175" spans="1:8" x14ac:dyDescent="0.2">
      <c r="A175" t="s">
        <v>2659</v>
      </c>
      <c r="B175" t="s">
        <v>2660</v>
      </c>
      <c r="C175" t="s">
        <v>4836</v>
      </c>
      <c r="D175" t="s">
        <v>4837</v>
      </c>
      <c r="E175" t="s">
        <v>1229</v>
      </c>
      <c r="F175" t="s">
        <v>973</v>
      </c>
      <c r="G175" t="s">
        <v>562</v>
      </c>
      <c r="H175" s="9">
        <v>4</v>
      </c>
    </row>
    <row r="176" spans="1:8" x14ac:dyDescent="0.2">
      <c r="A176" t="s">
        <v>2994</v>
      </c>
      <c r="B176" t="s">
        <v>2995</v>
      </c>
      <c r="C176" t="s">
        <v>4838</v>
      </c>
      <c r="D176" t="s">
        <v>4839</v>
      </c>
      <c r="E176" t="s">
        <v>1790</v>
      </c>
      <c r="F176" t="s">
        <v>1518</v>
      </c>
      <c r="G176" t="s">
        <v>1151</v>
      </c>
      <c r="H176" s="9">
        <v>4</v>
      </c>
    </row>
    <row r="177" spans="1:8" x14ac:dyDescent="0.2">
      <c r="A177" t="s">
        <v>2118</v>
      </c>
      <c r="B177" t="s">
        <v>2119</v>
      </c>
      <c r="C177" t="s">
        <v>4600</v>
      </c>
      <c r="D177" t="s">
        <v>4840</v>
      </c>
      <c r="E177" t="s">
        <v>105</v>
      </c>
      <c r="F177" t="s">
        <v>107</v>
      </c>
      <c r="G177" t="s">
        <v>109</v>
      </c>
      <c r="H177" s="9">
        <v>4</v>
      </c>
    </row>
    <row r="178" spans="1:8" x14ac:dyDescent="0.2">
      <c r="A178" t="s">
        <v>792</v>
      </c>
      <c r="B178" t="s">
        <v>2471</v>
      </c>
      <c r="C178" t="s">
        <v>4841</v>
      </c>
      <c r="D178" t="s">
        <v>4842</v>
      </c>
      <c r="E178" t="s">
        <v>838</v>
      </c>
      <c r="F178" t="s">
        <v>792</v>
      </c>
      <c r="G178" t="s">
        <v>794</v>
      </c>
      <c r="H178" s="9">
        <v>8</v>
      </c>
    </row>
    <row r="179" spans="1:8" x14ac:dyDescent="0.2">
      <c r="A179" t="s">
        <v>2845</v>
      </c>
      <c r="B179" t="s">
        <v>2846</v>
      </c>
      <c r="C179" t="s">
        <v>4843</v>
      </c>
      <c r="D179" t="s">
        <v>4844</v>
      </c>
      <c r="E179" t="s">
        <v>1506</v>
      </c>
      <c r="F179" t="s">
        <v>1426</v>
      </c>
      <c r="G179" t="s">
        <v>1151</v>
      </c>
      <c r="H179" s="9">
        <v>4</v>
      </c>
    </row>
    <row r="180" spans="1:8" x14ac:dyDescent="0.2">
      <c r="A180" t="s">
        <v>2191</v>
      </c>
      <c r="B180" t="s">
        <v>2192</v>
      </c>
      <c r="C180" t="s">
        <v>4845</v>
      </c>
      <c r="D180" t="s">
        <v>4609</v>
      </c>
      <c r="E180" t="s">
        <v>300</v>
      </c>
      <c r="F180" t="s">
        <v>126</v>
      </c>
      <c r="G180" t="s">
        <v>92</v>
      </c>
      <c r="H180" s="9">
        <v>4</v>
      </c>
    </row>
    <row r="181" spans="1:8" x14ac:dyDescent="0.2">
      <c r="A181" t="s">
        <v>2291</v>
      </c>
      <c r="B181" t="s">
        <v>2292</v>
      </c>
      <c r="C181" t="s">
        <v>4846</v>
      </c>
      <c r="D181" t="s">
        <v>4847</v>
      </c>
      <c r="E181" t="s">
        <v>421</v>
      </c>
      <c r="F181" t="s">
        <v>391</v>
      </c>
      <c r="G181" t="s">
        <v>92</v>
      </c>
      <c r="H181" s="9">
        <v>4</v>
      </c>
    </row>
    <row r="182" spans="1:8" x14ac:dyDescent="0.2">
      <c r="A182" t="s">
        <v>1535</v>
      </c>
      <c r="B182" t="s">
        <v>2843</v>
      </c>
      <c r="C182" t="s">
        <v>4848</v>
      </c>
      <c r="D182" t="s">
        <v>4849</v>
      </c>
      <c r="E182" t="s">
        <v>1535</v>
      </c>
      <c r="F182" t="s">
        <v>1518</v>
      </c>
      <c r="G182" t="s">
        <v>1151</v>
      </c>
      <c r="H182" s="9">
        <v>4</v>
      </c>
    </row>
    <row r="183" spans="1:8" x14ac:dyDescent="0.2">
      <c r="A183" t="s">
        <v>2582</v>
      </c>
      <c r="B183" t="s">
        <v>2583</v>
      </c>
      <c r="C183" t="s">
        <v>4850</v>
      </c>
      <c r="D183" t="s">
        <v>4851</v>
      </c>
      <c r="E183" t="s">
        <v>901</v>
      </c>
      <c r="F183" t="s">
        <v>903</v>
      </c>
      <c r="G183" t="s">
        <v>153</v>
      </c>
      <c r="H183" s="9">
        <v>8</v>
      </c>
    </row>
    <row r="184" spans="1:8" x14ac:dyDescent="0.2">
      <c r="A184" t="s">
        <v>2484</v>
      </c>
      <c r="B184" t="s">
        <v>2485</v>
      </c>
      <c r="C184" t="s">
        <v>4852</v>
      </c>
      <c r="D184" t="s">
        <v>4748</v>
      </c>
      <c r="E184" t="s">
        <v>856</v>
      </c>
      <c r="F184" t="s">
        <v>450</v>
      </c>
      <c r="G184" t="s">
        <v>153</v>
      </c>
      <c r="H184" s="9">
        <v>4</v>
      </c>
    </row>
    <row r="185" spans="1:8" x14ac:dyDescent="0.2">
      <c r="A185" t="s">
        <v>2522</v>
      </c>
      <c r="B185" t="s">
        <v>2523</v>
      </c>
      <c r="C185" t="s">
        <v>4853</v>
      </c>
      <c r="D185" t="s">
        <v>4854</v>
      </c>
      <c r="E185" t="s">
        <v>838</v>
      </c>
      <c r="F185" t="s">
        <v>792</v>
      </c>
      <c r="G185" t="s">
        <v>794</v>
      </c>
      <c r="H185" s="9">
        <v>4</v>
      </c>
    </row>
    <row r="186" spans="1:8" x14ac:dyDescent="0.2">
      <c r="A186" t="s">
        <v>2871</v>
      </c>
      <c r="B186" t="s">
        <v>2872</v>
      </c>
      <c r="C186" t="s">
        <v>4855</v>
      </c>
      <c r="D186" t="s">
        <v>4856</v>
      </c>
      <c r="E186" t="s">
        <v>1539</v>
      </c>
      <c r="F186" t="s">
        <v>1007</v>
      </c>
      <c r="G186" t="s">
        <v>131</v>
      </c>
      <c r="H186" s="9">
        <v>4</v>
      </c>
    </row>
    <row r="187" spans="1:8" x14ac:dyDescent="0.2">
      <c r="A187" t="s">
        <v>2016</v>
      </c>
      <c r="B187" t="s">
        <v>3151</v>
      </c>
      <c r="C187" t="s">
        <v>4675</v>
      </c>
      <c r="D187" t="s">
        <v>4857</v>
      </c>
      <c r="E187" t="s">
        <v>2016</v>
      </c>
      <c r="F187" t="s">
        <v>163</v>
      </c>
      <c r="G187" t="s">
        <v>109</v>
      </c>
      <c r="H187" s="9">
        <v>4</v>
      </c>
    </row>
    <row r="188" spans="1:8" x14ac:dyDescent="0.2">
      <c r="A188" t="s">
        <v>2189</v>
      </c>
      <c r="B188" t="s">
        <v>2190</v>
      </c>
      <c r="C188" t="s">
        <v>4858</v>
      </c>
      <c r="D188" t="s">
        <v>4543</v>
      </c>
      <c r="E188" t="s">
        <v>311</v>
      </c>
      <c r="F188" t="s">
        <v>126</v>
      </c>
      <c r="G188" t="s">
        <v>92</v>
      </c>
      <c r="H188" s="9">
        <v>4</v>
      </c>
    </row>
    <row r="189" spans="1:8" x14ac:dyDescent="0.2">
      <c r="A189" t="s">
        <v>2654</v>
      </c>
      <c r="B189" t="s">
        <v>2655</v>
      </c>
      <c r="C189" t="s">
        <v>4859</v>
      </c>
      <c r="D189" t="s">
        <v>4660</v>
      </c>
      <c r="E189" t="s">
        <v>1148</v>
      </c>
      <c r="F189" t="s">
        <v>1150</v>
      </c>
      <c r="G189" t="s">
        <v>1151</v>
      </c>
      <c r="H189" s="9">
        <v>4</v>
      </c>
    </row>
    <row r="190" spans="1:8" x14ac:dyDescent="0.2">
      <c r="A190" t="s">
        <v>2810</v>
      </c>
      <c r="B190" t="s">
        <v>2811</v>
      </c>
      <c r="C190" t="s">
        <v>4860</v>
      </c>
      <c r="D190" t="s">
        <v>4861</v>
      </c>
      <c r="E190" t="s">
        <v>1477</v>
      </c>
      <c r="F190" t="s">
        <v>1109</v>
      </c>
      <c r="G190" t="s">
        <v>1089</v>
      </c>
      <c r="H190" s="9">
        <v>12</v>
      </c>
    </row>
    <row r="191" spans="1:8" x14ac:dyDescent="0.2">
      <c r="A191" t="s">
        <v>2618</v>
      </c>
      <c r="B191" t="s">
        <v>2619</v>
      </c>
      <c r="C191" t="s">
        <v>4862</v>
      </c>
      <c r="D191" t="s">
        <v>4863</v>
      </c>
      <c r="E191" t="s">
        <v>1116</v>
      </c>
      <c r="F191" t="s">
        <v>903</v>
      </c>
      <c r="G191" t="s">
        <v>153</v>
      </c>
      <c r="H191" s="9">
        <v>4</v>
      </c>
    </row>
    <row r="192" spans="1:8" x14ac:dyDescent="0.2">
      <c r="A192" t="s">
        <v>2783</v>
      </c>
      <c r="B192" t="s">
        <v>2784</v>
      </c>
      <c r="C192" t="s">
        <v>4864</v>
      </c>
      <c r="D192" t="s">
        <v>3764</v>
      </c>
      <c r="E192" t="s">
        <v>1403</v>
      </c>
      <c r="F192" t="s">
        <v>1384</v>
      </c>
      <c r="G192" t="s">
        <v>153</v>
      </c>
      <c r="H192" s="9">
        <v>4</v>
      </c>
    </row>
    <row r="193" spans="1:8" x14ac:dyDescent="0.2">
      <c r="A193" t="s">
        <v>2129</v>
      </c>
      <c r="B193" t="s">
        <v>2130</v>
      </c>
      <c r="C193" t="s">
        <v>4821</v>
      </c>
      <c r="D193" t="s">
        <v>4865</v>
      </c>
      <c r="E193" t="s">
        <v>150</v>
      </c>
      <c r="F193" t="s">
        <v>152</v>
      </c>
      <c r="G193" t="s">
        <v>153</v>
      </c>
      <c r="H193" s="9">
        <v>4</v>
      </c>
    </row>
    <row r="194" spans="1:8" x14ac:dyDescent="0.2">
      <c r="A194" t="s">
        <v>3077</v>
      </c>
      <c r="B194" t="s">
        <v>3078</v>
      </c>
      <c r="C194" t="s">
        <v>4866</v>
      </c>
      <c r="D194" t="s">
        <v>4867</v>
      </c>
      <c r="E194" t="s">
        <v>1841</v>
      </c>
      <c r="F194" t="s">
        <v>1843</v>
      </c>
      <c r="G194" t="s">
        <v>1710</v>
      </c>
      <c r="H194" s="9">
        <v>4</v>
      </c>
    </row>
    <row r="195" spans="1:8" x14ac:dyDescent="0.2">
      <c r="A195" t="s">
        <v>2841</v>
      </c>
      <c r="B195" t="s">
        <v>2842</v>
      </c>
      <c r="C195" t="s">
        <v>4868</v>
      </c>
      <c r="D195" t="s">
        <v>4869</v>
      </c>
      <c r="E195" t="s">
        <v>1506</v>
      </c>
      <c r="F195" t="s">
        <v>1426</v>
      </c>
      <c r="G195" t="s">
        <v>1151</v>
      </c>
      <c r="H195" s="9">
        <v>4</v>
      </c>
    </row>
    <row r="196" spans="1:8" x14ac:dyDescent="0.2">
      <c r="A196" t="s">
        <v>3092</v>
      </c>
      <c r="B196" t="s">
        <v>3093</v>
      </c>
      <c r="C196" t="s">
        <v>4870</v>
      </c>
      <c r="D196" t="s">
        <v>4871</v>
      </c>
      <c r="E196" t="s">
        <v>1916</v>
      </c>
      <c r="F196" t="s">
        <v>1843</v>
      </c>
      <c r="G196" t="s">
        <v>1710</v>
      </c>
      <c r="H196" s="9">
        <v>8</v>
      </c>
    </row>
    <row r="197" spans="1:8" x14ac:dyDescent="0.2">
      <c r="A197" t="s">
        <v>2554</v>
      </c>
      <c r="B197" t="s">
        <v>2555</v>
      </c>
      <c r="C197" t="s">
        <v>4872</v>
      </c>
      <c r="D197" t="s">
        <v>4873</v>
      </c>
      <c r="E197" t="s">
        <v>1046</v>
      </c>
      <c r="F197" t="s">
        <v>560</v>
      </c>
      <c r="G197" t="s">
        <v>562</v>
      </c>
      <c r="H197" s="9">
        <v>4</v>
      </c>
    </row>
    <row r="198" spans="1:8" x14ac:dyDescent="0.2">
      <c r="A198" t="s">
        <v>2787</v>
      </c>
      <c r="B198" t="s">
        <v>2788</v>
      </c>
      <c r="C198" t="s">
        <v>4874</v>
      </c>
      <c r="D198" t="s">
        <v>4875</v>
      </c>
      <c r="E198" t="s">
        <v>1403</v>
      </c>
      <c r="F198" t="s">
        <v>1384</v>
      </c>
      <c r="G198" t="s">
        <v>153</v>
      </c>
      <c r="H198" s="9">
        <v>4</v>
      </c>
    </row>
    <row r="199" spans="1:8" x14ac:dyDescent="0.2">
      <c r="A199" t="s">
        <v>1477</v>
      </c>
      <c r="B199" t="s">
        <v>2823</v>
      </c>
      <c r="C199" t="s">
        <v>4876</v>
      </c>
      <c r="D199" t="s">
        <v>4877</v>
      </c>
      <c r="E199" t="s">
        <v>1477</v>
      </c>
      <c r="F199" t="s">
        <v>1109</v>
      </c>
      <c r="G199" t="s">
        <v>1089</v>
      </c>
      <c r="H199" s="9">
        <v>4</v>
      </c>
    </row>
    <row r="200" spans="1:8" x14ac:dyDescent="0.2">
      <c r="A200" t="s">
        <v>3126</v>
      </c>
      <c r="B200" t="s">
        <v>3127</v>
      </c>
      <c r="C200" t="s">
        <v>4878</v>
      </c>
      <c r="D200" t="s">
        <v>4879</v>
      </c>
      <c r="E200" t="s">
        <v>1948</v>
      </c>
      <c r="F200" t="s">
        <v>1950</v>
      </c>
      <c r="G200" t="s">
        <v>1710</v>
      </c>
      <c r="H200" s="9">
        <v>20</v>
      </c>
    </row>
    <row r="201" spans="1:8" x14ac:dyDescent="0.2">
      <c r="A201" t="s">
        <v>1600</v>
      </c>
      <c r="B201" t="s">
        <v>2873</v>
      </c>
      <c r="C201" t="s">
        <v>4880</v>
      </c>
      <c r="D201" t="s">
        <v>4881</v>
      </c>
      <c r="E201" t="s">
        <v>1600</v>
      </c>
      <c r="F201" t="s">
        <v>1384</v>
      </c>
      <c r="G201" t="s">
        <v>153</v>
      </c>
      <c r="H201" s="9">
        <v>4</v>
      </c>
    </row>
    <row r="202" spans="1:8" x14ac:dyDescent="0.2">
      <c r="A202" t="s">
        <v>2169</v>
      </c>
      <c r="B202" t="s">
        <v>2170</v>
      </c>
      <c r="C202" t="s">
        <v>4882</v>
      </c>
      <c r="D202" t="s">
        <v>4883</v>
      </c>
      <c r="E202" t="s">
        <v>265</v>
      </c>
      <c r="F202" t="s">
        <v>137</v>
      </c>
      <c r="G202" t="s">
        <v>68</v>
      </c>
      <c r="H202" s="9">
        <v>4</v>
      </c>
    </row>
    <row r="203" spans="1:8" x14ac:dyDescent="0.2">
      <c r="A203" t="s">
        <v>2880</v>
      </c>
      <c r="B203" t="s">
        <v>2881</v>
      </c>
      <c r="C203" t="s">
        <v>4884</v>
      </c>
      <c r="D203" t="s">
        <v>4885</v>
      </c>
      <c r="E203" t="s">
        <v>1600</v>
      </c>
      <c r="F203" t="s">
        <v>1384</v>
      </c>
      <c r="G203" t="s">
        <v>153</v>
      </c>
      <c r="H203" s="9">
        <v>8</v>
      </c>
    </row>
    <row r="204" spans="1:8" x14ac:dyDescent="0.2">
      <c r="A204" t="s">
        <v>2874</v>
      </c>
      <c r="B204" t="s">
        <v>2875</v>
      </c>
      <c r="C204" t="s">
        <v>4886</v>
      </c>
      <c r="D204" t="s">
        <v>4887</v>
      </c>
      <c r="E204" t="s">
        <v>1572</v>
      </c>
      <c r="F204" t="s">
        <v>1384</v>
      </c>
      <c r="G204" t="s">
        <v>153</v>
      </c>
      <c r="H204" s="9">
        <v>4</v>
      </c>
    </row>
    <row r="205" spans="1:8" x14ac:dyDescent="0.2">
      <c r="A205" t="s">
        <v>2488</v>
      </c>
      <c r="B205" t="s">
        <v>2489</v>
      </c>
      <c r="C205" t="s">
        <v>4888</v>
      </c>
      <c r="D205" t="s">
        <v>4889</v>
      </c>
      <c r="E205" t="s">
        <v>838</v>
      </c>
      <c r="F205" t="s">
        <v>792</v>
      </c>
      <c r="G205" t="s">
        <v>794</v>
      </c>
      <c r="H205" s="9">
        <v>12</v>
      </c>
    </row>
    <row r="206" spans="1:8" x14ac:dyDescent="0.2">
      <c r="A206" t="s">
        <v>950</v>
      </c>
      <c r="B206" t="s">
        <v>2510</v>
      </c>
      <c r="C206" t="s">
        <v>4890</v>
      </c>
      <c r="D206" t="s">
        <v>4577</v>
      </c>
      <c r="E206" t="s">
        <v>950</v>
      </c>
      <c r="F206" t="s">
        <v>661</v>
      </c>
      <c r="G206" t="s">
        <v>83</v>
      </c>
      <c r="H206" s="9">
        <v>4</v>
      </c>
    </row>
    <row r="207" spans="1:8" x14ac:dyDescent="0.2">
      <c r="A207" t="s">
        <v>2859</v>
      </c>
      <c r="B207" t="s">
        <v>2860</v>
      </c>
      <c r="C207" t="s">
        <v>4891</v>
      </c>
      <c r="D207" t="s">
        <v>4892</v>
      </c>
      <c r="E207" t="s">
        <v>1561</v>
      </c>
      <c r="F207" t="s">
        <v>1426</v>
      </c>
      <c r="G207" t="s">
        <v>1151</v>
      </c>
      <c r="H207" s="9">
        <v>4</v>
      </c>
    </row>
    <row r="208" spans="1:8" x14ac:dyDescent="0.2">
      <c r="A208" t="s">
        <v>2346</v>
      </c>
      <c r="B208" t="s">
        <v>2347</v>
      </c>
      <c r="C208" t="s">
        <v>4575</v>
      </c>
      <c r="D208" t="s">
        <v>4893</v>
      </c>
      <c r="E208" t="s">
        <v>490</v>
      </c>
      <c r="F208" t="s">
        <v>450</v>
      </c>
      <c r="G208" t="s">
        <v>153</v>
      </c>
      <c r="H208" s="9">
        <v>4</v>
      </c>
    </row>
    <row r="209" spans="1:8" x14ac:dyDescent="0.2">
      <c r="A209" t="s">
        <v>2774</v>
      </c>
      <c r="B209" t="s">
        <v>2775</v>
      </c>
      <c r="C209" t="s">
        <v>4894</v>
      </c>
      <c r="D209" t="s">
        <v>4662</v>
      </c>
      <c r="E209" t="s">
        <v>1424</v>
      </c>
      <c r="F209" t="s">
        <v>1426</v>
      </c>
      <c r="G209" t="s">
        <v>1151</v>
      </c>
      <c r="H209" s="9">
        <v>4</v>
      </c>
    </row>
    <row r="210" spans="1:8" x14ac:dyDescent="0.2">
      <c r="A210" t="s">
        <v>3161</v>
      </c>
      <c r="B210" t="s">
        <v>3162</v>
      </c>
      <c r="C210" t="s">
        <v>4734</v>
      </c>
      <c r="D210" t="s">
        <v>4895</v>
      </c>
      <c r="E210" t="s">
        <v>105</v>
      </c>
      <c r="F210" t="s">
        <v>107</v>
      </c>
      <c r="G210" t="s">
        <v>109</v>
      </c>
      <c r="H210" s="9">
        <v>4</v>
      </c>
    </row>
    <row r="211" spans="1:8" x14ac:dyDescent="0.2">
      <c r="A211" t="s">
        <v>2224</v>
      </c>
      <c r="B211" t="s">
        <v>2225</v>
      </c>
      <c r="C211" t="s">
        <v>4896</v>
      </c>
      <c r="D211" t="s">
        <v>4897</v>
      </c>
      <c r="E211" t="s">
        <v>249</v>
      </c>
      <c r="F211" t="s">
        <v>251</v>
      </c>
      <c r="G211" t="s">
        <v>131</v>
      </c>
      <c r="H211" s="9">
        <v>12</v>
      </c>
    </row>
    <row r="212" spans="1:8" x14ac:dyDescent="0.2">
      <c r="A212" t="s">
        <v>2551</v>
      </c>
      <c r="B212" t="s">
        <v>2552</v>
      </c>
      <c r="C212" t="s">
        <v>4770</v>
      </c>
      <c r="D212" t="s">
        <v>4898</v>
      </c>
      <c r="E212" t="s">
        <v>946</v>
      </c>
      <c r="F212" t="s">
        <v>528</v>
      </c>
      <c r="G212" t="s">
        <v>102</v>
      </c>
      <c r="H212" s="9">
        <v>4</v>
      </c>
    </row>
    <row r="213" spans="1:8" x14ac:dyDescent="0.2">
      <c r="A213" t="s">
        <v>2374</v>
      </c>
      <c r="B213" t="s">
        <v>2375</v>
      </c>
      <c r="C213" t="s">
        <v>4743</v>
      </c>
      <c r="D213" t="s">
        <v>4694</v>
      </c>
      <c r="E213" t="s">
        <v>643</v>
      </c>
      <c r="F213" t="s">
        <v>450</v>
      </c>
      <c r="G213" t="s">
        <v>153</v>
      </c>
      <c r="H213" s="9">
        <v>4</v>
      </c>
    </row>
    <row r="214" spans="1:8" x14ac:dyDescent="0.2">
      <c r="A214" t="s">
        <v>3120</v>
      </c>
      <c r="B214" t="s">
        <v>3121</v>
      </c>
      <c r="C214" t="s">
        <v>4899</v>
      </c>
      <c r="D214" t="s">
        <v>4900</v>
      </c>
      <c r="E214" t="s">
        <v>1948</v>
      </c>
      <c r="F214" t="s">
        <v>1950</v>
      </c>
      <c r="G214" t="s">
        <v>1710</v>
      </c>
      <c r="H214" s="9">
        <v>4</v>
      </c>
    </row>
    <row r="215" spans="1:8" x14ac:dyDescent="0.2">
      <c r="A215" t="s">
        <v>3159</v>
      </c>
      <c r="B215" t="s">
        <v>3160</v>
      </c>
      <c r="C215" t="s">
        <v>4567</v>
      </c>
      <c r="D215" t="s">
        <v>4895</v>
      </c>
      <c r="E215" t="s">
        <v>2031</v>
      </c>
      <c r="F215" t="s">
        <v>107</v>
      </c>
      <c r="G215" t="s">
        <v>109</v>
      </c>
      <c r="H215" s="9">
        <v>4</v>
      </c>
    </row>
    <row r="216" spans="1:8" x14ac:dyDescent="0.2">
      <c r="A216" t="s">
        <v>2611</v>
      </c>
      <c r="B216" t="s">
        <v>2612</v>
      </c>
      <c r="C216" t="s">
        <v>4901</v>
      </c>
      <c r="D216" t="s">
        <v>4902</v>
      </c>
      <c r="E216" t="s">
        <v>1057</v>
      </c>
      <c r="F216" t="s">
        <v>957</v>
      </c>
      <c r="G216" t="s">
        <v>562</v>
      </c>
      <c r="H216" s="9">
        <v>4</v>
      </c>
    </row>
    <row r="217" spans="1:8" x14ac:dyDescent="0.2">
      <c r="A217" t="s">
        <v>2511</v>
      </c>
      <c r="B217" t="s">
        <v>2512</v>
      </c>
      <c r="C217" t="s">
        <v>4903</v>
      </c>
      <c r="D217" t="s">
        <v>4904</v>
      </c>
      <c r="E217" t="s">
        <v>954</v>
      </c>
      <c r="F217" t="s">
        <v>957</v>
      </c>
      <c r="G217" t="s">
        <v>562</v>
      </c>
      <c r="H217" s="9">
        <v>4</v>
      </c>
    </row>
    <row r="218" spans="1:8" x14ac:dyDescent="0.2">
      <c r="A218" t="s">
        <v>2549</v>
      </c>
      <c r="B218" t="s">
        <v>2550</v>
      </c>
      <c r="C218" t="s">
        <v>4798</v>
      </c>
      <c r="D218" t="s">
        <v>4905</v>
      </c>
      <c r="E218" t="s">
        <v>1005</v>
      </c>
      <c r="F218" t="s">
        <v>1007</v>
      </c>
      <c r="G218" t="s">
        <v>131</v>
      </c>
      <c r="H218" s="9">
        <v>4</v>
      </c>
    </row>
    <row r="219" spans="1:8" x14ac:dyDescent="0.2">
      <c r="A219" t="s">
        <v>2622</v>
      </c>
      <c r="B219" t="s">
        <v>2623</v>
      </c>
      <c r="C219" t="s">
        <v>4906</v>
      </c>
      <c r="D219" t="s">
        <v>4814</v>
      </c>
      <c r="E219" t="s">
        <v>901</v>
      </c>
      <c r="F219" t="s">
        <v>903</v>
      </c>
      <c r="G219" t="s">
        <v>153</v>
      </c>
      <c r="H219" s="9">
        <v>4</v>
      </c>
    </row>
    <row r="220" spans="1:8" x14ac:dyDescent="0.2">
      <c r="A220" t="s">
        <v>2390</v>
      </c>
      <c r="B220" t="s">
        <v>2391</v>
      </c>
      <c r="C220" t="s">
        <v>4907</v>
      </c>
      <c r="D220" t="s">
        <v>4694</v>
      </c>
      <c r="E220" t="s">
        <v>378</v>
      </c>
      <c r="F220" t="s">
        <v>375</v>
      </c>
      <c r="G220" t="s">
        <v>131</v>
      </c>
      <c r="H220" s="9">
        <v>4</v>
      </c>
    </row>
    <row r="221" spans="1:8" x14ac:dyDescent="0.2">
      <c r="A221" t="s">
        <v>2817</v>
      </c>
      <c r="B221" t="s">
        <v>2818</v>
      </c>
      <c r="C221" t="s">
        <v>4908</v>
      </c>
      <c r="D221" t="s">
        <v>4909</v>
      </c>
      <c r="E221" t="s">
        <v>1477</v>
      </c>
      <c r="F221" t="s">
        <v>1109</v>
      </c>
      <c r="G221" t="s">
        <v>1089</v>
      </c>
      <c r="H221" s="9">
        <v>4</v>
      </c>
    </row>
    <row r="222" spans="1:8" x14ac:dyDescent="0.2">
      <c r="A222" t="s">
        <v>440</v>
      </c>
      <c r="B222" t="s">
        <v>2239</v>
      </c>
      <c r="C222" t="s">
        <v>4910</v>
      </c>
      <c r="D222" t="s">
        <v>4911</v>
      </c>
      <c r="E222" t="s">
        <v>438</v>
      </c>
      <c r="F222" t="s">
        <v>170</v>
      </c>
      <c r="G222" t="s">
        <v>102</v>
      </c>
      <c r="H222" s="9">
        <v>4</v>
      </c>
    </row>
    <row r="223" spans="1:8" x14ac:dyDescent="0.2">
      <c r="A223" t="s">
        <v>621</v>
      </c>
      <c r="B223" t="s">
        <v>2334</v>
      </c>
      <c r="C223" t="s">
        <v>4912</v>
      </c>
      <c r="D223" t="s">
        <v>4797</v>
      </c>
      <c r="E223" t="s">
        <v>621</v>
      </c>
      <c r="F223" t="s">
        <v>450</v>
      </c>
      <c r="G223" t="s">
        <v>153</v>
      </c>
      <c r="H223" s="9">
        <v>4</v>
      </c>
    </row>
    <row r="224" spans="1:8" x14ac:dyDescent="0.2">
      <c r="A224" t="s">
        <v>2722</v>
      </c>
      <c r="B224" t="s">
        <v>2723</v>
      </c>
      <c r="C224" t="s">
        <v>4913</v>
      </c>
      <c r="D224" t="s">
        <v>4914</v>
      </c>
      <c r="E224" t="s">
        <v>1116</v>
      </c>
      <c r="F224" t="s">
        <v>903</v>
      </c>
      <c r="G224" t="s">
        <v>153</v>
      </c>
      <c r="H224" s="9">
        <v>12</v>
      </c>
    </row>
    <row r="225" spans="1:8" x14ac:dyDescent="0.2">
      <c r="A225" t="s">
        <v>2284</v>
      </c>
      <c r="B225" t="s">
        <v>2285</v>
      </c>
      <c r="C225" t="s">
        <v>4915</v>
      </c>
      <c r="D225" t="s">
        <v>4916</v>
      </c>
      <c r="E225" t="s">
        <v>416</v>
      </c>
      <c r="F225" t="s">
        <v>152</v>
      </c>
      <c r="G225" t="s">
        <v>153</v>
      </c>
      <c r="H225" s="9">
        <v>4</v>
      </c>
    </row>
    <row r="226" spans="1:8" x14ac:dyDescent="0.2">
      <c r="A226" t="s">
        <v>1667</v>
      </c>
      <c r="B226" t="s">
        <v>4303</v>
      </c>
      <c r="C226" t="s">
        <v>4917</v>
      </c>
      <c r="D226" t="s">
        <v>4918</v>
      </c>
      <c r="E226" t="s">
        <v>1667</v>
      </c>
      <c r="F226" t="s">
        <v>1474</v>
      </c>
      <c r="G226" t="s">
        <v>1089</v>
      </c>
      <c r="H226" s="9">
        <v>4</v>
      </c>
    </row>
    <row r="227" spans="1:8" x14ac:dyDescent="0.2">
      <c r="A227" t="s">
        <v>2386</v>
      </c>
      <c r="B227" t="s">
        <v>2387</v>
      </c>
      <c r="C227" t="s">
        <v>4919</v>
      </c>
      <c r="D227" t="s">
        <v>4694</v>
      </c>
      <c r="E227" t="s">
        <v>711</v>
      </c>
      <c r="F227" t="s">
        <v>661</v>
      </c>
      <c r="G227" t="s">
        <v>83</v>
      </c>
      <c r="H227" s="9">
        <v>4</v>
      </c>
    </row>
    <row r="228" spans="1:8" x14ac:dyDescent="0.2">
      <c r="A228" t="s">
        <v>2648</v>
      </c>
      <c r="B228" t="s">
        <v>2649</v>
      </c>
      <c r="C228" t="s">
        <v>4920</v>
      </c>
      <c r="D228" t="s">
        <v>4660</v>
      </c>
      <c r="E228" t="s">
        <v>1159</v>
      </c>
      <c r="F228" t="s">
        <v>802</v>
      </c>
      <c r="G228" t="s">
        <v>83</v>
      </c>
      <c r="H228" s="9">
        <v>4</v>
      </c>
    </row>
    <row r="229" spans="1:8" x14ac:dyDescent="0.2">
      <c r="A229" t="s">
        <v>2882</v>
      </c>
      <c r="B229" t="s">
        <v>2883</v>
      </c>
      <c r="C229" t="s">
        <v>4921</v>
      </c>
      <c r="D229" t="s">
        <v>4922</v>
      </c>
      <c r="E229" t="s">
        <v>1506</v>
      </c>
      <c r="F229" t="s">
        <v>1426</v>
      </c>
      <c r="G229" t="s">
        <v>1151</v>
      </c>
      <c r="H229" s="9">
        <v>4</v>
      </c>
    </row>
    <row r="230" spans="1:8" x14ac:dyDescent="0.2">
      <c r="A230" t="s">
        <v>2961</v>
      </c>
      <c r="B230" t="s">
        <v>2962</v>
      </c>
      <c r="C230" t="s">
        <v>4923</v>
      </c>
      <c r="D230" t="s">
        <v>4924</v>
      </c>
      <c r="E230" t="s">
        <v>1667</v>
      </c>
      <c r="F230" t="s">
        <v>1474</v>
      </c>
      <c r="G230" t="s">
        <v>1089</v>
      </c>
      <c r="H230" s="9">
        <v>4</v>
      </c>
    </row>
    <row r="231" spans="1:8" x14ac:dyDescent="0.2">
      <c r="A231" t="s">
        <v>3083</v>
      </c>
      <c r="B231" t="s">
        <v>3084</v>
      </c>
      <c r="C231" t="s">
        <v>4925</v>
      </c>
      <c r="D231" t="s">
        <v>4926</v>
      </c>
      <c r="E231" t="s">
        <v>1916</v>
      </c>
      <c r="F231" t="s">
        <v>1843</v>
      </c>
      <c r="G231" t="s">
        <v>1710</v>
      </c>
      <c r="H231" s="9">
        <v>4</v>
      </c>
    </row>
    <row r="232" spans="1:8" x14ac:dyDescent="0.2">
      <c r="A232" t="s">
        <v>2698</v>
      </c>
      <c r="B232" t="s">
        <v>2699</v>
      </c>
      <c r="C232" t="s">
        <v>4927</v>
      </c>
      <c r="D232" t="s">
        <v>4928</v>
      </c>
      <c r="E232" t="s">
        <v>1209</v>
      </c>
      <c r="F232" t="s">
        <v>1088</v>
      </c>
      <c r="G232" t="s">
        <v>1089</v>
      </c>
      <c r="H232" s="9">
        <v>8</v>
      </c>
    </row>
    <row r="233" spans="1:8" x14ac:dyDescent="0.2">
      <c r="A233" t="s">
        <v>2480</v>
      </c>
      <c r="B233" t="s">
        <v>2481</v>
      </c>
      <c r="C233" t="s">
        <v>4562</v>
      </c>
      <c r="D233" t="s">
        <v>4929</v>
      </c>
      <c r="E233" t="s">
        <v>828</v>
      </c>
      <c r="F233" t="s">
        <v>145</v>
      </c>
      <c r="G233" t="s">
        <v>147</v>
      </c>
      <c r="H233" s="9">
        <v>4</v>
      </c>
    </row>
    <row r="234" spans="1:8" x14ac:dyDescent="0.2">
      <c r="A234" t="s">
        <v>2909</v>
      </c>
      <c r="B234" t="s">
        <v>2910</v>
      </c>
      <c r="C234" t="s">
        <v>4930</v>
      </c>
      <c r="D234" t="s">
        <v>4931</v>
      </c>
      <c r="E234" t="s">
        <v>1459</v>
      </c>
      <c r="F234" t="s">
        <v>1088</v>
      </c>
      <c r="G234" t="s">
        <v>1089</v>
      </c>
      <c r="H234" s="9">
        <v>4</v>
      </c>
    </row>
    <row r="235" spans="1:8" x14ac:dyDescent="0.2">
      <c r="A235" t="s">
        <v>1701</v>
      </c>
      <c r="B235" t="s">
        <v>2958</v>
      </c>
      <c r="C235" t="s">
        <v>4932</v>
      </c>
      <c r="D235" t="s">
        <v>4933</v>
      </c>
      <c r="E235" t="s">
        <v>1701</v>
      </c>
      <c r="F235" t="s">
        <v>1518</v>
      </c>
      <c r="G235" t="s">
        <v>1151</v>
      </c>
      <c r="H235" s="9">
        <v>4</v>
      </c>
    </row>
    <row r="236" spans="1:8" x14ac:dyDescent="0.2">
      <c r="A236" t="s">
        <v>2692</v>
      </c>
      <c r="B236" t="s">
        <v>2693</v>
      </c>
      <c r="C236" t="s">
        <v>4934</v>
      </c>
      <c r="D236" t="s">
        <v>4601</v>
      </c>
      <c r="E236" t="s">
        <v>1155</v>
      </c>
      <c r="F236" t="s">
        <v>1027</v>
      </c>
      <c r="G236" t="s">
        <v>153</v>
      </c>
      <c r="H236" s="9">
        <v>4</v>
      </c>
    </row>
    <row r="237" spans="1:8" x14ac:dyDescent="0.2">
      <c r="A237" t="s">
        <v>2098</v>
      </c>
      <c r="B237" t="s">
        <v>2099</v>
      </c>
      <c r="C237" t="s">
        <v>4935</v>
      </c>
      <c r="D237" t="s">
        <v>4936</v>
      </c>
      <c r="E237" t="s">
        <v>64</v>
      </c>
      <c r="F237" t="s">
        <v>66</v>
      </c>
      <c r="G237" t="s">
        <v>68</v>
      </c>
      <c r="H237" s="9">
        <v>12</v>
      </c>
    </row>
    <row r="238" spans="1:8" x14ac:dyDescent="0.2">
      <c r="A238" t="s">
        <v>2615</v>
      </c>
      <c r="B238" t="s">
        <v>2616</v>
      </c>
      <c r="C238" t="s">
        <v>4937</v>
      </c>
      <c r="D238" t="s">
        <v>4792</v>
      </c>
      <c r="E238" t="s">
        <v>1155</v>
      </c>
      <c r="F238" t="s">
        <v>1027</v>
      </c>
      <c r="G238" t="s">
        <v>153</v>
      </c>
      <c r="H238" s="9">
        <v>8</v>
      </c>
    </row>
    <row r="239" spans="1:8" x14ac:dyDescent="0.2">
      <c r="A239" t="s">
        <v>2311</v>
      </c>
      <c r="B239" t="s">
        <v>2312</v>
      </c>
      <c r="C239" t="s">
        <v>4938</v>
      </c>
      <c r="D239" t="s">
        <v>4939</v>
      </c>
      <c r="E239" t="s">
        <v>342</v>
      </c>
      <c r="F239" t="s">
        <v>344</v>
      </c>
      <c r="G239" t="s">
        <v>153</v>
      </c>
      <c r="H239" s="9">
        <v>4</v>
      </c>
    </row>
    <row r="240" spans="1:8" x14ac:dyDescent="0.2">
      <c r="A240" t="s">
        <v>2420</v>
      </c>
      <c r="B240" t="s">
        <v>2421</v>
      </c>
      <c r="C240" t="s">
        <v>4940</v>
      </c>
      <c r="D240" t="s">
        <v>4941</v>
      </c>
      <c r="E240" t="s">
        <v>790</v>
      </c>
      <c r="F240" t="s">
        <v>792</v>
      </c>
      <c r="G240" t="s">
        <v>794</v>
      </c>
      <c r="H240" s="9">
        <v>4</v>
      </c>
    </row>
    <row r="241" spans="1:8" x14ac:dyDescent="0.2">
      <c r="A241" t="s">
        <v>806</v>
      </c>
      <c r="B241" t="s">
        <v>2426</v>
      </c>
      <c r="C241" t="s">
        <v>4663</v>
      </c>
      <c r="D241" t="s">
        <v>4942</v>
      </c>
      <c r="E241" t="s">
        <v>806</v>
      </c>
      <c r="F241" t="s">
        <v>661</v>
      </c>
      <c r="G241" t="s">
        <v>83</v>
      </c>
      <c r="H241" s="9">
        <v>4</v>
      </c>
    </row>
    <row r="242" spans="1:8" x14ac:dyDescent="0.2">
      <c r="A242" t="s">
        <v>2110</v>
      </c>
      <c r="B242" t="s">
        <v>2111</v>
      </c>
      <c r="C242" t="s">
        <v>4943</v>
      </c>
      <c r="D242" t="s">
        <v>4944</v>
      </c>
      <c r="E242" t="s">
        <v>73</v>
      </c>
      <c r="F242" t="s">
        <v>66</v>
      </c>
      <c r="G242" t="s">
        <v>68</v>
      </c>
      <c r="H242" s="9">
        <v>4</v>
      </c>
    </row>
    <row r="243" spans="1:8" x14ac:dyDescent="0.2">
      <c r="A243" t="s">
        <v>2275</v>
      </c>
      <c r="B243" t="s">
        <v>2276</v>
      </c>
      <c r="C243" t="s">
        <v>4945</v>
      </c>
      <c r="D243" t="s">
        <v>4681</v>
      </c>
      <c r="E243" t="s">
        <v>403</v>
      </c>
      <c r="F243" t="s">
        <v>145</v>
      </c>
      <c r="G243" t="s">
        <v>147</v>
      </c>
      <c r="H243" s="9">
        <v>4</v>
      </c>
    </row>
    <row r="244" spans="1:8" x14ac:dyDescent="0.2">
      <c r="A244" t="s">
        <v>2467</v>
      </c>
      <c r="B244" t="s">
        <v>2468</v>
      </c>
      <c r="C244" t="s">
        <v>4946</v>
      </c>
      <c r="D244" t="s">
        <v>4685</v>
      </c>
      <c r="E244" t="s">
        <v>873</v>
      </c>
      <c r="F244" t="s">
        <v>528</v>
      </c>
      <c r="G244" t="s">
        <v>102</v>
      </c>
      <c r="H244" s="9">
        <v>4</v>
      </c>
    </row>
    <row r="245" spans="1:8" x14ac:dyDescent="0.2">
      <c r="A245" t="s">
        <v>342</v>
      </c>
      <c r="B245" t="s">
        <v>2254</v>
      </c>
      <c r="C245" t="s">
        <v>4947</v>
      </c>
      <c r="D245" t="s">
        <v>4948</v>
      </c>
      <c r="E245" t="s">
        <v>342</v>
      </c>
      <c r="F245" t="s">
        <v>344</v>
      </c>
      <c r="G245" t="s">
        <v>153</v>
      </c>
      <c r="H245" s="9">
        <v>12</v>
      </c>
    </row>
    <row r="246" spans="1:8" x14ac:dyDescent="0.2">
      <c r="A246" t="s">
        <v>3173</v>
      </c>
      <c r="B246" t="s">
        <v>3174</v>
      </c>
      <c r="C246" t="s">
        <v>4949</v>
      </c>
      <c r="D246" t="s">
        <v>4950</v>
      </c>
      <c r="E246" t="s">
        <v>64</v>
      </c>
      <c r="F246" t="s">
        <v>66</v>
      </c>
      <c r="G246" t="s">
        <v>68</v>
      </c>
      <c r="H246" s="9">
        <v>8</v>
      </c>
    </row>
    <row r="247" spans="1:8" x14ac:dyDescent="0.2">
      <c r="A247" t="s">
        <v>2795</v>
      </c>
      <c r="B247" t="s">
        <v>2796</v>
      </c>
      <c r="C247" t="s">
        <v>4951</v>
      </c>
      <c r="D247" t="s">
        <v>4952</v>
      </c>
      <c r="E247" t="s">
        <v>1361</v>
      </c>
      <c r="F247" t="s">
        <v>1150</v>
      </c>
      <c r="G247" t="s">
        <v>1151</v>
      </c>
      <c r="H247" s="9">
        <v>4</v>
      </c>
    </row>
    <row r="248" spans="1:8" x14ac:dyDescent="0.2">
      <c r="A248" t="s">
        <v>2633</v>
      </c>
      <c r="B248" t="s">
        <v>2634</v>
      </c>
      <c r="C248" t="s">
        <v>4953</v>
      </c>
      <c r="D248" t="s">
        <v>4792</v>
      </c>
      <c r="E248" t="s">
        <v>1127</v>
      </c>
      <c r="F248" t="s">
        <v>1007</v>
      </c>
      <c r="G248" t="s">
        <v>131</v>
      </c>
      <c r="H248" s="9">
        <v>4</v>
      </c>
    </row>
    <row r="249" spans="1:8" x14ac:dyDescent="0.2">
      <c r="A249" t="s">
        <v>2139</v>
      </c>
      <c r="B249" t="s">
        <v>2140</v>
      </c>
      <c r="C249" t="s">
        <v>4954</v>
      </c>
      <c r="D249" t="s">
        <v>4955</v>
      </c>
      <c r="E249" t="s">
        <v>185</v>
      </c>
      <c r="F249" t="s">
        <v>100</v>
      </c>
      <c r="G249" t="s">
        <v>102</v>
      </c>
      <c r="H249" s="9">
        <v>4</v>
      </c>
    </row>
    <row r="250" spans="1:8" x14ac:dyDescent="0.2">
      <c r="A250" t="s">
        <v>3114</v>
      </c>
      <c r="B250" t="s">
        <v>3115</v>
      </c>
      <c r="C250" t="s">
        <v>4956</v>
      </c>
      <c r="D250" t="s">
        <v>4957</v>
      </c>
      <c r="E250" t="s">
        <v>1948</v>
      </c>
      <c r="F250" t="s">
        <v>1950</v>
      </c>
      <c r="G250" t="s">
        <v>1710</v>
      </c>
      <c r="H250" s="9">
        <v>4</v>
      </c>
    </row>
    <row r="251" spans="1:8" x14ac:dyDescent="0.2">
      <c r="A251" t="s">
        <v>3171</v>
      </c>
      <c r="B251" t="s">
        <v>3172</v>
      </c>
      <c r="C251" t="s">
        <v>4958</v>
      </c>
      <c r="D251" t="s">
        <v>4959</v>
      </c>
      <c r="E251" t="s">
        <v>64</v>
      </c>
      <c r="F251" t="s">
        <v>66</v>
      </c>
      <c r="G251" t="s">
        <v>68</v>
      </c>
      <c r="H251" s="9">
        <v>4</v>
      </c>
    </row>
    <row r="252" spans="1:8" x14ac:dyDescent="0.2">
      <c r="A252" t="s">
        <v>2663</v>
      </c>
      <c r="B252" t="s">
        <v>2664</v>
      </c>
      <c r="C252" t="s">
        <v>4716</v>
      </c>
      <c r="D252" t="s">
        <v>4660</v>
      </c>
      <c r="E252" t="s">
        <v>1236</v>
      </c>
      <c r="F252" t="s">
        <v>1027</v>
      </c>
      <c r="G252" t="s">
        <v>153</v>
      </c>
      <c r="H252" s="9">
        <v>8</v>
      </c>
    </row>
    <row r="253" spans="1:8" x14ac:dyDescent="0.2">
      <c r="A253" t="s">
        <v>2588</v>
      </c>
      <c r="B253" t="s">
        <v>2589</v>
      </c>
      <c r="C253" t="s">
        <v>4960</v>
      </c>
      <c r="D253" t="s">
        <v>4572</v>
      </c>
      <c r="E253" t="s">
        <v>1107</v>
      </c>
      <c r="F253" t="s">
        <v>1109</v>
      </c>
      <c r="G253" t="s">
        <v>1089</v>
      </c>
      <c r="H253" s="9">
        <v>4</v>
      </c>
    </row>
    <row r="254" spans="1:8" x14ac:dyDescent="0.2">
      <c r="A254" t="s">
        <v>2578</v>
      </c>
      <c r="B254" t="s">
        <v>2579</v>
      </c>
      <c r="C254" t="s">
        <v>4961</v>
      </c>
      <c r="D254" t="s">
        <v>4962</v>
      </c>
      <c r="E254" t="s">
        <v>1086</v>
      </c>
      <c r="F254" t="s">
        <v>1088</v>
      </c>
      <c r="G254" t="s">
        <v>1089</v>
      </c>
      <c r="H254" s="9">
        <v>4</v>
      </c>
    </row>
    <row r="255" spans="1:8" x14ac:dyDescent="0.2">
      <c r="A255" t="s">
        <v>2463</v>
      </c>
      <c r="B255" t="s">
        <v>2464</v>
      </c>
      <c r="C255" t="s">
        <v>4963</v>
      </c>
      <c r="D255" t="s">
        <v>4964</v>
      </c>
      <c r="E255" t="s">
        <v>838</v>
      </c>
      <c r="F255" t="s">
        <v>792</v>
      </c>
      <c r="G255" t="s">
        <v>794</v>
      </c>
      <c r="H255" s="9">
        <v>4</v>
      </c>
    </row>
    <row r="256" spans="1:8" x14ac:dyDescent="0.2">
      <c r="A256" t="s">
        <v>2670</v>
      </c>
      <c r="B256" t="s">
        <v>2671</v>
      </c>
      <c r="C256" t="s">
        <v>4965</v>
      </c>
      <c r="D256" t="s">
        <v>4601</v>
      </c>
      <c r="E256" t="s">
        <v>1116</v>
      </c>
      <c r="F256" t="s">
        <v>903</v>
      </c>
      <c r="G256" t="s">
        <v>153</v>
      </c>
      <c r="H256" s="9">
        <v>20</v>
      </c>
    </row>
    <row r="257" spans="1:8" x14ac:dyDescent="0.2">
      <c r="A257" t="s">
        <v>2228</v>
      </c>
      <c r="B257" t="s">
        <v>2229</v>
      </c>
      <c r="C257" t="s">
        <v>4966</v>
      </c>
      <c r="D257" t="s">
        <v>4967</v>
      </c>
      <c r="E257" t="s">
        <v>342</v>
      </c>
      <c r="F257" t="s">
        <v>344</v>
      </c>
      <c r="G257" t="s">
        <v>153</v>
      </c>
      <c r="H257" s="9">
        <v>4</v>
      </c>
    </row>
    <row r="258" spans="1:8" x14ac:dyDescent="0.2">
      <c r="A258" t="s">
        <v>2938</v>
      </c>
      <c r="B258" t="s">
        <v>2939</v>
      </c>
      <c r="C258" t="s">
        <v>4968</v>
      </c>
      <c r="D258" t="s">
        <v>4969</v>
      </c>
      <c r="E258" t="s">
        <v>1641</v>
      </c>
      <c r="F258" t="s">
        <v>1426</v>
      </c>
      <c r="G258" t="s">
        <v>1151</v>
      </c>
      <c r="H258" s="9">
        <v>4</v>
      </c>
    </row>
    <row r="259" spans="1:8" x14ac:dyDescent="0.2">
      <c r="A259" t="s">
        <v>2630</v>
      </c>
      <c r="B259" t="s">
        <v>2631</v>
      </c>
      <c r="C259" t="s">
        <v>4970</v>
      </c>
      <c r="D259" t="s">
        <v>4792</v>
      </c>
      <c r="E259" t="s">
        <v>1179</v>
      </c>
      <c r="F259" t="s">
        <v>1109</v>
      </c>
      <c r="G259" t="s">
        <v>1089</v>
      </c>
      <c r="H259" s="9">
        <v>4</v>
      </c>
    </row>
    <row r="260" spans="1:8" x14ac:dyDescent="0.2">
      <c r="A260" t="s">
        <v>2516</v>
      </c>
      <c r="B260" t="s">
        <v>2517</v>
      </c>
      <c r="C260" t="s">
        <v>4971</v>
      </c>
      <c r="D260" t="s">
        <v>4537</v>
      </c>
      <c r="E260" t="s">
        <v>258</v>
      </c>
      <c r="F260" t="s">
        <v>145</v>
      </c>
      <c r="G260" t="s">
        <v>147</v>
      </c>
      <c r="H260" s="9">
        <v>4</v>
      </c>
    </row>
    <row r="261" spans="1:8" x14ac:dyDescent="0.2">
      <c r="A261" t="s">
        <v>2731</v>
      </c>
      <c r="B261" t="s">
        <v>2732</v>
      </c>
      <c r="C261" t="s">
        <v>4972</v>
      </c>
      <c r="D261" t="s">
        <v>4539</v>
      </c>
      <c r="E261" t="s">
        <v>1242</v>
      </c>
      <c r="F261" t="s">
        <v>1150</v>
      </c>
      <c r="G261" t="s">
        <v>1151</v>
      </c>
      <c r="H261" s="9">
        <v>4</v>
      </c>
    </row>
    <row r="262" spans="1:8" x14ac:dyDescent="0.2">
      <c r="A262" t="s">
        <v>2776</v>
      </c>
      <c r="B262" t="s">
        <v>2777</v>
      </c>
      <c r="C262" t="s">
        <v>4973</v>
      </c>
      <c r="D262" t="s">
        <v>4699</v>
      </c>
      <c r="E262" t="s">
        <v>1313</v>
      </c>
      <c r="F262" t="s">
        <v>1088</v>
      </c>
      <c r="G262" t="s">
        <v>1089</v>
      </c>
      <c r="H262" s="9">
        <v>4</v>
      </c>
    </row>
    <row r="263" spans="1:8" x14ac:dyDescent="0.2">
      <c r="A263" t="s">
        <v>2584</v>
      </c>
      <c r="B263" t="s">
        <v>2585</v>
      </c>
      <c r="C263" t="s">
        <v>4920</v>
      </c>
      <c r="D263" t="s">
        <v>4962</v>
      </c>
      <c r="E263" t="s">
        <v>1099</v>
      </c>
      <c r="F263" t="s">
        <v>802</v>
      </c>
      <c r="G263" t="s">
        <v>83</v>
      </c>
      <c r="H263" s="9">
        <v>4</v>
      </c>
    </row>
    <row r="264" spans="1:8" x14ac:dyDescent="0.2">
      <c r="A264" t="s">
        <v>231</v>
      </c>
      <c r="B264" t="s">
        <v>2160</v>
      </c>
      <c r="C264" t="s">
        <v>4749</v>
      </c>
      <c r="D264" t="s">
        <v>4974</v>
      </c>
      <c r="E264" t="s">
        <v>231</v>
      </c>
      <c r="F264" t="s">
        <v>100</v>
      </c>
      <c r="G264" t="s">
        <v>102</v>
      </c>
      <c r="H264" s="9">
        <v>8</v>
      </c>
    </row>
    <row r="265" spans="1:8" x14ac:dyDescent="0.2">
      <c r="A265" t="s">
        <v>2514</v>
      </c>
      <c r="B265" t="s">
        <v>2515</v>
      </c>
      <c r="C265" t="s">
        <v>4975</v>
      </c>
      <c r="D265" t="s">
        <v>4577</v>
      </c>
      <c r="E265" t="s">
        <v>963</v>
      </c>
      <c r="F265" t="s">
        <v>560</v>
      </c>
      <c r="G265" t="s">
        <v>562</v>
      </c>
      <c r="H265" s="9">
        <v>4</v>
      </c>
    </row>
    <row r="266" spans="1:8" x14ac:dyDescent="0.2">
      <c r="A266" t="s">
        <v>1383</v>
      </c>
      <c r="B266" t="s">
        <v>2778</v>
      </c>
      <c r="C266" t="s">
        <v>4976</v>
      </c>
      <c r="D266" t="s">
        <v>4662</v>
      </c>
      <c r="E266" t="s">
        <v>1381</v>
      </c>
      <c r="F266" t="s">
        <v>1384</v>
      </c>
      <c r="G266" t="s">
        <v>153</v>
      </c>
      <c r="H266" s="9">
        <v>4</v>
      </c>
    </row>
    <row r="267" spans="1:8" x14ac:dyDescent="0.2">
      <c r="A267" t="s">
        <v>1574</v>
      </c>
      <c r="B267" t="s">
        <v>2886</v>
      </c>
      <c r="C267" t="s">
        <v>4977</v>
      </c>
      <c r="D267" t="s">
        <v>4978</v>
      </c>
      <c r="E267" t="s">
        <v>1572</v>
      </c>
      <c r="F267" t="s">
        <v>1384</v>
      </c>
      <c r="G267" t="s">
        <v>153</v>
      </c>
      <c r="H267" s="9">
        <v>12</v>
      </c>
    </row>
    <row r="268" spans="1:8" x14ac:dyDescent="0.2">
      <c r="A268" t="s">
        <v>2781</v>
      </c>
      <c r="B268" t="s">
        <v>2782</v>
      </c>
      <c r="C268" t="s">
        <v>4979</v>
      </c>
      <c r="D268" t="s">
        <v>4980</v>
      </c>
      <c r="E268" t="s">
        <v>1361</v>
      </c>
      <c r="F268" t="s">
        <v>1150</v>
      </c>
      <c r="G268" t="s">
        <v>1151</v>
      </c>
      <c r="H268" s="9">
        <v>4</v>
      </c>
    </row>
    <row r="269" spans="1:8" x14ac:dyDescent="0.2">
      <c r="A269" t="s">
        <v>2560</v>
      </c>
      <c r="B269" t="s">
        <v>2561</v>
      </c>
      <c r="C269" t="s">
        <v>4981</v>
      </c>
      <c r="D269" t="s">
        <v>4982</v>
      </c>
      <c r="E269" t="s">
        <v>1057</v>
      </c>
      <c r="F269" t="s">
        <v>957</v>
      </c>
      <c r="G269" t="s">
        <v>562</v>
      </c>
      <c r="H269" s="9">
        <v>4</v>
      </c>
    </row>
    <row r="270" spans="1:8" x14ac:dyDescent="0.2">
      <c r="A270" t="s">
        <v>2158</v>
      </c>
      <c r="B270" t="s">
        <v>2159</v>
      </c>
      <c r="C270" t="s">
        <v>4983</v>
      </c>
      <c r="D270" t="s">
        <v>4984</v>
      </c>
      <c r="E270" t="s">
        <v>223</v>
      </c>
      <c r="F270" t="s">
        <v>176</v>
      </c>
      <c r="G270" t="s">
        <v>83</v>
      </c>
      <c r="H270" s="9">
        <v>4</v>
      </c>
    </row>
    <row r="271" spans="1:8" x14ac:dyDescent="0.2">
      <c r="A271" t="s">
        <v>2895</v>
      </c>
      <c r="B271" t="s">
        <v>2896</v>
      </c>
      <c r="C271" t="s">
        <v>4985</v>
      </c>
      <c r="D271" t="s">
        <v>4986</v>
      </c>
      <c r="E271" t="s">
        <v>1506</v>
      </c>
      <c r="F271" t="s">
        <v>1426</v>
      </c>
      <c r="G271" t="s">
        <v>1151</v>
      </c>
      <c r="H271" s="9">
        <v>4</v>
      </c>
    </row>
    <row r="272" spans="1:8" x14ac:dyDescent="0.2">
      <c r="A272" t="s">
        <v>2803</v>
      </c>
      <c r="B272" t="s">
        <v>2804</v>
      </c>
      <c r="C272" t="s">
        <v>4987</v>
      </c>
      <c r="D272" t="s">
        <v>4988</v>
      </c>
      <c r="E272" t="s">
        <v>1457</v>
      </c>
      <c r="F272" t="s">
        <v>1007</v>
      </c>
      <c r="G272" t="s">
        <v>131</v>
      </c>
      <c r="H272" s="9">
        <v>4</v>
      </c>
    </row>
    <row r="273" spans="1:8" x14ac:dyDescent="0.2">
      <c r="A273" t="s">
        <v>3057</v>
      </c>
      <c r="B273" t="s">
        <v>3058</v>
      </c>
      <c r="C273" t="s">
        <v>4989</v>
      </c>
      <c r="D273" t="s">
        <v>4990</v>
      </c>
      <c r="E273" t="s">
        <v>1882</v>
      </c>
      <c r="F273" t="s">
        <v>1518</v>
      </c>
      <c r="G273" t="s">
        <v>1151</v>
      </c>
      <c r="H273" s="9">
        <v>4</v>
      </c>
    </row>
    <row r="274" spans="1:8" x14ac:dyDescent="0.2">
      <c r="A274" t="s">
        <v>2903</v>
      </c>
      <c r="B274" t="s">
        <v>2904</v>
      </c>
      <c r="C274" t="s">
        <v>4991</v>
      </c>
      <c r="D274" t="s">
        <v>4992</v>
      </c>
      <c r="E274" t="s">
        <v>1608</v>
      </c>
      <c r="F274" t="s">
        <v>1474</v>
      </c>
      <c r="G274" t="s">
        <v>1089</v>
      </c>
      <c r="H274" s="9">
        <v>4</v>
      </c>
    </row>
    <row r="275" spans="1:8" x14ac:dyDescent="0.2">
      <c r="A275" t="s">
        <v>2720</v>
      </c>
      <c r="B275" t="s">
        <v>2721</v>
      </c>
      <c r="C275" t="s">
        <v>4993</v>
      </c>
      <c r="D275" t="s">
        <v>4762</v>
      </c>
      <c r="E275" t="s">
        <v>1332</v>
      </c>
      <c r="F275" t="s">
        <v>1007</v>
      </c>
      <c r="G275" t="s">
        <v>131</v>
      </c>
      <c r="H275" s="9">
        <v>8</v>
      </c>
    </row>
    <row r="276" spans="1:8" x14ac:dyDescent="0.2">
      <c r="A276" t="s">
        <v>2178</v>
      </c>
      <c r="B276" t="s">
        <v>2179</v>
      </c>
      <c r="C276" t="s">
        <v>4994</v>
      </c>
      <c r="D276" t="s">
        <v>4995</v>
      </c>
      <c r="E276" t="s">
        <v>284</v>
      </c>
      <c r="F276" t="s">
        <v>170</v>
      </c>
      <c r="G276" t="s">
        <v>102</v>
      </c>
      <c r="H276" s="9">
        <v>4</v>
      </c>
    </row>
    <row r="277" spans="1:8" x14ac:dyDescent="0.2">
      <c r="A277" t="s">
        <v>3185</v>
      </c>
      <c r="B277" t="s">
        <v>3186</v>
      </c>
      <c r="C277" t="s">
        <v>4996</v>
      </c>
      <c r="D277" t="s">
        <v>4997</v>
      </c>
      <c r="E277" t="s">
        <v>2080</v>
      </c>
      <c r="F277" t="s">
        <v>81</v>
      </c>
      <c r="G277" t="s">
        <v>83</v>
      </c>
      <c r="H277" s="9">
        <v>4</v>
      </c>
    </row>
    <row r="278" spans="1:8" x14ac:dyDescent="0.2">
      <c r="A278" t="s">
        <v>2897</v>
      </c>
      <c r="B278" t="s">
        <v>2898</v>
      </c>
      <c r="C278" t="s">
        <v>4998</v>
      </c>
      <c r="D278" t="s">
        <v>4999</v>
      </c>
      <c r="E278" t="s">
        <v>1641</v>
      </c>
      <c r="F278" t="s">
        <v>1426</v>
      </c>
      <c r="G278" t="s">
        <v>1151</v>
      </c>
      <c r="H278" s="9">
        <v>8</v>
      </c>
    </row>
    <row r="279" spans="1:8" x14ac:dyDescent="0.2">
      <c r="A279" t="s">
        <v>2928</v>
      </c>
      <c r="B279" t="s">
        <v>2929</v>
      </c>
      <c r="C279" t="s">
        <v>5000</v>
      </c>
      <c r="D279" t="s">
        <v>5001</v>
      </c>
      <c r="E279" t="s">
        <v>1667</v>
      </c>
      <c r="F279" t="s">
        <v>1474</v>
      </c>
      <c r="G279" t="s">
        <v>1089</v>
      </c>
      <c r="H279" s="9">
        <v>16</v>
      </c>
    </row>
    <row r="280" spans="1:8" x14ac:dyDescent="0.2">
      <c r="A280" t="s">
        <v>2911</v>
      </c>
      <c r="B280" t="s">
        <v>2912</v>
      </c>
      <c r="C280" t="s">
        <v>5002</v>
      </c>
      <c r="D280" t="s">
        <v>5003</v>
      </c>
      <c r="E280" t="s">
        <v>1539</v>
      </c>
      <c r="F280" t="s">
        <v>1007</v>
      </c>
      <c r="G280" t="s">
        <v>131</v>
      </c>
      <c r="H280" s="9">
        <v>4</v>
      </c>
    </row>
    <row r="281" spans="1:8" x14ac:dyDescent="0.2">
      <c r="A281" t="s">
        <v>3059</v>
      </c>
      <c r="B281" t="s">
        <v>3060</v>
      </c>
      <c r="C281" t="s">
        <v>5004</v>
      </c>
      <c r="D281" t="s">
        <v>5005</v>
      </c>
      <c r="E281" t="s">
        <v>1874</v>
      </c>
      <c r="F281" t="s">
        <v>1518</v>
      </c>
      <c r="G281" t="s">
        <v>1151</v>
      </c>
      <c r="H281" s="9">
        <v>4</v>
      </c>
    </row>
    <row r="282" spans="1:8" x14ac:dyDescent="0.2">
      <c r="A282" t="s">
        <v>2728</v>
      </c>
      <c r="B282" t="s">
        <v>2729</v>
      </c>
      <c r="C282" t="s">
        <v>5006</v>
      </c>
      <c r="D282" t="s">
        <v>4539</v>
      </c>
      <c r="E282" t="s">
        <v>1313</v>
      </c>
      <c r="F282" t="s">
        <v>1088</v>
      </c>
      <c r="G282" t="s">
        <v>1089</v>
      </c>
      <c r="H282" s="9">
        <v>4</v>
      </c>
    </row>
    <row r="283" spans="1:8" x14ac:dyDescent="0.2">
      <c r="A283" t="s">
        <v>2137</v>
      </c>
      <c r="B283" t="s">
        <v>2138</v>
      </c>
      <c r="C283" t="s">
        <v>5007</v>
      </c>
      <c r="D283" t="s">
        <v>5008</v>
      </c>
      <c r="E283" t="s">
        <v>180</v>
      </c>
      <c r="F283" t="s">
        <v>163</v>
      </c>
      <c r="G283" t="s">
        <v>109</v>
      </c>
      <c r="H283" s="9">
        <v>4</v>
      </c>
    </row>
    <row r="284" spans="1:8" x14ac:dyDescent="0.2">
      <c r="A284" t="s">
        <v>2257</v>
      </c>
      <c r="B284" t="s">
        <v>2258</v>
      </c>
      <c r="C284" t="s">
        <v>4993</v>
      </c>
      <c r="D284" t="s">
        <v>5009</v>
      </c>
      <c r="E284" t="s">
        <v>373</v>
      </c>
      <c r="F284" t="s">
        <v>375</v>
      </c>
      <c r="G284" t="s">
        <v>131</v>
      </c>
      <c r="H284" s="9">
        <v>8</v>
      </c>
    </row>
    <row r="285" spans="1:8" x14ac:dyDescent="0.2">
      <c r="A285" t="s">
        <v>3144</v>
      </c>
      <c r="B285" t="s">
        <v>3145</v>
      </c>
      <c r="C285" t="s">
        <v>4934</v>
      </c>
      <c r="D285" t="s">
        <v>4737</v>
      </c>
      <c r="E285" t="s">
        <v>1734</v>
      </c>
      <c r="F285" t="s">
        <v>1272</v>
      </c>
      <c r="G285" t="s">
        <v>109</v>
      </c>
      <c r="H285" s="9">
        <v>4</v>
      </c>
    </row>
    <row r="286" spans="1:8" x14ac:dyDescent="0.2">
      <c r="A286" t="s">
        <v>3187</v>
      </c>
      <c r="B286" t="s">
        <v>3188</v>
      </c>
      <c r="C286" t="s">
        <v>3468</v>
      </c>
      <c r="D286" t="s">
        <v>5010</v>
      </c>
      <c r="E286" t="s">
        <v>88</v>
      </c>
      <c r="F286" t="s">
        <v>90</v>
      </c>
      <c r="G286" t="s">
        <v>92</v>
      </c>
      <c r="H286" s="9">
        <v>4</v>
      </c>
    </row>
    <row r="287" spans="1:8" x14ac:dyDescent="0.2">
      <c r="A287" t="s">
        <v>2702</v>
      </c>
      <c r="B287" t="s">
        <v>2703</v>
      </c>
      <c r="C287" t="s">
        <v>4661</v>
      </c>
      <c r="D287" t="s">
        <v>4928</v>
      </c>
      <c r="E287" t="s">
        <v>1242</v>
      </c>
      <c r="F287" t="s">
        <v>1150</v>
      </c>
      <c r="G287" t="s">
        <v>1151</v>
      </c>
      <c r="H287" s="9">
        <v>4</v>
      </c>
    </row>
    <row r="288" spans="1:8" x14ac:dyDescent="0.2">
      <c r="A288" t="s">
        <v>2758</v>
      </c>
      <c r="B288" t="s">
        <v>2759</v>
      </c>
      <c r="C288" t="s">
        <v>5011</v>
      </c>
      <c r="D288" t="s">
        <v>5012</v>
      </c>
      <c r="E288" t="s">
        <v>1269</v>
      </c>
      <c r="F288" t="s">
        <v>1272</v>
      </c>
      <c r="G288" t="s">
        <v>109</v>
      </c>
      <c r="H288" s="9">
        <v>4</v>
      </c>
    </row>
    <row r="289" spans="1:8" x14ac:dyDescent="0.2">
      <c r="A289" t="s">
        <v>2706</v>
      </c>
      <c r="B289" t="s">
        <v>2707</v>
      </c>
      <c r="C289" t="s">
        <v>4684</v>
      </c>
      <c r="D289" t="s">
        <v>4928</v>
      </c>
      <c r="E289" t="s">
        <v>1313</v>
      </c>
      <c r="F289" t="s">
        <v>1088</v>
      </c>
      <c r="G289" t="s">
        <v>1089</v>
      </c>
      <c r="H289" s="9">
        <v>4</v>
      </c>
    </row>
    <row r="290" spans="1:8" x14ac:dyDescent="0.2">
      <c r="A290" t="s">
        <v>3029</v>
      </c>
      <c r="B290" t="s">
        <v>3030</v>
      </c>
      <c r="C290" t="s">
        <v>5013</v>
      </c>
      <c r="D290" t="s">
        <v>5014</v>
      </c>
      <c r="E290" t="s">
        <v>1841</v>
      </c>
      <c r="F290" t="s">
        <v>1843</v>
      </c>
      <c r="G290" t="s">
        <v>1710</v>
      </c>
      <c r="H290" s="9">
        <v>4</v>
      </c>
    </row>
    <row r="291" spans="1:8" x14ac:dyDescent="0.2">
      <c r="A291" t="s">
        <v>2397</v>
      </c>
      <c r="B291" t="s">
        <v>2398</v>
      </c>
      <c r="C291" t="s">
        <v>5015</v>
      </c>
      <c r="D291" t="s">
        <v>5016</v>
      </c>
      <c r="E291" t="s">
        <v>629</v>
      </c>
      <c r="F291" t="s">
        <v>251</v>
      </c>
      <c r="G291" t="s">
        <v>131</v>
      </c>
      <c r="H291" s="9">
        <v>4</v>
      </c>
    </row>
    <row r="292" spans="1:8" x14ac:dyDescent="0.2">
      <c r="A292" t="s">
        <v>2209</v>
      </c>
      <c r="B292" t="s">
        <v>2210</v>
      </c>
      <c r="C292" t="s">
        <v>4691</v>
      </c>
      <c r="D292" t="s">
        <v>4778</v>
      </c>
      <c r="E292" t="s">
        <v>357</v>
      </c>
      <c r="F292" t="s">
        <v>152</v>
      </c>
      <c r="G292" t="s">
        <v>153</v>
      </c>
      <c r="H292" s="9">
        <v>8</v>
      </c>
    </row>
    <row r="293" spans="1:8" x14ac:dyDescent="0.2">
      <c r="A293" t="s">
        <v>2332</v>
      </c>
      <c r="B293" t="s">
        <v>2333</v>
      </c>
      <c r="C293" t="s">
        <v>5017</v>
      </c>
      <c r="D293" t="s">
        <v>5018</v>
      </c>
      <c r="E293" t="s">
        <v>342</v>
      </c>
      <c r="F293" t="s">
        <v>344</v>
      </c>
      <c r="G293" t="s">
        <v>153</v>
      </c>
      <c r="H293" s="9">
        <v>4</v>
      </c>
    </row>
    <row r="294" spans="1:8" x14ac:dyDescent="0.2">
      <c r="A294" t="s">
        <v>3138</v>
      </c>
      <c r="B294" t="s">
        <v>3139</v>
      </c>
      <c r="C294" t="s">
        <v>5019</v>
      </c>
      <c r="D294" t="s">
        <v>5020</v>
      </c>
      <c r="E294" t="s">
        <v>1356</v>
      </c>
      <c r="F294" t="s">
        <v>66</v>
      </c>
      <c r="G294" t="s">
        <v>68</v>
      </c>
      <c r="H294" s="9">
        <v>4</v>
      </c>
    </row>
    <row r="295" spans="1:8" x14ac:dyDescent="0.2">
      <c r="A295" t="s">
        <v>270</v>
      </c>
      <c r="B295" t="s">
        <v>2171</v>
      </c>
      <c r="C295" t="s">
        <v>5021</v>
      </c>
      <c r="D295" t="s">
        <v>5022</v>
      </c>
      <c r="E295" t="s">
        <v>270</v>
      </c>
      <c r="F295" t="s">
        <v>126</v>
      </c>
      <c r="G295" t="s">
        <v>92</v>
      </c>
      <c r="H295" s="9">
        <v>4</v>
      </c>
    </row>
    <row r="296" spans="1:8" x14ac:dyDescent="0.2">
      <c r="A296" t="s">
        <v>1539</v>
      </c>
      <c r="B296" t="s">
        <v>2894</v>
      </c>
      <c r="C296" t="s">
        <v>5023</v>
      </c>
      <c r="D296" t="s">
        <v>5024</v>
      </c>
      <c r="E296" t="s">
        <v>1539</v>
      </c>
      <c r="F296" t="s">
        <v>1007</v>
      </c>
      <c r="G296" t="s">
        <v>131</v>
      </c>
      <c r="H296" s="9">
        <v>20</v>
      </c>
    </row>
    <row r="297" spans="1:8" x14ac:dyDescent="0.2">
      <c r="A297" t="s">
        <v>2888</v>
      </c>
      <c r="B297" t="s">
        <v>2889</v>
      </c>
      <c r="C297" t="s">
        <v>5025</v>
      </c>
      <c r="D297" t="s">
        <v>5026</v>
      </c>
      <c r="E297" t="s">
        <v>1539</v>
      </c>
      <c r="F297" t="s">
        <v>1007</v>
      </c>
      <c r="G297" t="s">
        <v>131</v>
      </c>
      <c r="H297" s="9">
        <v>4</v>
      </c>
    </row>
    <row r="298" spans="1:8" x14ac:dyDescent="0.2">
      <c r="A298" t="s">
        <v>2971</v>
      </c>
      <c r="B298" t="s">
        <v>2972</v>
      </c>
      <c r="C298" t="s">
        <v>5027</v>
      </c>
      <c r="D298" t="s">
        <v>5028</v>
      </c>
      <c r="E298" t="s">
        <v>1707</v>
      </c>
      <c r="F298" t="s">
        <v>1709</v>
      </c>
      <c r="G298" t="s">
        <v>1710</v>
      </c>
      <c r="H298" s="9">
        <v>4</v>
      </c>
    </row>
    <row r="299" spans="1:8" x14ac:dyDescent="0.2">
      <c r="A299" t="s">
        <v>2124</v>
      </c>
      <c r="B299" t="s">
        <v>2125</v>
      </c>
      <c r="C299" t="s">
        <v>5029</v>
      </c>
      <c r="D299" t="s">
        <v>5030</v>
      </c>
      <c r="E299" t="s">
        <v>124</v>
      </c>
      <c r="F299" t="s">
        <v>126</v>
      </c>
      <c r="G299" t="s">
        <v>92</v>
      </c>
      <c r="H299" s="9">
        <v>8</v>
      </c>
    </row>
    <row r="300" spans="1:8" x14ac:dyDescent="0.2">
      <c r="A300" t="s">
        <v>677</v>
      </c>
      <c r="B300" t="s">
        <v>2447</v>
      </c>
      <c r="C300" t="s">
        <v>5031</v>
      </c>
      <c r="D300" t="s">
        <v>5032</v>
      </c>
      <c r="E300" t="s">
        <v>675</v>
      </c>
      <c r="F300" t="s">
        <v>560</v>
      </c>
      <c r="G300" t="s">
        <v>562</v>
      </c>
      <c r="H300" s="9">
        <v>4</v>
      </c>
    </row>
    <row r="301" spans="1:8" x14ac:dyDescent="0.2">
      <c r="A301" t="s">
        <v>3020</v>
      </c>
      <c r="B301" t="s">
        <v>3021</v>
      </c>
      <c r="C301" t="s">
        <v>5033</v>
      </c>
      <c r="D301" t="s">
        <v>5034</v>
      </c>
      <c r="E301" t="s">
        <v>1716</v>
      </c>
      <c r="F301" t="s">
        <v>145</v>
      </c>
      <c r="G301" t="s">
        <v>147</v>
      </c>
      <c r="H301" s="9">
        <v>12</v>
      </c>
    </row>
    <row r="302" spans="1:8" x14ac:dyDescent="0.2">
      <c r="A302" t="s">
        <v>2847</v>
      </c>
      <c r="B302" t="s">
        <v>2848</v>
      </c>
      <c r="C302" t="s">
        <v>5035</v>
      </c>
      <c r="D302" t="s">
        <v>5036</v>
      </c>
      <c r="E302" t="s">
        <v>1539</v>
      </c>
      <c r="F302" t="s">
        <v>1007</v>
      </c>
      <c r="G302" t="s">
        <v>131</v>
      </c>
      <c r="H302" s="9">
        <v>4</v>
      </c>
    </row>
    <row r="303" spans="1:8" x14ac:dyDescent="0.2">
      <c r="A303" t="s">
        <v>2382</v>
      </c>
      <c r="B303" t="s">
        <v>2383</v>
      </c>
      <c r="C303" t="s">
        <v>5037</v>
      </c>
      <c r="D303" t="s">
        <v>5038</v>
      </c>
      <c r="E303" t="s">
        <v>536</v>
      </c>
      <c r="F303" t="s">
        <v>344</v>
      </c>
      <c r="G303" t="s">
        <v>153</v>
      </c>
      <c r="H303" s="9">
        <v>8</v>
      </c>
    </row>
    <row r="304" spans="1:8" x14ac:dyDescent="0.2">
      <c r="A304" t="s">
        <v>2293</v>
      </c>
      <c r="B304" t="s">
        <v>2294</v>
      </c>
      <c r="C304" t="s">
        <v>4600</v>
      </c>
      <c r="D304" t="s">
        <v>4916</v>
      </c>
      <c r="E304" t="s">
        <v>429</v>
      </c>
      <c r="F304" t="s">
        <v>152</v>
      </c>
      <c r="G304" t="s">
        <v>153</v>
      </c>
      <c r="H304" s="9">
        <v>4</v>
      </c>
    </row>
    <row r="305" spans="1:8" x14ac:dyDescent="0.2">
      <c r="A305" t="s">
        <v>2529</v>
      </c>
      <c r="B305" t="s">
        <v>2530</v>
      </c>
      <c r="C305" t="s">
        <v>4912</v>
      </c>
      <c r="D305" t="s">
        <v>4577</v>
      </c>
      <c r="E305" t="s">
        <v>856</v>
      </c>
      <c r="F305" t="s">
        <v>450</v>
      </c>
      <c r="G305" t="s">
        <v>153</v>
      </c>
      <c r="H305" s="9">
        <v>4</v>
      </c>
    </row>
    <row r="306" spans="1:8" x14ac:dyDescent="0.2">
      <c r="A306" t="s">
        <v>2661</v>
      </c>
      <c r="B306" t="s">
        <v>2662</v>
      </c>
      <c r="C306" t="s">
        <v>4688</v>
      </c>
      <c r="D306" t="s">
        <v>4660</v>
      </c>
      <c r="E306" t="s">
        <v>1116</v>
      </c>
      <c r="F306" t="s">
        <v>903</v>
      </c>
      <c r="G306" t="s">
        <v>153</v>
      </c>
      <c r="H306" s="9">
        <v>4</v>
      </c>
    </row>
    <row r="307" spans="1:8" x14ac:dyDescent="0.2">
      <c r="A307" t="s">
        <v>2443</v>
      </c>
      <c r="B307" t="s">
        <v>2444</v>
      </c>
      <c r="C307" t="s">
        <v>5039</v>
      </c>
      <c r="D307" t="s">
        <v>5040</v>
      </c>
      <c r="E307" t="s">
        <v>536</v>
      </c>
      <c r="F307" t="s">
        <v>344</v>
      </c>
      <c r="G307" t="s">
        <v>153</v>
      </c>
      <c r="H307" s="9">
        <v>4</v>
      </c>
    </row>
    <row r="308" spans="1:8" x14ac:dyDescent="0.2">
      <c r="A308" t="s">
        <v>2948</v>
      </c>
      <c r="B308" t="s">
        <v>2949</v>
      </c>
      <c r="C308" t="s">
        <v>5041</v>
      </c>
      <c r="D308" t="s">
        <v>5042</v>
      </c>
      <c r="E308" t="s">
        <v>1716</v>
      </c>
      <c r="F308" t="s">
        <v>145</v>
      </c>
      <c r="G308" t="s">
        <v>147</v>
      </c>
      <c r="H308" s="9">
        <v>4</v>
      </c>
    </row>
    <row r="309" spans="1:8" x14ac:dyDescent="0.2">
      <c r="A309" t="s">
        <v>2437</v>
      </c>
      <c r="B309" t="s">
        <v>2438</v>
      </c>
      <c r="C309" t="s">
        <v>5043</v>
      </c>
      <c r="D309" t="s">
        <v>4929</v>
      </c>
      <c r="E309" t="s">
        <v>258</v>
      </c>
      <c r="F309" t="s">
        <v>145</v>
      </c>
      <c r="G309" t="s">
        <v>147</v>
      </c>
      <c r="H309" s="9">
        <v>4</v>
      </c>
    </row>
    <row r="310" spans="1:8" x14ac:dyDescent="0.2">
      <c r="A310" t="s">
        <v>45</v>
      </c>
      <c r="B310" t="s">
        <v>45</v>
      </c>
      <c r="C310" t="s">
        <v>45</v>
      </c>
      <c r="D310" t="s">
        <v>45</v>
      </c>
      <c r="E310" t="s">
        <v>378</v>
      </c>
      <c r="F310" t="s">
        <v>375</v>
      </c>
      <c r="G310" t="s">
        <v>131</v>
      </c>
      <c r="H310" s="9">
        <v>8</v>
      </c>
    </row>
    <row r="311" spans="1:8" x14ac:dyDescent="0.2">
      <c r="A311" t="s">
        <v>2300</v>
      </c>
      <c r="B311" t="s">
        <v>2301</v>
      </c>
      <c r="C311" t="s">
        <v>5044</v>
      </c>
      <c r="D311" t="s">
        <v>4797</v>
      </c>
      <c r="E311" t="s">
        <v>558</v>
      </c>
      <c r="F311" t="s">
        <v>560</v>
      </c>
      <c r="G311" t="s">
        <v>562</v>
      </c>
      <c r="H311" s="9">
        <v>4</v>
      </c>
    </row>
    <row r="312" spans="1:8" x14ac:dyDescent="0.2">
      <c r="A312" t="s">
        <v>2313</v>
      </c>
      <c r="B312" t="s">
        <v>2314</v>
      </c>
      <c r="C312" t="s">
        <v>5045</v>
      </c>
      <c r="D312" t="s">
        <v>5046</v>
      </c>
      <c r="E312" t="s">
        <v>463</v>
      </c>
      <c r="F312" t="s">
        <v>391</v>
      </c>
      <c r="G312" t="s">
        <v>92</v>
      </c>
      <c r="H312" s="9">
        <v>4</v>
      </c>
    </row>
    <row r="313" spans="1:8" x14ac:dyDescent="0.2">
      <c r="A313" t="s">
        <v>2869</v>
      </c>
      <c r="B313" t="s">
        <v>2870</v>
      </c>
      <c r="C313" t="s">
        <v>5047</v>
      </c>
      <c r="D313" t="s">
        <v>5048</v>
      </c>
      <c r="E313" t="s">
        <v>1459</v>
      </c>
      <c r="F313" t="s">
        <v>1088</v>
      </c>
      <c r="G313" t="s">
        <v>1089</v>
      </c>
      <c r="H313" s="9">
        <v>4</v>
      </c>
    </row>
    <row r="314" spans="1:8" x14ac:dyDescent="0.2">
      <c r="A314" t="s">
        <v>2351</v>
      </c>
      <c r="B314" t="s">
        <v>2352</v>
      </c>
      <c r="C314" t="s">
        <v>4894</v>
      </c>
      <c r="D314" t="s">
        <v>5049</v>
      </c>
      <c r="E314" t="s">
        <v>659</v>
      </c>
      <c r="F314" t="s">
        <v>661</v>
      </c>
      <c r="G314" t="s">
        <v>83</v>
      </c>
      <c r="H314" s="9">
        <v>4</v>
      </c>
    </row>
    <row r="315" spans="1:8" x14ac:dyDescent="0.2">
      <c r="A315" t="s">
        <v>2296</v>
      </c>
      <c r="B315" t="s">
        <v>2297</v>
      </c>
      <c r="C315" t="s">
        <v>5050</v>
      </c>
      <c r="D315" t="s">
        <v>4625</v>
      </c>
      <c r="E315" t="s">
        <v>558</v>
      </c>
      <c r="F315" t="s">
        <v>560</v>
      </c>
      <c r="G315" t="s">
        <v>562</v>
      </c>
      <c r="H315" s="9">
        <v>4</v>
      </c>
    </row>
    <row r="316" spans="1:8" x14ac:dyDescent="0.2">
      <c r="A316" t="s">
        <v>2441</v>
      </c>
      <c r="B316" t="s">
        <v>2442</v>
      </c>
      <c r="C316" t="s">
        <v>5051</v>
      </c>
      <c r="D316" t="s">
        <v>5052</v>
      </c>
      <c r="E316" t="s">
        <v>838</v>
      </c>
      <c r="F316" t="s">
        <v>792</v>
      </c>
      <c r="G316" t="s">
        <v>794</v>
      </c>
      <c r="H316" s="9">
        <v>8</v>
      </c>
    </row>
    <row r="317" spans="1:8" x14ac:dyDescent="0.2">
      <c r="A317" t="s">
        <v>2416</v>
      </c>
      <c r="B317" t="s">
        <v>2417</v>
      </c>
      <c r="C317" t="s">
        <v>5053</v>
      </c>
      <c r="D317" t="s">
        <v>4680</v>
      </c>
      <c r="E317" t="s">
        <v>755</v>
      </c>
      <c r="F317" t="s">
        <v>560</v>
      </c>
      <c r="G317" t="s">
        <v>562</v>
      </c>
      <c r="H317" s="9">
        <v>4</v>
      </c>
    </row>
    <row r="318" spans="1:8" x14ac:dyDescent="0.2">
      <c r="A318" t="s">
        <v>2537</v>
      </c>
      <c r="B318" t="s">
        <v>2538</v>
      </c>
      <c r="C318" t="s">
        <v>5054</v>
      </c>
      <c r="D318" t="s">
        <v>5055</v>
      </c>
      <c r="E318" t="s">
        <v>838</v>
      </c>
      <c r="F318" t="s">
        <v>792</v>
      </c>
      <c r="G318" t="s">
        <v>794</v>
      </c>
      <c r="H318" s="9">
        <v>4</v>
      </c>
    </row>
    <row r="319" spans="1:8" x14ac:dyDescent="0.2">
      <c r="A319" t="s">
        <v>3183</v>
      </c>
      <c r="B319" t="s">
        <v>3184</v>
      </c>
      <c r="C319" t="s">
        <v>4575</v>
      </c>
      <c r="D319" t="s">
        <v>4997</v>
      </c>
      <c r="E319" t="s">
        <v>2031</v>
      </c>
      <c r="F319" t="s">
        <v>107</v>
      </c>
      <c r="G319" t="s">
        <v>109</v>
      </c>
      <c r="H319" s="9">
        <v>4</v>
      </c>
    </row>
    <row r="320" spans="1:8" x14ac:dyDescent="0.2">
      <c r="A320" t="s">
        <v>2384</v>
      </c>
      <c r="B320" t="s">
        <v>2385</v>
      </c>
      <c r="C320" t="s">
        <v>5056</v>
      </c>
      <c r="D320" t="s">
        <v>5057</v>
      </c>
      <c r="E320" t="s">
        <v>711</v>
      </c>
      <c r="F320" t="s">
        <v>661</v>
      </c>
      <c r="G320" t="s">
        <v>83</v>
      </c>
      <c r="H320" s="9">
        <v>4</v>
      </c>
    </row>
    <row r="321" spans="1:8" x14ac:dyDescent="0.2">
      <c r="A321" t="s">
        <v>4460</v>
      </c>
      <c r="B321" t="s">
        <v>4461</v>
      </c>
      <c r="C321" t="s">
        <v>5058</v>
      </c>
      <c r="D321" t="s">
        <v>5059</v>
      </c>
      <c r="E321" t="s">
        <v>1403</v>
      </c>
      <c r="F321" t="s">
        <v>1384</v>
      </c>
      <c r="G321" t="s">
        <v>153</v>
      </c>
      <c r="H321" s="9">
        <v>4</v>
      </c>
    </row>
    <row r="322" spans="1:8" x14ac:dyDescent="0.2">
      <c r="A322" t="s">
        <v>1852</v>
      </c>
      <c r="B322" t="s">
        <v>3031</v>
      </c>
      <c r="C322" t="s">
        <v>5060</v>
      </c>
      <c r="D322" t="s">
        <v>5061</v>
      </c>
      <c r="E322" t="s">
        <v>1852</v>
      </c>
      <c r="F322" t="s">
        <v>1518</v>
      </c>
      <c r="G322" t="s">
        <v>1151</v>
      </c>
      <c r="H322" s="9">
        <v>4</v>
      </c>
    </row>
    <row r="323" spans="1:8" x14ac:dyDescent="0.2">
      <c r="A323" t="s">
        <v>2248</v>
      </c>
      <c r="B323" t="s">
        <v>2249</v>
      </c>
      <c r="C323" t="s">
        <v>5062</v>
      </c>
      <c r="D323" t="s">
        <v>5063</v>
      </c>
      <c r="E323" t="s">
        <v>459</v>
      </c>
      <c r="F323" t="s">
        <v>251</v>
      </c>
      <c r="G323" t="s">
        <v>131</v>
      </c>
      <c r="H323" s="9">
        <v>24</v>
      </c>
    </row>
    <row r="324" spans="1:8" x14ac:dyDescent="0.2">
      <c r="E324" t="s">
        <v>508</v>
      </c>
      <c r="F324" t="s">
        <v>251</v>
      </c>
      <c r="G324" t="s">
        <v>131</v>
      </c>
      <c r="H324" s="9">
        <v>4</v>
      </c>
    </row>
    <row r="325" spans="1:8" x14ac:dyDescent="0.2">
      <c r="A325" t="s">
        <v>2472</v>
      </c>
      <c r="B325" t="s">
        <v>2473</v>
      </c>
      <c r="C325" t="s">
        <v>5064</v>
      </c>
      <c r="D325" t="s">
        <v>5065</v>
      </c>
      <c r="E325" t="s">
        <v>838</v>
      </c>
      <c r="F325" t="s">
        <v>792</v>
      </c>
      <c r="G325" t="s">
        <v>794</v>
      </c>
      <c r="H325" s="9">
        <v>4</v>
      </c>
    </row>
    <row r="326" spans="1:8" x14ac:dyDescent="0.2">
      <c r="A326" t="s">
        <v>2838</v>
      </c>
      <c r="B326" t="s">
        <v>2839</v>
      </c>
      <c r="C326" t="s">
        <v>5066</v>
      </c>
      <c r="D326" t="s">
        <v>5067</v>
      </c>
      <c r="E326" t="s">
        <v>1487</v>
      </c>
      <c r="F326" t="s">
        <v>1109</v>
      </c>
      <c r="G326" t="s">
        <v>1089</v>
      </c>
      <c r="H326" s="9">
        <v>4</v>
      </c>
    </row>
    <row r="327" spans="1:8" x14ac:dyDescent="0.2">
      <c r="A327" t="s">
        <v>2222</v>
      </c>
      <c r="B327" t="s">
        <v>2223</v>
      </c>
      <c r="C327" t="s">
        <v>5068</v>
      </c>
      <c r="D327" t="s">
        <v>4778</v>
      </c>
      <c r="E327" t="s">
        <v>388</v>
      </c>
      <c r="F327" t="s">
        <v>391</v>
      </c>
      <c r="G327" t="s">
        <v>92</v>
      </c>
      <c r="H327" s="9">
        <v>4</v>
      </c>
    </row>
    <row r="328" spans="1:8" x14ac:dyDescent="0.2">
      <c r="A328" t="s">
        <v>2199</v>
      </c>
      <c r="B328" t="s">
        <v>2200</v>
      </c>
      <c r="C328" t="s">
        <v>5069</v>
      </c>
      <c r="D328" t="s">
        <v>5070</v>
      </c>
      <c r="E328" t="s">
        <v>276</v>
      </c>
      <c r="F328" t="s">
        <v>152</v>
      </c>
      <c r="G328" t="s">
        <v>153</v>
      </c>
      <c r="H328" s="9">
        <v>4</v>
      </c>
    </row>
    <row r="329" spans="1:8" x14ac:dyDescent="0.2">
      <c r="A329" t="s">
        <v>2797</v>
      </c>
      <c r="B329" t="s">
        <v>2798</v>
      </c>
      <c r="C329" t="s">
        <v>5071</v>
      </c>
      <c r="D329" t="s">
        <v>5072</v>
      </c>
      <c r="E329" t="s">
        <v>1403</v>
      </c>
      <c r="F329" t="s">
        <v>1384</v>
      </c>
      <c r="G329" t="s">
        <v>153</v>
      </c>
      <c r="H329" s="9">
        <v>4</v>
      </c>
    </row>
    <row r="330" spans="1:8" x14ac:dyDescent="0.2">
      <c r="A330" t="s">
        <v>2965</v>
      </c>
      <c r="B330" t="s">
        <v>2966</v>
      </c>
      <c r="C330" t="s">
        <v>5073</v>
      </c>
      <c r="D330" t="s">
        <v>5042</v>
      </c>
      <c r="E330" t="s">
        <v>1734</v>
      </c>
      <c r="F330" t="s">
        <v>1272</v>
      </c>
      <c r="G330" t="s">
        <v>109</v>
      </c>
      <c r="H330" s="9">
        <v>4</v>
      </c>
    </row>
    <row r="331" spans="1:8" x14ac:dyDescent="0.2">
      <c r="A331" t="s">
        <v>2204</v>
      </c>
      <c r="B331" t="s">
        <v>2205</v>
      </c>
      <c r="C331" t="s">
        <v>5074</v>
      </c>
      <c r="D331" t="s">
        <v>5075</v>
      </c>
      <c r="E331" t="s">
        <v>347</v>
      </c>
      <c r="F331" t="s">
        <v>195</v>
      </c>
      <c r="G331" t="s">
        <v>68</v>
      </c>
      <c r="H331" s="9">
        <v>4</v>
      </c>
    </row>
    <row r="332" spans="1:8" x14ac:dyDescent="0.2">
      <c r="A332" t="s">
        <v>143</v>
      </c>
      <c r="B332" t="s">
        <v>2128</v>
      </c>
      <c r="C332" t="s">
        <v>5076</v>
      </c>
      <c r="D332" t="s">
        <v>5077</v>
      </c>
      <c r="E332" t="s">
        <v>143</v>
      </c>
      <c r="F332" t="s">
        <v>145</v>
      </c>
      <c r="G332" t="s">
        <v>147</v>
      </c>
      <c r="H332" s="9">
        <v>4</v>
      </c>
    </row>
    <row r="333" spans="1:8" x14ac:dyDescent="0.2">
      <c r="A333" t="s">
        <v>2771</v>
      </c>
      <c r="B333" t="s">
        <v>2772</v>
      </c>
      <c r="C333" t="s">
        <v>5078</v>
      </c>
      <c r="D333" t="s">
        <v>5012</v>
      </c>
      <c r="E333" t="s">
        <v>1413</v>
      </c>
      <c r="F333" t="s">
        <v>145</v>
      </c>
      <c r="G333" t="s">
        <v>147</v>
      </c>
      <c r="H333" s="9">
        <v>4</v>
      </c>
    </row>
    <row r="334" spans="1:8" x14ac:dyDescent="0.2">
      <c r="A334" t="s">
        <v>2867</v>
      </c>
      <c r="B334" t="s">
        <v>2868</v>
      </c>
      <c r="C334" t="s">
        <v>5079</v>
      </c>
      <c r="D334" t="s">
        <v>5080</v>
      </c>
      <c r="E334" t="s">
        <v>1403</v>
      </c>
      <c r="F334" t="s">
        <v>1384</v>
      </c>
      <c r="G334" t="s">
        <v>153</v>
      </c>
      <c r="H334" s="9">
        <v>4</v>
      </c>
    </row>
    <row r="335" spans="1:8" x14ac:dyDescent="0.2">
      <c r="A335" t="s">
        <v>361</v>
      </c>
      <c r="B335" t="s">
        <v>2211</v>
      </c>
      <c r="C335" t="s">
        <v>5081</v>
      </c>
      <c r="D335" t="s">
        <v>5070</v>
      </c>
      <c r="E335" t="s">
        <v>361</v>
      </c>
      <c r="F335" t="s">
        <v>170</v>
      </c>
      <c r="G335" t="s">
        <v>102</v>
      </c>
      <c r="H335" s="9">
        <v>4</v>
      </c>
    </row>
    <row r="336" spans="1:8" x14ac:dyDescent="0.2">
      <c r="A336" t="s">
        <v>2944</v>
      </c>
      <c r="B336" t="s">
        <v>2945</v>
      </c>
      <c r="C336" t="s">
        <v>5082</v>
      </c>
      <c r="D336" t="s">
        <v>5083</v>
      </c>
      <c r="E336" t="s">
        <v>1707</v>
      </c>
      <c r="F336" t="s">
        <v>1709</v>
      </c>
      <c r="G336" t="s">
        <v>1710</v>
      </c>
      <c r="H336" s="9">
        <v>4</v>
      </c>
    </row>
    <row r="337" spans="1:8" x14ac:dyDescent="0.2">
      <c r="A337" t="s">
        <v>2602</v>
      </c>
      <c r="B337" t="s">
        <v>2603</v>
      </c>
      <c r="C337" t="s">
        <v>5084</v>
      </c>
      <c r="D337" t="s">
        <v>4962</v>
      </c>
      <c r="E337" t="s">
        <v>1024</v>
      </c>
      <c r="F337" t="s">
        <v>1027</v>
      </c>
      <c r="G337" t="s">
        <v>153</v>
      </c>
      <c r="H337" s="9">
        <v>4</v>
      </c>
    </row>
    <row r="338" spans="1:8" x14ac:dyDescent="0.2">
      <c r="A338" t="s">
        <v>2824</v>
      </c>
      <c r="B338" t="s">
        <v>2825</v>
      </c>
      <c r="C338" t="s">
        <v>5085</v>
      </c>
      <c r="D338" t="s">
        <v>5086</v>
      </c>
      <c r="E338" t="s">
        <v>1506</v>
      </c>
      <c r="F338" t="s">
        <v>1426</v>
      </c>
      <c r="G338" t="s">
        <v>1151</v>
      </c>
      <c r="H338" s="9">
        <v>8</v>
      </c>
    </row>
    <row r="339" spans="1:8" x14ac:dyDescent="0.2">
      <c r="A339" t="s">
        <v>2819</v>
      </c>
      <c r="B339" t="s">
        <v>2820</v>
      </c>
      <c r="C339" t="s">
        <v>5087</v>
      </c>
      <c r="D339" t="s">
        <v>5088</v>
      </c>
      <c r="E339" t="s">
        <v>1332</v>
      </c>
      <c r="F339" t="s">
        <v>1007</v>
      </c>
      <c r="G339" t="s">
        <v>131</v>
      </c>
      <c r="H339" s="9">
        <v>8</v>
      </c>
    </row>
    <row r="340" spans="1:8" x14ac:dyDescent="0.2">
      <c r="A340" t="s">
        <v>1223</v>
      </c>
      <c r="B340" t="s">
        <v>2656</v>
      </c>
      <c r="C340" t="s">
        <v>5089</v>
      </c>
      <c r="D340" t="s">
        <v>5090</v>
      </c>
      <c r="E340" t="s">
        <v>1223</v>
      </c>
      <c r="F340" t="s">
        <v>973</v>
      </c>
      <c r="G340" t="s">
        <v>562</v>
      </c>
      <c r="H340" s="9">
        <v>4</v>
      </c>
    </row>
    <row r="341" spans="1:8" x14ac:dyDescent="0.2">
      <c r="A341" t="s">
        <v>2145</v>
      </c>
      <c r="B341" t="s">
        <v>2146</v>
      </c>
      <c r="C341" t="s">
        <v>4677</v>
      </c>
      <c r="D341" t="s">
        <v>5008</v>
      </c>
      <c r="E341" t="s">
        <v>199</v>
      </c>
      <c r="F341" t="s">
        <v>163</v>
      </c>
      <c r="G341" t="s">
        <v>109</v>
      </c>
      <c r="H341" s="9">
        <v>4</v>
      </c>
    </row>
    <row r="342" spans="1:8" x14ac:dyDescent="0.2">
      <c r="A342" t="s">
        <v>2388</v>
      </c>
      <c r="B342" t="s">
        <v>2389</v>
      </c>
      <c r="C342" t="s">
        <v>4994</v>
      </c>
      <c r="D342" t="s">
        <v>5038</v>
      </c>
      <c r="E342" t="s">
        <v>682</v>
      </c>
      <c r="F342" t="s">
        <v>560</v>
      </c>
      <c r="G342" t="s">
        <v>562</v>
      </c>
      <c r="H342" s="9">
        <v>4</v>
      </c>
    </row>
    <row r="343" spans="1:8" x14ac:dyDescent="0.2">
      <c r="A343" t="s">
        <v>2754</v>
      </c>
      <c r="B343" t="s">
        <v>2755</v>
      </c>
      <c r="C343" t="s">
        <v>5006</v>
      </c>
      <c r="D343" t="s">
        <v>5091</v>
      </c>
      <c r="E343" t="s">
        <v>1313</v>
      </c>
      <c r="F343" t="s">
        <v>1088</v>
      </c>
      <c r="G343" t="s">
        <v>1089</v>
      </c>
      <c r="H343" s="9">
        <v>4</v>
      </c>
    </row>
    <row r="344" spans="1:8" x14ac:dyDescent="0.2">
      <c r="A344" t="s">
        <v>2901</v>
      </c>
      <c r="B344" t="s">
        <v>2902</v>
      </c>
      <c r="C344" t="s">
        <v>5092</v>
      </c>
      <c r="D344" t="s">
        <v>5093</v>
      </c>
      <c r="E344" t="s">
        <v>1459</v>
      </c>
      <c r="F344" t="s">
        <v>1088</v>
      </c>
      <c r="G344" t="s">
        <v>1089</v>
      </c>
      <c r="H344" s="9">
        <v>4</v>
      </c>
    </row>
    <row r="345" spans="1:8" x14ac:dyDescent="0.2">
      <c r="A345" t="s">
        <v>4500</v>
      </c>
      <c r="B345" t="s">
        <v>4501</v>
      </c>
      <c r="C345" t="s">
        <v>5094</v>
      </c>
      <c r="D345" t="s">
        <v>5095</v>
      </c>
      <c r="E345" t="s">
        <v>2004</v>
      </c>
      <c r="F345" t="s">
        <v>145</v>
      </c>
      <c r="G345" t="s">
        <v>147</v>
      </c>
      <c r="H345" s="9">
        <v>4</v>
      </c>
    </row>
    <row r="346" spans="1:8" x14ac:dyDescent="0.2">
      <c r="A346" t="s">
        <v>1116</v>
      </c>
      <c r="B346" t="s">
        <v>2635</v>
      </c>
      <c r="C346" t="s">
        <v>5037</v>
      </c>
      <c r="D346" t="s">
        <v>4814</v>
      </c>
      <c r="E346" t="s">
        <v>1116</v>
      </c>
      <c r="F346" t="s">
        <v>903</v>
      </c>
      <c r="G346" t="s">
        <v>153</v>
      </c>
      <c r="H346" s="9">
        <v>32</v>
      </c>
    </row>
    <row r="347" spans="1:8" x14ac:dyDescent="0.2">
      <c r="A347" t="s">
        <v>2645</v>
      </c>
      <c r="B347" t="s">
        <v>2646</v>
      </c>
      <c r="C347" t="s">
        <v>4794</v>
      </c>
      <c r="D347" t="s">
        <v>4657</v>
      </c>
      <c r="E347" t="s">
        <v>1209</v>
      </c>
      <c r="F347" t="s">
        <v>1088</v>
      </c>
      <c r="G347" t="s">
        <v>1089</v>
      </c>
      <c r="H347" s="9">
        <v>4</v>
      </c>
    </row>
    <row r="348" spans="1:8" x14ac:dyDescent="0.2">
      <c r="A348" t="s">
        <v>2114</v>
      </c>
      <c r="B348" t="s">
        <v>2115</v>
      </c>
      <c r="C348" t="s">
        <v>4600</v>
      </c>
      <c r="D348" t="s">
        <v>5096</v>
      </c>
      <c r="E348" t="s">
        <v>105</v>
      </c>
      <c r="F348" t="s">
        <v>107</v>
      </c>
      <c r="G348" t="s">
        <v>109</v>
      </c>
      <c r="H348" s="9">
        <v>4</v>
      </c>
    </row>
    <row r="349" spans="1:8" x14ac:dyDescent="0.2">
      <c r="A349" t="s">
        <v>2688</v>
      </c>
      <c r="B349" t="s">
        <v>2689</v>
      </c>
      <c r="C349" t="s">
        <v>5097</v>
      </c>
      <c r="D349" t="s">
        <v>4601</v>
      </c>
      <c r="E349" t="s">
        <v>1286</v>
      </c>
      <c r="F349" t="s">
        <v>1109</v>
      </c>
      <c r="G349" t="s">
        <v>1089</v>
      </c>
      <c r="H349" s="9">
        <v>4</v>
      </c>
    </row>
    <row r="350" spans="1:8" x14ac:dyDescent="0.2">
      <c r="A350" t="s">
        <v>2012</v>
      </c>
      <c r="B350" t="s">
        <v>3150</v>
      </c>
      <c r="C350" t="s">
        <v>5098</v>
      </c>
      <c r="D350" t="s">
        <v>5099</v>
      </c>
      <c r="E350" t="s">
        <v>2012</v>
      </c>
      <c r="F350" t="s">
        <v>195</v>
      </c>
      <c r="G350" t="s">
        <v>68</v>
      </c>
      <c r="H350" s="9">
        <v>4</v>
      </c>
    </row>
    <row r="351" spans="1:8" x14ac:dyDescent="0.2">
      <c r="A351" t="s">
        <v>838</v>
      </c>
      <c r="B351" t="s">
        <v>2490</v>
      </c>
      <c r="C351" t="s">
        <v>5100</v>
      </c>
      <c r="D351" t="s">
        <v>5101</v>
      </c>
      <c r="E351" t="s">
        <v>838</v>
      </c>
      <c r="F351" t="s">
        <v>792</v>
      </c>
      <c r="G351" t="s">
        <v>794</v>
      </c>
      <c r="H351" s="9">
        <v>4</v>
      </c>
    </row>
    <row r="352" spans="1:8" x14ac:dyDescent="0.2">
      <c r="A352" t="s">
        <v>2212</v>
      </c>
      <c r="B352" t="s">
        <v>2213</v>
      </c>
      <c r="C352" t="s">
        <v>4620</v>
      </c>
      <c r="D352" t="s">
        <v>4778</v>
      </c>
      <c r="E352" t="s">
        <v>284</v>
      </c>
      <c r="F352" t="s">
        <v>170</v>
      </c>
      <c r="G352" t="s">
        <v>102</v>
      </c>
      <c r="H352" s="9">
        <v>4</v>
      </c>
    </row>
    <row r="353" spans="1:8" x14ac:dyDescent="0.2">
      <c r="A353" t="s">
        <v>643</v>
      </c>
      <c r="B353" t="s">
        <v>2350</v>
      </c>
      <c r="C353" t="s">
        <v>5007</v>
      </c>
      <c r="D353" t="s">
        <v>4893</v>
      </c>
      <c r="E353" t="s">
        <v>643</v>
      </c>
      <c r="F353" t="s">
        <v>450</v>
      </c>
      <c r="G353" t="s">
        <v>153</v>
      </c>
      <c r="H353" s="9">
        <v>8</v>
      </c>
    </row>
    <row r="354" spans="1:8" x14ac:dyDescent="0.2">
      <c r="A354" t="s">
        <v>2813</v>
      </c>
      <c r="B354" t="s">
        <v>2814</v>
      </c>
      <c r="C354" t="s">
        <v>5102</v>
      </c>
      <c r="D354" t="s">
        <v>5103</v>
      </c>
      <c r="E354" t="s">
        <v>1487</v>
      </c>
      <c r="F354" t="s">
        <v>1109</v>
      </c>
      <c r="G354" t="s">
        <v>1089</v>
      </c>
      <c r="H354" s="9">
        <v>4</v>
      </c>
    </row>
    <row r="355" spans="1:8" x14ac:dyDescent="0.2">
      <c r="A355" t="s">
        <v>2342</v>
      </c>
      <c r="B355" t="s">
        <v>2343</v>
      </c>
      <c r="C355" t="s">
        <v>5104</v>
      </c>
      <c r="D355" t="s">
        <v>4893</v>
      </c>
      <c r="E355" t="s">
        <v>643</v>
      </c>
      <c r="F355" t="s">
        <v>450</v>
      </c>
      <c r="G355" t="s">
        <v>153</v>
      </c>
      <c r="H355" s="9">
        <v>4</v>
      </c>
    </row>
    <row r="356" spans="1:8" x14ac:dyDescent="0.2">
      <c r="A356" t="s">
        <v>3037</v>
      </c>
      <c r="B356" t="s">
        <v>3038</v>
      </c>
      <c r="C356" t="s">
        <v>5105</v>
      </c>
      <c r="D356" t="s">
        <v>5106</v>
      </c>
      <c r="E356" t="s">
        <v>1833</v>
      </c>
      <c r="F356" t="s">
        <v>1474</v>
      </c>
      <c r="G356" t="s">
        <v>1089</v>
      </c>
      <c r="H356" s="9">
        <v>4</v>
      </c>
    </row>
    <row r="357" spans="1:8" x14ac:dyDescent="0.2">
      <c r="A357" t="s">
        <v>2366</v>
      </c>
      <c r="B357" t="s">
        <v>2367</v>
      </c>
      <c r="C357" t="s">
        <v>5107</v>
      </c>
      <c r="D357" t="s">
        <v>5057</v>
      </c>
      <c r="E357" t="s">
        <v>682</v>
      </c>
      <c r="F357" t="s">
        <v>560</v>
      </c>
      <c r="G357" t="s">
        <v>562</v>
      </c>
      <c r="H357" s="9">
        <v>4</v>
      </c>
    </row>
    <row r="358" spans="1:8" x14ac:dyDescent="0.2">
      <c r="A358" t="s">
        <v>3012</v>
      </c>
      <c r="B358" t="s">
        <v>3013</v>
      </c>
      <c r="C358" t="s">
        <v>5108</v>
      </c>
      <c r="D358" t="s">
        <v>5109</v>
      </c>
      <c r="E358" t="s">
        <v>1790</v>
      </c>
      <c r="F358" t="s">
        <v>1518</v>
      </c>
      <c r="G358" t="s">
        <v>1151</v>
      </c>
      <c r="H358" s="9">
        <v>8</v>
      </c>
    </row>
    <row r="359" spans="1:8" x14ac:dyDescent="0.2">
      <c r="A359" t="s">
        <v>3070</v>
      </c>
      <c r="B359" t="s">
        <v>3071</v>
      </c>
      <c r="C359" t="s">
        <v>5110</v>
      </c>
      <c r="D359" t="s">
        <v>5111</v>
      </c>
      <c r="E359" t="s">
        <v>1888</v>
      </c>
      <c r="F359" t="s">
        <v>1843</v>
      </c>
      <c r="G359" t="s">
        <v>1710</v>
      </c>
      <c r="H359" s="9">
        <v>4</v>
      </c>
    </row>
    <row r="360" spans="1:8" x14ac:dyDescent="0.2">
      <c r="A360" t="s">
        <v>2335</v>
      </c>
      <c r="B360" t="s">
        <v>2507</v>
      </c>
      <c r="C360" t="s">
        <v>5112</v>
      </c>
      <c r="D360" t="s">
        <v>5113</v>
      </c>
      <c r="E360" t="s">
        <v>838</v>
      </c>
      <c r="F360" t="s">
        <v>792</v>
      </c>
      <c r="G360" t="s">
        <v>794</v>
      </c>
      <c r="H360" s="9">
        <v>4</v>
      </c>
    </row>
    <row r="361" spans="1:8" x14ac:dyDescent="0.2">
      <c r="B361" t="s">
        <v>2336</v>
      </c>
      <c r="C361" t="s">
        <v>5114</v>
      </c>
      <c r="D361" t="s">
        <v>5115</v>
      </c>
      <c r="E361" t="s">
        <v>463</v>
      </c>
      <c r="F361" t="s">
        <v>391</v>
      </c>
      <c r="G361" t="s">
        <v>92</v>
      </c>
      <c r="H361" s="9">
        <v>4</v>
      </c>
    </row>
    <row r="362" spans="1:8" x14ac:dyDescent="0.2">
      <c r="A362" t="s">
        <v>2348</v>
      </c>
      <c r="B362" t="s">
        <v>2349</v>
      </c>
      <c r="C362" t="s">
        <v>4907</v>
      </c>
      <c r="D362" t="s">
        <v>4797</v>
      </c>
      <c r="E362" t="s">
        <v>378</v>
      </c>
      <c r="F362" t="s">
        <v>375</v>
      </c>
      <c r="G362" t="s">
        <v>131</v>
      </c>
      <c r="H362" s="9">
        <v>4</v>
      </c>
    </row>
    <row r="363" spans="1:8" x14ac:dyDescent="0.2">
      <c r="A363" t="s">
        <v>2279</v>
      </c>
      <c r="B363" t="s">
        <v>2280</v>
      </c>
      <c r="C363" t="s">
        <v>4912</v>
      </c>
      <c r="D363" t="s">
        <v>5116</v>
      </c>
      <c r="E363" t="s">
        <v>504</v>
      </c>
      <c r="F363" t="s">
        <v>152</v>
      </c>
      <c r="G363" t="s">
        <v>153</v>
      </c>
      <c r="H363" s="9">
        <v>8</v>
      </c>
    </row>
    <row r="364" spans="1:8" x14ac:dyDescent="0.2">
      <c r="A364" t="s">
        <v>2857</v>
      </c>
      <c r="B364" t="s">
        <v>2858</v>
      </c>
      <c r="C364" t="s">
        <v>5117</v>
      </c>
      <c r="D364" t="s">
        <v>5118</v>
      </c>
      <c r="E364" t="s">
        <v>1572</v>
      </c>
      <c r="F364" t="s">
        <v>1384</v>
      </c>
      <c r="G364" t="s">
        <v>153</v>
      </c>
      <c r="H364" s="9">
        <v>4</v>
      </c>
    </row>
    <row r="365" spans="1:8" x14ac:dyDescent="0.2">
      <c r="A365" t="s">
        <v>3010</v>
      </c>
      <c r="B365" t="s">
        <v>3011</v>
      </c>
      <c r="C365" t="s">
        <v>5119</v>
      </c>
      <c r="D365" t="s">
        <v>5120</v>
      </c>
      <c r="E365" t="s">
        <v>1810</v>
      </c>
      <c r="F365" t="s">
        <v>1709</v>
      </c>
      <c r="G365" t="s">
        <v>1710</v>
      </c>
      <c r="H365" s="9">
        <v>4</v>
      </c>
    </row>
    <row r="366" spans="1:8" x14ac:dyDescent="0.2">
      <c r="A366" t="s">
        <v>3094</v>
      </c>
      <c r="B366" t="s">
        <v>3095</v>
      </c>
      <c r="C366" t="s">
        <v>5121</v>
      </c>
      <c r="D366" t="s">
        <v>5122</v>
      </c>
      <c r="E366" t="s">
        <v>1916</v>
      </c>
      <c r="F366" t="s">
        <v>1843</v>
      </c>
      <c r="G366" t="s">
        <v>1710</v>
      </c>
      <c r="H366" s="9">
        <v>4</v>
      </c>
    </row>
    <row r="367" spans="1:8" x14ac:dyDescent="0.2">
      <c r="A367" t="s">
        <v>211</v>
      </c>
      <c r="B367" t="s">
        <v>2150</v>
      </c>
      <c r="C367" t="s">
        <v>4575</v>
      </c>
      <c r="D367" t="s">
        <v>5123</v>
      </c>
      <c r="E367" t="s">
        <v>209</v>
      </c>
      <c r="F367" t="s">
        <v>152</v>
      </c>
      <c r="G367" t="s">
        <v>153</v>
      </c>
      <c r="H367" s="9">
        <v>12</v>
      </c>
    </row>
    <row r="368" spans="1:8" x14ac:dyDescent="0.2">
      <c r="B368" t="s">
        <v>2608</v>
      </c>
      <c r="C368" t="s">
        <v>5124</v>
      </c>
      <c r="D368" t="s">
        <v>4902</v>
      </c>
      <c r="E368" t="s">
        <v>1116</v>
      </c>
      <c r="F368" t="s">
        <v>903</v>
      </c>
      <c r="G368" t="s">
        <v>153</v>
      </c>
      <c r="H368" s="9">
        <v>4</v>
      </c>
    </row>
    <row r="369" spans="1:8" x14ac:dyDescent="0.2">
      <c r="A369" t="s">
        <v>2182</v>
      </c>
      <c r="B369" t="s">
        <v>2183</v>
      </c>
      <c r="C369" t="s">
        <v>4744</v>
      </c>
      <c r="D369" t="s">
        <v>5125</v>
      </c>
      <c r="E369" t="s">
        <v>280</v>
      </c>
      <c r="F369" t="s">
        <v>152</v>
      </c>
      <c r="G369" t="s">
        <v>153</v>
      </c>
      <c r="H369" s="9">
        <v>4</v>
      </c>
    </row>
    <row r="370" spans="1:8" x14ac:dyDescent="0.2">
      <c r="A370" t="s">
        <v>2524</v>
      </c>
      <c r="B370" t="s">
        <v>2525</v>
      </c>
      <c r="C370" t="s">
        <v>5126</v>
      </c>
      <c r="D370" t="s">
        <v>5127</v>
      </c>
      <c r="E370" t="s">
        <v>838</v>
      </c>
      <c r="F370" t="s">
        <v>792</v>
      </c>
      <c r="G370" t="s">
        <v>794</v>
      </c>
      <c r="H370" s="9">
        <v>4</v>
      </c>
    </row>
    <row r="371" spans="1:8" x14ac:dyDescent="0.2">
      <c r="A371" t="s">
        <v>4480</v>
      </c>
      <c r="B371" t="s">
        <v>4481</v>
      </c>
      <c r="C371" t="s">
        <v>4770</v>
      </c>
      <c r="D371" t="s">
        <v>4793</v>
      </c>
      <c r="E371" t="s">
        <v>1086</v>
      </c>
      <c r="F371" t="s">
        <v>1088</v>
      </c>
      <c r="G371" t="s">
        <v>1089</v>
      </c>
      <c r="H371" s="9">
        <v>4</v>
      </c>
    </row>
    <row r="372" spans="1:8" x14ac:dyDescent="0.2">
      <c r="A372" t="s">
        <v>2742</v>
      </c>
      <c r="B372" t="s">
        <v>2743</v>
      </c>
      <c r="C372" t="s">
        <v>5128</v>
      </c>
      <c r="D372" t="s">
        <v>4539</v>
      </c>
      <c r="E372" t="s">
        <v>1286</v>
      </c>
      <c r="F372" t="s">
        <v>1109</v>
      </c>
      <c r="G372" t="s">
        <v>1089</v>
      </c>
      <c r="H372" s="9">
        <v>4</v>
      </c>
    </row>
    <row r="373" spans="1:8" x14ac:dyDescent="0.2">
      <c r="A373" t="s">
        <v>2273</v>
      </c>
      <c r="B373" t="s">
        <v>2274</v>
      </c>
      <c r="C373" t="s">
        <v>5129</v>
      </c>
      <c r="D373" t="s">
        <v>4795</v>
      </c>
      <c r="E373" t="s">
        <v>520</v>
      </c>
      <c r="F373" t="s">
        <v>391</v>
      </c>
      <c r="G373" t="s">
        <v>92</v>
      </c>
      <c r="H373" s="9">
        <v>4</v>
      </c>
    </row>
    <row r="374" spans="1:8" x14ac:dyDescent="0.2">
      <c r="A374" t="s">
        <v>1129</v>
      </c>
      <c r="B374" t="s">
        <v>2632</v>
      </c>
      <c r="C374" t="s">
        <v>5130</v>
      </c>
      <c r="D374" t="s">
        <v>5131</v>
      </c>
      <c r="E374" t="s">
        <v>1127</v>
      </c>
      <c r="F374" t="s">
        <v>1007</v>
      </c>
      <c r="G374" t="s">
        <v>131</v>
      </c>
      <c r="H374" s="9">
        <v>8</v>
      </c>
    </row>
    <row r="375" spans="1:8" x14ac:dyDescent="0.2">
      <c r="A375" t="s">
        <v>2686</v>
      </c>
      <c r="B375" t="s">
        <v>2687</v>
      </c>
      <c r="C375" t="s">
        <v>5132</v>
      </c>
      <c r="D375" t="s">
        <v>4601</v>
      </c>
      <c r="E375" t="s">
        <v>1207</v>
      </c>
      <c r="F375" t="s">
        <v>957</v>
      </c>
      <c r="G375" t="s">
        <v>562</v>
      </c>
      <c r="H375" s="9">
        <v>4</v>
      </c>
    </row>
    <row r="376" spans="1:8" x14ac:dyDescent="0.2">
      <c r="A376" t="s">
        <v>2930</v>
      </c>
      <c r="B376" t="s">
        <v>2931</v>
      </c>
      <c r="C376" t="s">
        <v>5133</v>
      </c>
      <c r="D376" t="s">
        <v>5134</v>
      </c>
      <c r="E376" t="s">
        <v>1459</v>
      </c>
      <c r="F376" t="s">
        <v>1088</v>
      </c>
      <c r="G376" t="s">
        <v>1089</v>
      </c>
      <c r="H376" s="9">
        <v>8</v>
      </c>
    </row>
    <row r="377" spans="1:8" x14ac:dyDescent="0.2">
      <c r="A377" t="s">
        <v>2950</v>
      </c>
      <c r="B377" t="s">
        <v>2951</v>
      </c>
      <c r="C377" t="s">
        <v>5135</v>
      </c>
      <c r="D377" t="s">
        <v>5136</v>
      </c>
      <c r="E377" t="s">
        <v>1720</v>
      </c>
      <c r="F377" t="s">
        <v>1518</v>
      </c>
      <c r="G377" t="s">
        <v>1151</v>
      </c>
      <c r="H377" s="9">
        <v>4</v>
      </c>
    </row>
    <row r="378" spans="1:8" x14ac:dyDescent="0.2">
      <c r="A378" t="s">
        <v>2531</v>
      </c>
      <c r="B378" t="s">
        <v>2532</v>
      </c>
      <c r="C378" t="s">
        <v>5137</v>
      </c>
      <c r="D378" t="s">
        <v>4692</v>
      </c>
      <c r="E378" t="s">
        <v>987</v>
      </c>
      <c r="F378" t="s">
        <v>661</v>
      </c>
      <c r="G378" t="s">
        <v>83</v>
      </c>
      <c r="H378" s="9">
        <v>4</v>
      </c>
    </row>
    <row r="379" spans="1:8" x14ac:dyDescent="0.2">
      <c r="A379" t="s">
        <v>2132</v>
      </c>
      <c r="B379" t="s">
        <v>2133</v>
      </c>
      <c r="C379" t="s">
        <v>4630</v>
      </c>
      <c r="D379" t="s">
        <v>5138</v>
      </c>
      <c r="E379" t="s">
        <v>161</v>
      </c>
      <c r="F379" t="s">
        <v>163</v>
      </c>
      <c r="G379" t="s">
        <v>109</v>
      </c>
      <c r="H379" s="9">
        <v>4</v>
      </c>
    </row>
    <row r="380" spans="1:8" x14ac:dyDescent="0.2">
      <c r="A380" t="s">
        <v>2476</v>
      </c>
      <c r="B380" t="s">
        <v>2477</v>
      </c>
      <c r="C380" t="s">
        <v>5139</v>
      </c>
      <c r="D380" t="s">
        <v>5140</v>
      </c>
      <c r="E380" t="s">
        <v>838</v>
      </c>
      <c r="F380" t="s">
        <v>792</v>
      </c>
      <c r="G380" t="s">
        <v>794</v>
      </c>
      <c r="H380" s="9">
        <v>4</v>
      </c>
    </row>
    <row r="381" spans="1:8" x14ac:dyDescent="0.2">
      <c r="A381" t="s">
        <v>1529</v>
      </c>
      <c r="B381" t="s">
        <v>2840</v>
      </c>
      <c r="C381" t="s">
        <v>5141</v>
      </c>
      <c r="D381" t="s">
        <v>5142</v>
      </c>
      <c r="E381" t="s">
        <v>1529</v>
      </c>
      <c r="F381" t="s">
        <v>1109</v>
      </c>
      <c r="G381" t="s">
        <v>1089</v>
      </c>
      <c r="H381" s="9">
        <v>4</v>
      </c>
    </row>
    <row r="382" spans="1:8" x14ac:dyDescent="0.2">
      <c r="A382" t="s">
        <v>88</v>
      </c>
      <c r="B382" t="s">
        <v>3177</v>
      </c>
      <c r="C382" t="s">
        <v>5143</v>
      </c>
      <c r="D382" t="s">
        <v>5144</v>
      </c>
      <c r="E382" t="s">
        <v>88</v>
      </c>
      <c r="F382" t="s">
        <v>90</v>
      </c>
      <c r="G382" t="s">
        <v>92</v>
      </c>
      <c r="H382" s="9">
        <v>16</v>
      </c>
    </row>
    <row r="383" spans="1:8" x14ac:dyDescent="0.2">
      <c r="A383" t="s">
        <v>3022</v>
      </c>
      <c r="B383" t="s">
        <v>3023</v>
      </c>
      <c r="C383" t="s">
        <v>5145</v>
      </c>
      <c r="D383" t="s">
        <v>5146</v>
      </c>
      <c r="E383" t="s">
        <v>1790</v>
      </c>
      <c r="F383" t="s">
        <v>1518</v>
      </c>
      <c r="G383" t="s">
        <v>1151</v>
      </c>
      <c r="H383" s="9">
        <v>8</v>
      </c>
    </row>
    <row r="384" spans="1:8" x14ac:dyDescent="0.2">
      <c r="A384" t="s">
        <v>2326</v>
      </c>
      <c r="B384" t="s">
        <v>2327</v>
      </c>
      <c r="C384" t="s">
        <v>5147</v>
      </c>
      <c r="D384" t="s">
        <v>4797</v>
      </c>
      <c r="E384" t="s">
        <v>378</v>
      </c>
      <c r="F384" t="s">
        <v>375</v>
      </c>
      <c r="G384" t="s">
        <v>131</v>
      </c>
      <c r="H384" s="9">
        <v>8</v>
      </c>
    </row>
    <row r="385" spans="1:8" x14ac:dyDescent="0.2">
      <c r="A385" t="s">
        <v>3165</v>
      </c>
      <c r="B385" t="s">
        <v>3166</v>
      </c>
      <c r="C385" t="s">
        <v>4716</v>
      </c>
      <c r="D385" t="s">
        <v>4803</v>
      </c>
      <c r="E385" t="s">
        <v>2031</v>
      </c>
      <c r="F385" t="s">
        <v>107</v>
      </c>
      <c r="G385" t="s">
        <v>109</v>
      </c>
      <c r="H385" s="9">
        <v>4</v>
      </c>
    </row>
    <row r="386" spans="1:8" x14ac:dyDescent="0.2">
      <c r="A386" t="s">
        <v>2801</v>
      </c>
      <c r="B386" t="s">
        <v>2802</v>
      </c>
      <c r="C386" t="s">
        <v>5148</v>
      </c>
      <c r="D386" t="s">
        <v>5149</v>
      </c>
      <c r="E386" t="s">
        <v>1361</v>
      </c>
      <c r="F386" t="s">
        <v>1150</v>
      </c>
      <c r="G386" t="s">
        <v>1151</v>
      </c>
      <c r="H386" s="9">
        <v>4</v>
      </c>
    </row>
    <row r="387" spans="1:8" x14ac:dyDescent="0.2">
      <c r="A387" t="s">
        <v>2494</v>
      </c>
      <c r="B387" t="s">
        <v>2495</v>
      </c>
      <c r="C387" t="s">
        <v>4945</v>
      </c>
      <c r="D387" t="s">
        <v>4748</v>
      </c>
      <c r="E387" t="s">
        <v>536</v>
      </c>
      <c r="F387" t="s">
        <v>344</v>
      </c>
      <c r="G387" t="s">
        <v>153</v>
      </c>
      <c r="H387" s="9">
        <v>4</v>
      </c>
    </row>
    <row r="388" spans="1:8" x14ac:dyDescent="0.2">
      <c r="A388" t="s">
        <v>2361</v>
      </c>
      <c r="B388" t="s">
        <v>2362</v>
      </c>
      <c r="C388" t="s">
        <v>4661</v>
      </c>
      <c r="D388" t="s">
        <v>5150</v>
      </c>
      <c r="E388" t="s">
        <v>659</v>
      </c>
      <c r="F388" t="s">
        <v>661</v>
      </c>
      <c r="G388" t="s">
        <v>83</v>
      </c>
      <c r="H388" s="9">
        <v>4</v>
      </c>
    </row>
    <row r="389" spans="1:8" x14ac:dyDescent="0.2">
      <c r="A389" t="s">
        <v>2090</v>
      </c>
      <c r="B389" t="s">
        <v>2940</v>
      </c>
      <c r="C389" t="s">
        <v>5151</v>
      </c>
      <c r="D389" t="s">
        <v>5152</v>
      </c>
      <c r="E389" t="s">
        <v>1667</v>
      </c>
      <c r="F389" t="s">
        <v>1474</v>
      </c>
      <c r="G389" t="s">
        <v>1089</v>
      </c>
      <c r="H389" s="9">
        <v>8</v>
      </c>
    </row>
    <row r="390" spans="1:8" x14ac:dyDescent="0.2">
      <c r="A390" t="s">
        <v>239</v>
      </c>
      <c r="B390" t="s">
        <v>2157</v>
      </c>
      <c r="C390" t="s">
        <v>5153</v>
      </c>
      <c r="D390" t="s">
        <v>5154</v>
      </c>
      <c r="E390" t="s">
        <v>239</v>
      </c>
      <c r="F390" t="s">
        <v>152</v>
      </c>
      <c r="G390" t="s">
        <v>153</v>
      </c>
      <c r="H390" s="9">
        <v>8</v>
      </c>
    </row>
    <row r="391" spans="1:8" x14ac:dyDescent="0.2">
      <c r="A391" t="s">
        <v>2830</v>
      </c>
      <c r="B391" t="s">
        <v>2831</v>
      </c>
      <c r="C391" t="s">
        <v>5155</v>
      </c>
      <c r="D391" t="s">
        <v>5156</v>
      </c>
      <c r="E391" t="s">
        <v>1516</v>
      </c>
      <c r="F391" t="s">
        <v>1518</v>
      </c>
      <c r="G391" t="s">
        <v>1151</v>
      </c>
      <c r="H391" s="9">
        <v>12</v>
      </c>
    </row>
    <row r="392" spans="1:8" x14ac:dyDescent="0.2">
      <c r="A392" t="s">
        <v>2353</v>
      </c>
      <c r="B392" t="s">
        <v>2354</v>
      </c>
      <c r="C392" t="s">
        <v>5157</v>
      </c>
      <c r="D392" t="s">
        <v>5158</v>
      </c>
      <c r="E392" t="s">
        <v>463</v>
      </c>
      <c r="F392" t="s">
        <v>391</v>
      </c>
      <c r="G392" t="s">
        <v>92</v>
      </c>
      <c r="H392" s="9">
        <v>4</v>
      </c>
    </row>
    <row r="393" spans="1:8" x14ac:dyDescent="0.2">
      <c r="A393" t="s">
        <v>2746</v>
      </c>
      <c r="B393" t="s">
        <v>2747</v>
      </c>
      <c r="C393" t="s">
        <v>4859</v>
      </c>
      <c r="D393" t="s">
        <v>4762</v>
      </c>
      <c r="E393" t="s">
        <v>1373</v>
      </c>
      <c r="F393" t="s">
        <v>1150</v>
      </c>
      <c r="G393" t="s">
        <v>1151</v>
      </c>
      <c r="H393" s="9">
        <v>4</v>
      </c>
    </row>
    <row r="394" spans="1:8" x14ac:dyDescent="0.2">
      <c r="A394" t="s">
        <v>2915</v>
      </c>
      <c r="B394" t="s">
        <v>2916</v>
      </c>
      <c r="C394" t="s">
        <v>5159</v>
      </c>
      <c r="D394" t="s">
        <v>5160</v>
      </c>
      <c r="E394" t="s">
        <v>1572</v>
      </c>
      <c r="F394" t="s">
        <v>1384</v>
      </c>
      <c r="G394" t="s">
        <v>153</v>
      </c>
      <c r="H394" s="9">
        <v>4</v>
      </c>
    </row>
    <row r="395" spans="1:8" x14ac:dyDescent="0.2">
      <c r="A395" t="s">
        <v>2884</v>
      </c>
      <c r="B395" t="s">
        <v>2885</v>
      </c>
      <c r="C395" t="s">
        <v>5161</v>
      </c>
      <c r="D395" t="s">
        <v>5162</v>
      </c>
      <c r="E395" t="s">
        <v>1506</v>
      </c>
      <c r="F395" t="s">
        <v>1426</v>
      </c>
      <c r="G395" t="s">
        <v>1151</v>
      </c>
      <c r="H395" s="9">
        <v>4</v>
      </c>
    </row>
    <row r="396" spans="1:8" x14ac:dyDescent="0.2">
      <c r="A396" t="s">
        <v>2828</v>
      </c>
      <c r="B396" t="s">
        <v>2829</v>
      </c>
      <c r="C396" t="s">
        <v>5163</v>
      </c>
      <c r="D396" t="s">
        <v>5164</v>
      </c>
      <c r="E396" t="s">
        <v>1506</v>
      </c>
      <c r="F396" t="s">
        <v>1426</v>
      </c>
      <c r="G396" t="s">
        <v>1151</v>
      </c>
      <c r="H396" s="9">
        <v>4</v>
      </c>
    </row>
    <row r="397" spans="1:8" x14ac:dyDescent="0.2">
      <c r="A397" t="s">
        <v>801</v>
      </c>
      <c r="B397" t="s">
        <v>2460</v>
      </c>
      <c r="C397" t="s">
        <v>5165</v>
      </c>
      <c r="D397" t="s">
        <v>5166</v>
      </c>
      <c r="E397" t="s">
        <v>799</v>
      </c>
      <c r="F397" t="s">
        <v>802</v>
      </c>
      <c r="G397" t="s">
        <v>83</v>
      </c>
      <c r="H397" s="9">
        <v>8</v>
      </c>
    </row>
    <row r="398" spans="1:8" x14ac:dyDescent="0.2">
      <c r="A398" t="s">
        <v>2926</v>
      </c>
      <c r="B398" t="s">
        <v>2927</v>
      </c>
      <c r="C398" t="s">
        <v>5167</v>
      </c>
      <c r="D398" t="s">
        <v>5168</v>
      </c>
      <c r="E398" t="s">
        <v>1667</v>
      </c>
      <c r="F398" t="s">
        <v>1474</v>
      </c>
      <c r="G398" t="s">
        <v>1089</v>
      </c>
      <c r="H398" s="9">
        <v>4</v>
      </c>
    </row>
    <row r="399" spans="1:8" x14ac:dyDescent="0.2">
      <c r="A399" t="s">
        <v>2890</v>
      </c>
      <c r="B399" t="s">
        <v>2891</v>
      </c>
      <c r="C399" t="s">
        <v>5169</v>
      </c>
      <c r="D399" t="s">
        <v>5170</v>
      </c>
      <c r="E399" t="s">
        <v>1506</v>
      </c>
      <c r="F399" t="s">
        <v>1426</v>
      </c>
      <c r="G399" t="s">
        <v>1151</v>
      </c>
      <c r="H399" s="9">
        <v>4</v>
      </c>
    </row>
    <row r="400" spans="1:8" x14ac:dyDescent="0.2">
      <c r="A400" t="s">
        <v>2642</v>
      </c>
      <c r="B400" t="s">
        <v>2643</v>
      </c>
      <c r="C400" t="s">
        <v>5171</v>
      </c>
      <c r="D400" t="s">
        <v>5172</v>
      </c>
      <c r="E400" t="s">
        <v>1175</v>
      </c>
      <c r="F400" t="s">
        <v>1150</v>
      </c>
      <c r="G400" t="s">
        <v>1151</v>
      </c>
      <c r="H400" s="9">
        <v>4</v>
      </c>
    </row>
    <row r="401" spans="1:8" x14ac:dyDescent="0.2">
      <c r="A401" t="s">
        <v>2923</v>
      </c>
      <c r="B401" t="s">
        <v>2924</v>
      </c>
      <c r="C401" t="s">
        <v>5173</v>
      </c>
      <c r="D401" t="s">
        <v>5174</v>
      </c>
      <c r="E401" t="s">
        <v>1506</v>
      </c>
      <c r="F401" t="s">
        <v>1426</v>
      </c>
      <c r="G401" t="s">
        <v>1151</v>
      </c>
      <c r="H401" s="9">
        <v>4</v>
      </c>
    </row>
    <row r="402" spans="1:8" x14ac:dyDescent="0.2">
      <c r="A402" t="s">
        <v>1585</v>
      </c>
      <c r="B402" t="s">
        <v>2863</v>
      </c>
      <c r="C402" t="s">
        <v>5175</v>
      </c>
      <c r="D402" t="s">
        <v>5176</v>
      </c>
      <c r="E402" t="s">
        <v>1583</v>
      </c>
      <c r="F402" t="s">
        <v>1474</v>
      </c>
      <c r="G402" t="s">
        <v>1089</v>
      </c>
      <c r="H402" s="9">
        <v>4</v>
      </c>
    </row>
    <row r="403" spans="1:8" x14ac:dyDescent="0.2">
      <c r="A403" t="s">
        <v>2905</v>
      </c>
      <c r="B403" t="s">
        <v>2906</v>
      </c>
      <c r="C403" t="s">
        <v>5177</v>
      </c>
      <c r="D403" t="s">
        <v>5178</v>
      </c>
      <c r="E403" t="s">
        <v>1608</v>
      </c>
      <c r="F403" t="s">
        <v>1474</v>
      </c>
      <c r="G403" t="s">
        <v>1089</v>
      </c>
      <c r="H403" s="9">
        <v>4</v>
      </c>
    </row>
    <row r="404" spans="1:8" x14ac:dyDescent="0.2">
      <c r="A404" t="s">
        <v>2596</v>
      </c>
      <c r="B404" t="s">
        <v>2597</v>
      </c>
      <c r="C404" t="s">
        <v>5179</v>
      </c>
      <c r="D404" t="s">
        <v>5180</v>
      </c>
      <c r="E404" t="s">
        <v>1120</v>
      </c>
      <c r="F404" t="s">
        <v>973</v>
      </c>
      <c r="G404" t="s">
        <v>562</v>
      </c>
      <c r="H404" s="9">
        <v>4</v>
      </c>
    </row>
    <row r="405" spans="1:8" x14ac:dyDescent="0.2">
      <c r="A405" t="s">
        <v>895</v>
      </c>
      <c r="B405" t="s">
        <v>2491</v>
      </c>
      <c r="C405" t="s">
        <v>5181</v>
      </c>
      <c r="D405" t="s">
        <v>5182</v>
      </c>
      <c r="E405" t="s">
        <v>895</v>
      </c>
      <c r="F405" t="s">
        <v>792</v>
      </c>
      <c r="G405" t="s">
        <v>794</v>
      </c>
      <c r="H405" s="9">
        <v>4</v>
      </c>
    </row>
    <row r="406" spans="1:8" x14ac:dyDescent="0.2">
      <c r="A406" t="s">
        <v>2694</v>
      </c>
      <c r="B406" t="s">
        <v>2695</v>
      </c>
      <c r="C406" t="s">
        <v>4919</v>
      </c>
      <c r="D406" t="s">
        <v>5183</v>
      </c>
      <c r="E406" t="s">
        <v>1248</v>
      </c>
      <c r="F406" t="s">
        <v>1150</v>
      </c>
      <c r="G406" t="s">
        <v>1151</v>
      </c>
      <c r="H406" s="9">
        <v>4</v>
      </c>
    </row>
    <row r="407" spans="1:8" x14ac:dyDescent="0.2">
      <c r="A407" t="s">
        <v>492</v>
      </c>
      <c r="B407" t="s">
        <v>2368</v>
      </c>
      <c r="C407" t="s">
        <v>5084</v>
      </c>
      <c r="D407" t="s">
        <v>5057</v>
      </c>
      <c r="E407" t="s">
        <v>490</v>
      </c>
      <c r="F407" t="s">
        <v>450</v>
      </c>
      <c r="G407" t="s">
        <v>153</v>
      </c>
      <c r="H407" s="9">
        <v>4</v>
      </c>
    </row>
    <row r="408" spans="1:8" x14ac:dyDescent="0.2">
      <c r="A408" t="s">
        <v>2996</v>
      </c>
      <c r="B408" t="s">
        <v>2997</v>
      </c>
      <c r="C408" t="s">
        <v>5184</v>
      </c>
      <c r="D408" t="s">
        <v>5185</v>
      </c>
      <c r="E408" t="s">
        <v>1707</v>
      </c>
      <c r="F408" t="s">
        <v>1709</v>
      </c>
      <c r="G408" t="s">
        <v>1710</v>
      </c>
      <c r="H408" s="9">
        <v>4</v>
      </c>
    </row>
    <row r="409" spans="1:8" x14ac:dyDescent="0.2">
      <c r="A409" t="s">
        <v>2108</v>
      </c>
      <c r="B409" t="s">
        <v>2109</v>
      </c>
      <c r="C409" t="s">
        <v>5186</v>
      </c>
      <c r="D409" t="s">
        <v>5187</v>
      </c>
      <c r="E409" t="s">
        <v>64</v>
      </c>
      <c r="F409" t="s">
        <v>66</v>
      </c>
      <c r="G409" t="s">
        <v>68</v>
      </c>
      <c r="H409" s="9">
        <v>4</v>
      </c>
    </row>
    <row r="410" spans="1:8" x14ac:dyDescent="0.2">
      <c r="A410" t="s">
        <v>2357</v>
      </c>
      <c r="B410" t="s">
        <v>2394</v>
      </c>
      <c r="C410" t="s">
        <v>5188</v>
      </c>
      <c r="D410" t="s">
        <v>5189</v>
      </c>
      <c r="E410" t="s">
        <v>736</v>
      </c>
      <c r="F410" t="s">
        <v>661</v>
      </c>
      <c r="G410" t="s">
        <v>83</v>
      </c>
      <c r="H410" s="9">
        <v>4</v>
      </c>
    </row>
    <row r="411" spans="1:8" x14ac:dyDescent="0.2">
      <c r="B411" t="s">
        <v>2358</v>
      </c>
      <c r="C411" t="s">
        <v>5044</v>
      </c>
      <c r="D411" t="s">
        <v>5049</v>
      </c>
      <c r="E411" t="s">
        <v>558</v>
      </c>
      <c r="F411" t="s">
        <v>560</v>
      </c>
      <c r="G411" t="s">
        <v>562</v>
      </c>
      <c r="H411" s="9">
        <v>4</v>
      </c>
    </row>
    <row r="412" spans="1:8" x14ac:dyDescent="0.2">
      <c r="A412" t="s">
        <v>2865</v>
      </c>
      <c r="B412" t="s">
        <v>2866</v>
      </c>
      <c r="C412" t="s">
        <v>5190</v>
      </c>
      <c r="D412" t="s">
        <v>5191</v>
      </c>
      <c r="E412" t="s">
        <v>1477</v>
      </c>
      <c r="F412" t="s">
        <v>1109</v>
      </c>
      <c r="G412" t="s">
        <v>1089</v>
      </c>
      <c r="H412" s="9">
        <v>4</v>
      </c>
    </row>
    <row r="413" spans="1:8" x14ac:dyDescent="0.2">
      <c r="A413" t="s">
        <v>2219</v>
      </c>
      <c r="B413" t="s">
        <v>2220</v>
      </c>
      <c r="C413" t="s">
        <v>4953</v>
      </c>
      <c r="D413" t="s">
        <v>4689</v>
      </c>
      <c r="E413" t="s">
        <v>373</v>
      </c>
      <c r="F413" t="s">
        <v>375</v>
      </c>
      <c r="G413" t="s">
        <v>131</v>
      </c>
      <c r="H413" s="9">
        <v>4</v>
      </c>
    </row>
    <row r="414" spans="1:8" x14ac:dyDescent="0.2">
      <c r="A414" t="s">
        <v>2202</v>
      </c>
      <c r="B414" t="s">
        <v>2203</v>
      </c>
      <c r="C414" t="s">
        <v>5192</v>
      </c>
      <c r="D414" t="s">
        <v>5193</v>
      </c>
      <c r="E414" t="s">
        <v>342</v>
      </c>
      <c r="F414" t="s">
        <v>344</v>
      </c>
      <c r="G414" t="s">
        <v>153</v>
      </c>
      <c r="H414" s="9">
        <v>4</v>
      </c>
    </row>
    <row r="415" spans="1:8" x14ac:dyDescent="0.2">
      <c r="A415" t="s">
        <v>2250</v>
      </c>
      <c r="B415" t="s">
        <v>2251</v>
      </c>
      <c r="C415" t="s">
        <v>5194</v>
      </c>
      <c r="D415" t="s">
        <v>5009</v>
      </c>
      <c r="E415" t="s">
        <v>463</v>
      </c>
      <c r="F415" t="s">
        <v>391</v>
      </c>
      <c r="G415" t="s">
        <v>92</v>
      </c>
      <c r="H415" s="9">
        <v>4</v>
      </c>
    </row>
    <row r="416" spans="1:8" x14ac:dyDescent="0.2">
      <c r="A416" t="s">
        <v>2756</v>
      </c>
      <c r="B416" t="s">
        <v>2757</v>
      </c>
      <c r="C416" t="s">
        <v>5195</v>
      </c>
      <c r="D416" t="s">
        <v>5196</v>
      </c>
      <c r="E416" t="s">
        <v>1332</v>
      </c>
      <c r="F416" t="s">
        <v>1007</v>
      </c>
      <c r="G416" t="s">
        <v>131</v>
      </c>
      <c r="H416" s="9">
        <v>4</v>
      </c>
    </row>
    <row r="417" spans="1:8" x14ac:dyDescent="0.2">
      <c r="A417" t="s">
        <v>4490</v>
      </c>
      <c r="B417" t="s">
        <v>4491</v>
      </c>
      <c r="C417" t="s">
        <v>5197</v>
      </c>
      <c r="D417" t="s">
        <v>5198</v>
      </c>
      <c r="E417" t="s">
        <v>64</v>
      </c>
      <c r="F417" t="s">
        <v>66</v>
      </c>
      <c r="G417" t="s">
        <v>68</v>
      </c>
      <c r="H417" s="9">
        <v>4</v>
      </c>
    </row>
    <row r="418" spans="1:8" x14ac:dyDescent="0.2">
      <c r="A418" t="s">
        <v>3140</v>
      </c>
      <c r="B418" t="s">
        <v>3141</v>
      </c>
      <c r="C418" t="s">
        <v>5199</v>
      </c>
      <c r="D418" t="s">
        <v>4737</v>
      </c>
      <c r="E418" t="s">
        <v>1995</v>
      </c>
      <c r="F418" t="s">
        <v>195</v>
      </c>
      <c r="G418" t="s">
        <v>68</v>
      </c>
      <c r="H418" s="9">
        <v>4</v>
      </c>
    </row>
    <row r="419" spans="1:8" x14ac:dyDescent="0.2">
      <c r="A419" t="s">
        <v>4485</v>
      </c>
      <c r="B419" t="s">
        <v>4486</v>
      </c>
      <c r="C419" t="s">
        <v>5200</v>
      </c>
      <c r="D419" t="s">
        <v>5201</v>
      </c>
      <c r="E419" t="s">
        <v>192</v>
      </c>
      <c r="F419" t="s">
        <v>195</v>
      </c>
      <c r="G419" t="s">
        <v>68</v>
      </c>
      <c r="H419" s="9">
        <v>8</v>
      </c>
    </row>
    <row r="420" spans="1:8" x14ac:dyDescent="0.2">
      <c r="A420" t="s">
        <v>1888</v>
      </c>
      <c r="B420" t="s">
        <v>3061</v>
      </c>
      <c r="C420" t="s">
        <v>5202</v>
      </c>
      <c r="D420" t="s">
        <v>5203</v>
      </c>
      <c r="E420" t="s">
        <v>1888</v>
      </c>
      <c r="F420" t="s">
        <v>1843</v>
      </c>
      <c r="G420" t="s">
        <v>1710</v>
      </c>
      <c r="H420" s="9">
        <v>8</v>
      </c>
    </row>
    <row r="421" spans="1:8" x14ac:dyDescent="0.2">
      <c r="A421" t="s">
        <v>2230</v>
      </c>
      <c r="B421" t="s">
        <v>2231</v>
      </c>
      <c r="C421" t="s">
        <v>5073</v>
      </c>
      <c r="D421" t="s">
        <v>4689</v>
      </c>
      <c r="E421" t="s">
        <v>416</v>
      </c>
      <c r="F421" t="s">
        <v>152</v>
      </c>
      <c r="G421" t="s">
        <v>153</v>
      </c>
      <c r="H421" s="9">
        <v>4</v>
      </c>
    </row>
    <row r="422" spans="1:8" x14ac:dyDescent="0.2">
      <c r="B422" t="s">
        <v>2976</v>
      </c>
      <c r="C422" t="s">
        <v>5204</v>
      </c>
      <c r="D422" t="s">
        <v>5205</v>
      </c>
      <c r="E422" t="s">
        <v>1746</v>
      </c>
      <c r="F422" t="s">
        <v>1426</v>
      </c>
      <c r="G422" t="s">
        <v>1151</v>
      </c>
      <c r="H422" s="9">
        <v>4</v>
      </c>
    </row>
    <row r="423" spans="1:8" x14ac:dyDescent="0.2">
      <c r="A423" t="s">
        <v>934</v>
      </c>
      <c r="B423" t="s">
        <v>2504</v>
      </c>
      <c r="C423" t="s">
        <v>4735</v>
      </c>
      <c r="D423" t="s">
        <v>5206</v>
      </c>
      <c r="E423" t="s">
        <v>934</v>
      </c>
      <c r="F423" t="s">
        <v>344</v>
      </c>
      <c r="G423" t="s">
        <v>153</v>
      </c>
      <c r="H423" s="9">
        <v>8</v>
      </c>
    </row>
    <row r="424" spans="1:8" x14ac:dyDescent="0.2">
      <c r="A424" t="s">
        <v>2461</v>
      </c>
      <c r="B424" t="s">
        <v>2462</v>
      </c>
      <c r="C424" t="s">
        <v>5207</v>
      </c>
      <c r="D424" t="s">
        <v>5208</v>
      </c>
      <c r="E424" t="s">
        <v>838</v>
      </c>
      <c r="F424" t="s">
        <v>792</v>
      </c>
      <c r="G424" t="s">
        <v>794</v>
      </c>
      <c r="H424" s="9">
        <v>4</v>
      </c>
    </row>
    <row r="425" spans="1:8" x14ac:dyDescent="0.2">
      <c r="A425" t="s">
        <v>2568</v>
      </c>
      <c r="B425" t="s">
        <v>2569</v>
      </c>
      <c r="C425" t="s">
        <v>4600</v>
      </c>
      <c r="D425" t="s">
        <v>4784</v>
      </c>
      <c r="E425" t="s">
        <v>1024</v>
      </c>
      <c r="F425" t="s">
        <v>1027</v>
      </c>
      <c r="G425" t="s">
        <v>153</v>
      </c>
      <c r="H425" s="9">
        <v>12</v>
      </c>
    </row>
    <row r="426" spans="1:8" x14ac:dyDescent="0.2">
      <c r="A426" t="s">
        <v>2892</v>
      </c>
      <c r="B426" t="s">
        <v>2893</v>
      </c>
      <c r="C426" t="s">
        <v>5209</v>
      </c>
      <c r="D426" t="s">
        <v>5210</v>
      </c>
      <c r="E426" t="s">
        <v>1477</v>
      </c>
      <c r="F426" t="s">
        <v>1109</v>
      </c>
      <c r="G426" t="s">
        <v>1089</v>
      </c>
      <c r="H426" s="9">
        <v>4</v>
      </c>
    </row>
    <row r="427" spans="1:8" x14ac:dyDescent="0.2">
      <c r="A427" t="s">
        <v>3118</v>
      </c>
      <c r="B427" t="s">
        <v>3119</v>
      </c>
      <c r="C427" t="s">
        <v>5211</v>
      </c>
      <c r="D427" t="s">
        <v>5212</v>
      </c>
      <c r="E427" t="s">
        <v>1948</v>
      </c>
      <c r="F427" t="s">
        <v>1950</v>
      </c>
      <c r="G427" t="s">
        <v>1710</v>
      </c>
      <c r="H427" s="9">
        <v>4</v>
      </c>
    </row>
    <row r="428" spans="1:8" x14ac:dyDescent="0.2">
      <c r="A428" t="s">
        <v>2545</v>
      </c>
      <c r="B428" t="s">
        <v>2546</v>
      </c>
      <c r="C428" t="s">
        <v>4603</v>
      </c>
      <c r="D428" t="s">
        <v>4898</v>
      </c>
      <c r="E428" t="s">
        <v>1024</v>
      </c>
      <c r="F428" t="s">
        <v>1027</v>
      </c>
      <c r="G428" t="s">
        <v>153</v>
      </c>
      <c r="H428" s="9">
        <v>16</v>
      </c>
    </row>
    <row r="429" spans="1:8" x14ac:dyDescent="0.2">
      <c r="A429" t="s">
        <v>2626</v>
      </c>
      <c r="B429" t="s">
        <v>2627</v>
      </c>
      <c r="C429" t="s">
        <v>5213</v>
      </c>
      <c r="D429" t="s">
        <v>4792</v>
      </c>
      <c r="E429" t="s">
        <v>1173</v>
      </c>
      <c r="F429" t="s">
        <v>1027</v>
      </c>
      <c r="G429" t="s">
        <v>153</v>
      </c>
      <c r="H429" s="9">
        <v>4</v>
      </c>
    </row>
    <row r="430" spans="1:8" x14ac:dyDescent="0.2">
      <c r="A430" t="s">
        <v>2431</v>
      </c>
      <c r="B430" t="s">
        <v>2432</v>
      </c>
      <c r="C430" t="s">
        <v>4538</v>
      </c>
      <c r="D430" t="s">
        <v>4664</v>
      </c>
      <c r="E430" t="s">
        <v>820</v>
      </c>
      <c r="F430" t="s">
        <v>802</v>
      </c>
      <c r="G430" t="s">
        <v>83</v>
      </c>
      <c r="H430" s="9">
        <v>4</v>
      </c>
    </row>
    <row r="431" spans="1:8" x14ac:dyDescent="0.2">
      <c r="A431" t="s">
        <v>223</v>
      </c>
      <c r="B431" t="s">
        <v>2152</v>
      </c>
      <c r="C431" t="s">
        <v>5214</v>
      </c>
      <c r="D431" t="s">
        <v>5215</v>
      </c>
      <c r="E431" t="s">
        <v>223</v>
      </c>
      <c r="F431" t="s">
        <v>176</v>
      </c>
      <c r="G431" t="s">
        <v>83</v>
      </c>
      <c r="H431" s="9">
        <v>8</v>
      </c>
    </row>
    <row r="432" spans="1:8" x14ac:dyDescent="0.2">
      <c r="A432" t="s">
        <v>4466</v>
      </c>
      <c r="B432" t="s">
        <v>4467</v>
      </c>
      <c r="C432" t="s">
        <v>5216</v>
      </c>
      <c r="D432" t="s">
        <v>5217</v>
      </c>
      <c r="E432" t="s">
        <v>1608</v>
      </c>
      <c r="F432" t="s">
        <v>1474</v>
      </c>
      <c r="G432" t="s">
        <v>1089</v>
      </c>
      <c r="H432" s="9">
        <v>4</v>
      </c>
    </row>
    <row r="433" spans="1:8" x14ac:dyDescent="0.2">
      <c r="A433" t="s">
        <v>2116</v>
      </c>
      <c r="B433" t="s">
        <v>2117</v>
      </c>
      <c r="C433" t="s">
        <v>5218</v>
      </c>
      <c r="D433" t="s">
        <v>5219</v>
      </c>
      <c r="E433" t="s">
        <v>112</v>
      </c>
      <c r="F433" t="s">
        <v>90</v>
      </c>
      <c r="G433" t="s">
        <v>92</v>
      </c>
      <c r="H433" s="9">
        <v>4</v>
      </c>
    </row>
    <row r="434" spans="1:8" x14ac:dyDescent="0.2">
      <c r="A434" t="s">
        <v>2718</v>
      </c>
      <c r="B434" t="s">
        <v>2719</v>
      </c>
      <c r="C434" t="s">
        <v>4661</v>
      </c>
      <c r="D434" t="s">
        <v>4621</v>
      </c>
      <c r="E434" t="s">
        <v>1242</v>
      </c>
      <c r="F434" t="s">
        <v>1150</v>
      </c>
      <c r="G434" t="s">
        <v>1151</v>
      </c>
      <c r="H434" s="9">
        <v>4</v>
      </c>
    </row>
    <row r="435" spans="1:8" x14ac:dyDescent="0.2">
      <c r="A435" t="s">
        <v>2736</v>
      </c>
      <c r="B435" t="s">
        <v>2737</v>
      </c>
      <c r="C435" t="s">
        <v>5171</v>
      </c>
      <c r="D435" t="s">
        <v>4762</v>
      </c>
      <c r="E435" t="s">
        <v>1242</v>
      </c>
      <c r="F435" t="s">
        <v>1150</v>
      </c>
      <c r="G435" t="s">
        <v>1151</v>
      </c>
      <c r="H435" s="9">
        <v>4</v>
      </c>
    </row>
    <row r="436" spans="1:8" x14ac:dyDescent="0.2">
      <c r="A436" t="s">
        <v>1707</v>
      </c>
      <c r="B436" t="s">
        <v>2989</v>
      </c>
      <c r="C436" t="s">
        <v>5220</v>
      </c>
      <c r="D436" t="s">
        <v>5221</v>
      </c>
      <c r="E436" t="s">
        <v>1707</v>
      </c>
      <c r="F436" t="s">
        <v>1709</v>
      </c>
      <c r="G436" t="s">
        <v>1710</v>
      </c>
      <c r="H436" s="9">
        <v>36</v>
      </c>
    </row>
    <row r="437" spans="1:8" x14ac:dyDescent="0.2">
      <c r="A437" t="s">
        <v>2556</v>
      </c>
      <c r="B437" t="s">
        <v>2557</v>
      </c>
      <c r="C437" t="s">
        <v>5222</v>
      </c>
      <c r="D437" t="s">
        <v>4873</v>
      </c>
      <c r="E437" t="s">
        <v>1005</v>
      </c>
      <c r="F437" t="s">
        <v>1007</v>
      </c>
      <c r="G437" t="s">
        <v>131</v>
      </c>
      <c r="H437" s="9">
        <v>4</v>
      </c>
    </row>
    <row r="438" spans="1:8" x14ac:dyDescent="0.2">
      <c r="A438" t="s">
        <v>2690</v>
      </c>
      <c r="B438" t="s">
        <v>2691</v>
      </c>
      <c r="C438" t="s">
        <v>4688</v>
      </c>
      <c r="D438" t="s">
        <v>4601</v>
      </c>
      <c r="E438" t="s">
        <v>1116</v>
      </c>
      <c r="F438" t="s">
        <v>903</v>
      </c>
      <c r="G438" t="s">
        <v>153</v>
      </c>
      <c r="H438" s="9">
        <v>4</v>
      </c>
    </row>
    <row r="439" spans="1:8" x14ac:dyDescent="0.2">
      <c r="A439" t="s">
        <v>2708</v>
      </c>
      <c r="B439" t="s">
        <v>2709</v>
      </c>
      <c r="C439" t="s">
        <v>5223</v>
      </c>
      <c r="D439" t="s">
        <v>5224</v>
      </c>
      <c r="E439" t="s">
        <v>1116</v>
      </c>
      <c r="F439" t="s">
        <v>903</v>
      </c>
      <c r="G439" t="s">
        <v>153</v>
      </c>
      <c r="H439" s="9">
        <v>4</v>
      </c>
    </row>
    <row r="440" spans="1:8" x14ac:dyDescent="0.2">
      <c r="A440" t="s">
        <v>2289</v>
      </c>
      <c r="B440" t="s">
        <v>2290</v>
      </c>
      <c r="C440" t="s">
        <v>4632</v>
      </c>
      <c r="D440" t="s">
        <v>3695</v>
      </c>
      <c r="E440" t="s">
        <v>429</v>
      </c>
      <c r="F440" t="s">
        <v>152</v>
      </c>
      <c r="G440" t="s">
        <v>153</v>
      </c>
      <c r="H440" s="9">
        <v>4</v>
      </c>
    </row>
    <row r="441" spans="1:8" x14ac:dyDescent="0.2">
      <c r="A441" t="s">
        <v>2263</v>
      </c>
      <c r="B441" t="s">
        <v>2264</v>
      </c>
      <c r="C441" t="s">
        <v>4610</v>
      </c>
      <c r="D441" t="s">
        <v>5009</v>
      </c>
      <c r="E441" t="s">
        <v>448</v>
      </c>
      <c r="F441" t="s">
        <v>450</v>
      </c>
      <c r="G441" t="s">
        <v>153</v>
      </c>
      <c r="H441" s="9">
        <v>4</v>
      </c>
    </row>
    <row r="442" spans="1:8" x14ac:dyDescent="0.2">
      <c r="A442" t="s">
        <v>2628</v>
      </c>
      <c r="B442" t="s">
        <v>2629</v>
      </c>
      <c r="C442" t="s">
        <v>4686</v>
      </c>
      <c r="D442" t="s">
        <v>4792</v>
      </c>
      <c r="E442" t="s">
        <v>1175</v>
      </c>
      <c r="F442" t="s">
        <v>1150</v>
      </c>
      <c r="G442" t="s">
        <v>1151</v>
      </c>
      <c r="H442" s="9">
        <v>4</v>
      </c>
    </row>
    <row r="443" spans="1:8" x14ac:dyDescent="0.2">
      <c r="A443" t="s">
        <v>2674</v>
      </c>
      <c r="B443" t="s">
        <v>2675</v>
      </c>
      <c r="C443" t="s">
        <v>5225</v>
      </c>
      <c r="D443" t="s">
        <v>4657</v>
      </c>
      <c r="E443" t="s">
        <v>1173</v>
      </c>
      <c r="F443" t="s">
        <v>1027</v>
      </c>
      <c r="G443" t="s">
        <v>153</v>
      </c>
      <c r="H443" s="9">
        <v>8</v>
      </c>
    </row>
    <row r="444" spans="1:8" x14ac:dyDescent="0.2">
      <c r="A444" t="s">
        <v>2805</v>
      </c>
      <c r="B444" t="s">
        <v>2806</v>
      </c>
      <c r="C444" t="s">
        <v>5226</v>
      </c>
      <c r="D444" t="s">
        <v>5227</v>
      </c>
      <c r="E444" t="s">
        <v>1459</v>
      </c>
      <c r="F444" t="s">
        <v>1088</v>
      </c>
      <c r="G444" t="s">
        <v>1089</v>
      </c>
      <c r="H444" s="9">
        <v>4</v>
      </c>
    </row>
    <row r="445" spans="1:8" x14ac:dyDescent="0.2">
      <c r="A445" t="s">
        <v>2237</v>
      </c>
      <c r="B445" t="s">
        <v>2238</v>
      </c>
      <c r="C445" t="s">
        <v>5228</v>
      </c>
      <c r="D445" t="s">
        <v>4689</v>
      </c>
      <c r="E445" t="s">
        <v>433</v>
      </c>
      <c r="F445" t="s">
        <v>126</v>
      </c>
      <c r="G445" t="s">
        <v>92</v>
      </c>
      <c r="H445" s="9">
        <v>4</v>
      </c>
    </row>
    <row r="446" spans="1:8" x14ac:dyDescent="0.2">
      <c r="A446" t="s">
        <v>2418</v>
      </c>
      <c r="B446" t="s">
        <v>2419</v>
      </c>
      <c r="C446" t="s">
        <v>4708</v>
      </c>
      <c r="D446" t="s">
        <v>4680</v>
      </c>
      <c r="E446" t="s">
        <v>740</v>
      </c>
      <c r="F446" t="s">
        <v>528</v>
      </c>
      <c r="G446" t="s">
        <v>102</v>
      </c>
      <c r="H446" s="9">
        <v>4</v>
      </c>
    </row>
    <row r="447" spans="1:8" x14ac:dyDescent="0.2">
      <c r="A447" t="s">
        <v>2834</v>
      </c>
      <c r="B447" t="s">
        <v>2835</v>
      </c>
      <c r="C447" t="s">
        <v>5229</v>
      </c>
      <c r="D447" t="s">
        <v>5230</v>
      </c>
      <c r="E447" t="s">
        <v>1477</v>
      </c>
      <c r="F447" t="s">
        <v>1109</v>
      </c>
      <c r="G447" t="s">
        <v>1089</v>
      </c>
      <c r="H447" s="9">
        <v>4</v>
      </c>
    </row>
    <row r="448" spans="1:8" x14ac:dyDescent="0.2">
      <c r="A448" t="s">
        <v>993</v>
      </c>
      <c r="B448" t="s">
        <v>2570</v>
      </c>
      <c r="C448" t="s">
        <v>4536</v>
      </c>
      <c r="D448" t="s">
        <v>5231</v>
      </c>
      <c r="E448" t="s">
        <v>993</v>
      </c>
      <c r="F448" t="s">
        <v>995</v>
      </c>
      <c r="G448" t="s">
        <v>147</v>
      </c>
      <c r="H448" s="9">
        <v>4</v>
      </c>
    </row>
    <row r="449" spans="1:8" x14ac:dyDescent="0.2">
      <c r="A449" t="s">
        <v>2979</v>
      </c>
      <c r="B449" t="s">
        <v>2980</v>
      </c>
      <c r="C449" t="s">
        <v>5232</v>
      </c>
      <c r="D449" t="s">
        <v>5233</v>
      </c>
      <c r="E449" t="s">
        <v>1707</v>
      </c>
      <c r="F449" t="s">
        <v>1709</v>
      </c>
      <c r="G449" t="s">
        <v>1710</v>
      </c>
      <c r="H449" s="9">
        <v>20</v>
      </c>
    </row>
    <row r="450" spans="1:8" x14ac:dyDescent="0.2">
      <c r="A450" t="s">
        <v>2369</v>
      </c>
      <c r="B450" t="s">
        <v>2370</v>
      </c>
      <c r="C450" t="s">
        <v>4716</v>
      </c>
      <c r="D450" t="s">
        <v>4694</v>
      </c>
      <c r="E450" t="s">
        <v>490</v>
      </c>
      <c r="F450" t="s">
        <v>450</v>
      </c>
      <c r="G450" t="s">
        <v>153</v>
      </c>
      <c r="H450" s="9">
        <v>4</v>
      </c>
    </row>
    <row r="451" spans="1:8" x14ac:dyDescent="0.2">
      <c r="A451" t="s">
        <v>2180</v>
      </c>
      <c r="B451" t="s">
        <v>2181</v>
      </c>
      <c r="C451" t="s">
        <v>5234</v>
      </c>
      <c r="D451" t="s">
        <v>5235</v>
      </c>
      <c r="E451" t="s">
        <v>288</v>
      </c>
      <c r="F451" t="s">
        <v>195</v>
      </c>
      <c r="G451" t="s">
        <v>68</v>
      </c>
      <c r="H451" s="9">
        <v>4</v>
      </c>
    </row>
    <row r="452" spans="1:8" x14ac:dyDescent="0.2">
      <c r="A452" t="s">
        <v>3106</v>
      </c>
      <c r="B452" t="s">
        <v>3107</v>
      </c>
      <c r="C452" t="s">
        <v>5236</v>
      </c>
      <c r="D452" t="s">
        <v>5237</v>
      </c>
      <c r="E452" t="s">
        <v>1948</v>
      </c>
      <c r="F452" t="s">
        <v>1950</v>
      </c>
      <c r="G452" t="s">
        <v>1710</v>
      </c>
      <c r="H452" s="9">
        <v>4</v>
      </c>
    </row>
    <row r="453" spans="1:8" x14ac:dyDescent="0.2">
      <c r="A453" t="s">
        <v>2102</v>
      </c>
      <c r="B453" t="s">
        <v>2103</v>
      </c>
      <c r="C453" t="s">
        <v>4890</v>
      </c>
      <c r="D453" t="s">
        <v>4638</v>
      </c>
      <c r="E453" t="s">
        <v>78</v>
      </c>
      <c r="F453" t="s">
        <v>81</v>
      </c>
      <c r="G453" t="s">
        <v>83</v>
      </c>
      <c r="H453" s="9">
        <v>4</v>
      </c>
    </row>
    <row r="454" spans="1:8" x14ac:dyDescent="0.2">
      <c r="A454" t="s">
        <v>1068</v>
      </c>
      <c r="B454" t="s">
        <v>2665</v>
      </c>
      <c r="C454" t="s">
        <v>4972</v>
      </c>
      <c r="D454" t="s">
        <v>4660</v>
      </c>
      <c r="E454" t="s">
        <v>1242</v>
      </c>
      <c r="F454" t="s">
        <v>1150</v>
      </c>
      <c r="G454" t="s">
        <v>1151</v>
      </c>
      <c r="H454" s="9">
        <v>8</v>
      </c>
    </row>
    <row r="455" spans="1:8" x14ac:dyDescent="0.2">
      <c r="A455" t="s">
        <v>536</v>
      </c>
      <c r="B455" t="s">
        <v>2393</v>
      </c>
      <c r="C455" t="s">
        <v>5238</v>
      </c>
      <c r="D455" t="s">
        <v>5239</v>
      </c>
      <c r="E455" t="s">
        <v>536</v>
      </c>
      <c r="F455" t="s">
        <v>344</v>
      </c>
      <c r="G455" t="s">
        <v>153</v>
      </c>
      <c r="H455" s="9">
        <v>16</v>
      </c>
    </row>
    <row r="456" spans="1:8" x14ac:dyDescent="0.2">
      <c r="A456" t="s">
        <v>2985</v>
      </c>
      <c r="B456" t="s">
        <v>2986</v>
      </c>
      <c r="C456" t="s">
        <v>5240</v>
      </c>
      <c r="D456" t="s">
        <v>5241</v>
      </c>
      <c r="E456" t="s">
        <v>1707</v>
      </c>
      <c r="F456" t="s">
        <v>1709</v>
      </c>
      <c r="G456" t="s">
        <v>1710</v>
      </c>
      <c r="H456" s="9">
        <v>4</v>
      </c>
    </row>
    <row r="457" spans="1:8" x14ac:dyDescent="0.2">
      <c r="A457" t="s">
        <v>2606</v>
      </c>
      <c r="B457" t="s">
        <v>2607</v>
      </c>
      <c r="C457" t="s">
        <v>5129</v>
      </c>
      <c r="D457" t="s">
        <v>4750</v>
      </c>
      <c r="E457" t="s">
        <v>1138</v>
      </c>
      <c r="F457" t="s">
        <v>957</v>
      </c>
      <c r="G457" t="s">
        <v>562</v>
      </c>
      <c r="H457" s="9">
        <v>4</v>
      </c>
    </row>
    <row r="458" spans="1:8" x14ac:dyDescent="0.2">
      <c r="A458" t="s">
        <v>2458</v>
      </c>
      <c r="B458" t="s">
        <v>2459</v>
      </c>
      <c r="C458" t="s">
        <v>4679</v>
      </c>
      <c r="D458" t="s">
        <v>4929</v>
      </c>
      <c r="E458" t="s">
        <v>403</v>
      </c>
      <c r="F458" t="s">
        <v>145</v>
      </c>
      <c r="G458" t="s">
        <v>147</v>
      </c>
      <c r="H458" s="9">
        <v>4</v>
      </c>
    </row>
    <row r="459" spans="1:8" x14ac:dyDescent="0.2">
      <c r="A459" t="s">
        <v>3008</v>
      </c>
      <c r="B459" t="s">
        <v>3009</v>
      </c>
      <c r="C459" t="s">
        <v>5242</v>
      </c>
      <c r="D459" t="s">
        <v>5243</v>
      </c>
      <c r="E459" t="s">
        <v>1751</v>
      </c>
      <c r="F459" t="s">
        <v>1518</v>
      </c>
      <c r="G459" t="s">
        <v>1151</v>
      </c>
      <c r="H459" s="9">
        <v>4</v>
      </c>
    </row>
    <row r="460" spans="1:8" x14ac:dyDescent="0.2">
      <c r="A460" t="s">
        <v>2919</v>
      </c>
      <c r="B460" t="s">
        <v>2920</v>
      </c>
      <c r="C460" t="s">
        <v>5244</v>
      </c>
      <c r="D460" t="s">
        <v>5245</v>
      </c>
      <c r="E460" t="s">
        <v>1667</v>
      </c>
      <c r="F460" t="s">
        <v>1474</v>
      </c>
      <c r="G460" t="s">
        <v>1089</v>
      </c>
      <c r="H460" s="9">
        <v>4</v>
      </c>
    </row>
    <row r="461" spans="1:8" x14ac:dyDescent="0.2">
      <c r="A461" t="s">
        <v>514</v>
      </c>
      <c r="B461" t="s">
        <v>2268</v>
      </c>
      <c r="C461" t="s">
        <v>5246</v>
      </c>
      <c r="D461" t="s">
        <v>4717</v>
      </c>
      <c r="E461" t="s">
        <v>512</v>
      </c>
      <c r="F461" t="s">
        <v>145</v>
      </c>
      <c r="G461" t="s">
        <v>147</v>
      </c>
      <c r="H461" s="9">
        <v>4</v>
      </c>
    </row>
    <row r="462" spans="1:8" x14ac:dyDescent="0.2">
      <c r="A462" t="s">
        <v>2235</v>
      </c>
      <c r="B462" t="s">
        <v>2236</v>
      </c>
      <c r="C462" t="s">
        <v>4602</v>
      </c>
      <c r="D462" t="s">
        <v>4689</v>
      </c>
      <c r="E462" t="s">
        <v>429</v>
      </c>
      <c r="F462" t="s">
        <v>152</v>
      </c>
      <c r="G462" t="s">
        <v>153</v>
      </c>
      <c r="H462" s="9">
        <v>8</v>
      </c>
    </row>
    <row r="463" spans="1:8" x14ac:dyDescent="0.2">
      <c r="A463" t="s">
        <v>2696</v>
      </c>
      <c r="B463" t="s">
        <v>2697</v>
      </c>
      <c r="C463" t="s">
        <v>5050</v>
      </c>
      <c r="D463" t="s">
        <v>4601</v>
      </c>
      <c r="E463" t="s">
        <v>1300</v>
      </c>
      <c r="F463" t="s">
        <v>1109</v>
      </c>
      <c r="G463" t="s">
        <v>1089</v>
      </c>
      <c r="H463" s="9">
        <v>4</v>
      </c>
    </row>
    <row r="464" spans="1:8" x14ac:dyDescent="0.2">
      <c r="A464" t="s">
        <v>2163</v>
      </c>
      <c r="B464" t="s">
        <v>2164</v>
      </c>
      <c r="C464" t="s">
        <v>5247</v>
      </c>
      <c r="D464" t="s">
        <v>5248</v>
      </c>
      <c r="E464" t="s">
        <v>254</v>
      </c>
      <c r="F464" t="s">
        <v>195</v>
      </c>
      <c r="G464" t="s">
        <v>68</v>
      </c>
      <c r="H464" s="9">
        <v>4</v>
      </c>
    </row>
    <row r="465" spans="1:8" x14ac:dyDescent="0.2">
      <c r="A465" t="s">
        <v>2650</v>
      </c>
      <c r="B465" t="s">
        <v>2651</v>
      </c>
      <c r="C465" t="s">
        <v>4735</v>
      </c>
      <c r="D465" t="s">
        <v>4660</v>
      </c>
      <c r="E465" t="s">
        <v>1116</v>
      </c>
      <c r="F465" t="s">
        <v>903</v>
      </c>
      <c r="G465" t="s">
        <v>153</v>
      </c>
      <c r="H465" s="9">
        <v>4</v>
      </c>
    </row>
    <row r="466" spans="1:8" x14ac:dyDescent="0.2">
      <c r="A466" t="s">
        <v>3016</v>
      </c>
      <c r="B466" t="s">
        <v>3017</v>
      </c>
      <c r="C466" t="s">
        <v>5249</v>
      </c>
      <c r="D466" t="s">
        <v>5250</v>
      </c>
      <c r="E466" t="s">
        <v>1790</v>
      </c>
      <c r="F466" t="s">
        <v>1518</v>
      </c>
      <c r="G466" t="s">
        <v>1151</v>
      </c>
      <c r="H466" s="9">
        <v>8</v>
      </c>
    </row>
    <row r="467" spans="1:8" x14ac:dyDescent="0.2">
      <c r="A467" t="s">
        <v>3068</v>
      </c>
      <c r="B467" t="s">
        <v>3069</v>
      </c>
      <c r="C467" t="s">
        <v>5251</v>
      </c>
      <c r="D467" t="s">
        <v>5252</v>
      </c>
      <c r="E467" t="s">
        <v>1874</v>
      </c>
      <c r="F467" t="s">
        <v>1518</v>
      </c>
      <c r="G467" t="s">
        <v>1151</v>
      </c>
      <c r="H467" s="9">
        <v>4</v>
      </c>
    </row>
    <row r="468" spans="1:8" x14ac:dyDescent="0.2">
      <c r="A468" t="s">
        <v>3153</v>
      </c>
      <c r="B468" t="s">
        <v>3154</v>
      </c>
      <c r="C468" t="s">
        <v>5253</v>
      </c>
      <c r="D468" t="s">
        <v>5254</v>
      </c>
      <c r="E468" t="s">
        <v>1356</v>
      </c>
      <c r="F468" t="s">
        <v>66</v>
      </c>
      <c r="G468" t="s">
        <v>68</v>
      </c>
      <c r="H468" s="9">
        <v>4</v>
      </c>
    </row>
    <row r="469" spans="1:8" x14ac:dyDescent="0.2">
      <c r="A469" t="s">
        <v>2526</v>
      </c>
      <c r="B469" t="s">
        <v>2527</v>
      </c>
      <c r="C469" t="s">
        <v>5255</v>
      </c>
      <c r="D469" t="s">
        <v>4577</v>
      </c>
      <c r="E469" t="s">
        <v>856</v>
      </c>
      <c r="F469" t="s">
        <v>450</v>
      </c>
      <c r="G469" t="s">
        <v>153</v>
      </c>
      <c r="H469" s="9">
        <v>4</v>
      </c>
    </row>
    <row r="470" spans="1:8" x14ac:dyDescent="0.2">
      <c r="A470" t="s">
        <v>1384</v>
      </c>
      <c r="B470" t="s">
        <v>2681</v>
      </c>
      <c r="C470" t="s">
        <v>5084</v>
      </c>
      <c r="D470" t="s">
        <v>5183</v>
      </c>
      <c r="E470" t="s">
        <v>1155</v>
      </c>
      <c r="F470" t="s">
        <v>1027</v>
      </c>
      <c r="G470" t="s">
        <v>153</v>
      </c>
      <c r="H470" s="9">
        <v>8</v>
      </c>
    </row>
    <row r="471" spans="1:8" x14ac:dyDescent="0.2">
      <c r="B471" t="s">
        <v>2136</v>
      </c>
      <c r="C471" t="s">
        <v>5256</v>
      </c>
      <c r="D471" t="s">
        <v>5257</v>
      </c>
      <c r="E471" t="s">
        <v>174</v>
      </c>
      <c r="F471" t="s">
        <v>176</v>
      </c>
      <c r="G471" t="s">
        <v>83</v>
      </c>
      <c r="H471" s="9">
        <v>4</v>
      </c>
    </row>
    <row r="472" spans="1:8" x14ac:dyDescent="0.2">
      <c r="A472" t="s">
        <v>2244</v>
      </c>
      <c r="B472" t="s">
        <v>2245</v>
      </c>
      <c r="C472" t="s">
        <v>5258</v>
      </c>
      <c r="D472" t="s">
        <v>5259</v>
      </c>
      <c r="E472" t="s">
        <v>421</v>
      </c>
      <c r="F472" t="s">
        <v>391</v>
      </c>
      <c r="G472" t="s">
        <v>92</v>
      </c>
      <c r="H472" s="9">
        <v>4</v>
      </c>
    </row>
    <row r="473" spans="1:8" x14ac:dyDescent="0.2">
      <c r="A473" t="s">
        <v>2760</v>
      </c>
      <c r="B473" t="s">
        <v>2761</v>
      </c>
      <c r="C473" t="s">
        <v>5260</v>
      </c>
      <c r="D473" t="s">
        <v>4699</v>
      </c>
      <c r="E473" t="s">
        <v>1347</v>
      </c>
      <c r="F473" t="s">
        <v>1150</v>
      </c>
      <c r="G473" t="s">
        <v>1151</v>
      </c>
      <c r="H473" s="9">
        <v>4</v>
      </c>
    </row>
    <row r="474" spans="1:8" x14ac:dyDescent="0.2">
      <c r="A474" t="s">
        <v>2769</v>
      </c>
      <c r="B474" t="s">
        <v>2770</v>
      </c>
      <c r="C474" t="s">
        <v>5261</v>
      </c>
      <c r="D474" t="s">
        <v>4699</v>
      </c>
      <c r="E474" t="s">
        <v>1409</v>
      </c>
      <c r="F474" t="s">
        <v>1150</v>
      </c>
      <c r="G474" t="s">
        <v>1151</v>
      </c>
      <c r="H474" s="9">
        <v>4</v>
      </c>
    </row>
    <row r="475" spans="1:8" x14ac:dyDescent="0.2">
      <c r="A475" t="s">
        <v>318</v>
      </c>
      <c r="B475" t="s">
        <v>2221</v>
      </c>
      <c r="C475" t="s">
        <v>5262</v>
      </c>
      <c r="D475" t="s">
        <v>5263</v>
      </c>
      <c r="E475" t="s">
        <v>318</v>
      </c>
      <c r="F475" t="s">
        <v>251</v>
      </c>
      <c r="G475" t="s">
        <v>131</v>
      </c>
      <c r="H475" s="9">
        <v>20</v>
      </c>
    </row>
    <row r="476" spans="1:8" x14ac:dyDescent="0.2">
      <c r="A476" t="s">
        <v>2992</v>
      </c>
      <c r="B476" t="s">
        <v>2993</v>
      </c>
      <c r="C476" t="s">
        <v>5264</v>
      </c>
      <c r="D476" t="s">
        <v>5265</v>
      </c>
      <c r="E476" t="s">
        <v>1707</v>
      </c>
      <c r="F476" t="s">
        <v>1709</v>
      </c>
      <c r="G476" t="s">
        <v>1710</v>
      </c>
      <c r="H476" s="9">
        <v>8</v>
      </c>
    </row>
    <row r="477" spans="1:8" x14ac:dyDescent="0.2">
      <c r="A477" t="s">
        <v>2921</v>
      </c>
      <c r="B477" t="s">
        <v>2922</v>
      </c>
      <c r="C477" t="s">
        <v>5266</v>
      </c>
      <c r="D477" t="s">
        <v>5267</v>
      </c>
      <c r="E477" t="s">
        <v>1539</v>
      </c>
      <c r="F477" t="s">
        <v>1007</v>
      </c>
      <c r="G477" t="s">
        <v>131</v>
      </c>
      <c r="H477" s="9">
        <v>8</v>
      </c>
    </row>
    <row r="478" spans="1:8" x14ac:dyDescent="0.2">
      <c r="A478" t="s">
        <v>2328</v>
      </c>
      <c r="B478" t="s">
        <v>2329</v>
      </c>
      <c r="C478" t="s">
        <v>5268</v>
      </c>
      <c r="D478" t="s">
        <v>5269</v>
      </c>
      <c r="E478" t="s">
        <v>378</v>
      </c>
      <c r="F478" t="s">
        <v>375</v>
      </c>
      <c r="G478" t="s">
        <v>131</v>
      </c>
      <c r="H478" s="9">
        <v>4</v>
      </c>
    </row>
    <row r="479" spans="1:8" x14ac:dyDescent="0.2">
      <c r="A479" t="s">
        <v>2983</v>
      </c>
      <c r="B479" t="s">
        <v>2984</v>
      </c>
      <c r="C479" t="s">
        <v>5270</v>
      </c>
      <c r="D479" t="s">
        <v>5271</v>
      </c>
      <c r="E479" t="s">
        <v>1667</v>
      </c>
      <c r="F479" t="s">
        <v>1474</v>
      </c>
      <c r="G479" t="s">
        <v>1089</v>
      </c>
      <c r="H479" s="9">
        <v>4</v>
      </c>
    </row>
    <row r="480" spans="1:8" x14ac:dyDescent="0.2">
      <c r="A480" t="s">
        <v>2340</v>
      </c>
      <c r="B480" t="s">
        <v>2341</v>
      </c>
      <c r="C480" t="s">
        <v>5272</v>
      </c>
      <c r="D480" t="s">
        <v>5273</v>
      </c>
      <c r="E480" t="s">
        <v>520</v>
      </c>
      <c r="F480" t="s">
        <v>391</v>
      </c>
      <c r="G480" t="s">
        <v>92</v>
      </c>
      <c r="H480" s="9">
        <v>4</v>
      </c>
    </row>
    <row r="481" spans="1:8" x14ac:dyDescent="0.2">
      <c r="A481" t="s">
        <v>2496</v>
      </c>
      <c r="B481" t="s">
        <v>2497</v>
      </c>
      <c r="C481" t="s">
        <v>5274</v>
      </c>
      <c r="D481" t="s">
        <v>5275</v>
      </c>
      <c r="E481" t="s">
        <v>838</v>
      </c>
      <c r="F481" t="s">
        <v>792</v>
      </c>
      <c r="G481" t="s">
        <v>794</v>
      </c>
      <c r="H481" s="9">
        <v>4</v>
      </c>
    </row>
    <row r="482" spans="1:8" x14ac:dyDescent="0.2">
      <c r="A482" t="s">
        <v>3004</v>
      </c>
      <c r="B482" t="s">
        <v>3005</v>
      </c>
      <c r="C482" t="s">
        <v>5276</v>
      </c>
      <c r="D482" t="s">
        <v>5277</v>
      </c>
      <c r="E482" t="s">
        <v>1802</v>
      </c>
      <c r="F482" t="s">
        <v>1007</v>
      </c>
      <c r="G482" t="s">
        <v>131</v>
      </c>
      <c r="H482" s="9">
        <v>4</v>
      </c>
    </row>
    <row r="483" spans="1:8" x14ac:dyDescent="0.2">
      <c r="A483" t="s">
        <v>2726</v>
      </c>
      <c r="B483" t="s">
        <v>2727</v>
      </c>
      <c r="C483" t="s">
        <v>5278</v>
      </c>
      <c r="D483" t="s">
        <v>4914</v>
      </c>
      <c r="E483" t="s">
        <v>1286</v>
      </c>
      <c r="F483" t="s">
        <v>1109</v>
      </c>
      <c r="G483" t="s">
        <v>1089</v>
      </c>
      <c r="H483" s="9">
        <v>4</v>
      </c>
    </row>
    <row r="484" spans="1:8" x14ac:dyDescent="0.2">
      <c r="A484" t="s">
        <v>2946</v>
      </c>
      <c r="B484" t="s">
        <v>2947</v>
      </c>
      <c r="C484" t="s">
        <v>5279</v>
      </c>
      <c r="D484" t="s">
        <v>5280</v>
      </c>
      <c r="E484" t="s">
        <v>1707</v>
      </c>
      <c r="F484" t="s">
        <v>1709</v>
      </c>
      <c r="G484" t="s">
        <v>1710</v>
      </c>
      <c r="H484" s="9">
        <v>4</v>
      </c>
    </row>
    <row r="485" spans="1:8" x14ac:dyDescent="0.2">
      <c r="A485" t="s">
        <v>2704</v>
      </c>
      <c r="B485" t="s">
        <v>2705</v>
      </c>
      <c r="C485" t="s">
        <v>4970</v>
      </c>
      <c r="D485" t="s">
        <v>4928</v>
      </c>
      <c r="E485" t="s">
        <v>1179</v>
      </c>
      <c r="F485" t="s">
        <v>1109</v>
      </c>
      <c r="G485" t="s">
        <v>1089</v>
      </c>
      <c r="H485" s="9">
        <v>4</v>
      </c>
    </row>
    <row r="486" spans="1:8" x14ac:dyDescent="0.2">
      <c r="A486" t="s">
        <v>4472</v>
      </c>
      <c r="B486" t="s">
        <v>4473</v>
      </c>
      <c r="C486" t="s">
        <v>5281</v>
      </c>
      <c r="D486" t="s">
        <v>5282</v>
      </c>
      <c r="E486" t="s">
        <v>1477</v>
      </c>
      <c r="F486" t="s">
        <v>1109</v>
      </c>
      <c r="G486" t="s">
        <v>1089</v>
      </c>
      <c r="H486" s="9">
        <v>8</v>
      </c>
    </row>
    <row r="487" spans="1:8" x14ac:dyDescent="0.2">
      <c r="A487" t="s">
        <v>2613</v>
      </c>
      <c r="B487" t="s">
        <v>2614</v>
      </c>
      <c r="C487" t="s">
        <v>4663</v>
      </c>
      <c r="D487" t="s">
        <v>4863</v>
      </c>
      <c r="E487" t="s">
        <v>1148</v>
      </c>
      <c r="F487" t="s">
        <v>1150</v>
      </c>
      <c r="G487" t="s">
        <v>1151</v>
      </c>
      <c r="H487" s="9">
        <v>4</v>
      </c>
    </row>
    <row r="488" spans="1:8" x14ac:dyDescent="0.2">
      <c r="A488" t="s">
        <v>2498</v>
      </c>
      <c r="B488" t="s">
        <v>2499</v>
      </c>
      <c r="C488" t="s">
        <v>5283</v>
      </c>
      <c r="D488" t="s">
        <v>4703</v>
      </c>
      <c r="E488" t="s">
        <v>838</v>
      </c>
      <c r="F488" t="s">
        <v>792</v>
      </c>
      <c r="G488" t="s">
        <v>794</v>
      </c>
      <c r="H488" s="9">
        <v>4</v>
      </c>
    </row>
    <row r="489" spans="1:8" x14ac:dyDescent="0.2">
      <c r="A489" t="s">
        <v>3167</v>
      </c>
      <c r="B489" t="s">
        <v>3168</v>
      </c>
      <c r="C489" t="s">
        <v>5011</v>
      </c>
      <c r="D489" t="s">
        <v>4803</v>
      </c>
      <c r="E489" t="s">
        <v>2031</v>
      </c>
      <c r="F489" t="s">
        <v>107</v>
      </c>
      <c r="G489" t="s">
        <v>109</v>
      </c>
      <c r="H489" s="9">
        <v>4</v>
      </c>
    </row>
    <row r="490" spans="1:8" x14ac:dyDescent="0.2">
      <c r="A490" t="s">
        <v>2508</v>
      </c>
      <c r="B490" t="s">
        <v>2509</v>
      </c>
      <c r="C490" t="s">
        <v>4746</v>
      </c>
      <c r="D490" t="s">
        <v>5206</v>
      </c>
      <c r="E490" t="s">
        <v>946</v>
      </c>
      <c r="F490" t="s">
        <v>528</v>
      </c>
      <c r="G490" t="s">
        <v>102</v>
      </c>
      <c r="H490" s="9">
        <v>4</v>
      </c>
    </row>
    <row r="491" spans="1:8" x14ac:dyDescent="0.2">
      <c r="A491" t="s">
        <v>2711</v>
      </c>
      <c r="B491" t="s">
        <v>2712</v>
      </c>
      <c r="C491" t="s">
        <v>5284</v>
      </c>
      <c r="D491" t="s">
        <v>5224</v>
      </c>
      <c r="E491" t="s">
        <v>1286</v>
      </c>
      <c r="F491" t="s">
        <v>1109</v>
      </c>
      <c r="G491" t="s">
        <v>1089</v>
      </c>
      <c r="H491" s="9">
        <v>4</v>
      </c>
    </row>
    <row r="492" spans="1:8" x14ac:dyDescent="0.2">
      <c r="A492" t="s">
        <v>249</v>
      </c>
      <c r="B492" t="s">
        <v>2234</v>
      </c>
      <c r="C492" t="s">
        <v>5285</v>
      </c>
      <c r="D492" t="s">
        <v>5286</v>
      </c>
      <c r="E492" t="s">
        <v>318</v>
      </c>
      <c r="F492" t="s">
        <v>251</v>
      </c>
      <c r="G492" t="s">
        <v>131</v>
      </c>
      <c r="H492" s="9">
        <v>4</v>
      </c>
    </row>
    <row r="493" spans="1:8" x14ac:dyDescent="0.2">
      <c r="E493" t="s">
        <v>249</v>
      </c>
      <c r="F493" t="s">
        <v>251</v>
      </c>
      <c r="G493" t="s">
        <v>131</v>
      </c>
      <c r="H493" s="9">
        <v>8</v>
      </c>
    </row>
    <row r="494" spans="1:8" x14ac:dyDescent="0.2">
      <c r="A494" t="s">
        <v>2323</v>
      </c>
      <c r="B494" t="s">
        <v>2324</v>
      </c>
      <c r="C494" t="s">
        <v>5287</v>
      </c>
      <c r="D494" t="s">
        <v>5269</v>
      </c>
      <c r="E494" t="s">
        <v>378</v>
      </c>
      <c r="F494" t="s">
        <v>375</v>
      </c>
      <c r="G494" t="s">
        <v>131</v>
      </c>
      <c r="H494" s="9">
        <v>8</v>
      </c>
    </row>
    <row r="495" spans="1:8" x14ac:dyDescent="0.2">
      <c r="A495" t="s">
        <v>3002</v>
      </c>
      <c r="B495" t="s">
        <v>3003</v>
      </c>
      <c r="C495" t="s">
        <v>5288</v>
      </c>
      <c r="D495" t="s">
        <v>5289</v>
      </c>
      <c r="E495" t="s">
        <v>1798</v>
      </c>
      <c r="F495" t="s">
        <v>1088</v>
      </c>
      <c r="G495" t="s">
        <v>1089</v>
      </c>
      <c r="H495" s="9">
        <v>4</v>
      </c>
    </row>
    <row r="496" spans="1:8" x14ac:dyDescent="0.2">
      <c r="A496" t="s">
        <v>251</v>
      </c>
      <c r="B496" t="s">
        <v>2371</v>
      </c>
      <c r="C496" t="s">
        <v>5290</v>
      </c>
      <c r="D496" t="s">
        <v>5291</v>
      </c>
      <c r="E496" t="s">
        <v>629</v>
      </c>
      <c r="F496" t="s">
        <v>251</v>
      </c>
      <c r="G496" t="s">
        <v>131</v>
      </c>
      <c r="H496" s="9">
        <v>4</v>
      </c>
    </row>
    <row r="497" spans="1:8" x14ac:dyDescent="0.2">
      <c r="A497" t="s">
        <v>2309</v>
      </c>
      <c r="B497" t="s">
        <v>2310</v>
      </c>
      <c r="C497" t="s">
        <v>4560</v>
      </c>
      <c r="D497" t="s">
        <v>4625</v>
      </c>
      <c r="E497" t="s">
        <v>429</v>
      </c>
      <c r="F497" t="s">
        <v>152</v>
      </c>
      <c r="G497" t="s">
        <v>153</v>
      </c>
      <c r="H497" s="9">
        <v>4</v>
      </c>
    </row>
    <row r="498" spans="1:8" x14ac:dyDescent="0.2">
      <c r="A498" t="s">
        <v>2363</v>
      </c>
      <c r="B498" t="s">
        <v>2364</v>
      </c>
      <c r="C498" t="s">
        <v>5292</v>
      </c>
      <c r="D498" t="s">
        <v>5293</v>
      </c>
      <c r="E498" t="s">
        <v>675</v>
      </c>
      <c r="F498" t="s">
        <v>560</v>
      </c>
      <c r="G498" t="s">
        <v>562</v>
      </c>
      <c r="H498" s="9">
        <v>8</v>
      </c>
    </row>
    <row r="499" spans="1:8" x14ac:dyDescent="0.2">
      <c r="A499" t="s">
        <v>2547</v>
      </c>
      <c r="B499" t="s">
        <v>2548</v>
      </c>
      <c r="C499" t="s">
        <v>5294</v>
      </c>
      <c r="D499" t="s">
        <v>5295</v>
      </c>
      <c r="E499" t="s">
        <v>828</v>
      </c>
      <c r="F499" t="s">
        <v>145</v>
      </c>
      <c r="G499" t="s">
        <v>147</v>
      </c>
      <c r="H499" s="9">
        <v>12</v>
      </c>
    </row>
    <row r="500" spans="1:8" x14ac:dyDescent="0.2">
      <c r="A500" t="s">
        <v>752</v>
      </c>
      <c r="B500" t="s">
        <v>2430</v>
      </c>
      <c r="C500" t="s">
        <v>5069</v>
      </c>
      <c r="D500" t="s">
        <v>4664</v>
      </c>
      <c r="E500" t="s">
        <v>750</v>
      </c>
      <c r="F500" t="s">
        <v>450</v>
      </c>
      <c r="G500" t="s">
        <v>153</v>
      </c>
      <c r="H500" s="9">
        <v>4</v>
      </c>
    </row>
    <row r="501" spans="1:8" x14ac:dyDescent="0.2">
      <c r="A501" t="s">
        <v>2439</v>
      </c>
      <c r="B501" t="s">
        <v>2440</v>
      </c>
      <c r="C501" t="s">
        <v>5296</v>
      </c>
      <c r="D501" t="s">
        <v>5297</v>
      </c>
      <c r="E501" t="s">
        <v>834</v>
      </c>
      <c r="F501" t="s">
        <v>792</v>
      </c>
      <c r="G501" t="s">
        <v>794</v>
      </c>
      <c r="H501" s="9">
        <v>4</v>
      </c>
    </row>
    <row r="502" spans="1:8" x14ac:dyDescent="0.2">
      <c r="A502" t="s">
        <v>3026</v>
      </c>
      <c r="B502" t="s">
        <v>3027</v>
      </c>
      <c r="C502" t="s">
        <v>5298</v>
      </c>
      <c r="D502" t="s">
        <v>5299</v>
      </c>
      <c r="E502" t="s">
        <v>1798</v>
      </c>
      <c r="F502" t="s">
        <v>1088</v>
      </c>
      <c r="G502" t="s">
        <v>1089</v>
      </c>
      <c r="H502" s="9">
        <v>4</v>
      </c>
    </row>
    <row r="503" spans="1:8" x14ac:dyDescent="0.2">
      <c r="A503" t="s">
        <v>353</v>
      </c>
      <c r="B503" t="s">
        <v>2208</v>
      </c>
      <c r="C503" t="s">
        <v>5300</v>
      </c>
      <c r="D503" t="s">
        <v>5301</v>
      </c>
      <c r="E503" t="s">
        <v>353</v>
      </c>
      <c r="F503" t="s">
        <v>170</v>
      </c>
      <c r="G503" t="s">
        <v>102</v>
      </c>
      <c r="H503" s="9">
        <v>8</v>
      </c>
    </row>
    <row r="504" spans="1:8" x14ac:dyDescent="0.2">
      <c r="A504" t="s">
        <v>2638</v>
      </c>
      <c r="B504" t="s">
        <v>2639</v>
      </c>
      <c r="C504" t="s">
        <v>4637</v>
      </c>
      <c r="D504" t="s">
        <v>4814</v>
      </c>
      <c r="E504" t="s">
        <v>1116</v>
      </c>
      <c r="F504" t="s">
        <v>903</v>
      </c>
      <c r="G504" t="s">
        <v>153</v>
      </c>
      <c r="H504" s="9">
        <v>4</v>
      </c>
    </row>
    <row r="505" spans="1:8" x14ac:dyDescent="0.2">
      <c r="A505" t="s">
        <v>571</v>
      </c>
      <c r="B505" t="s">
        <v>2302</v>
      </c>
      <c r="C505" t="s">
        <v>5302</v>
      </c>
      <c r="D505" t="s">
        <v>3695</v>
      </c>
      <c r="E505" t="s">
        <v>571</v>
      </c>
      <c r="F505" t="s">
        <v>528</v>
      </c>
      <c r="G505" t="s">
        <v>102</v>
      </c>
      <c r="H505" s="9">
        <v>4</v>
      </c>
    </row>
    <row r="506" spans="1:8" x14ac:dyDescent="0.2">
      <c r="A506" t="s">
        <v>2445</v>
      </c>
      <c r="B506" t="s">
        <v>2446</v>
      </c>
      <c r="C506" t="s">
        <v>4960</v>
      </c>
      <c r="D506" t="s">
        <v>4719</v>
      </c>
      <c r="E506" t="s">
        <v>675</v>
      </c>
      <c r="F506" t="s">
        <v>560</v>
      </c>
      <c r="G506" t="s">
        <v>562</v>
      </c>
      <c r="H506" s="9">
        <v>4</v>
      </c>
    </row>
    <row r="507" spans="1:8" x14ac:dyDescent="0.2">
      <c r="A507" t="s">
        <v>2713</v>
      </c>
      <c r="B507" t="s">
        <v>2714</v>
      </c>
      <c r="C507" t="s">
        <v>4972</v>
      </c>
      <c r="D507" t="s">
        <v>5224</v>
      </c>
      <c r="E507" t="s">
        <v>1242</v>
      </c>
      <c r="F507" t="s">
        <v>1150</v>
      </c>
      <c r="G507" t="s">
        <v>1151</v>
      </c>
      <c r="H507" s="9">
        <v>4</v>
      </c>
    </row>
    <row r="508" spans="1:8" x14ac:dyDescent="0.2">
      <c r="A508" t="s">
        <v>1457</v>
      </c>
      <c r="B508" t="s">
        <v>2812</v>
      </c>
      <c r="C508" t="s">
        <v>5303</v>
      </c>
      <c r="D508" t="s">
        <v>5304</v>
      </c>
      <c r="E508" t="s">
        <v>1457</v>
      </c>
      <c r="F508" t="s">
        <v>1007</v>
      </c>
      <c r="G508" t="s">
        <v>131</v>
      </c>
      <c r="H508" s="9">
        <v>4</v>
      </c>
    </row>
    <row r="509" spans="1:8" x14ac:dyDescent="0.2">
      <c r="A509" t="s">
        <v>2271</v>
      </c>
      <c r="B509" t="s">
        <v>2272</v>
      </c>
      <c r="C509" t="s">
        <v>4679</v>
      </c>
      <c r="D509" t="s">
        <v>3695</v>
      </c>
      <c r="E509" t="s">
        <v>448</v>
      </c>
      <c r="F509" t="s">
        <v>450</v>
      </c>
      <c r="G509" t="s">
        <v>153</v>
      </c>
      <c r="H509" s="9">
        <v>4</v>
      </c>
    </row>
    <row r="510" spans="1:8" x14ac:dyDescent="0.2">
      <c r="A510" t="s">
        <v>2793</v>
      </c>
      <c r="B510" t="s">
        <v>2794</v>
      </c>
      <c r="C510" t="s">
        <v>5305</v>
      </c>
      <c r="D510" t="s">
        <v>5306</v>
      </c>
      <c r="E510" t="s">
        <v>1242</v>
      </c>
      <c r="F510" t="s">
        <v>1150</v>
      </c>
      <c r="G510" t="s">
        <v>1151</v>
      </c>
      <c r="H510" s="9">
        <v>4</v>
      </c>
    </row>
    <row r="511" spans="1:8" x14ac:dyDescent="0.2">
      <c r="A511" t="s">
        <v>705</v>
      </c>
      <c r="B511" t="s">
        <v>2381</v>
      </c>
      <c r="C511" t="s">
        <v>5307</v>
      </c>
      <c r="D511" t="s">
        <v>5308</v>
      </c>
      <c r="E511" t="s">
        <v>705</v>
      </c>
      <c r="F511" t="s">
        <v>375</v>
      </c>
      <c r="G511" t="s">
        <v>131</v>
      </c>
      <c r="H511" s="9">
        <v>16</v>
      </c>
    </row>
    <row r="512" spans="1:8" x14ac:dyDescent="0.2">
      <c r="A512" t="s">
        <v>2836</v>
      </c>
      <c r="B512" t="s">
        <v>2837</v>
      </c>
      <c r="C512" t="s">
        <v>5309</v>
      </c>
      <c r="D512" t="s">
        <v>5310</v>
      </c>
      <c r="E512" t="s">
        <v>1459</v>
      </c>
      <c r="F512" t="s">
        <v>1088</v>
      </c>
      <c r="G512" t="s">
        <v>1089</v>
      </c>
      <c r="H512" s="9">
        <v>4</v>
      </c>
    </row>
    <row r="513" spans="1:8" x14ac:dyDescent="0.2">
      <c r="A513" t="s">
        <v>4496</v>
      </c>
      <c r="B513" t="s">
        <v>4497</v>
      </c>
      <c r="C513" t="s">
        <v>4648</v>
      </c>
      <c r="D513" t="s">
        <v>4537</v>
      </c>
      <c r="E513" t="s">
        <v>258</v>
      </c>
      <c r="F513" t="s">
        <v>145</v>
      </c>
      <c r="G513" t="s">
        <v>147</v>
      </c>
      <c r="H513" s="9">
        <v>4</v>
      </c>
    </row>
    <row r="514" spans="1:8" x14ac:dyDescent="0.2">
      <c r="A514" t="s">
        <v>3088</v>
      </c>
      <c r="B514" t="s">
        <v>3089</v>
      </c>
      <c r="C514" t="s">
        <v>5311</v>
      </c>
      <c r="D514" t="s">
        <v>5312</v>
      </c>
      <c r="E514" t="s">
        <v>1916</v>
      </c>
      <c r="F514" t="s">
        <v>1843</v>
      </c>
      <c r="G514" t="s">
        <v>1710</v>
      </c>
      <c r="H514" s="9">
        <v>4</v>
      </c>
    </row>
    <row r="515" spans="1:8" x14ac:dyDescent="0.2">
      <c r="A515" t="s">
        <v>2624</v>
      </c>
      <c r="B515" t="s">
        <v>2625</v>
      </c>
      <c r="C515" t="s">
        <v>5313</v>
      </c>
      <c r="D515" t="s">
        <v>5314</v>
      </c>
      <c r="E515" t="s">
        <v>1116</v>
      </c>
      <c r="F515" t="s">
        <v>903</v>
      </c>
      <c r="G515" t="s">
        <v>153</v>
      </c>
      <c r="H515" s="9">
        <v>4</v>
      </c>
    </row>
    <row r="516" spans="1:8" x14ac:dyDescent="0.2">
      <c r="A516" t="s">
        <v>2407</v>
      </c>
      <c r="B516" t="s">
        <v>2408</v>
      </c>
      <c r="C516" t="s">
        <v>4747</v>
      </c>
      <c r="D516" t="s">
        <v>4551</v>
      </c>
      <c r="E516" t="s">
        <v>490</v>
      </c>
      <c r="F516" t="s">
        <v>450</v>
      </c>
      <c r="G516" t="s">
        <v>153</v>
      </c>
      <c r="H516" s="9">
        <v>4</v>
      </c>
    </row>
    <row r="517" spans="1:8" x14ac:dyDescent="0.2">
      <c r="A517" t="s">
        <v>2789</v>
      </c>
      <c r="B517" t="s">
        <v>2790</v>
      </c>
      <c r="C517" t="s">
        <v>5315</v>
      </c>
      <c r="D517" t="s">
        <v>5316</v>
      </c>
      <c r="E517" t="s">
        <v>1409</v>
      </c>
      <c r="F517" t="s">
        <v>1150</v>
      </c>
      <c r="G517" t="s">
        <v>1151</v>
      </c>
      <c r="H517" s="9">
        <v>4</v>
      </c>
    </row>
    <row r="518" spans="1:8" x14ac:dyDescent="0.2">
      <c r="A518" t="s">
        <v>2307</v>
      </c>
      <c r="B518" t="s">
        <v>2308</v>
      </c>
      <c r="C518" t="s">
        <v>5317</v>
      </c>
      <c r="D518" t="s">
        <v>4625</v>
      </c>
      <c r="E518" t="s">
        <v>490</v>
      </c>
      <c r="F518" t="s">
        <v>450</v>
      </c>
      <c r="G518" t="s">
        <v>153</v>
      </c>
      <c r="H518" s="9">
        <v>4</v>
      </c>
    </row>
    <row r="519" spans="1:8" x14ac:dyDescent="0.2">
      <c r="A519" t="s">
        <v>2815</v>
      </c>
      <c r="B519" t="s">
        <v>2816</v>
      </c>
      <c r="C519" t="s">
        <v>5318</v>
      </c>
      <c r="D519" t="s">
        <v>5319</v>
      </c>
      <c r="E519" t="s">
        <v>1477</v>
      </c>
      <c r="F519" t="s">
        <v>1109</v>
      </c>
      <c r="G519" t="s">
        <v>1089</v>
      </c>
      <c r="H519" s="9">
        <v>4</v>
      </c>
    </row>
    <row r="520" spans="1:8" x14ac:dyDescent="0.2">
      <c r="A520" t="s">
        <v>2141</v>
      </c>
      <c r="B520" t="s">
        <v>2142</v>
      </c>
      <c r="C520" t="s">
        <v>5320</v>
      </c>
      <c r="D520" t="s">
        <v>5321</v>
      </c>
      <c r="E520" t="s">
        <v>190</v>
      </c>
      <c r="F520" t="s">
        <v>126</v>
      </c>
      <c r="G520" t="s">
        <v>92</v>
      </c>
      <c r="H520" s="9">
        <v>4</v>
      </c>
    </row>
    <row r="521" spans="1:8" x14ac:dyDescent="0.2">
      <c r="A521" t="s">
        <v>3124</v>
      </c>
      <c r="B521" t="s">
        <v>3125</v>
      </c>
      <c r="C521" t="s">
        <v>5322</v>
      </c>
      <c r="D521" t="s">
        <v>5323</v>
      </c>
      <c r="E521" t="s">
        <v>1948</v>
      </c>
      <c r="F521" t="s">
        <v>1950</v>
      </c>
      <c r="G521" t="s">
        <v>1710</v>
      </c>
      <c r="H521" s="9">
        <v>24</v>
      </c>
    </row>
    <row r="522" spans="1:8" x14ac:dyDescent="0.2">
      <c r="A522" t="s">
        <v>2232</v>
      </c>
      <c r="B522" t="s">
        <v>2233</v>
      </c>
      <c r="C522" t="s">
        <v>5258</v>
      </c>
      <c r="D522" t="s">
        <v>4689</v>
      </c>
      <c r="E522" t="s">
        <v>421</v>
      </c>
      <c r="F522" t="s">
        <v>391</v>
      </c>
      <c r="G522" t="s">
        <v>92</v>
      </c>
      <c r="H522" s="9">
        <v>4</v>
      </c>
    </row>
    <row r="523" spans="1:8" x14ac:dyDescent="0.2">
      <c r="A523" t="s">
        <v>2636</v>
      </c>
      <c r="B523" t="s">
        <v>2637</v>
      </c>
      <c r="C523" t="s">
        <v>5324</v>
      </c>
      <c r="D523" t="s">
        <v>4814</v>
      </c>
      <c r="E523" t="s">
        <v>1148</v>
      </c>
      <c r="F523" t="s">
        <v>1150</v>
      </c>
      <c r="G523" t="s">
        <v>1151</v>
      </c>
      <c r="H523" s="9">
        <v>4</v>
      </c>
    </row>
    <row r="524" spans="1:8" x14ac:dyDescent="0.2">
      <c r="A524" t="s">
        <v>2185</v>
      </c>
      <c r="B524" t="s">
        <v>2186</v>
      </c>
      <c r="C524" t="s">
        <v>5097</v>
      </c>
      <c r="D524" t="s">
        <v>5070</v>
      </c>
      <c r="E524" t="s">
        <v>300</v>
      </c>
      <c r="F524" t="s">
        <v>126</v>
      </c>
      <c r="G524" t="s">
        <v>92</v>
      </c>
      <c r="H524" s="9">
        <v>4</v>
      </c>
    </row>
    <row r="525" spans="1:8" x14ac:dyDescent="0.2">
      <c r="A525" t="s">
        <v>2749</v>
      </c>
      <c r="B525" t="s">
        <v>2750</v>
      </c>
      <c r="C525" t="s">
        <v>4746</v>
      </c>
      <c r="D525" t="s">
        <v>5091</v>
      </c>
      <c r="E525" t="s">
        <v>1313</v>
      </c>
      <c r="F525" t="s">
        <v>1088</v>
      </c>
      <c r="G525" t="s">
        <v>1089</v>
      </c>
      <c r="H525" s="9">
        <v>4</v>
      </c>
    </row>
    <row r="526" spans="1:8" x14ac:dyDescent="0.2">
      <c r="A526" t="s">
        <v>2590</v>
      </c>
      <c r="B526" t="s">
        <v>2591</v>
      </c>
      <c r="C526" t="s">
        <v>5325</v>
      </c>
      <c r="D526" t="s">
        <v>4572</v>
      </c>
      <c r="E526" t="s">
        <v>1112</v>
      </c>
      <c r="F526" t="s">
        <v>560</v>
      </c>
      <c r="G526" t="s">
        <v>562</v>
      </c>
      <c r="H526" s="9">
        <v>4</v>
      </c>
    </row>
    <row r="527" spans="1:8" x14ac:dyDescent="0.2">
      <c r="A527" t="s">
        <v>2216</v>
      </c>
      <c r="B527" t="s">
        <v>2217</v>
      </c>
      <c r="C527" t="s">
        <v>5053</v>
      </c>
      <c r="D527" t="s">
        <v>4778</v>
      </c>
      <c r="E527" t="s">
        <v>284</v>
      </c>
      <c r="F527" t="s">
        <v>170</v>
      </c>
      <c r="G527" t="s">
        <v>102</v>
      </c>
      <c r="H527" s="9">
        <v>8</v>
      </c>
    </row>
    <row r="528" spans="1:8" x14ac:dyDescent="0.2">
      <c r="A528" t="s">
        <v>1134</v>
      </c>
      <c r="B528" t="s">
        <v>2647</v>
      </c>
      <c r="C528" t="s">
        <v>4864</v>
      </c>
      <c r="D528" t="s">
        <v>4837</v>
      </c>
      <c r="E528" t="s">
        <v>1134</v>
      </c>
      <c r="F528" t="s">
        <v>1027</v>
      </c>
      <c r="G528" t="s">
        <v>153</v>
      </c>
      <c r="H528" s="9">
        <v>4</v>
      </c>
    </row>
    <row r="529" spans="1:8" x14ac:dyDescent="0.2">
      <c r="A529" t="s">
        <v>2104</v>
      </c>
      <c r="B529" t="s">
        <v>2105</v>
      </c>
      <c r="C529" t="s">
        <v>5326</v>
      </c>
      <c r="D529" t="s">
        <v>5327</v>
      </c>
      <c r="E529" t="s">
        <v>88</v>
      </c>
      <c r="F529" t="s">
        <v>90</v>
      </c>
      <c r="G529" t="s">
        <v>92</v>
      </c>
      <c r="H529" s="9">
        <v>4</v>
      </c>
    </row>
    <row r="530" spans="1:8" x14ac:dyDescent="0.2">
      <c r="A530" t="s">
        <v>3085</v>
      </c>
      <c r="B530" t="s">
        <v>3086</v>
      </c>
      <c r="C530" t="s">
        <v>5328</v>
      </c>
      <c r="D530" t="s">
        <v>5329</v>
      </c>
      <c r="E530" t="s">
        <v>1916</v>
      </c>
      <c r="F530" t="s">
        <v>1843</v>
      </c>
      <c r="G530" t="s">
        <v>1710</v>
      </c>
      <c r="H530" s="9">
        <v>4</v>
      </c>
    </row>
    <row r="531" spans="1:8" x14ac:dyDescent="0.2">
      <c r="A531" t="s">
        <v>2724</v>
      </c>
      <c r="B531" t="s">
        <v>2725</v>
      </c>
      <c r="C531" t="s">
        <v>4632</v>
      </c>
      <c r="D531" t="s">
        <v>4914</v>
      </c>
      <c r="E531" t="s">
        <v>1173</v>
      </c>
      <c r="F531" t="s">
        <v>1027</v>
      </c>
      <c r="G531" t="s">
        <v>153</v>
      </c>
      <c r="H531" s="9">
        <v>4</v>
      </c>
    </row>
    <row r="532" spans="1:8" x14ac:dyDescent="0.2">
      <c r="A532" t="s">
        <v>1403</v>
      </c>
      <c r="B532" t="s">
        <v>2807</v>
      </c>
      <c r="C532" t="s">
        <v>5330</v>
      </c>
      <c r="D532" t="s">
        <v>5331</v>
      </c>
      <c r="E532" t="s">
        <v>1403</v>
      </c>
      <c r="F532" t="s">
        <v>1384</v>
      </c>
      <c r="G532" t="s">
        <v>153</v>
      </c>
      <c r="H532" s="9">
        <v>36</v>
      </c>
    </row>
    <row r="533" spans="1:8" x14ac:dyDescent="0.2">
      <c r="A533" t="s">
        <v>1561</v>
      </c>
      <c r="B533" t="s">
        <v>2853</v>
      </c>
      <c r="C533" t="s">
        <v>5332</v>
      </c>
      <c r="D533" t="s">
        <v>5333</v>
      </c>
      <c r="E533" t="s">
        <v>1561</v>
      </c>
      <c r="F533" t="s">
        <v>1426</v>
      </c>
      <c r="G533" t="s">
        <v>1151</v>
      </c>
      <c r="H533" s="9">
        <v>4</v>
      </c>
    </row>
    <row r="534" spans="1:8" x14ac:dyDescent="0.2">
      <c r="A534" t="s">
        <v>1459</v>
      </c>
      <c r="B534" t="s">
        <v>2941</v>
      </c>
      <c r="C534" t="s">
        <v>5334</v>
      </c>
      <c r="D534" t="s">
        <v>5335</v>
      </c>
      <c r="E534" t="s">
        <v>1459</v>
      </c>
      <c r="F534" t="s">
        <v>1088</v>
      </c>
      <c r="G534" t="s">
        <v>1089</v>
      </c>
      <c r="H534" s="9">
        <v>4</v>
      </c>
    </row>
    <row r="535" spans="1:8" x14ac:dyDescent="0.2">
      <c r="A535" t="s">
        <v>2934</v>
      </c>
      <c r="B535" t="s">
        <v>2935</v>
      </c>
      <c r="C535" t="s">
        <v>5336</v>
      </c>
      <c r="D535" t="s">
        <v>5337</v>
      </c>
      <c r="E535" t="s">
        <v>1641</v>
      </c>
      <c r="F535" t="s">
        <v>1426</v>
      </c>
      <c r="G535" t="s">
        <v>1151</v>
      </c>
      <c r="H535" s="9">
        <v>4</v>
      </c>
    </row>
    <row r="536" spans="1:8" x14ac:dyDescent="0.2">
      <c r="A536" t="s">
        <v>3104</v>
      </c>
      <c r="B536" t="s">
        <v>3105</v>
      </c>
      <c r="C536" t="s">
        <v>5338</v>
      </c>
      <c r="D536" t="s">
        <v>5339</v>
      </c>
      <c r="E536" t="s">
        <v>1916</v>
      </c>
      <c r="F536" t="s">
        <v>1843</v>
      </c>
      <c r="G536" t="s">
        <v>1710</v>
      </c>
      <c r="H536" s="9">
        <v>4</v>
      </c>
    </row>
    <row r="537" spans="1:8" x14ac:dyDescent="0.2">
      <c r="A537" t="s">
        <v>2355</v>
      </c>
      <c r="B537" t="s">
        <v>2356</v>
      </c>
      <c r="C537" t="s">
        <v>5340</v>
      </c>
      <c r="D537" t="s">
        <v>5341</v>
      </c>
      <c r="E537" t="s">
        <v>536</v>
      </c>
      <c r="F537" t="s">
        <v>344</v>
      </c>
      <c r="G537" t="s">
        <v>153</v>
      </c>
      <c r="H537" s="9">
        <v>4</v>
      </c>
    </row>
    <row r="538" spans="1:8" x14ac:dyDescent="0.2">
      <c r="A538" t="s">
        <v>2167</v>
      </c>
      <c r="B538" t="s">
        <v>2168</v>
      </c>
      <c r="C538" t="s">
        <v>4834</v>
      </c>
      <c r="D538" t="s">
        <v>4883</v>
      </c>
      <c r="E538" t="s">
        <v>190</v>
      </c>
      <c r="F538" t="s">
        <v>126</v>
      </c>
      <c r="G538" t="s">
        <v>92</v>
      </c>
      <c r="H538" s="9">
        <v>8</v>
      </c>
    </row>
    <row r="539" spans="1:8" x14ac:dyDescent="0.2">
      <c r="A539" t="s">
        <v>2861</v>
      </c>
      <c r="B539" t="s">
        <v>2862</v>
      </c>
      <c r="C539" t="s">
        <v>5342</v>
      </c>
      <c r="D539" t="s">
        <v>5343</v>
      </c>
      <c r="E539" t="s">
        <v>1535</v>
      </c>
      <c r="F539" t="s">
        <v>1518</v>
      </c>
      <c r="G539" t="s">
        <v>1151</v>
      </c>
      <c r="H539" s="9">
        <v>4</v>
      </c>
    </row>
    <row r="540" spans="1:8" x14ac:dyDescent="0.2">
      <c r="A540" t="s">
        <v>2287</v>
      </c>
      <c r="B540" t="s">
        <v>2288</v>
      </c>
      <c r="C540" t="s">
        <v>5344</v>
      </c>
      <c r="D540" t="s">
        <v>4916</v>
      </c>
      <c r="E540" t="s">
        <v>490</v>
      </c>
      <c r="F540" t="s">
        <v>450</v>
      </c>
      <c r="G540" t="s">
        <v>153</v>
      </c>
      <c r="H540" s="9">
        <v>4</v>
      </c>
    </row>
    <row r="541" spans="1:8" x14ac:dyDescent="0.2">
      <c r="A541" t="s">
        <v>3181</v>
      </c>
      <c r="B541" t="s">
        <v>3182</v>
      </c>
      <c r="C541" t="s">
        <v>5345</v>
      </c>
      <c r="D541" t="s">
        <v>5346</v>
      </c>
      <c r="E541" t="s">
        <v>64</v>
      </c>
      <c r="F541" t="s">
        <v>66</v>
      </c>
      <c r="G541" t="s">
        <v>68</v>
      </c>
      <c r="H541" s="9">
        <v>4</v>
      </c>
    </row>
    <row r="542" spans="1:8" x14ac:dyDescent="0.2">
      <c r="A542" t="s">
        <v>2762</v>
      </c>
      <c r="B542" t="s">
        <v>2763</v>
      </c>
      <c r="C542" t="s">
        <v>5347</v>
      </c>
      <c r="D542" t="s">
        <v>5091</v>
      </c>
      <c r="E542" t="s">
        <v>1326</v>
      </c>
      <c r="F542" t="s">
        <v>1088</v>
      </c>
      <c r="G542" t="s">
        <v>1089</v>
      </c>
      <c r="H542" s="9">
        <v>4</v>
      </c>
    </row>
    <row r="543" spans="1:8" x14ac:dyDescent="0.2">
      <c r="A543" t="s">
        <v>3146</v>
      </c>
      <c r="B543" t="s">
        <v>3147</v>
      </c>
      <c r="C543" t="s">
        <v>5348</v>
      </c>
      <c r="D543" t="s">
        <v>5349</v>
      </c>
      <c r="E543" t="s">
        <v>2004</v>
      </c>
      <c r="F543" t="s">
        <v>145</v>
      </c>
      <c r="G543" t="s">
        <v>147</v>
      </c>
      <c r="H543" s="9">
        <v>4</v>
      </c>
    </row>
    <row r="544" spans="1:8" x14ac:dyDescent="0.2">
      <c r="A544" t="s">
        <v>3130</v>
      </c>
      <c r="B544" t="s">
        <v>3131</v>
      </c>
      <c r="C544" t="s">
        <v>5350</v>
      </c>
      <c r="D544" t="s">
        <v>5351</v>
      </c>
      <c r="E544" t="s">
        <v>1948</v>
      </c>
      <c r="F544" t="s">
        <v>1950</v>
      </c>
      <c r="G544" t="s">
        <v>1710</v>
      </c>
      <c r="H544" s="9">
        <v>4</v>
      </c>
    </row>
    <row r="545" spans="1:8" x14ac:dyDescent="0.2">
      <c r="A545" t="s">
        <v>2359</v>
      </c>
      <c r="B545" t="s">
        <v>2360</v>
      </c>
      <c r="C545" t="s">
        <v>5352</v>
      </c>
      <c r="D545" t="s">
        <v>5049</v>
      </c>
      <c r="E545" t="s">
        <v>565</v>
      </c>
      <c r="F545" t="s">
        <v>375</v>
      </c>
      <c r="G545" t="s">
        <v>131</v>
      </c>
      <c r="H545" s="9">
        <v>4</v>
      </c>
    </row>
    <row r="546" spans="1:8" x14ac:dyDescent="0.2">
      <c r="A546" t="s">
        <v>2609</v>
      </c>
      <c r="B546" t="s">
        <v>2610</v>
      </c>
      <c r="C546" t="s">
        <v>5353</v>
      </c>
      <c r="D546" t="s">
        <v>4863</v>
      </c>
      <c r="E546" t="s">
        <v>1127</v>
      </c>
      <c r="F546" t="s">
        <v>1007</v>
      </c>
      <c r="G546" t="s">
        <v>131</v>
      </c>
      <c r="H546" s="9">
        <v>4</v>
      </c>
    </row>
    <row r="547" spans="1:8" x14ac:dyDescent="0.2">
      <c r="A547" t="s">
        <v>2586</v>
      </c>
      <c r="B547" t="s">
        <v>2587</v>
      </c>
      <c r="C547" t="s">
        <v>5354</v>
      </c>
      <c r="D547" t="s">
        <v>4962</v>
      </c>
      <c r="E547" t="s">
        <v>1005</v>
      </c>
      <c r="F547" t="s">
        <v>1007</v>
      </c>
      <c r="G547" t="s">
        <v>131</v>
      </c>
      <c r="H547" s="9">
        <v>4</v>
      </c>
    </row>
    <row r="548" spans="1:8" x14ac:dyDescent="0.2">
      <c r="A548" t="s">
        <v>2990</v>
      </c>
      <c r="B548" t="s">
        <v>2991</v>
      </c>
      <c r="C548" t="s">
        <v>5355</v>
      </c>
      <c r="D548" t="s">
        <v>5356</v>
      </c>
      <c r="E548" t="s">
        <v>1608</v>
      </c>
      <c r="F548" t="s">
        <v>1474</v>
      </c>
      <c r="G548" t="s">
        <v>1089</v>
      </c>
      <c r="H548" s="9">
        <v>4</v>
      </c>
    </row>
    <row r="549" spans="1:8" x14ac:dyDescent="0.2">
      <c r="A549" t="s">
        <v>2122</v>
      </c>
      <c r="B549" t="s">
        <v>2123</v>
      </c>
      <c r="C549" t="s">
        <v>4630</v>
      </c>
      <c r="D549" t="s">
        <v>5357</v>
      </c>
      <c r="E549" t="s">
        <v>118</v>
      </c>
      <c r="F549" t="s">
        <v>107</v>
      </c>
      <c r="G549" t="s">
        <v>109</v>
      </c>
      <c r="H549" s="9">
        <v>4</v>
      </c>
    </row>
    <row r="550" spans="1:8" x14ac:dyDescent="0.2">
      <c r="A550" t="s">
        <v>2174</v>
      </c>
      <c r="B550" t="s">
        <v>2175</v>
      </c>
      <c r="C550" t="s">
        <v>4937</v>
      </c>
      <c r="D550" t="s">
        <v>4568</v>
      </c>
      <c r="E550" t="s">
        <v>276</v>
      </c>
      <c r="F550" t="s">
        <v>152</v>
      </c>
      <c r="G550" t="s">
        <v>153</v>
      </c>
      <c r="H550" s="9">
        <v>4</v>
      </c>
    </row>
    <row r="551" spans="1:8" x14ac:dyDescent="0.2">
      <c r="A551" t="s">
        <v>3081</v>
      </c>
      <c r="B551" t="s">
        <v>3082</v>
      </c>
      <c r="C551" t="s">
        <v>5358</v>
      </c>
      <c r="D551" t="s">
        <v>5359</v>
      </c>
      <c r="E551" t="s">
        <v>1882</v>
      </c>
      <c r="F551" t="s">
        <v>1518</v>
      </c>
      <c r="G551" t="s">
        <v>1151</v>
      </c>
      <c r="H551" s="9">
        <v>4</v>
      </c>
    </row>
    <row r="552" spans="1:8" x14ac:dyDescent="0.2">
      <c r="A552" t="s">
        <v>2452</v>
      </c>
      <c r="B552" t="s">
        <v>2453</v>
      </c>
      <c r="C552" t="s">
        <v>5360</v>
      </c>
      <c r="D552" t="s">
        <v>4719</v>
      </c>
      <c r="E552" t="s">
        <v>856</v>
      </c>
      <c r="F552" t="s">
        <v>450</v>
      </c>
      <c r="G552" t="s">
        <v>153</v>
      </c>
      <c r="H552" s="9">
        <v>4</v>
      </c>
    </row>
    <row r="553" spans="1:8" x14ac:dyDescent="0.2">
      <c r="A553" t="s">
        <v>1173</v>
      </c>
      <c r="B553" t="s">
        <v>2710</v>
      </c>
      <c r="C553" t="s">
        <v>4806</v>
      </c>
      <c r="D553" t="s">
        <v>5224</v>
      </c>
      <c r="E553" t="s">
        <v>1173</v>
      </c>
      <c r="F553" t="s">
        <v>1027</v>
      </c>
      <c r="G553" t="s">
        <v>153</v>
      </c>
      <c r="H553" s="9">
        <v>4</v>
      </c>
    </row>
    <row r="554" spans="1:8" x14ac:dyDescent="0.2">
      <c r="A554" t="s">
        <v>1242</v>
      </c>
      <c r="B554" t="s">
        <v>2748</v>
      </c>
      <c r="C554" t="s">
        <v>5137</v>
      </c>
      <c r="D554" t="s">
        <v>4699</v>
      </c>
      <c r="E554" t="s">
        <v>1242</v>
      </c>
      <c r="F554" t="s">
        <v>1150</v>
      </c>
      <c r="G554" t="s">
        <v>1151</v>
      </c>
      <c r="H554" s="9">
        <v>12</v>
      </c>
    </row>
    <row r="555" spans="1:8" x14ac:dyDescent="0.2">
      <c r="A555" t="s">
        <v>1798</v>
      </c>
      <c r="B555" t="s">
        <v>3028</v>
      </c>
      <c r="C555" t="s">
        <v>5302</v>
      </c>
      <c r="D555" t="s">
        <v>5361</v>
      </c>
      <c r="E555" t="s">
        <v>1798</v>
      </c>
      <c r="F555" t="s">
        <v>1088</v>
      </c>
      <c r="G555" t="s">
        <v>1089</v>
      </c>
      <c r="H555" s="9">
        <v>16</v>
      </c>
    </row>
    <row r="556" spans="1:8" x14ac:dyDescent="0.2">
      <c r="A556" t="s">
        <v>2474</v>
      </c>
      <c r="B556" t="s">
        <v>2475</v>
      </c>
      <c r="C556" t="s">
        <v>5362</v>
      </c>
      <c r="D556" t="s">
        <v>5363</v>
      </c>
      <c r="E556" t="s">
        <v>838</v>
      </c>
      <c r="F556" t="s">
        <v>792</v>
      </c>
      <c r="G556" t="s">
        <v>794</v>
      </c>
      <c r="H556" s="9">
        <v>4</v>
      </c>
    </row>
    <row r="557" spans="1:8" x14ac:dyDescent="0.2">
      <c r="A557" t="s">
        <v>2668</v>
      </c>
      <c r="B557" t="s">
        <v>2669</v>
      </c>
      <c r="C557" t="s">
        <v>5364</v>
      </c>
      <c r="D557" t="s">
        <v>4660</v>
      </c>
      <c r="E557" t="s">
        <v>1179</v>
      </c>
      <c r="F557" t="s">
        <v>1109</v>
      </c>
      <c r="G557" t="s">
        <v>1089</v>
      </c>
      <c r="H557" s="9">
        <v>4</v>
      </c>
    </row>
    <row r="558" spans="1:8" x14ac:dyDescent="0.2">
      <c r="A558" t="s">
        <v>2684</v>
      </c>
      <c r="B558" t="s">
        <v>2685</v>
      </c>
      <c r="C558" t="s">
        <v>3547</v>
      </c>
      <c r="D558" t="s">
        <v>4601</v>
      </c>
      <c r="E558" t="s">
        <v>1248</v>
      </c>
      <c r="F558" t="s">
        <v>1150</v>
      </c>
      <c r="G558" t="s">
        <v>1151</v>
      </c>
      <c r="H558" s="9">
        <v>4</v>
      </c>
    </row>
    <row r="559" spans="1:8" x14ac:dyDescent="0.2">
      <c r="A559" t="s">
        <v>2172</v>
      </c>
      <c r="B559" t="s">
        <v>2429</v>
      </c>
      <c r="C559" t="s">
        <v>5006</v>
      </c>
      <c r="D559" t="s">
        <v>4664</v>
      </c>
      <c r="E559" t="s">
        <v>740</v>
      </c>
      <c r="F559" t="s">
        <v>528</v>
      </c>
      <c r="G559" t="s">
        <v>102</v>
      </c>
      <c r="H559" s="9">
        <v>8</v>
      </c>
    </row>
    <row r="560" spans="1:8" x14ac:dyDescent="0.2">
      <c r="B560" t="s">
        <v>2173</v>
      </c>
      <c r="C560" t="s">
        <v>5365</v>
      </c>
      <c r="D560" t="s">
        <v>5366</v>
      </c>
      <c r="E560" t="s">
        <v>223</v>
      </c>
      <c r="F560" t="s">
        <v>176</v>
      </c>
      <c r="G560" t="s">
        <v>83</v>
      </c>
      <c r="H560" s="9">
        <v>4</v>
      </c>
    </row>
    <row r="561" spans="1:8" x14ac:dyDescent="0.2">
      <c r="A561" t="s">
        <v>2214</v>
      </c>
      <c r="B561" t="s">
        <v>2215</v>
      </c>
      <c r="C561" t="s">
        <v>4934</v>
      </c>
      <c r="D561" t="s">
        <v>4778</v>
      </c>
      <c r="E561" t="s">
        <v>280</v>
      </c>
      <c r="F561" t="s">
        <v>152</v>
      </c>
      <c r="G561" t="s">
        <v>153</v>
      </c>
      <c r="H561" s="9">
        <v>8</v>
      </c>
    </row>
    <row r="562" spans="1:8" x14ac:dyDescent="0.2">
      <c r="A562" t="s">
        <v>1026</v>
      </c>
      <c r="B562" t="s">
        <v>2577</v>
      </c>
      <c r="C562" t="s">
        <v>4716</v>
      </c>
      <c r="D562" t="s">
        <v>4962</v>
      </c>
      <c r="E562" t="s">
        <v>1024</v>
      </c>
      <c r="F562" t="s">
        <v>1027</v>
      </c>
      <c r="G562" t="s">
        <v>153</v>
      </c>
      <c r="H562" s="9">
        <v>4</v>
      </c>
    </row>
    <row r="563" spans="1:8" x14ac:dyDescent="0.2">
      <c r="A563" t="s">
        <v>2826</v>
      </c>
      <c r="B563" t="s">
        <v>2827</v>
      </c>
      <c r="C563" t="s">
        <v>5367</v>
      </c>
      <c r="D563" t="s">
        <v>5368</v>
      </c>
      <c r="E563" t="s">
        <v>1403</v>
      </c>
      <c r="F563" t="s">
        <v>1384</v>
      </c>
      <c r="G563" t="s">
        <v>153</v>
      </c>
      <c r="H563" s="9">
        <v>4</v>
      </c>
    </row>
    <row r="564" spans="1:8" x14ac:dyDescent="0.2">
      <c r="A564" t="s">
        <v>2298</v>
      </c>
      <c r="B564" t="s">
        <v>2299</v>
      </c>
      <c r="C564" t="s">
        <v>4550</v>
      </c>
      <c r="D564" t="s">
        <v>4625</v>
      </c>
      <c r="E564" t="s">
        <v>565</v>
      </c>
      <c r="F564" t="s">
        <v>375</v>
      </c>
      <c r="G564" t="s">
        <v>131</v>
      </c>
      <c r="H564" s="9">
        <v>4</v>
      </c>
    </row>
    <row r="565" spans="1:8" x14ac:dyDescent="0.2">
      <c r="A565" t="s">
        <v>2478</v>
      </c>
      <c r="B565" t="s">
        <v>2479</v>
      </c>
      <c r="C565" t="s">
        <v>5369</v>
      </c>
      <c r="D565" t="s">
        <v>5370</v>
      </c>
      <c r="E565" t="s">
        <v>895</v>
      </c>
      <c r="F565" t="s">
        <v>792</v>
      </c>
      <c r="G565" t="s">
        <v>794</v>
      </c>
      <c r="H565" s="9">
        <v>4</v>
      </c>
    </row>
    <row r="566" spans="1:8" x14ac:dyDescent="0.2">
      <c r="A566" t="s">
        <v>2193</v>
      </c>
      <c r="B566" t="s">
        <v>2194</v>
      </c>
      <c r="C566" t="s">
        <v>5371</v>
      </c>
      <c r="D566" t="s">
        <v>5070</v>
      </c>
      <c r="E566" t="s">
        <v>318</v>
      </c>
      <c r="F566" t="s">
        <v>251</v>
      </c>
      <c r="G566" t="s">
        <v>131</v>
      </c>
      <c r="H566" s="9">
        <v>16</v>
      </c>
    </row>
    <row r="567" spans="1:8" x14ac:dyDescent="0.2">
      <c r="A567" t="s">
        <v>2652</v>
      </c>
      <c r="B567" t="s">
        <v>2653</v>
      </c>
      <c r="C567" t="s">
        <v>4747</v>
      </c>
      <c r="D567" t="s">
        <v>4660</v>
      </c>
      <c r="E567" t="s">
        <v>1155</v>
      </c>
      <c r="F567" t="s">
        <v>1027</v>
      </c>
      <c r="G567" t="s">
        <v>153</v>
      </c>
      <c r="H567" s="9">
        <v>4</v>
      </c>
    </row>
    <row r="568" spans="1:8" x14ac:dyDescent="0.2">
      <c r="A568" t="s">
        <v>2067</v>
      </c>
      <c r="B568" t="s">
        <v>3178</v>
      </c>
      <c r="C568" t="s">
        <v>5372</v>
      </c>
      <c r="D568" t="s">
        <v>5373</v>
      </c>
      <c r="E568" t="s">
        <v>2065</v>
      </c>
      <c r="F568" t="s">
        <v>170</v>
      </c>
      <c r="G568" t="s">
        <v>102</v>
      </c>
      <c r="H568" s="9">
        <v>4</v>
      </c>
    </row>
    <row r="569" spans="1:8" x14ac:dyDescent="0.2">
      <c r="A569" t="s">
        <v>2715</v>
      </c>
      <c r="B569" t="s">
        <v>2716</v>
      </c>
      <c r="C569" t="s">
        <v>5374</v>
      </c>
      <c r="D569" t="s">
        <v>5224</v>
      </c>
      <c r="E569" t="s">
        <v>1286</v>
      </c>
      <c r="F569" t="s">
        <v>1109</v>
      </c>
      <c r="G569" t="s">
        <v>1089</v>
      </c>
      <c r="H569" s="9">
        <v>4</v>
      </c>
    </row>
    <row r="570" spans="1:8" x14ac:dyDescent="0.2">
      <c r="A570" t="s">
        <v>2562</v>
      </c>
      <c r="B570" t="s">
        <v>2563</v>
      </c>
      <c r="C570" t="s">
        <v>4976</v>
      </c>
      <c r="D570" t="s">
        <v>4807</v>
      </c>
      <c r="E570" t="s">
        <v>856</v>
      </c>
      <c r="F570" t="s">
        <v>450</v>
      </c>
      <c r="G570" t="s">
        <v>153</v>
      </c>
      <c r="H570" s="9">
        <v>4</v>
      </c>
    </row>
    <row r="571" spans="1:8" x14ac:dyDescent="0.2">
      <c r="A571" t="s">
        <v>2195</v>
      </c>
      <c r="B571" t="s">
        <v>2196</v>
      </c>
      <c r="C571" t="s">
        <v>5375</v>
      </c>
      <c r="D571" t="s">
        <v>5376</v>
      </c>
      <c r="E571" t="s">
        <v>322</v>
      </c>
      <c r="F571" t="s">
        <v>195</v>
      </c>
      <c r="G571" t="s">
        <v>68</v>
      </c>
      <c r="H571" s="9">
        <v>4</v>
      </c>
    </row>
    <row r="572" spans="1:8" x14ac:dyDescent="0.2">
      <c r="A572" t="s">
        <v>2126</v>
      </c>
      <c r="B572" t="s">
        <v>2127</v>
      </c>
      <c r="C572" t="s">
        <v>4632</v>
      </c>
      <c r="D572" t="s">
        <v>5377</v>
      </c>
      <c r="E572" t="s">
        <v>135</v>
      </c>
      <c r="F572" t="s">
        <v>137</v>
      </c>
      <c r="G572" t="s">
        <v>68</v>
      </c>
      <c r="H572" s="9">
        <v>4</v>
      </c>
    </row>
    <row r="573" spans="1:8" x14ac:dyDescent="0.2">
      <c r="A573" t="s">
        <v>2744</v>
      </c>
      <c r="B573" t="s">
        <v>2745</v>
      </c>
      <c r="C573" t="s">
        <v>5378</v>
      </c>
      <c r="D573" t="s">
        <v>4539</v>
      </c>
      <c r="E573" t="s">
        <v>1326</v>
      </c>
      <c r="F573" t="s">
        <v>1088</v>
      </c>
      <c r="G573" t="s">
        <v>1089</v>
      </c>
      <c r="H573" s="9">
        <v>4</v>
      </c>
    </row>
    <row r="574" spans="1:8" x14ac:dyDescent="0.2">
      <c r="A574" t="s">
        <v>2558</v>
      </c>
      <c r="B574" t="s">
        <v>2559</v>
      </c>
      <c r="C574" t="s">
        <v>5379</v>
      </c>
      <c r="D574" t="s">
        <v>4807</v>
      </c>
      <c r="E574" t="s">
        <v>1053</v>
      </c>
      <c r="F574" t="s">
        <v>661</v>
      </c>
      <c r="G574" t="s">
        <v>83</v>
      </c>
      <c r="H574" s="9">
        <v>4</v>
      </c>
    </row>
    <row r="575" spans="1:8" x14ac:dyDescent="0.2">
      <c r="A575" t="s">
        <v>2657</v>
      </c>
      <c r="B575" t="s">
        <v>2658</v>
      </c>
      <c r="C575" t="s">
        <v>5380</v>
      </c>
      <c r="D575" t="s">
        <v>4660</v>
      </c>
      <c r="E575" t="s">
        <v>1223</v>
      </c>
      <c r="F575" t="s">
        <v>973</v>
      </c>
      <c r="G575" t="s">
        <v>562</v>
      </c>
      <c r="H575" s="9">
        <v>4</v>
      </c>
    </row>
    <row r="576" spans="1:8" x14ac:dyDescent="0.2">
      <c r="A576" t="s">
        <v>1107</v>
      </c>
      <c r="B576" t="s">
        <v>2975</v>
      </c>
      <c r="C576" t="s">
        <v>5381</v>
      </c>
      <c r="D576" t="s">
        <v>5382</v>
      </c>
      <c r="E576" t="s">
        <v>1751</v>
      </c>
      <c r="F576" t="s">
        <v>1518</v>
      </c>
      <c r="G576" t="s">
        <v>1151</v>
      </c>
      <c r="H576" s="9">
        <v>4</v>
      </c>
    </row>
    <row r="577" spans="1:8" x14ac:dyDescent="0.2">
      <c r="A577" t="s">
        <v>2907</v>
      </c>
      <c r="B577" t="s">
        <v>2908</v>
      </c>
      <c r="C577" t="s">
        <v>5383</v>
      </c>
      <c r="D577" t="s">
        <v>5384</v>
      </c>
      <c r="E577" t="s">
        <v>1506</v>
      </c>
      <c r="F577" t="s">
        <v>1426</v>
      </c>
      <c r="G577" t="s">
        <v>1151</v>
      </c>
      <c r="H577" s="9">
        <v>4</v>
      </c>
    </row>
    <row r="578" spans="1:8" x14ac:dyDescent="0.2">
      <c r="A578" t="s">
        <v>1207</v>
      </c>
      <c r="B578" t="s">
        <v>2644</v>
      </c>
      <c r="C578" t="s">
        <v>5385</v>
      </c>
      <c r="D578" t="s">
        <v>5386</v>
      </c>
      <c r="E578" t="s">
        <v>1207</v>
      </c>
      <c r="F578" t="s">
        <v>957</v>
      </c>
      <c r="G578" t="s">
        <v>562</v>
      </c>
      <c r="H578" s="9">
        <v>4</v>
      </c>
    </row>
    <row r="579" spans="1:8" x14ac:dyDescent="0.2">
      <c r="A579" t="s">
        <v>3148</v>
      </c>
      <c r="B579" t="s">
        <v>3149</v>
      </c>
      <c r="C579" t="s">
        <v>4734</v>
      </c>
      <c r="D579" t="s">
        <v>5387</v>
      </c>
      <c r="E579" t="s">
        <v>2008</v>
      </c>
      <c r="F579" t="s">
        <v>107</v>
      </c>
      <c r="G579" t="s">
        <v>109</v>
      </c>
      <c r="H579" s="9">
        <v>4</v>
      </c>
    </row>
    <row r="580" spans="1:8" x14ac:dyDescent="0.2">
      <c r="A580" t="s">
        <v>2566</v>
      </c>
      <c r="B580" t="s">
        <v>2567</v>
      </c>
      <c r="C580" t="s">
        <v>5171</v>
      </c>
      <c r="D580" t="s">
        <v>4807</v>
      </c>
      <c r="E580" t="s">
        <v>1068</v>
      </c>
      <c r="F580" t="s">
        <v>661</v>
      </c>
      <c r="G580" t="s">
        <v>83</v>
      </c>
      <c r="H580" s="9">
        <v>4</v>
      </c>
    </row>
    <row r="581" spans="1:8" x14ac:dyDescent="0.2">
      <c r="A581" t="s">
        <v>2592</v>
      </c>
      <c r="B581" t="s">
        <v>2593</v>
      </c>
      <c r="C581" t="s">
        <v>4684</v>
      </c>
      <c r="D581" t="s">
        <v>4572</v>
      </c>
      <c r="E581" t="s">
        <v>1086</v>
      </c>
      <c r="F581" t="s">
        <v>1088</v>
      </c>
      <c r="G581" t="s">
        <v>1089</v>
      </c>
      <c r="H581" s="9">
        <v>4</v>
      </c>
    </row>
    <row r="582" spans="1:8" x14ac:dyDescent="0.2">
      <c r="B582" t="s">
        <v>2887</v>
      </c>
      <c r="C582" t="s">
        <v>5388</v>
      </c>
      <c r="D582" t="s">
        <v>5389</v>
      </c>
      <c r="E582" t="s">
        <v>1459</v>
      </c>
      <c r="F582" t="s">
        <v>1088</v>
      </c>
      <c r="G582" t="s">
        <v>1089</v>
      </c>
      <c r="H582" s="9">
        <v>4</v>
      </c>
    </row>
    <row r="583" spans="1:8" x14ac:dyDescent="0.2">
      <c r="A583" t="s">
        <v>2469</v>
      </c>
      <c r="B583" t="s">
        <v>2470</v>
      </c>
      <c r="C583" t="s">
        <v>5390</v>
      </c>
      <c r="D583" t="s">
        <v>5391</v>
      </c>
      <c r="E583" t="s">
        <v>838</v>
      </c>
      <c r="F583" t="s">
        <v>792</v>
      </c>
      <c r="G583" t="s">
        <v>794</v>
      </c>
      <c r="H583" s="9">
        <v>4</v>
      </c>
    </row>
    <row r="584" spans="1:8" x14ac:dyDescent="0.2">
      <c r="A584" t="s">
        <v>2917</v>
      </c>
      <c r="B584" t="s">
        <v>2918</v>
      </c>
      <c r="C584" t="s">
        <v>5392</v>
      </c>
      <c r="D584" t="s">
        <v>5393</v>
      </c>
      <c r="E584" t="s">
        <v>1561</v>
      </c>
      <c r="F584" t="s">
        <v>1426</v>
      </c>
      <c r="G584" t="s">
        <v>1151</v>
      </c>
      <c r="H584" s="9">
        <v>4</v>
      </c>
    </row>
    <row r="585" spans="1:8" x14ac:dyDescent="0.2">
      <c r="A585" t="s">
        <v>2424</v>
      </c>
      <c r="B585" t="s">
        <v>2425</v>
      </c>
      <c r="C585" t="s">
        <v>5165</v>
      </c>
      <c r="D585" t="s">
        <v>4942</v>
      </c>
      <c r="E585" t="s">
        <v>799</v>
      </c>
      <c r="F585" t="s">
        <v>802</v>
      </c>
      <c r="G585" t="s">
        <v>83</v>
      </c>
      <c r="H585" s="9">
        <v>4</v>
      </c>
    </row>
    <row r="586" spans="1:8" x14ac:dyDescent="0.2">
      <c r="A586" t="s">
        <v>682</v>
      </c>
      <c r="B586" t="s">
        <v>2378</v>
      </c>
      <c r="C586" t="s">
        <v>5107</v>
      </c>
      <c r="D586" t="s">
        <v>4694</v>
      </c>
      <c r="E586" t="s">
        <v>682</v>
      </c>
      <c r="F586" t="s">
        <v>560</v>
      </c>
      <c r="G586" t="s">
        <v>562</v>
      </c>
      <c r="H586" s="9">
        <v>4</v>
      </c>
    </row>
    <row r="587" spans="1:8" x14ac:dyDescent="0.2">
      <c r="A587" t="s">
        <v>2505</v>
      </c>
      <c r="B587" t="s">
        <v>2506</v>
      </c>
      <c r="C587" t="s">
        <v>5394</v>
      </c>
      <c r="D587" t="s">
        <v>4748</v>
      </c>
      <c r="E587" t="s">
        <v>938</v>
      </c>
      <c r="F587" t="s">
        <v>802</v>
      </c>
      <c r="G587" t="s">
        <v>83</v>
      </c>
      <c r="H587" s="9">
        <v>4</v>
      </c>
    </row>
    <row r="588" spans="1:8" x14ac:dyDescent="0.2">
      <c r="A588" t="s">
        <v>5395</v>
      </c>
      <c r="H588" s="9">
        <v>3376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65"/>
  <sheetViews>
    <sheetView workbookViewId="0"/>
  </sheetViews>
  <sheetFormatPr baseColWidth="10" defaultColWidth="14" defaultRowHeight="15" x14ac:dyDescent="0.25"/>
  <cols>
    <col min="1" max="1" width="9.6640625" style="49" customWidth="1"/>
    <col min="2" max="2" width="29.5" style="49" customWidth="1"/>
    <col min="3" max="3" width="32.33203125" style="49" customWidth="1"/>
    <col min="4" max="4" width="30.83203125" style="49" customWidth="1"/>
    <col min="5" max="5" width="24.5" style="49" customWidth="1"/>
    <col min="6" max="6" width="24" style="49" customWidth="1"/>
    <col min="7" max="7" width="29.1640625" style="49" customWidth="1"/>
    <col min="8" max="8" width="40.5" style="49" customWidth="1"/>
    <col min="9" max="9" width="41.83203125" style="50" customWidth="1"/>
    <col min="10" max="10" width="25.5" style="49" customWidth="1"/>
    <col min="11" max="11" width="14" style="49"/>
    <col min="12" max="12" width="34.33203125" style="49" customWidth="1"/>
    <col min="13" max="16384" width="14" style="49"/>
  </cols>
  <sheetData>
    <row r="1" spans="2:13" ht="41.1" customHeight="1" x14ac:dyDescent="0.25">
      <c r="B1" s="59" t="s">
        <v>4107</v>
      </c>
      <c r="C1" s="59" t="s">
        <v>4108</v>
      </c>
      <c r="D1" s="59" t="s">
        <v>3193</v>
      </c>
      <c r="E1" s="59" t="s">
        <v>3194</v>
      </c>
      <c r="F1" s="59" t="s">
        <v>49</v>
      </c>
      <c r="G1" s="59" t="s">
        <v>54</v>
      </c>
      <c r="H1" s="59" t="s">
        <v>56</v>
      </c>
      <c r="I1" s="58" t="s">
        <v>4520</v>
      </c>
      <c r="L1" s="60" t="s">
        <v>4521</v>
      </c>
      <c r="M1" s="61">
        <v>44015</v>
      </c>
    </row>
    <row r="2" spans="2:13" x14ac:dyDescent="0.25">
      <c r="B2" s="56" t="s">
        <v>2952</v>
      </c>
      <c r="C2" s="56" t="s">
        <v>2953</v>
      </c>
      <c r="D2" s="56" t="s">
        <v>3376</v>
      </c>
      <c r="E2" s="56" t="s">
        <v>3846</v>
      </c>
      <c r="F2" s="56" t="s">
        <v>1727</v>
      </c>
      <c r="G2" s="56" t="s">
        <v>1474</v>
      </c>
      <c r="H2" s="56" t="s">
        <v>1089</v>
      </c>
      <c r="I2" s="52" t="s">
        <v>4516</v>
      </c>
      <c r="J2" s="51" t="s">
        <v>4515</v>
      </c>
    </row>
    <row r="3" spans="2:13" x14ac:dyDescent="0.25">
      <c r="B3" s="56" t="s">
        <v>2892</v>
      </c>
      <c r="C3" s="56" t="s">
        <v>2893</v>
      </c>
      <c r="D3" s="56" t="s">
        <v>3417</v>
      </c>
      <c r="E3" s="56" t="s">
        <v>3881</v>
      </c>
      <c r="F3" s="56" t="s">
        <v>1477</v>
      </c>
      <c r="G3" s="56" t="s">
        <v>1109</v>
      </c>
      <c r="H3" s="56" t="s">
        <v>1089</v>
      </c>
      <c r="I3" s="52" t="s">
        <v>4516</v>
      </c>
      <c r="J3" s="51" t="s">
        <v>4515</v>
      </c>
    </row>
    <row r="4" spans="2:13" x14ac:dyDescent="0.25">
      <c r="B4" s="56" t="s">
        <v>3050</v>
      </c>
      <c r="C4" s="56" t="s">
        <v>3051</v>
      </c>
      <c r="D4" s="56" t="s">
        <v>3360</v>
      </c>
      <c r="E4" s="56" t="s">
        <v>3830</v>
      </c>
      <c r="F4" s="56" t="s">
        <v>1833</v>
      </c>
      <c r="G4" s="56" t="s">
        <v>1474</v>
      </c>
      <c r="H4" s="56" t="s">
        <v>1089</v>
      </c>
      <c r="I4" s="52" t="s">
        <v>4516</v>
      </c>
      <c r="J4" s="54" t="s">
        <v>4519</v>
      </c>
    </row>
    <row r="5" spans="2:13" x14ac:dyDescent="0.25">
      <c r="B5" s="56" t="s">
        <v>3046</v>
      </c>
      <c r="C5" s="56" t="s">
        <v>3047</v>
      </c>
      <c r="D5" s="56" t="s">
        <v>3363</v>
      </c>
      <c r="E5" s="56" t="s">
        <v>3833</v>
      </c>
      <c r="F5" s="56" t="s">
        <v>1833</v>
      </c>
      <c r="G5" s="56" t="s">
        <v>1474</v>
      </c>
      <c r="H5" s="56" t="s">
        <v>1089</v>
      </c>
      <c r="I5" s="52" t="s">
        <v>4516</v>
      </c>
      <c r="J5" s="54" t="s">
        <v>4519</v>
      </c>
    </row>
    <row r="6" spans="2:13" x14ac:dyDescent="0.25">
      <c r="B6" s="56" t="s">
        <v>3079</v>
      </c>
      <c r="C6" s="56" t="s">
        <v>3080</v>
      </c>
      <c r="D6" s="56" t="s">
        <v>3364</v>
      </c>
      <c r="E6" s="56" t="s">
        <v>3834</v>
      </c>
      <c r="F6" s="56" t="s">
        <v>1833</v>
      </c>
      <c r="G6" s="56" t="s">
        <v>1474</v>
      </c>
      <c r="H6" s="56" t="s">
        <v>1089</v>
      </c>
      <c r="I6" s="52" t="s">
        <v>4516</v>
      </c>
      <c r="J6" s="54" t="s">
        <v>4519</v>
      </c>
    </row>
    <row r="7" spans="2:13" x14ac:dyDescent="0.25">
      <c r="B7" s="56" t="s">
        <v>3075</v>
      </c>
      <c r="C7" s="56" t="s">
        <v>3076</v>
      </c>
      <c r="D7" s="56" t="s">
        <v>3366</v>
      </c>
      <c r="E7" s="56" t="s">
        <v>3836</v>
      </c>
      <c r="F7" s="56" t="s">
        <v>1833</v>
      </c>
      <c r="G7" s="56" t="s">
        <v>1474</v>
      </c>
      <c r="H7" s="56" t="s">
        <v>1089</v>
      </c>
      <c r="I7" s="52" t="s">
        <v>4516</v>
      </c>
      <c r="J7" s="54" t="s">
        <v>4519</v>
      </c>
    </row>
    <row r="8" spans="2:13" x14ac:dyDescent="0.25">
      <c r="B8" s="56" t="s">
        <v>3062</v>
      </c>
      <c r="C8" s="56" t="s">
        <v>3063</v>
      </c>
      <c r="D8" s="56" t="s">
        <v>3387</v>
      </c>
      <c r="E8" s="56" t="s">
        <v>3856</v>
      </c>
      <c r="F8" s="56" t="s">
        <v>1854</v>
      </c>
      <c r="G8" s="56" t="s">
        <v>1088</v>
      </c>
      <c r="H8" s="56" t="s">
        <v>1089</v>
      </c>
      <c r="I8" s="52" t="s">
        <v>4516</v>
      </c>
      <c r="J8" s="54" t="s">
        <v>4519</v>
      </c>
    </row>
    <row r="9" spans="2:13" x14ac:dyDescent="0.25">
      <c r="B9" s="57" t="s">
        <v>1854</v>
      </c>
      <c r="C9" s="56" t="s">
        <v>3032</v>
      </c>
      <c r="D9" s="56" t="s">
        <v>3388</v>
      </c>
      <c r="E9" s="56" t="s">
        <v>3857</v>
      </c>
      <c r="F9" s="56" t="s">
        <v>1854</v>
      </c>
      <c r="G9" s="56" t="s">
        <v>1088</v>
      </c>
      <c r="H9" s="56" t="s">
        <v>1089</v>
      </c>
      <c r="I9" s="52" t="s">
        <v>4516</v>
      </c>
      <c r="J9" s="54" t="s">
        <v>4519</v>
      </c>
    </row>
    <row r="10" spans="2:13" x14ac:dyDescent="0.25">
      <c r="B10" s="57" t="s">
        <v>3039</v>
      </c>
      <c r="C10" s="56" t="s">
        <v>3040</v>
      </c>
      <c r="D10" s="56" t="s">
        <v>3389</v>
      </c>
      <c r="E10" s="56" t="s">
        <v>3858</v>
      </c>
      <c r="F10" s="56" t="s">
        <v>1854</v>
      </c>
      <c r="G10" s="56" t="s">
        <v>1088</v>
      </c>
      <c r="H10" s="56" t="s">
        <v>1089</v>
      </c>
      <c r="I10" s="52" t="s">
        <v>4516</v>
      </c>
      <c r="J10" s="54" t="s">
        <v>4519</v>
      </c>
    </row>
    <row r="11" spans="2:13" x14ac:dyDescent="0.25">
      <c r="B11" s="55" t="s">
        <v>2956</v>
      </c>
      <c r="C11" s="53" t="s">
        <v>2957</v>
      </c>
      <c r="D11" s="53" t="s">
        <v>3426</v>
      </c>
      <c r="E11" s="53" t="s">
        <v>3887</v>
      </c>
      <c r="F11" s="53" t="s">
        <v>1529</v>
      </c>
      <c r="G11" s="53" t="s">
        <v>1109</v>
      </c>
      <c r="H11" s="53" t="s">
        <v>1089</v>
      </c>
      <c r="I11" s="52" t="s">
        <v>4516</v>
      </c>
      <c r="J11" s="54" t="s">
        <v>4519</v>
      </c>
    </row>
    <row r="12" spans="2:13" x14ac:dyDescent="0.25">
      <c r="B12" s="55" t="s">
        <v>2954</v>
      </c>
      <c r="C12" s="53" t="s">
        <v>2955</v>
      </c>
      <c r="D12" s="53" t="s">
        <v>3427</v>
      </c>
      <c r="E12" s="53" t="s">
        <v>3888</v>
      </c>
      <c r="F12" s="53" t="s">
        <v>1529</v>
      </c>
      <c r="G12" s="53" t="s">
        <v>1109</v>
      </c>
      <c r="H12" s="53" t="s">
        <v>1089</v>
      </c>
      <c r="I12" s="52" t="s">
        <v>4516</v>
      </c>
      <c r="J12" s="54" t="s">
        <v>4519</v>
      </c>
    </row>
    <row r="13" spans="2:13" x14ac:dyDescent="0.25">
      <c r="B13" s="55" t="s">
        <v>2959</v>
      </c>
      <c r="C13" s="53" t="s">
        <v>2960</v>
      </c>
      <c r="D13" s="53" t="s">
        <v>3428</v>
      </c>
      <c r="E13" s="53" t="s">
        <v>3889</v>
      </c>
      <c r="F13" s="53" t="s">
        <v>1529</v>
      </c>
      <c r="G13" s="53" t="s">
        <v>1109</v>
      </c>
      <c r="H13" s="53" t="s">
        <v>1089</v>
      </c>
      <c r="I13" s="52" t="s">
        <v>4516</v>
      </c>
      <c r="J13" s="54" t="s">
        <v>4519</v>
      </c>
    </row>
    <row r="14" spans="2:13" x14ac:dyDescent="0.25">
      <c r="B14" s="55" t="s">
        <v>2969</v>
      </c>
      <c r="C14" s="53" t="s">
        <v>2970</v>
      </c>
      <c r="D14" s="53" t="s">
        <v>3429</v>
      </c>
      <c r="E14" s="53" t="s">
        <v>3890</v>
      </c>
      <c r="F14" s="53" t="s">
        <v>1529</v>
      </c>
      <c r="G14" s="53" t="s">
        <v>1109</v>
      </c>
      <c r="H14" s="53" t="s">
        <v>1089</v>
      </c>
      <c r="I14" s="52" t="s">
        <v>4516</v>
      </c>
      <c r="J14" s="54" t="s">
        <v>4519</v>
      </c>
    </row>
    <row r="15" spans="2:13" x14ac:dyDescent="0.25">
      <c r="B15" s="55" t="s">
        <v>3136</v>
      </c>
      <c r="C15" s="53" t="s">
        <v>3137</v>
      </c>
      <c r="D15" s="53" t="s">
        <v>3627</v>
      </c>
      <c r="E15" s="53" t="s">
        <v>4036</v>
      </c>
      <c r="F15" s="53" t="s">
        <v>1948</v>
      </c>
      <c r="G15" s="53" t="s">
        <v>1950</v>
      </c>
      <c r="H15" s="53" t="s">
        <v>1710</v>
      </c>
      <c r="I15" s="52" t="s">
        <v>4516</v>
      </c>
      <c r="J15" s="54" t="s">
        <v>4519</v>
      </c>
    </row>
    <row r="16" spans="2:13" x14ac:dyDescent="0.25">
      <c r="B16" s="53" t="s">
        <v>3110</v>
      </c>
      <c r="C16" s="53" t="s">
        <v>3111</v>
      </c>
      <c r="D16" s="53" t="s">
        <v>3629</v>
      </c>
      <c r="E16" s="53" t="s">
        <v>4038</v>
      </c>
      <c r="F16" s="53" t="s">
        <v>1948</v>
      </c>
      <c r="G16" s="53" t="s">
        <v>1950</v>
      </c>
      <c r="H16" s="53" t="s">
        <v>1710</v>
      </c>
      <c r="I16" s="52" t="s">
        <v>4516</v>
      </c>
      <c r="J16" s="54" t="s">
        <v>4519</v>
      </c>
    </row>
    <row r="17" spans="2:10" x14ac:dyDescent="0.25">
      <c r="B17" s="53" t="s">
        <v>3134</v>
      </c>
      <c r="C17" s="53" t="s">
        <v>3135</v>
      </c>
      <c r="D17" s="53" t="s">
        <v>3635</v>
      </c>
      <c r="E17" s="53" t="s">
        <v>4044</v>
      </c>
      <c r="F17" s="53" t="s">
        <v>1948</v>
      </c>
      <c r="G17" s="53" t="s">
        <v>1950</v>
      </c>
      <c r="H17" s="53" t="s">
        <v>1710</v>
      </c>
      <c r="I17" s="52" t="s">
        <v>4516</v>
      </c>
      <c r="J17" s="54" t="s">
        <v>4519</v>
      </c>
    </row>
    <row r="18" spans="2:10" x14ac:dyDescent="0.25">
      <c r="B18" s="53" t="s">
        <v>3108</v>
      </c>
      <c r="C18" s="53" t="s">
        <v>3109</v>
      </c>
      <c r="D18" s="53" t="s">
        <v>3637</v>
      </c>
      <c r="E18" s="53" t="s">
        <v>4046</v>
      </c>
      <c r="F18" s="53" t="s">
        <v>1948</v>
      </c>
      <c r="G18" s="53" t="s">
        <v>1950</v>
      </c>
      <c r="H18" s="53" t="s">
        <v>1710</v>
      </c>
      <c r="I18" s="52" t="s">
        <v>4516</v>
      </c>
      <c r="J18" s="54" t="s">
        <v>4519</v>
      </c>
    </row>
    <row r="19" spans="2:10" x14ac:dyDescent="0.25">
      <c r="B19" s="53" t="s">
        <v>3112</v>
      </c>
      <c r="C19" s="53" t="s">
        <v>3113</v>
      </c>
      <c r="D19" s="53" t="s">
        <v>3639</v>
      </c>
      <c r="E19" s="53" t="s">
        <v>4048</v>
      </c>
      <c r="F19" s="53" t="s">
        <v>1948</v>
      </c>
      <c r="G19" s="53" t="s">
        <v>1950</v>
      </c>
      <c r="H19" s="53" t="s">
        <v>1710</v>
      </c>
      <c r="I19" s="52" t="s">
        <v>4516</v>
      </c>
      <c r="J19" s="54" t="s">
        <v>4519</v>
      </c>
    </row>
    <row r="20" spans="2:10" x14ac:dyDescent="0.25">
      <c r="B20" s="53" t="s">
        <v>3066</v>
      </c>
      <c r="C20" s="53" t="s">
        <v>3067</v>
      </c>
      <c r="D20" s="53" t="s">
        <v>3646</v>
      </c>
      <c r="E20" s="53" t="s">
        <v>4055</v>
      </c>
      <c r="F20" s="53" t="s">
        <v>1841</v>
      </c>
      <c r="G20" s="53" t="s">
        <v>4191</v>
      </c>
      <c r="H20" s="53" t="s">
        <v>1710</v>
      </c>
      <c r="I20" s="52"/>
      <c r="J20" s="54" t="s">
        <v>4519</v>
      </c>
    </row>
    <row r="21" spans="2:10" x14ac:dyDescent="0.25">
      <c r="B21" s="53" t="s">
        <v>3098</v>
      </c>
      <c r="C21" s="53" t="s">
        <v>3099</v>
      </c>
      <c r="D21" s="53" t="s">
        <v>3650</v>
      </c>
      <c r="E21" s="53" t="s">
        <v>4059</v>
      </c>
      <c r="F21" s="53" t="s">
        <v>1916</v>
      </c>
      <c r="G21" s="53" t="s">
        <v>4191</v>
      </c>
      <c r="H21" s="53" t="s">
        <v>1710</v>
      </c>
      <c r="I21" s="52" t="s">
        <v>4516</v>
      </c>
      <c r="J21" s="54" t="s">
        <v>4519</v>
      </c>
    </row>
    <row r="22" spans="2:10" x14ac:dyDescent="0.25">
      <c r="B22" s="53" t="s">
        <v>3090</v>
      </c>
      <c r="C22" s="53" t="s">
        <v>3091</v>
      </c>
      <c r="D22" s="53" t="s">
        <v>3655</v>
      </c>
      <c r="E22" s="53" t="s">
        <v>4064</v>
      </c>
      <c r="F22" s="53" t="s">
        <v>1916</v>
      </c>
      <c r="G22" s="53" t="s">
        <v>4191</v>
      </c>
      <c r="H22" s="53" t="s">
        <v>1710</v>
      </c>
      <c r="I22" s="52" t="s">
        <v>4516</v>
      </c>
      <c r="J22" s="54" t="s">
        <v>4519</v>
      </c>
    </row>
    <row r="23" spans="2:10" x14ac:dyDescent="0.25">
      <c r="B23" s="53" t="s">
        <v>2112</v>
      </c>
      <c r="C23" s="53" t="s">
        <v>2113</v>
      </c>
      <c r="D23" s="53" t="s">
        <v>3347</v>
      </c>
      <c r="E23" s="53" t="s">
        <v>3824</v>
      </c>
      <c r="F23" s="53" t="s">
        <v>99</v>
      </c>
      <c r="G23" s="53" t="s">
        <v>100</v>
      </c>
      <c r="H23" s="53" t="s">
        <v>102</v>
      </c>
      <c r="I23" s="52" t="s">
        <v>4517</v>
      </c>
      <c r="J23" s="54" t="s">
        <v>4519</v>
      </c>
    </row>
    <row r="24" spans="2:10" x14ac:dyDescent="0.25">
      <c r="B24" s="53" t="s">
        <v>2161</v>
      </c>
      <c r="C24" s="53" t="s">
        <v>2162</v>
      </c>
      <c r="D24" s="53" t="s">
        <v>3522</v>
      </c>
      <c r="E24" s="53" t="s">
        <v>3699</v>
      </c>
      <c r="F24" s="53" t="s">
        <v>249</v>
      </c>
      <c r="G24" s="53" t="s">
        <v>251</v>
      </c>
      <c r="H24" s="53" t="s">
        <v>131</v>
      </c>
      <c r="I24" s="52" t="s">
        <v>4516</v>
      </c>
      <c r="J24" s="54" t="s">
        <v>4519</v>
      </c>
    </row>
    <row r="25" spans="2:10" x14ac:dyDescent="0.25">
      <c r="B25" s="53" t="s">
        <v>2932</v>
      </c>
      <c r="C25" s="53" t="s">
        <v>2933</v>
      </c>
      <c r="D25" s="53" t="s">
        <v>3275</v>
      </c>
      <c r="E25" s="53" t="s">
        <v>3752</v>
      </c>
      <c r="F25" s="53" t="s">
        <v>1600</v>
      </c>
      <c r="G25" s="53" t="s">
        <v>1384</v>
      </c>
      <c r="H25" s="53" t="s">
        <v>153</v>
      </c>
      <c r="I25" s="52" t="s">
        <v>4516</v>
      </c>
      <c r="J25" s="54" t="s">
        <v>4519</v>
      </c>
    </row>
    <row r="26" spans="2:10" x14ac:dyDescent="0.25">
      <c r="B26" s="53" t="s">
        <v>1383</v>
      </c>
      <c r="C26" s="53" t="s">
        <v>2778</v>
      </c>
      <c r="D26" s="53" t="s">
        <v>3259</v>
      </c>
      <c r="E26" s="53" t="s">
        <v>3757</v>
      </c>
      <c r="F26" s="53" t="s">
        <v>1381</v>
      </c>
      <c r="G26" s="53" t="s">
        <v>1384</v>
      </c>
      <c r="H26" s="53" t="s">
        <v>153</v>
      </c>
      <c r="I26" s="52" t="s">
        <v>4516</v>
      </c>
      <c r="J26" s="54" t="s">
        <v>4519</v>
      </c>
    </row>
    <row r="27" spans="2:10" x14ac:dyDescent="0.25">
      <c r="B27" s="53" t="s">
        <v>3000</v>
      </c>
      <c r="C27" s="53" t="s">
        <v>3001</v>
      </c>
      <c r="D27" s="53" t="s">
        <v>3283</v>
      </c>
      <c r="E27" s="53" t="s">
        <v>3762</v>
      </c>
      <c r="F27" s="53" t="s">
        <v>1741</v>
      </c>
      <c r="G27" s="53" t="s">
        <v>1384</v>
      </c>
      <c r="H27" s="53" t="s">
        <v>153</v>
      </c>
      <c r="I27" s="52" t="s">
        <v>4516</v>
      </c>
      <c r="J27" s="54" t="s">
        <v>4519</v>
      </c>
    </row>
    <row r="28" spans="2:10" x14ac:dyDescent="0.25">
      <c r="B28" s="53" t="s">
        <v>2967</v>
      </c>
      <c r="C28" s="53" t="s">
        <v>2968</v>
      </c>
      <c r="D28" s="53" t="s">
        <v>3284</v>
      </c>
      <c r="E28" s="53" t="s">
        <v>3763</v>
      </c>
      <c r="F28" s="53" t="s">
        <v>1741</v>
      </c>
      <c r="G28" s="53" t="s">
        <v>1384</v>
      </c>
      <c r="H28" s="53" t="s">
        <v>153</v>
      </c>
      <c r="I28" s="52" t="s">
        <v>4516</v>
      </c>
      <c r="J28" s="54" t="s">
        <v>4519</v>
      </c>
    </row>
    <row r="29" spans="2:10" x14ac:dyDescent="0.25">
      <c r="B29" s="53" t="s">
        <v>2620</v>
      </c>
      <c r="C29" s="53" t="s">
        <v>2621</v>
      </c>
      <c r="D29" s="53" t="s">
        <v>3255</v>
      </c>
      <c r="E29" s="53" t="s">
        <v>3782</v>
      </c>
      <c r="F29" s="53" t="s">
        <v>443</v>
      </c>
      <c r="G29" s="53" t="s">
        <v>145</v>
      </c>
      <c r="H29" s="53" t="s">
        <v>147</v>
      </c>
      <c r="I29" s="52" t="s">
        <v>4516</v>
      </c>
      <c r="J29" s="54" t="s">
        <v>4519</v>
      </c>
    </row>
    <row r="30" spans="2:10" x14ac:dyDescent="0.25">
      <c r="B30" s="53" t="s">
        <v>2337</v>
      </c>
      <c r="C30" s="53" t="s">
        <v>2338</v>
      </c>
      <c r="D30" s="53" t="s">
        <v>3301</v>
      </c>
      <c r="E30" s="53" t="s">
        <v>3783</v>
      </c>
      <c r="F30" s="53" t="s">
        <v>443</v>
      </c>
      <c r="G30" s="53" t="s">
        <v>145</v>
      </c>
      <c r="H30" s="53" t="s">
        <v>147</v>
      </c>
      <c r="I30" s="52" t="s">
        <v>4516</v>
      </c>
      <c r="J30" s="54" t="s">
        <v>4519</v>
      </c>
    </row>
    <row r="31" spans="2:10" x14ac:dyDescent="0.25">
      <c r="B31" s="53" t="s">
        <v>2458</v>
      </c>
      <c r="C31" s="53" t="s">
        <v>2459</v>
      </c>
      <c r="D31" s="53" t="s">
        <v>3234</v>
      </c>
      <c r="E31" s="53" t="s">
        <v>3773</v>
      </c>
      <c r="F31" s="53" t="s">
        <v>403</v>
      </c>
      <c r="G31" s="53" t="s">
        <v>145</v>
      </c>
      <c r="H31" s="53" t="s">
        <v>147</v>
      </c>
      <c r="I31" s="52" t="s">
        <v>4516</v>
      </c>
      <c r="J31" s="54" t="s">
        <v>4519</v>
      </c>
    </row>
    <row r="32" spans="2:10" x14ac:dyDescent="0.25">
      <c r="B32" s="53" t="s">
        <v>2261</v>
      </c>
      <c r="C32" s="53" t="s">
        <v>2262</v>
      </c>
      <c r="D32" s="53" t="s">
        <v>3531</v>
      </c>
      <c r="E32" s="53" t="s">
        <v>3958</v>
      </c>
      <c r="F32" s="53" t="s">
        <v>493</v>
      </c>
      <c r="G32" s="53" t="s">
        <v>66</v>
      </c>
      <c r="H32" s="53" t="s">
        <v>68</v>
      </c>
      <c r="I32" s="52" t="s">
        <v>4516</v>
      </c>
      <c r="J32" s="54" t="s">
        <v>4519</v>
      </c>
    </row>
    <row r="33" spans="2:10" x14ac:dyDescent="0.25">
      <c r="B33" s="53" t="s">
        <v>2269</v>
      </c>
      <c r="C33" s="53" t="s">
        <v>2270</v>
      </c>
      <c r="D33" s="53" t="s">
        <v>3538</v>
      </c>
      <c r="E33" s="53" t="s">
        <v>3965</v>
      </c>
      <c r="F33" s="53" t="s">
        <v>515</v>
      </c>
      <c r="G33" s="53" t="s">
        <v>66</v>
      </c>
      <c r="H33" s="53" t="s">
        <v>68</v>
      </c>
      <c r="I33" s="52" t="s">
        <v>4516</v>
      </c>
      <c r="J33" s="54" t="s">
        <v>4519</v>
      </c>
    </row>
    <row r="34" spans="2:10" x14ac:dyDescent="0.25">
      <c r="B34" s="53" t="s">
        <v>2143</v>
      </c>
      <c r="C34" s="53" t="s">
        <v>2144</v>
      </c>
      <c r="D34" s="53" t="s">
        <v>3544</v>
      </c>
      <c r="E34" s="53" t="s">
        <v>3971</v>
      </c>
      <c r="F34" s="53" t="s">
        <v>192</v>
      </c>
      <c r="G34" s="53" t="s">
        <v>195</v>
      </c>
      <c r="H34" s="53" t="s">
        <v>68</v>
      </c>
      <c r="I34" s="52" t="s">
        <v>4516</v>
      </c>
      <c r="J34" s="54" t="s">
        <v>4519</v>
      </c>
    </row>
    <row r="35" spans="2:10" x14ac:dyDescent="0.25">
      <c r="B35" s="53" t="s">
        <v>3064</v>
      </c>
      <c r="C35" s="53" t="s">
        <v>3065</v>
      </c>
      <c r="D35" s="53" t="s">
        <v>3679</v>
      </c>
      <c r="E35" s="53" t="s">
        <v>4088</v>
      </c>
      <c r="F35" s="53" t="s">
        <v>1810</v>
      </c>
      <c r="G35" s="53" t="s">
        <v>1709</v>
      </c>
      <c r="H35" s="53" t="s">
        <v>1710</v>
      </c>
      <c r="I35" s="52" t="s">
        <v>4516</v>
      </c>
      <c r="J35" s="54" t="s">
        <v>4519</v>
      </c>
    </row>
    <row r="36" spans="2:10" x14ac:dyDescent="0.25">
      <c r="B36" s="53" t="s">
        <v>2401</v>
      </c>
      <c r="C36" s="53" t="s">
        <v>2751</v>
      </c>
      <c r="D36" s="53" t="s">
        <v>3209</v>
      </c>
      <c r="E36" s="53" t="s">
        <v>3756</v>
      </c>
      <c r="F36" s="53" t="s">
        <v>1381</v>
      </c>
      <c r="G36" s="53" t="s">
        <v>1384</v>
      </c>
      <c r="H36" s="53" t="s">
        <v>153</v>
      </c>
      <c r="I36" s="52" t="s">
        <v>4516</v>
      </c>
      <c r="J36" s="54" t="s">
        <v>4519</v>
      </c>
    </row>
    <row r="37" spans="2:10" x14ac:dyDescent="0.25">
      <c r="B37" s="53" t="s">
        <v>3120</v>
      </c>
      <c r="C37" s="53" t="s">
        <v>3121</v>
      </c>
      <c r="D37" s="53" t="s">
        <v>3633</v>
      </c>
      <c r="E37" s="53" t="s">
        <v>4042</v>
      </c>
      <c r="F37" s="53" t="s">
        <v>1948</v>
      </c>
      <c r="G37" s="53" t="s">
        <v>1950</v>
      </c>
      <c r="H37" s="53" t="s">
        <v>1710</v>
      </c>
      <c r="I37" s="52" t="s">
        <v>4516</v>
      </c>
      <c r="J37" s="51" t="s">
        <v>4515</v>
      </c>
    </row>
    <row r="38" spans="2:10" x14ac:dyDescent="0.25">
      <c r="B38" s="53" t="s">
        <v>3102</v>
      </c>
      <c r="C38" s="53" t="s">
        <v>3103</v>
      </c>
      <c r="D38" s="53" t="s">
        <v>3648</v>
      </c>
      <c r="E38" s="53" t="s">
        <v>4057</v>
      </c>
      <c r="F38" s="53" t="s">
        <v>1916</v>
      </c>
      <c r="G38" s="53" t="s">
        <v>4191</v>
      </c>
      <c r="H38" s="53" t="s">
        <v>1710</v>
      </c>
      <c r="I38" s="52"/>
      <c r="J38" s="51" t="s">
        <v>4515</v>
      </c>
    </row>
    <row r="39" spans="2:10" x14ac:dyDescent="0.25">
      <c r="B39" s="53" t="s">
        <v>3104</v>
      </c>
      <c r="C39" s="53" t="s">
        <v>3105</v>
      </c>
      <c r="D39" s="53" t="s">
        <v>3659</v>
      </c>
      <c r="E39" s="53" t="s">
        <v>4068</v>
      </c>
      <c r="F39" s="53" t="s">
        <v>1916</v>
      </c>
      <c r="G39" s="53" t="s">
        <v>4191</v>
      </c>
      <c r="H39" s="53" t="s">
        <v>1710</v>
      </c>
      <c r="I39" s="52"/>
      <c r="J39" s="51" t="s">
        <v>4515</v>
      </c>
    </row>
    <row r="40" spans="2:10" x14ac:dyDescent="0.25">
      <c r="B40" s="53" t="s">
        <v>2944</v>
      </c>
      <c r="C40" s="53" t="s">
        <v>2945</v>
      </c>
      <c r="D40" s="53" t="s">
        <v>3667</v>
      </c>
      <c r="E40" s="53" t="s">
        <v>4076</v>
      </c>
      <c r="F40" s="53" t="s">
        <v>1707</v>
      </c>
      <c r="G40" s="53" t="s">
        <v>1709</v>
      </c>
      <c r="H40" s="53" t="s">
        <v>1710</v>
      </c>
      <c r="I40" s="52"/>
      <c r="J40" s="51" t="s">
        <v>4515</v>
      </c>
    </row>
    <row r="41" spans="2:10" x14ac:dyDescent="0.25">
      <c r="B41" s="53" t="s">
        <v>2946</v>
      </c>
      <c r="C41" s="53" t="s">
        <v>2947</v>
      </c>
      <c r="D41" s="53" t="s">
        <v>3673</v>
      </c>
      <c r="E41" s="53" t="s">
        <v>4082</v>
      </c>
      <c r="F41" s="53" t="s">
        <v>1707</v>
      </c>
      <c r="G41" s="53" t="s">
        <v>1709</v>
      </c>
      <c r="H41" s="53" t="s">
        <v>1710</v>
      </c>
      <c r="I41" s="52"/>
      <c r="J41" s="51" t="s">
        <v>4515</v>
      </c>
    </row>
    <row r="42" spans="2:10" x14ac:dyDescent="0.25">
      <c r="B42" s="53" t="s">
        <v>3010</v>
      </c>
      <c r="C42" s="53" t="s">
        <v>3011</v>
      </c>
      <c r="D42" s="53" t="s">
        <v>3678</v>
      </c>
      <c r="E42" s="53" t="s">
        <v>4087</v>
      </c>
      <c r="F42" s="53" t="s">
        <v>1810</v>
      </c>
      <c r="G42" s="53" t="s">
        <v>1709</v>
      </c>
      <c r="H42" s="53" t="s">
        <v>1710</v>
      </c>
      <c r="I42" s="52" t="s">
        <v>4518</v>
      </c>
      <c r="J42" s="51" t="s">
        <v>4515</v>
      </c>
    </row>
    <row r="43" spans="2:10" x14ac:dyDescent="0.25">
      <c r="B43" s="53" t="s">
        <v>1882</v>
      </c>
      <c r="C43" s="53" t="s">
        <v>3072</v>
      </c>
      <c r="D43" s="53" t="s">
        <v>3561</v>
      </c>
      <c r="E43" s="53" t="s">
        <v>3982</v>
      </c>
      <c r="F43" s="53" t="s">
        <v>1882</v>
      </c>
      <c r="G43" s="53" t="s">
        <v>1518</v>
      </c>
      <c r="H43" s="53" t="s">
        <v>1151</v>
      </c>
      <c r="I43" s="52" t="s">
        <v>4516</v>
      </c>
      <c r="J43" s="51" t="s">
        <v>4515</v>
      </c>
    </row>
    <row r="44" spans="2:10" x14ac:dyDescent="0.25">
      <c r="B44" s="53" t="s">
        <v>2505</v>
      </c>
      <c r="C44" s="53" t="s">
        <v>2506</v>
      </c>
      <c r="D44" s="53" t="s">
        <v>3443</v>
      </c>
      <c r="E44" s="53" t="s">
        <v>3716</v>
      </c>
      <c r="F44" s="53" t="s">
        <v>938</v>
      </c>
      <c r="G44" s="53" t="s">
        <v>802</v>
      </c>
      <c r="H44" s="53" t="s">
        <v>83</v>
      </c>
      <c r="I44" s="52" t="s">
        <v>4517</v>
      </c>
      <c r="J44" s="51" t="s">
        <v>4515</v>
      </c>
    </row>
    <row r="45" spans="2:10" x14ac:dyDescent="0.25">
      <c r="B45" s="53" t="s">
        <v>2584</v>
      </c>
      <c r="C45" s="53" t="s">
        <v>2585</v>
      </c>
      <c r="D45" s="53" t="s">
        <v>3444</v>
      </c>
      <c r="E45" s="53" t="s">
        <v>3749</v>
      </c>
      <c r="F45" s="53" t="s">
        <v>1099</v>
      </c>
      <c r="G45" s="53" t="s">
        <v>802</v>
      </c>
      <c r="H45" s="53" t="s">
        <v>83</v>
      </c>
      <c r="I45" s="52"/>
      <c r="J45" s="51" t="s">
        <v>4515</v>
      </c>
    </row>
    <row r="46" spans="2:10" x14ac:dyDescent="0.25">
      <c r="B46" s="53" t="s">
        <v>1159</v>
      </c>
      <c r="C46" s="53" t="s">
        <v>2617</v>
      </c>
      <c r="D46" s="53" t="s">
        <v>3445</v>
      </c>
      <c r="E46" s="53" t="s">
        <v>3744</v>
      </c>
      <c r="F46" s="53" t="s">
        <v>1159</v>
      </c>
      <c r="G46" s="53" t="s">
        <v>802</v>
      </c>
      <c r="H46" s="53" t="s">
        <v>83</v>
      </c>
      <c r="I46" s="52"/>
      <c r="J46" s="51" t="s">
        <v>4515</v>
      </c>
    </row>
    <row r="47" spans="2:10" x14ac:dyDescent="0.25">
      <c r="B47" s="53" t="s">
        <v>2648</v>
      </c>
      <c r="C47" s="53" t="s">
        <v>2649</v>
      </c>
      <c r="D47" s="53" t="s">
        <v>3444</v>
      </c>
      <c r="E47" s="53" t="s">
        <v>3728</v>
      </c>
      <c r="F47" s="53" t="s">
        <v>1159</v>
      </c>
      <c r="G47" s="53" t="s">
        <v>802</v>
      </c>
      <c r="H47" s="53" t="s">
        <v>83</v>
      </c>
      <c r="I47" s="52"/>
      <c r="J47" s="51" t="s">
        <v>4515</v>
      </c>
    </row>
    <row r="48" spans="2:10" x14ac:dyDescent="0.25">
      <c r="B48" s="53" t="s">
        <v>297</v>
      </c>
      <c r="C48" s="53" t="s">
        <v>2184</v>
      </c>
      <c r="D48" s="53" t="s">
        <v>3450</v>
      </c>
      <c r="E48" s="53" t="s">
        <v>3900</v>
      </c>
      <c r="F48" s="53" t="s">
        <v>295</v>
      </c>
      <c r="G48" s="53" t="s">
        <v>176</v>
      </c>
      <c r="H48" s="53" t="s">
        <v>83</v>
      </c>
      <c r="I48" s="52" t="s">
        <v>4517</v>
      </c>
      <c r="J48" s="51" t="s">
        <v>4515</v>
      </c>
    </row>
    <row r="49" spans="2:10" x14ac:dyDescent="0.25">
      <c r="B49" s="53" t="s">
        <v>2598</v>
      </c>
      <c r="C49" s="53" t="s">
        <v>2599</v>
      </c>
      <c r="D49" s="53" t="s">
        <v>3608</v>
      </c>
      <c r="E49" s="53" t="s">
        <v>3724</v>
      </c>
      <c r="F49" s="53" t="s">
        <v>1112</v>
      </c>
      <c r="G49" s="53" t="s">
        <v>560</v>
      </c>
      <c r="H49" s="53" t="s">
        <v>562</v>
      </c>
      <c r="I49" s="52" t="s">
        <v>4518</v>
      </c>
      <c r="J49" s="51" t="s">
        <v>4515</v>
      </c>
    </row>
    <row r="50" spans="2:10" x14ac:dyDescent="0.25">
      <c r="B50" s="53" t="s">
        <v>2388</v>
      </c>
      <c r="C50" s="53" t="s">
        <v>2389</v>
      </c>
      <c r="D50" s="53" t="s">
        <v>3339</v>
      </c>
      <c r="E50" s="53" t="s">
        <v>3714</v>
      </c>
      <c r="F50" s="53" t="s">
        <v>682</v>
      </c>
      <c r="G50" s="53" t="s">
        <v>560</v>
      </c>
      <c r="H50" s="53" t="s">
        <v>562</v>
      </c>
      <c r="I50" s="52" t="s">
        <v>4517</v>
      </c>
      <c r="J50" s="51" t="s">
        <v>4515</v>
      </c>
    </row>
    <row r="51" spans="2:10" x14ac:dyDescent="0.25">
      <c r="B51" s="53" t="s">
        <v>2323</v>
      </c>
      <c r="C51" s="53" t="s">
        <v>2324</v>
      </c>
      <c r="D51" s="53" t="s">
        <v>3509</v>
      </c>
      <c r="E51" s="53" t="s">
        <v>3940</v>
      </c>
      <c r="F51" s="53" t="s">
        <v>378</v>
      </c>
      <c r="G51" s="53" t="s">
        <v>375</v>
      </c>
      <c r="H51" s="53" t="s">
        <v>131</v>
      </c>
      <c r="I51" s="52" t="s">
        <v>4516</v>
      </c>
      <c r="J51" s="51" t="s">
        <v>4515</v>
      </c>
    </row>
    <row r="52" spans="2:10" x14ac:dyDescent="0.25">
      <c r="B52" s="53" t="s">
        <v>2670</v>
      </c>
      <c r="C52" s="53" t="s">
        <v>2671</v>
      </c>
      <c r="D52" s="53" t="s">
        <v>3250</v>
      </c>
      <c r="E52" s="53" t="s">
        <v>3727</v>
      </c>
      <c r="F52" s="53" t="s">
        <v>1116</v>
      </c>
      <c r="G52" s="53" t="s">
        <v>903</v>
      </c>
      <c r="H52" s="53" t="s">
        <v>153</v>
      </c>
      <c r="I52" s="52" t="s">
        <v>4516</v>
      </c>
      <c r="J52" s="51" t="s">
        <v>4515</v>
      </c>
    </row>
    <row r="53" spans="2:10" x14ac:dyDescent="0.25">
      <c r="B53" s="53" t="s">
        <v>2708</v>
      </c>
      <c r="C53" s="53" t="s">
        <v>2709</v>
      </c>
      <c r="D53" s="53" t="s">
        <v>3253</v>
      </c>
      <c r="E53" s="53" t="s">
        <v>3730</v>
      </c>
      <c r="F53" s="53" t="s">
        <v>1116</v>
      </c>
      <c r="G53" s="53" t="s">
        <v>903</v>
      </c>
      <c r="H53" s="53" t="s">
        <v>153</v>
      </c>
      <c r="I53" s="52" t="s">
        <v>4516</v>
      </c>
      <c r="J53" s="51" t="s">
        <v>4515</v>
      </c>
    </row>
    <row r="54" spans="2:10" x14ac:dyDescent="0.25">
      <c r="B54" s="53" t="s">
        <v>3146</v>
      </c>
      <c r="C54" s="53" t="s">
        <v>3147</v>
      </c>
      <c r="D54" s="53" t="s">
        <v>3296</v>
      </c>
      <c r="E54" s="53" t="s">
        <v>3775</v>
      </c>
      <c r="F54" s="53" t="s">
        <v>2004</v>
      </c>
      <c r="G54" s="53" t="s">
        <v>145</v>
      </c>
      <c r="H54" s="53" t="s">
        <v>147</v>
      </c>
      <c r="I54" s="52" t="s">
        <v>4516</v>
      </c>
      <c r="J54" s="51" t="s">
        <v>4515</v>
      </c>
    </row>
    <row r="55" spans="2:10" x14ac:dyDescent="0.25">
      <c r="B55" s="53" t="s">
        <v>2148</v>
      </c>
      <c r="C55" s="53" t="s">
        <v>2149</v>
      </c>
      <c r="D55" s="53" t="s">
        <v>3299</v>
      </c>
      <c r="E55" s="53" t="s">
        <v>3778</v>
      </c>
      <c r="F55" s="53" t="s">
        <v>143</v>
      </c>
      <c r="G55" s="53" t="s">
        <v>145</v>
      </c>
      <c r="H55" s="53" t="s">
        <v>147</v>
      </c>
      <c r="I55" s="52" t="s">
        <v>4516</v>
      </c>
      <c r="J55" s="51" t="s">
        <v>4515</v>
      </c>
    </row>
    <row r="56" spans="2:10" x14ac:dyDescent="0.25">
      <c r="B56" s="53" t="s">
        <v>2403</v>
      </c>
      <c r="C56" s="53" t="s">
        <v>2404</v>
      </c>
      <c r="D56" s="53" t="s">
        <v>3255</v>
      </c>
      <c r="E56" s="53" t="s">
        <v>3780</v>
      </c>
      <c r="F56" s="53" t="s">
        <v>443</v>
      </c>
      <c r="G56" s="53" t="s">
        <v>145</v>
      </c>
      <c r="H56" s="53" t="s">
        <v>147</v>
      </c>
      <c r="I56" s="52" t="s">
        <v>4516</v>
      </c>
      <c r="J56" s="51" t="s">
        <v>4515</v>
      </c>
    </row>
    <row r="57" spans="2:10" x14ac:dyDescent="0.25">
      <c r="B57" s="53" t="s">
        <v>2240</v>
      </c>
      <c r="C57" s="53" t="s">
        <v>2241</v>
      </c>
      <c r="D57" s="53" t="s">
        <v>3231</v>
      </c>
      <c r="E57" s="53" t="s">
        <v>3781</v>
      </c>
      <c r="F57" s="53" t="s">
        <v>443</v>
      </c>
      <c r="G57" s="53" t="s">
        <v>145</v>
      </c>
      <c r="H57" s="53" t="s">
        <v>147</v>
      </c>
      <c r="I57" s="52" t="s">
        <v>4516</v>
      </c>
      <c r="J57" s="51" t="s">
        <v>4515</v>
      </c>
    </row>
    <row r="58" spans="2:10" x14ac:dyDescent="0.25">
      <c r="B58" s="53" t="s">
        <v>2226</v>
      </c>
      <c r="C58" s="53" t="s">
        <v>2227</v>
      </c>
      <c r="D58" s="53" t="s">
        <v>3302</v>
      </c>
      <c r="E58" s="53" t="s">
        <v>3784</v>
      </c>
      <c r="F58" s="53" t="s">
        <v>403</v>
      </c>
      <c r="G58" s="53" t="s">
        <v>145</v>
      </c>
      <c r="H58" s="53" t="s">
        <v>147</v>
      </c>
      <c r="I58" s="52" t="s">
        <v>4516</v>
      </c>
      <c r="J58" s="51" t="s">
        <v>4515</v>
      </c>
    </row>
    <row r="59" spans="2:10" x14ac:dyDescent="0.25">
      <c r="B59" s="53" t="s">
        <v>2275</v>
      </c>
      <c r="C59" s="53" t="s">
        <v>2276</v>
      </c>
      <c r="D59" s="53" t="s">
        <v>3240</v>
      </c>
      <c r="E59" s="53" t="s">
        <v>3786</v>
      </c>
      <c r="F59" s="53" t="s">
        <v>403</v>
      </c>
      <c r="G59" s="53" t="s">
        <v>145</v>
      </c>
      <c r="H59" s="53" t="s">
        <v>147</v>
      </c>
      <c r="I59" s="52" t="s">
        <v>4516</v>
      </c>
      <c r="J59" s="51" t="s">
        <v>4515</v>
      </c>
    </row>
    <row r="60" spans="2:10" x14ac:dyDescent="0.25">
      <c r="B60" s="53" t="s">
        <v>2679</v>
      </c>
      <c r="C60" s="53" t="s">
        <v>2680</v>
      </c>
      <c r="D60" s="53" t="s">
        <v>3260</v>
      </c>
      <c r="E60" s="53" t="s">
        <v>4090</v>
      </c>
      <c r="F60" s="53" t="s">
        <v>1269</v>
      </c>
      <c r="G60" s="53" t="s">
        <v>1272</v>
      </c>
      <c r="H60" s="53" t="s">
        <v>109</v>
      </c>
      <c r="I60" s="52" t="s">
        <v>4516</v>
      </c>
      <c r="J60" s="51" t="s">
        <v>4515</v>
      </c>
    </row>
    <row r="61" spans="2:10" x14ac:dyDescent="0.25">
      <c r="B61" s="53" t="s">
        <v>729</v>
      </c>
      <c r="C61" s="53" t="s">
        <v>2392</v>
      </c>
      <c r="D61" s="53" t="s">
        <v>3231</v>
      </c>
      <c r="E61" s="53" t="s">
        <v>4101</v>
      </c>
      <c r="F61" s="53" t="s">
        <v>727</v>
      </c>
      <c r="G61" s="53" t="s">
        <v>163</v>
      </c>
      <c r="H61" s="53" t="s">
        <v>109</v>
      </c>
      <c r="I61" s="52" t="s">
        <v>4516</v>
      </c>
      <c r="J61" s="51" t="s">
        <v>4515</v>
      </c>
    </row>
    <row r="62" spans="2:10" x14ac:dyDescent="0.25">
      <c r="B62" s="53" t="s">
        <v>2137</v>
      </c>
      <c r="C62" s="53" t="s">
        <v>2138</v>
      </c>
      <c r="D62" s="53" t="s">
        <v>3261</v>
      </c>
      <c r="E62" s="53" t="s">
        <v>4102</v>
      </c>
      <c r="F62" s="53" t="s">
        <v>180</v>
      </c>
      <c r="G62" s="53" t="s">
        <v>163</v>
      </c>
      <c r="H62" s="53" t="s">
        <v>109</v>
      </c>
      <c r="I62" s="52" t="s">
        <v>4516</v>
      </c>
      <c r="J62" s="51" t="s">
        <v>4515</v>
      </c>
    </row>
    <row r="63" spans="2:10" x14ac:dyDescent="0.25">
      <c r="B63" s="53" t="s">
        <v>514</v>
      </c>
      <c r="C63" s="53" t="s">
        <v>2268</v>
      </c>
      <c r="D63" s="53" t="s">
        <v>3304</v>
      </c>
      <c r="E63" s="53" t="s">
        <v>3787</v>
      </c>
      <c r="F63" s="53" t="s">
        <v>512</v>
      </c>
      <c r="G63" s="53" t="s">
        <v>145</v>
      </c>
      <c r="H63" s="53" t="s">
        <v>147</v>
      </c>
      <c r="I63" s="52" t="s">
        <v>4516</v>
      </c>
      <c r="J63" s="51" t="s">
        <v>4515</v>
      </c>
    </row>
    <row r="64" spans="2:10" x14ac:dyDescent="0.25">
      <c r="B64" s="53" t="s">
        <v>2758</v>
      </c>
      <c r="C64" s="53" t="s">
        <v>2759</v>
      </c>
      <c r="D64" s="53" t="s">
        <v>3680</v>
      </c>
      <c r="E64" s="53" t="s">
        <v>3770</v>
      </c>
      <c r="F64" s="53" t="s">
        <v>1269</v>
      </c>
      <c r="G64" s="53" t="s">
        <v>1272</v>
      </c>
      <c r="H64" s="53" t="s">
        <v>109</v>
      </c>
      <c r="I64" s="52" t="s">
        <v>4516</v>
      </c>
      <c r="J64" s="51" t="s">
        <v>4515</v>
      </c>
    </row>
    <row r="65" spans="2:10" x14ac:dyDescent="0.25">
      <c r="B65" s="53" t="s">
        <v>3179</v>
      </c>
      <c r="C65" s="53" t="s">
        <v>3180</v>
      </c>
      <c r="D65" s="53" t="s">
        <v>3532</v>
      </c>
      <c r="E65" s="53" t="s">
        <v>3959</v>
      </c>
      <c r="F65" s="53" t="s">
        <v>2070</v>
      </c>
      <c r="G65" s="53" t="s">
        <v>66</v>
      </c>
      <c r="H65" s="53" t="s">
        <v>68</v>
      </c>
      <c r="I65" s="52" t="s">
        <v>4516</v>
      </c>
      <c r="J65" s="51" t="s">
        <v>4515</v>
      </c>
    </row>
  </sheetData>
  <autoFilter ref="A1:J65" xr:uid="{00000000-0009-0000-0000-000008000000}">
    <sortState xmlns:xlrd2="http://schemas.microsoft.com/office/spreadsheetml/2017/richdata2" ref="A2:J65">
      <sortCondition ref="J1:J6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Version</vt:lpstr>
      <vt:lpstr>cluster sampling</vt:lpstr>
      <vt:lpstr>sample_admin2_cluster_hexa500m_</vt:lpstr>
      <vt:lpstr>Tableau Sampling Total</vt:lpstr>
      <vt:lpstr>Calcul # enquêtes H2R</vt:lpstr>
      <vt:lpstr>Planification par équipe</vt:lpstr>
      <vt:lpstr>Pivot Sampling Non Displaced</vt:lpstr>
      <vt:lpstr>Loc_exl_vigi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Margot Fortin</cp:lastModifiedBy>
  <dcterms:created xsi:type="dcterms:W3CDTF">2020-06-18T15:46:15Z</dcterms:created>
  <dcterms:modified xsi:type="dcterms:W3CDTF">2020-08-31T14:32:09Z</dcterms:modified>
</cp:coreProperties>
</file>