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fileSharing readOnlyRecommended="1"/>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F1D1F3D0-4D9B-45C4-8ACF-9758556771A7}" xr6:coauthVersionLast="47" xr6:coauthVersionMax="47" xr10:uidLastSave="{00000000-0000-0000-0000-000000000000}"/>
  <workbookProtection lockStructure="1"/>
  <bookViews>
    <workbookView xWindow="-120" yWindow="-120" windowWidth="29040" windowHeight="15840" firstSheet="3" activeTab="3" xr2:uid="{1CEE2CC5-48F7-4734-B8EF-CA37E2217410}"/>
  </bookViews>
  <sheets>
    <sheet name="Instructions" sheetId="12" r:id="rId1"/>
    <sheet name="Front Sheet" sheetId="13" r:id="rId2"/>
    <sheet name="Scoping Prompts" sheetId="14" r:id="rId3"/>
    <sheet name="Requirements" sheetId="15" r:id="rId4"/>
    <sheet name="Example Requirements" sheetId="16" r:id="rId5"/>
    <sheet name="Dropdowns" sheetId="17" state="hidden" r:id="rId6"/>
    <sheet name="Glossary" sheetId="18" r:id="rId7"/>
    <sheet name="Release Signatures" sheetId="20" r:id="rId8"/>
    <sheet name="Changelog" sheetId="19" state="hidden" r:id="rId9"/>
  </sheets>
  <definedNames>
    <definedName name="_xlnm._FilterDatabase" localSheetId="3" hidden="1">Requirements!$A$1:$R$515</definedName>
    <definedName name="_xlnm._FilterDatabase" localSheetId="2" hidden="1">'Scoping Prompts'!$A$1:$C$1</definedName>
    <definedName name="Compliance">Dropdowns!$B$2:$B$4</definedName>
    <definedName name="Object_Type">Dropdowns!$C$2:$C$6</definedName>
    <definedName name="_xlnm.Print_Area" localSheetId="4">'Example Requirements'!$A$1:$R$16</definedName>
    <definedName name="_xlnm.Print_Area" localSheetId="1">'Front Sheet'!$B$2:$C$8</definedName>
    <definedName name="_xlnm.Print_Area" localSheetId="6">Glossary!$A$1:$B$50</definedName>
    <definedName name="_xlnm.Print_Area" localSheetId="0">Instructions!$A$1:$AR$14</definedName>
    <definedName name="_xlnm.Print_Area" localSheetId="7">'Release Signatures'!$A$1:$G$18</definedName>
    <definedName name="_xlnm.Print_Area" localSheetId="2">'Scoping Prompts'!$A$1:$C$67</definedName>
    <definedName name="_xlnm.Print_Titles" localSheetId="3">Requirements!$1:$1</definedName>
    <definedName name="Verification_Method">Dropdowns!$D$2:$D$5</definedName>
    <definedName name="Verification_Methods">Dropdowns!$D$2:$D$5</definedName>
    <definedName name="Yes.No">Dropdowns!$A$2:$A$3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5" i="15" l="1"/>
  <c r="AT16" i="15"/>
  <c r="AT17" i="15"/>
  <c r="AT18" i="15"/>
  <c r="AT19" i="15"/>
  <c r="AT20" i="15"/>
  <c r="AT21" i="15"/>
  <c r="AT22" i="15"/>
  <c r="AT23" i="15"/>
  <c r="AT24" i="15"/>
  <c r="AT25" i="15"/>
  <c r="AT26" i="15"/>
  <c r="AT27" i="15"/>
  <c r="AT28" i="15"/>
  <c r="AT29" i="15"/>
  <c r="AT31" i="15"/>
  <c r="AT32" i="15"/>
  <c r="AT33" i="15"/>
  <c r="AT34" i="15"/>
  <c r="AT35" i="15"/>
  <c r="AT36" i="15"/>
  <c r="AT37" i="15"/>
  <c r="AT39" i="15"/>
  <c r="AT40" i="15"/>
  <c r="AT41" i="15"/>
  <c r="AT42" i="15"/>
  <c r="AT43" i="15"/>
  <c r="AT44" i="15"/>
  <c r="AT45" i="15"/>
  <c r="AT46" i="15"/>
  <c r="AT47" i="15"/>
  <c r="AT49" i="15"/>
  <c r="AT50" i="15"/>
  <c r="AT51" i="15"/>
  <c r="AT52" i="15"/>
  <c r="AT53" i="15"/>
  <c r="AT54" i="15"/>
  <c r="AT55" i="15"/>
  <c r="AT56" i="15"/>
  <c r="AT57" i="15"/>
  <c r="AT58" i="15"/>
  <c r="AT59" i="15"/>
  <c r="AT60" i="15"/>
  <c r="AT62" i="15"/>
  <c r="AT63" i="15"/>
  <c r="AT64" i="15"/>
  <c r="AT65" i="15"/>
  <c r="AT9" i="15"/>
  <c r="AT10" i="15"/>
  <c r="AT11" i="15"/>
  <c r="AT12" i="15"/>
  <c r="AT13" i="15"/>
  <c r="AT8" i="15"/>
  <c r="AP61" i="15" l="1"/>
  <c r="AQ61" i="15"/>
  <c r="AR61" i="15"/>
  <c r="AP48" i="15"/>
  <c r="AQ48" i="15"/>
  <c r="AR48" i="15"/>
  <c r="AP38" i="15"/>
  <c r="AQ38" i="15"/>
  <c r="AR38" i="15"/>
  <c r="AP30" i="15"/>
  <c r="AQ30" i="15"/>
  <c r="AR30" i="15"/>
  <c r="AP14" i="15"/>
  <c r="AQ14" i="15"/>
  <c r="AR14" i="15"/>
  <c r="AP7" i="15"/>
  <c r="AQ7" i="15"/>
  <c r="AR7" i="15"/>
  <c r="Y61" i="15"/>
  <c r="Z61" i="15"/>
  <c r="AA61" i="15"/>
  <c r="AB61" i="15"/>
  <c r="AC61" i="15"/>
  <c r="AD61" i="15"/>
  <c r="AE61" i="15"/>
  <c r="AF61" i="15"/>
  <c r="AG61" i="15"/>
  <c r="AH61" i="15"/>
  <c r="AI61" i="15"/>
  <c r="AJ61" i="15"/>
  <c r="AK61" i="15"/>
  <c r="AL61" i="15"/>
  <c r="AM61" i="15"/>
  <c r="AN61" i="15"/>
  <c r="AO61" i="15"/>
  <c r="Y48" i="15"/>
  <c r="Z48" i="15"/>
  <c r="AA48" i="15"/>
  <c r="AB48" i="15"/>
  <c r="AC48" i="15"/>
  <c r="AD48" i="15"/>
  <c r="AE48" i="15"/>
  <c r="AF48" i="15"/>
  <c r="AG48" i="15"/>
  <c r="AH48" i="15"/>
  <c r="AI48" i="15"/>
  <c r="AJ48" i="15"/>
  <c r="AK48" i="15"/>
  <c r="AL48" i="15"/>
  <c r="AM48" i="15"/>
  <c r="AN48" i="15"/>
  <c r="AO48" i="15"/>
  <c r="Y38" i="15"/>
  <c r="Z38" i="15"/>
  <c r="AA38" i="15"/>
  <c r="AB38" i="15"/>
  <c r="AC38" i="15"/>
  <c r="AD38" i="15"/>
  <c r="AE38" i="15"/>
  <c r="AF38" i="15"/>
  <c r="AG38" i="15"/>
  <c r="AH38" i="15"/>
  <c r="AI38" i="15"/>
  <c r="AJ38" i="15"/>
  <c r="AK38" i="15"/>
  <c r="AL38" i="15"/>
  <c r="AM38" i="15"/>
  <c r="AN38" i="15"/>
  <c r="AO38" i="15"/>
  <c r="Y30" i="15"/>
  <c r="Z30" i="15"/>
  <c r="AA30" i="15"/>
  <c r="AB30" i="15"/>
  <c r="AC30" i="15"/>
  <c r="AD30" i="15"/>
  <c r="AE30" i="15"/>
  <c r="AF30" i="15"/>
  <c r="AG30" i="15"/>
  <c r="AH30" i="15"/>
  <c r="AI30" i="15"/>
  <c r="AJ30" i="15"/>
  <c r="AK30" i="15"/>
  <c r="AL30" i="15"/>
  <c r="AM30" i="15"/>
  <c r="AN30" i="15"/>
  <c r="AO30" i="15"/>
  <c r="X61" i="15"/>
  <c r="X48" i="15"/>
  <c r="X38" i="15"/>
  <c r="X30" i="15"/>
  <c r="Y14" i="15"/>
  <c r="Z14" i="15"/>
  <c r="AA14" i="15"/>
  <c r="AB14" i="15"/>
  <c r="AC14" i="15"/>
  <c r="AD14" i="15"/>
  <c r="AE14" i="15"/>
  <c r="AF14" i="15"/>
  <c r="AG14" i="15"/>
  <c r="AH14" i="15"/>
  <c r="AI14" i="15"/>
  <c r="AJ14" i="15"/>
  <c r="AK14" i="15"/>
  <c r="AL14" i="15"/>
  <c r="AM14" i="15"/>
  <c r="AN14" i="15"/>
  <c r="AO14" i="15"/>
  <c r="X14" i="15"/>
  <c r="Y7" i="15"/>
  <c r="Z7" i="15"/>
  <c r="AA7" i="15"/>
  <c r="AB7" i="15"/>
  <c r="AC7" i="15"/>
  <c r="AD7" i="15"/>
  <c r="AE7" i="15"/>
  <c r="AF7" i="15"/>
  <c r="AG7" i="15"/>
  <c r="AH7" i="15"/>
  <c r="AI7" i="15"/>
  <c r="AJ7" i="15"/>
  <c r="AK7" i="15"/>
  <c r="AL7" i="15"/>
  <c r="AM7" i="15"/>
  <c r="AN7" i="15"/>
  <c r="AO7" i="15"/>
  <c r="X7" i="15"/>
  <c r="E61" i="15"/>
  <c r="B33" i="15"/>
  <c r="E33" i="15"/>
  <c r="B17" i="15"/>
  <c r="E17" i="15"/>
  <c r="B26" i="15"/>
  <c r="E26" i="15"/>
  <c r="B32" i="15"/>
  <c r="E32" i="15"/>
  <c r="B21" i="15"/>
  <c r="E21" i="15"/>
  <c r="B22" i="15"/>
  <c r="E22" i="15"/>
  <c r="B14" i="15"/>
  <c r="E14" i="15"/>
  <c r="B10" i="15" l="1"/>
  <c r="E10" i="15"/>
  <c r="B9" i="15"/>
  <c r="E9" i="15"/>
  <c r="B25" i="15"/>
  <c r="E25" i="15"/>
  <c r="B24" i="15"/>
  <c r="E24" i="15"/>
  <c r="B23" i="15"/>
  <c r="E23" i="15"/>
  <c r="B19" i="15"/>
  <c r="E19" i="15"/>
  <c r="B20" i="15"/>
  <c r="E20" i="15"/>
  <c r="B15" i="15"/>
  <c r="E15" i="15"/>
  <c r="B16" i="15"/>
  <c r="E16" i="15"/>
  <c r="B11" i="15"/>
  <c r="E11" i="15"/>
  <c r="B12" i="15"/>
  <c r="E12" i="15"/>
  <c r="B8" i="15"/>
  <c r="E8" i="15"/>
  <c r="B27" i="15"/>
  <c r="E27" i="15"/>
  <c r="B28" i="15"/>
  <c r="E28" i="15"/>
  <c r="B29" i="15"/>
  <c r="E29" i="15"/>
  <c r="B30" i="15"/>
  <c r="E30" i="15"/>
  <c r="B31" i="15"/>
  <c r="E31" i="15"/>
  <c r="E2" i="15"/>
  <c r="G5" i="20"/>
  <c r="C6" i="20"/>
  <c r="C4" i="20"/>
  <c r="B3" i="16" l="1"/>
  <c r="B4" i="16"/>
  <c r="B5" i="16"/>
  <c r="B6" i="16"/>
  <c r="B7" i="16"/>
  <c r="B8" i="16"/>
  <c r="B9" i="16"/>
  <c r="B10" i="16"/>
  <c r="B11" i="16"/>
  <c r="B12" i="16"/>
  <c r="B13" i="16"/>
  <c r="B14" i="16"/>
  <c r="B15" i="16"/>
  <c r="B16" i="16"/>
  <c r="B2" i="16"/>
  <c r="B515" i="15"/>
  <c r="B514" i="15"/>
  <c r="B513" i="15"/>
  <c r="B512" i="15"/>
  <c r="B511" i="15"/>
  <c r="B510" i="15"/>
  <c r="B509" i="15"/>
  <c r="B508" i="15"/>
  <c r="B507" i="15"/>
  <c r="B506" i="15"/>
  <c r="B505" i="15"/>
  <c r="B504" i="15"/>
  <c r="B503" i="15"/>
  <c r="B502" i="15"/>
  <c r="B501" i="15"/>
  <c r="B500" i="15"/>
  <c r="B499" i="15"/>
  <c r="B498" i="15"/>
  <c r="B497" i="15"/>
  <c r="B496" i="15"/>
  <c r="B495" i="15"/>
  <c r="B494" i="15"/>
  <c r="B493" i="15"/>
  <c r="B492" i="15"/>
  <c r="B491" i="15"/>
  <c r="B490" i="15"/>
  <c r="B489" i="15"/>
  <c r="B488" i="15"/>
  <c r="B487" i="15"/>
  <c r="B486" i="15"/>
  <c r="B485" i="15"/>
  <c r="B484" i="15"/>
  <c r="B483" i="15"/>
  <c r="B482" i="15"/>
  <c r="B481" i="15"/>
  <c r="B480" i="15"/>
  <c r="B479" i="15"/>
  <c r="B478" i="15"/>
  <c r="B477" i="15"/>
  <c r="B476" i="15"/>
  <c r="B475" i="15"/>
  <c r="B474" i="15"/>
  <c r="B473" i="15"/>
  <c r="B472" i="15"/>
  <c r="B471" i="15"/>
  <c r="B470" i="15"/>
  <c r="B469" i="15"/>
  <c r="B468" i="15"/>
  <c r="B467" i="15"/>
  <c r="B466" i="15"/>
  <c r="B465" i="15"/>
  <c r="B464" i="15"/>
  <c r="B463" i="15"/>
  <c r="B462" i="15"/>
  <c r="B461" i="15"/>
  <c r="B460" i="15"/>
  <c r="B459" i="15"/>
  <c r="B458" i="15"/>
  <c r="B457" i="15"/>
  <c r="B456" i="15"/>
  <c r="B455" i="15"/>
  <c r="B454" i="15"/>
  <c r="B453" i="15"/>
  <c r="B452" i="15"/>
  <c r="B451" i="15"/>
  <c r="B450" i="15"/>
  <c r="B449" i="15"/>
  <c r="B448" i="15"/>
  <c r="B447" i="15"/>
  <c r="B446" i="15"/>
  <c r="B445" i="15"/>
  <c r="B444" i="15"/>
  <c r="B443" i="15"/>
  <c r="B442" i="15"/>
  <c r="B441" i="15"/>
  <c r="B440" i="15"/>
  <c r="B439" i="15"/>
  <c r="B438" i="15"/>
  <c r="B437" i="15"/>
  <c r="B436" i="15"/>
  <c r="B435" i="15"/>
  <c r="B434" i="15"/>
  <c r="B433" i="15"/>
  <c r="B432" i="15"/>
  <c r="B431" i="15"/>
  <c r="B430" i="15"/>
  <c r="B429" i="15"/>
  <c r="B428" i="15"/>
  <c r="B427" i="15"/>
  <c r="B426" i="15"/>
  <c r="B425" i="15"/>
  <c r="B424" i="15"/>
  <c r="B423" i="15"/>
  <c r="B422" i="15"/>
  <c r="B421" i="15"/>
  <c r="B420" i="15"/>
  <c r="B419" i="15"/>
  <c r="B418" i="15"/>
  <c r="B417" i="15"/>
  <c r="B416" i="15"/>
  <c r="B415" i="15"/>
  <c r="B414" i="15"/>
  <c r="B413" i="15"/>
  <c r="B412" i="15"/>
  <c r="B411" i="15"/>
  <c r="B410" i="15"/>
  <c r="B409" i="15"/>
  <c r="B408" i="15"/>
  <c r="B407" i="15"/>
  <c r="B406" i="15"/>
  <c r="B405" i="15"/>
  <c r="B404" i="15"/>
  <c r="B403" i="15"/>
  <c r="B402" i="15"/>
  <c r="B401" i="15"/>
  <c r="B400" i="15"/>
  <c r="B399" i="15"/>
  <c r="B398" i="15"/>
  <c r="B397" i="15"/>
  <c r="B396" i="15"/>
  <c r="B395" i="15"/>
  <c r="B394" i="15"/>
  <c r="B393" i="15"/>
  <c r="B392" i="15"/>
  <c r="B391" i="15"/>
  <c r="B390" i="15"/>
  <c r="B389" i="15"/>
  <c r="B388" i="15"/>
  <c r="B387" i="15"/>
  <c r="B386" i="15"/>
  <c r="B385" i="15"/>
  <c r="B384" i="15"/>
  <c r="B383" i="15"/>
  <c r="B382" i="15"/>
  <c r="B381" i="15"/>
  <c r="B380" i="15"/>
  <c r="B379" i="15"/>
  <c r="B378" i="15"/>
  <c r="B377" i="15"/>
  <c r="B376" i="15"/>
  <c r="B375" i="15"/>
  <c r="B374" i="15"/>
  <c r="B373" i="15"/>
  <c r="B372" i="15"/>
  <c r="B371" i="15"/>
  <c r="B370" i="15"/>
  <c r="B369" i="15"/>
  <c r="B368" i="15"/>
  <c r="B367" i="15"/>
  <c r="B366" i="15"/>
  <c r="B365" i="15"/>
  <c r="B364" i="15"/>
  <c r="B363" i="15"/>
  <c r="B362" i="15"/>
  <c r="B361" i="15"/>
  <c r="B360" i="15"/>
  <c r="B359" i="15"/>
  <c r="B358" i="15"/>
  <c r="B357" i="15"/>
  <c r="B356" i="15"/>
  <c r="B355" i="15"/>
  <c r="B354" i="15"/>
  <c r="B353" i="15"/>
  <c r="B352" i="15"/>
  <c r="B351" i="15"/>
  <c r="B350" i="15"/>
  <c r="B349" i="15"/>
  <c r="B348" i="15"/>
  <c r="B347" i="15"/>
  <c r="B346" i="15"/>
  <c r="B345" i="15"/>
  <c r="B344" i="15"/>
  <c r="B343" i="15"/>
  <c r="B342" i="15"/>
  <c r="B341" i="15"/>
  <c r="B340" i="15"/>
  <c r="B339" i="15"/>
  <c r="B338" i="15"/>
  <c r="B337" i="15"/>
  <c r="B336" i="15"/>
  <c r="B335" i="15"/>
  <c r="B334" i="15"/>
  <c r="B333" i="15"/>
  <c r="B332" i="15"/>
  <c r="B331" i="15"/>
  <c r="B330" i="15"/>
  <c r="B329" i="15"/>
  <c r="B328" i="15"/>
  <c r="B327" i="15"/>
  <c r="B326" i="15"/>
  <c r="B325" i="15"/>
  <c r="B324" i="15"/>
  <c r="B323" i="15"/>
  <c r="B322" i="15"/>
  <c r="B321" i="15"/>
  <c r="B320" i="15"/>
  <c r="B319" i="15"/>
  <c r="B318" i="15"/>
  <c r="B317" i="15"/>
  <c r="B316" i="15"/>
  <c r="B315" i="15"/>
  <c r="B314" i="15"/>
  <c r="B313" i="15"/>
  <c r="B312" i="15"/>
  <c r="B311" i="15"/>
  <c r="B310" i="15"/>
  <c r="B309" i="15"/>
  <c r="B308" i="15"/>
  <c r="B307" i="15"/>
  <c r="B306" i="15"/>
  <c r="B305" i="15"/>
  <c r="B304" i="15"/>
  <c r="B303" i="15"/>
  <c r="B302" i="15"/>
  <c r="B301" i="15"/>
  <c r="B300" i="15"/>
  <c r="B299" i="15"/>
  <c r="B298" i="15"/>
  <c r="B297" i="15"/>
  <c r="B296" i="15"/>
  <c r="B295" i="15"/>
  <c r="B294" i="15"/>
  <c r="B293" i="15"/>
  <c r="B292" i="15"/>
  <c r="B291" i="15"/>
  <c r="B290" i="15"/>
  <c r="B289" i="15"/>
  <c r="B288" i="15"/>
  <c r="B287" i="15"/>
  <c r="B286" i="15"/>
  <c r="B285" i="15"/>
  <c r="B284" i="15"/>
  <c r="B283" i="15"/>
  <c r="B282" i="15"/>
  <c r="B281" i="15"/>
  <c r="B280" i="15"/>
  <c r="B279" i="15"/>
  <c r="B278" i="15"/>
  <c r="B277" i="15"/>
  <c r="B276" i="15"/>
  <c r="B275" i="15"/>
  <c r="B274" i="15"/>
  <c r="B273" i="15"/>
  <c r="B272" i="15"/>
  <c r="B271" i="15"/>
  <c r="B270" i="15"/>
  <c r="B269" i="15"/>
  <c r="B268" i="15"/>
  <c r="B267" i="15"/>
  <c r="B266" i="15"/>
  <c r="B265" i="15"/>
  <c r="B264" i="15"/>
  <c r="B263" i="15"/>
  <c r="B262" i="15"/>
  <c r="B261" i="15"/>
  <c r="B260" i="15"/>
  <c r="B259" i="15"/>
  <c r="B258" i="15"/>
  <c r="B257" i="15"/>
  <c r="B256" i="15"/>
  <c r="B255" i="15"/>
  <c r="B254" i="15"/>
  <c r="B253" i="15"/>
  <c r="B252" i="15"/>
  <c r="B251" i="15"/>
  <c r="B250" i="15"/>
  <c r="B249" i="15"/>
  <c r="B248" i="15"/>
  <c r="B247" i="15"/>
  <c r="B246" i="15"/>
  <c r="B245" i="15"/>
  <c r="B244" i="15"/>
  <c r="B243" i="15"/>
  <c r="B242" i="15"/>
  <c r="B241" i="15"/>
  <c r="B240" i="15"/>
  <c r="B239" i="15"/>
  <c r="B238" i="15"/>
  <c r="B237" i="15"/>
  <c r="B236" i="15"/>
  <c r="B235" i="15"/>
  <c r="B234" i="15"/>
  <c r="B233" i="15"/>
  <c r="B232" i="15"/>
  <c r="B231" i="15"/>
  <c r="B230" i="15"/>
  <c r="B229" i="15"/>
  <c r="B228" i="15"/>
  <c r="B227" i="15"/>
  <c r="B226" i="15"/>
  <c r="B225" i="15"/>
  <c r="B224" i="15"/>
  <c r="B223" i="15"/>
  <c r="B222" i="15"/>
  <c r="B221" i="15"/>
  <c r="B220" i="15"/>
  <c r="B219" i="15"/>
  <c r="B218" i="15"/>
  <c r="B217" i="15"/>
  <c r="B216" i="15"/>
  <c r="B215" i="15"/>
  <c r="B214" i="15"/>
  <c r="B213" i="15"/>
  <c r="B212" i="15"/>
  <c r="B211" i="15"/>
  <c r="B210" i="15"/>
  <c r="B209" i="15"/>
  <c r="B208" i="15"/>
  <c r="B207" i="15"/>
  <c r="B206" i="15"/>
  <c r="B205" i="15"/>
  <c r="B204" i="15"/>
  <c r="B203" i="15"/>
  <c r="B202" i="15"/>
  <c r="B201" i="15"/>
  <c r="B200" i="15"/>
  <c r="B199" i="15"/>
  <c r="B198" i="15"/>
  <c r="B197" i="15"/>
  <c r="B196" i="15"/>
  <c r="B195" i="15"/>
  <c r="B194" i="15"/>
  <c r="B193" i="15"/>
  <c r="B192" i="15"/>
  <c r="B191" i="15"/>
  <c r="B190" i="15"/>
  <c r="B189" i="15"/>
  <c r="B188" i="15"/>
  <c r="B187" i="15"/>
  <c r="B186" i="15"/>
  <c r="B185" i="15"/>
  <c r="B184" i="15"/>
  <c r="B183" i="15"/>
  <c r="B182" i="15"/>
  <c r="B181" i="15"/>
  <c r="B180" i="15"/>
  <c r="B179" i="15"/>
  <c r="B178" i="15"/>
  <c r="B177" i="15"/>
  <c r="B176" i="15"/>
  <c r="B175" i="15"/>
  <c r="B174" i="15"/>
  <c r="B173" i="15"/>
  <c r="B172" i="15"/>
  <c r="B171" i="15"/>
  <c r="B170" i="15"/>
  <c r="B169" i="15"/>
  <c r="B168" i="15"/>
  <c r="B167" i="15"/>
  <c r="B166" i="15"/>
  <c r="B165" i="15"/>
  <c r="B164" i="15"/>
  <c r="B163" i="15"/>
  <c r="B162" i="15"/>
  <c r="B161" i="15"/>
  <c r="B160" i="15"/>
  <c r="B159" i="15"/>
  <c r="B158" i="15"/>
  <c r="B157" i="15"/>
  <c r="B156" i="15"/>
  <c r="B155" i="15"/>
  <c r="B154" i="15"/>
  <c r="B153" i="15"/>
  <c r="B152" i="15"/>
  <c r="B151" i="15"/>
  <c r="B150" i="15"/>
  <c r="B149" i="15"/>
  <c r="B148" i="15"/>
  <c r="B147" i="15"/>
  <c r="B146" i="15"/>
  <c r="B145" i="15"/>
  <c r="B144" i="15"/>
  <c r="B143" i="15"/>
  <c r="B142" i="15"/>
  <c r="B141" i="15"/>
  <c r="B140" i="15"/>
  <c r="B139" i="15"/>
  <c r="B138" i="15"/>
  <c r="B137" i="15"/>
  <c r="B136" i="15"/>
  <c r="B135" i="15"/>
  <c r="B134" i="15"/>
  <c r="B133" i="15"/>
  <c r="B132" i="15"/>
  <c r="B131" i="15"/>
  <c r="B130" i="15"/>
  <c r="B129" i="15"/>
  <c r="B128" i="15"/>
  <c r="B127" i="15"/>
  <c r="B126" i="15"/>
  <c r="B125" i="15"/>
  <c r="B124" i="15"/>
  <c r="B123" i="15"/>
  <c r="B122" i="15"/>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18" i="15"/>
  <c r="B13" i="15"/>
  <c r="B7" i="15"/>
  <c r="B5" i="15"/>
  <c r="B4" i="15"/>
  <c r="B3" i="15"/>
  <c r="B2" i="15"/>
  <c r="E16" i="16"/>
  <c r="E15" i="16"/>
  <c r="E14" i="16"/>
  <c r="E13" i="16"/>
  <c r="E12" i="16"/>
  <c r="E11" i="16"/>
  <c r="E10" i="16"/>
  <c r="E9" i="16"/>
  <c r="E8" i="16"/>
  <c r="E7" i="16"/>
  <c r="E6" i="16"/>
  <c r="E5" i="16"/>
  <c r="E4" i="16"/>
  <c r="E3" i="16"/>
  <c r="E2" i="16"/>
  <c r="E515" i="15"/>
  <c r="E514" i="15"/>
  <c r="E513" i="15"/>
  <c r="E512" i="15"/>
  <c r="E511" i="15"/>
  <c r="E510" i="15"/>
  <c r="E509" i="15"/>
  <c r="E508" i="15"/>
  <c r="E507" i="15"/>
  <c r="E506" i="15"/>
  <c r="E505" i="15"/>
  <c r="E504" i="15"/>
  <c r="E503" i="15"/>
  <c r="E502" i="15"/>
  <c r="E501" i="15"/>
  <c r="E500" i="15"/>
  <c r="E499" i="15"/>
  <c r="E498" i="15"/>
  <c r="E497" i="15"/>
  <c r="E496" i="15"/>
  <c r="E495" i="15"/>
  <c r="E494" i="15"/>
  <c r="E493" i="15"/>
  <c r="E492" i="15"/>
  <c r="E491" i="15"/>
  <c r="E490" i="15"/>
  <c r="E489" i="15"/>
  <c r="E488" i="15"/>
  <c r="E487" i="15"/>
  <c r="E486" i="15"/>
  <c r="E485" i="15"/>
  <c r="E484" i="15"/>
  <c r="E483" i="15"/>
  <c r="E482" i="15"/>
  <c r="E481" i="15"/>
  <c r="E480" i="15"/>
  <c r="E479" i="15"/>
  <c r="E478" i="15"/>
  <c r="E477" i="15"/>
  <c r="E476" i="15"/>
  <c r="E475" i="15"/>
  <c r="E474" i="15"/>
  <c r="E473" i="15"/>
  <c r="E472" i="15"/>
  <c r="E471" i="15"/>
  <c r="E470" i="15"/>
  <c r="E469" i="15"/>
  <c r="E468" i="15"/>
  <c r="E467" i="15"/>
  <c r="E466" i="15"/>
  <c r="E465" i="15"/>
  <c r="E464" i="15"/>
  <c r="E463" i="15"/>
  <c r="E462" i="15"/>
  <c r="E461" i="15"/>
  <c r="E460" i="15"/>
  <c r="E459" i="15"/>
  <c r="E458" i="15"/>
  <c r="E457" i="15"/>
  <c r="E456" i="15"/>
  <c r="E455" i="15"/>
  <c r="E454" i="15"/>
  <c r="E453" i="15"/>
  <c r="E452" i="15"/>
  <c r="E451" i="15"/>
  <c r="E450" i="15"/>
  <c r="E449" i="15"/>
  <c r="E448" i="15"/>
  <c r="E447" i="15"/>
  <c r="E446" i="15"/>
  <c r="E445" i="15"/>
  <c r="E444" i="15"/>
  <c r="E443" i="15"/>
  <c r="E442" i="15"/>
  <c r="E441" i="15"/>
  <c r="E440" i="15"/>
  <c r="E439" i="15"/>
  <c r="E438" i="15"/>
  <c r="E437" i="15"/>
  <c r="E436" i="15"/>
  <c r="E435" i="15"/>
  <c r="E434" i="15"/>
  <c r="E433" i="15"/>
  <c r="E432" i="15"/>
  <c r="E431" i="15"/>
  <c r="E430" i="15"/>
  <c r="E429" i="15"/>
  <c r="E428" i="15"/>
  <c r="E427" i="15"/>
  <c r="E426" i="15"/>
  <c r="E425" i="15"/>
  <c r="E424" i="15"/>
  <c r="E423" i="15"/>
  <c r="E422" i="15"/>
  <c r="E421" i="15"/>
  <c r="E420" i="15"/>
  <c r="E419" i="15"/>
  <c r="E418" i="15"/>
  <c r="E417" i="15"/>
  <c r="E416" i="15"/>
  <c r="E415" i="15"/>
  <c r="E414" i="15"/>
  <c r="E413" i="15"/>
  <c r="E412" i="15"/>
  <c r="E411" i="15"/>
  <c r="E410" i="15"/>
  <c r="E409" i="15"/>
  <c r="E408" i="15"/>
  <c r="E407" i="15"/>
  <c r="E406" i="15"/>
  <c r="E405" i="15"/>
  <c r="E404" i="15"/>
  <c r="E403" i="15"/>
  <c r="E402" i="15"/>
  <c r="E401" i="15"/>
  <c r="E400" i="15"/>
  <c r="E399" i="15"/>
  <c r="E398" i="15"/>
  <c r="E397" i="15"/>
  <c r="E396" i="15"/>
  <c r="E395" i="15"/>
  <c r="E394" i="15"/>
  <c r="E393" i="15"/>
  <c r="E392" i="15"/>
  <c r="E391" i="15"/>
  <c r="E390" i="15"/>
  <c r="E389" i="15"/>
  <c r="E388" i="15"/>
  <c r="E387" i="15"/>
  <c r="E386" i="15"/>
  <c r="E385" i="15"/>
  <c r="E384" i="15"/>
  <c r="E383" i="15"/>
  <c r="E382" i="15"/>
  <c r="E381" i="15"/>
  <c r="E380" i="15"/>
  <c r="E379" i="15"/>
  <c r="E378" i="15"/>
  <c r="E377" i="15"/>
  <c r="E376" i="15"/>
  <c r="E375" i="15"/>
  <c r="E374" i="15"/>
  <c r="E373" i="15"/>
  <c r="E372" i="15"/>
  <c r="E371" i="15"/>
  <c r="E370" i="15"/>
  <c r="E369" i="15"/>
  <c r="E368" i="15"/>
  <c r="E367" i="15"/>
  <c r="E366" i="15"/>
  <c r="E365" i="15"/>
  <c r="E364" i="15"/>
  <c r="E363" i="15"/>
  <c r="E362" i="15"/>
  <c r="E361" i="15"/>
  <c r="E360" i="15"/>
  <c r="E359" i="15"/>
  <c r="E358" i="15"/>
  <c r="E357" i="15"/>
  <c r="E356" i="15"/>
  <c r="E355" i="15"/>
  <c r="E354" i="15"/>
  <c r="E353" i="15"/>
  <c r="E352" i="15"/>
  <c r="E351" i="15"/>
  <c r="E350" i="15"/>
  <c r="E349" i="15"/>
  <c r="E348" i="15"/>
  <c r="E347" i="15"/>
  <c r="E346" i="15"/>
  <c r="E345" i="15"/>
  <c r="E344" i="15"/>
  <c r="E343" i="15"/>
  <c r="E342" i="15"/>
  <c r="E341" i="15"/>
  <c r="E340" i="15"/>
  <c r="E339" i="15"/>
  <c r="E338" i="15"/>
  <c r="E337" i="15"/>
  <c r="E336" i="15"/>
  <c r="E335" i="15"/>
  <c r="E334" i="15"/>
  <c r="E333" i="15"/>
  <c r="E332" i="15"/>
  <c r="E331" i="15"/>
  <c r="E330" i="15"/>
  <c r="E329" i="15"/>
  <c r="E328" i="15"/>
  <c r="E327" i="15"/>
  <c r="E326" i="15"/>
  <c r="E325" i="15"/>
  <c r="E324" i="15"/>
  <c r="E323" i="15"/>
  <c r="E322" i="15"/>
  <c r="E321" i="15"/>
  <c r="E320" i="15"/>
  <c r="E319" i="15"/>
  <c r="E318" i="15"/>
  <c r="E317" i="15"/>
  <c r="E316" i="15"/>
  <c r="E315" i="15"/>
  <c r="E314" i="15"/>
  <c r="E313" i="15"/>
  <c r="E312" i="15"/>
  <c r="E311" i="15"/>
  <c r="E310" i="15"/>
  <c r="E309" i="15"/>
  <c r="E308" i="15"/>
  <c r="E307" i="15"/>
  <c r="E306" i="15"/>
  <c r="E305" i="15"/>
  <c r="E304" i="15"/>
  <c r="E303" i="15"/>
  <c r="E302" i="15"/>
  <c r="E301" i="15"/>
  <c r="E300" i="15"/>
  <c r="E299" i="15"/>
  <c r="E298" i="15"/>
  <c r="E297" i="15"/>
  <c r="E296" i="15"/>
  <c r="E295" i="15"/>
  <c r="E294" i="15"/>
  <c r="E293" i="15"/>
  <c r="E292" i="15"/>
  <c r="E291" i="15"/>
  <c r="E290" i="15"/>
  <c r="E289" i="15"/>
  <c r="E288" i="15"/>
  <c r="E287" i="15"/>
  <c r="E286" i="15"/>
  <c r="E285" i="15"/>
  <c r="E284" i="15"/>
  <c r="E283" i="15"/>
  <c r="E282" i="15"/>
  <c r="E281" i="15"/>
  <c r="E280" i="15"/>
  <c r="E279" i="15"/>
  <c r="E278" i="15"/>
  <c r="E277" i="15"/>
  <c r="E276" i="15"/>
  <c r="E275" i="15"/>
  <c r="E274" i="15"/>
  <c r="E273" i="15"/>
  <c r="E272" i="15"/>
  <c r="E271" i="15"/>
  <c r="E270" i="15"/>
  <c r="E269" i="15"/>
  <c r="E268" i="15"/>
  <c r="E267" i="15"/>
  <c r="E266" i="15"/>
  <c r="E265" i="15"/>
  <c r="E264" i="15"/>
  <c r="E263" i="15"/>
  <c r="E262" i="15"/>
  <c r="E261" i="15"/>
  <c r="E260" i="15"/>
  <c r="E259" i="15"/>
  <c r="E258" i="15"/>
  <c r="E257" i="15"/>
  <c r="E256" i="15"/>
  <c r="E255" i="15"/>
  <c r="E254" i="15"/>
  <c r="E253" i="15"/>
  <c r="E252" i="15"/>
  <c r="E251" i="15"/>
  <c r="E250" i="15"/>
  <c r="E249" i="15"/>
  <c r="E248" i="15"/>
  <c r="E247" i="15"/>
  <c r="E246" i="15"/>
  <c r="E245" i="15"/>
  <c r="E244" i="15"/>
  <c r="E243" i="15"/>
  <c r="E242" i="15"/>
  <c r="E241" i="15"/>
  <c r="E240" i="15"/>
  <c r="E239" i="15"/>
  <c r="E238" i="15"/>
  <c r="E237" i="15"/>
  <c r="E236" i="15"/>
  <c r="E235" i="15"/>
  <c r="E234" i="15"/>
  <c r="E233" i="15"/>
  <c r="E232" i="15"/>
  <c r="E231" i="15"/>
  <c r="E230" i="15"/>
  <c r="E229" i="15"/>
  <c r="E228" i="15"/>
  <c r="E227" i="15"/>
  <c r="E226" i="15"/>
  <c r="E225" i="15"/>
  <c r="E224" i="15"/>
  <c r="E223" i="15"/>
  <c r="E222" i="15"/>
  <c r="E221" i="15"/>
  <c r="E220" i="15"/>
  <c r="E219" i="15"/>
  <c r="E218" i="15"/>
  <c r="E217" i="15"/>
  <c r="E216" i="15"/>
  <c r="E215" i="15"/>
  <c r="E214" i="15"/>
  <c r="E213" i="15"/>
  <c r="E212" i="15"/>
  <c r="E211" i="15"/>
  <c r="E210" i="15"/>
  <c r="E209" i="15"/>
  <c r="E208" i="15"/>
  <c r="E207" i="15"/>
  <c r="E206" i="15"/>
  <c r="E205" i="15"/>
  <c r="E204" i="15"/>
  <c r="E203" i="15"/>
  <c r="E202" i="15"/>
  <c r="E201" i="15"/>
  <c r="E200" i="15"/>
  <c r="E199" i="15"/>
  <c r="E198" i="15"/>
  <c r="E197" i="15"/>
  <c r="E196" i="15"/>
  <c r="E195" i="15"/>
  <c r="E194" i="15"/>
  <c r="E193" i="15"/>
  <c r="E192" i="15"/>
  <c r="E191" i="15"/>
  <c r="E190" i="15"/>
  <c r="E189" i="15"/>
  <c r="E188" i="15"/>
  <c r="E187" i="15"/>
  <c r="E186" i="15"/>
  <c r="E185" i="15"/>
  <c r="E184" i="15"/>
  <c r="E183" i="15"/>
  <c r="E182" i="15"/>
  <c r="E181" i="15"/>
  <c r="E180" i="15"/>
  <c r="E179" i="15"/>
  <c r="E178" i="15"/>
  <c r="E177" i="15"/>
  <c r="E176" i="15"/>
  <c r="E175" i="15"/>
  <c r="E174" i="15"/>
  <c r="E173" i="15"/>
  <c r="E172" i="15"/>
  <c r="E171" i="15"/>
  <c r="E170" i="15"/>
  <c r="E169" i="15"/>
  <c r="E168" i="15"/>
  <c r="E167" i="15"/>
  <c r="E166" i="15"/>
  <c r="E165" i="15"/>
  <c r="E164" i="15"/>
  <c r="E163" i="15"/>
  <c r="E162" i="15"/>
  <c r="E161" i="15"/>
  <c r="E160" i="15"/>
  <c r="E159" i="15"/>
  <c r="E158" i="15"/>
  <c r="E157" i="15"/>
  <c r="E156" i="15"/>
  <c r="E155" i="15"/>
  <c r="E154" i="15"/>
  <c r="E153" i="15"/>
  <c r="E152" i="15"/>
  <c r="E151" i="15"/>
  <c r="E150" i="15"/>
  <c r="E149" i="15"/>
  <c r="E148" i="15"/>
  <c r="E147" i="15"/>
  <c r="E146" i="15"/>
  <c r="E145" i="15"/>
  <c r="E144" i="15"/>
  <c r="E143" i="15"/>
  <c r="E142" i="15"/>
  <c r="E141" i="15"/>
  <c r="E140" i="15"/>
  <c r="E139" i="15"/>
  <c r="E138" i="15"/>
  <c r="E137" i="15"/>
  <c r="E136" i="15"/>
  <c r="E135" i="15"/>
  <c r="E134" i="15"/>
  <c r="E133" i="15"/>
  <c r="E132" i="15"/>
  <c r="E131" i="15"/>
  <c r="E130" i="15"/>
  <c r="E129" i="15"/>
  <c r="E128" i="15"/>
  <c r="E127" i="15"/>
  <c r="E126" i="15"/>
  <c r="E125" i="15"/>
  <c r="E124" i="15"/>
  <c r="E123" i="15"/>
  <c r="E122" i="15"/>
  <c r="E121" i="15"/>
  <c r="E120" i="15"/>
  <c r="E119" i="15"/>
  <c r="E118" i="15"/>
  <c r="E117" i="15"/>
  <c r="E116" i="15"/>
  <c r="E115" i="15"/>
  <c r="E114" i="15"/>
  <c r="E113" i="15"/>
  <c r="E112" i="15"/>
  <c r="E111" i="15"/>
  <c r="E110" i="15"/>
  <c r="E109" i="15"/>
  <c r="E108" i="15"/>
  <c r="E107" i="15"/>
  <c r="E106" i="15"/>
  <c r="E105" i="15"/>
  <c r="E104" i="15"/>
  <c r="E103" i="15"/>
  <c r="E102" i="15"/>
  <c r="E101" i="15"/>
  <c r="E100" i="15"/>
  <c r="E99" i="15"/>
  <c r="E98" i="15"/>
  <c r="E97" i="15"/>
  <c r="E96" i="15"/>
  <c r="E95" i="15"/>
  <c r="E94" i="15"/>
  <c r="E93" i="15"/>
  <c r="E92" i="15"/>
  <c r="E91" i="15"/>
  <c r="E90" i="15"/>
  <c r="E89" i="15"/>
  <c r="E88" i="15"/>
  <c r="E87" i="15"/>
  <c r="E86" i="15"/>
  <c r="E85" i="15"/>
  <c r="E84" i="15"/>
  <c r="E83" i="15"/>
  <c r="E82" i="15"/>
  <c r="E81" i="15"/>
  <c r="E80" i="15"/>
  <c r="E79" i="15"/>
  <c r="E78" i="15"/>
  <c r="E77" i="15"/>
  <c r="E76" i="15"/>
  <c r="E75" i="15"/>
  <c r="E74" i="15"/>
  <c r="E73" i="15"/>
  <c r="E72" i="15"/>
  <c r="E71" i="15"/>
  <c r="E70" i="15"/>
  <c r="E69" i="15"/>
  <c r="E68" i="15"/>
  <c r="E67" i="15"/>
  <c r="E66" i="15"/>
  <c r="E65" i="15"/>
  <c r="E64" i="15"/>
  <c r="E63" i="15"/>
  <c r="E62" i="15"/>
  <c r="E60" i="15"/>
  <c r="E59" i="15"/>
  <c r="E58" i="15"/>
  <c r="E57" i="15"/>
  <c r="E56" i="15"/>
  <c r="E55" i="15"/>
  <c r="E54" i="15"/>
  <c r="E53" i="15"/>
  <c r="E52" i="15"/>
  <c r="E51" i="15"/>
  <c r="E50" i="15"/>
  <c r="E49" i="15"/>
  <c r="E48" i="15"/>
  <c r="E47" i="15"/>
  <c r="E46" i="15"/>
  <c r="E45" i="15"/>
  <c r="E44" i="15"/>
  <c r="E43" i="15"/>
  <c r="E42" i="15"/>
  <c r="E41" i="15"/>
  <c r="E40" i="15"/>
  <c r="E39" i="15"/>
  <c r="E38" i="15"/>
  <c r="E37" i="15"/>
  <c r="E36" i="15"/>
  <c r="E35" i="15"/>
  <c r="E34" i="15"/>
  <c r="E18" i="15"/>
  <c r="E13" i="15"/>
  <c r="E7" i="15"/>
  <c r="E5" i="15"/>
  <c r="E4" i="15"/>
  <c r="E3" i="15"/>
  <c r="C3" i="1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Bryn Goodhead</author>
  </authors>
  <commentList>
    <comment ref="B1" authorId="0" shapeId="0" xr:uid="{9A0DDB8B-2359-453E-BEA4-BD0B801C850E}">
      <text>
        <r>
          <rPr>
            <sz val="9"/>
            <color indexed="81"/>
            <rFont val="Tahoma"/>
            <family val="2"/>
          </rPr>
          <t>Expand categories out as applicable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Bryn Goodhead</author>
    <author>tc={48503D8C-AC30-4AA4-87AF-21E1C8B5E31E}</author>
    <author>tc={3ACD33F2-33B2-43E9-A4B5-EF9819D38987}</author>
    <author>tc={B89B62B7-EC0D-4317-9E95-E803B136F992}</author>
    <author>tc={AFB0AD48-2D08-4E4F-8FE3-9E3C21AA6E50}</author>
  </authors>
  <commentList>
    <comment ref="A1" authorId="0" shapeId="0" xr:uid="{0A331169-F81F-4E59-B2F4-A4C717A15D0D}">
      <text>
        <r>
          <rPr>
            <sz val="9"/>
            <color indexed="81"/>
            <rFont val="Tahoma"/>
            <family val="2"/>
          </rPr>
          <t>e.g. 1 or 1.1 or 1.1.1 or 1.1.1.1</t>
        </r>
      </text>
    </comment>
    <comment ref="B1" authorId="0" shapeId="0" xr:uid="{C052CC38-121F-4A92-A36A-9643565CFAB9}">
      <text>
        <r>
          <rPr>
            <sz val="9"/>
            <color indexed="81"/>
            <rFont val="Tahoma"/>
            <family val="2"/>
          </rPr>
          <t>Automatically Generated.
Needs to be (drag) auto filled again if new lines added, as formula will not copy across and conditional formatting for duplicates will not work.</t>
        </r>
      </text>
    </comment>
    <comment ref="C1" authorId="0" shapeId="0" xr:uid="{6D3C75A4-8A9E-400A-9D85-9CCE89250C4E}">
      <text>
        <r>
          <rPr>
            <sz val="9"/>
            <color indexed="81"/>
            <rFont val="Tahoma"/>
            <family val="2"/>
          </rPr>
          <t>Should be linked to ID Cells using = to avoid error. Multiple cells can be added by using the formula (e.g.)
=B2&amp;CHAR(10)&amp;B5&amp;CHAR(10)&amp;B7</t>
        </r>
      </text>
    </comment>
    <comment ref="G1" authorId="0" shapeId="0" xr:uid="{B2CE9E37-1469-4B1D-BA9B-C600A0352BA1}">
      <text>
        <r>
          <rPr>
            <sz val="9"/>
            <color indexed="81"/>
            <rFont val="Tahoma"/>
            <family val="2"/>
          </rPr>
          <t>What is the reasoning behind the requirement?</t>
        </r>
      </text>
    </comment>
    <comment ref="H1" authorId="0" shapeId="0" xr:uid="{523E3C50-EAFB-4916-A8F3-9FCCB348A369}">
      <text>
        <r>
          <rPr>
            <sz val="9"/>
            <color indexed="81"/>
            <rFont val="Tahoma"/>
            <family val="2"/>
          </rPr>
          <t>e.g. customer communication (document xxx.xx rev x or email of xx/xx/xx)
e.g. standard (BS EN 13121-3)
e.g. certification document (CS 27.505)
e.g. PJx-00000x-WPx.x-REQ-xxxx from higher level requirements document. This allows traceability of requirements flowdown</t>
        </r>
      </text>
    </comment>
    <comment ref="I1" authorId="0" shapeId="0" xr:uid="{ACABB89B-B079-41EE-866D-F5804FD5863C}">
      <text>
        <r>
          <rPr>
            <sz val="9"/>
            <color indexed="81"/>
            <rFont val="Tahoma"/>
            <family val="2"/>
          </rPr>
          <t>(Validation)
Systems Requirement Review
For every change in requirements, the change must be bought off by the customer.</t>
        </r>
      </text>
    </comment>
    <comment ref="J1" authorId="0" shapeId="0" xr:uid="{10E32B66-B13C-44A0-9ABF-78DA841A57B4}">
      <text>
        <r>
          <rPr>
            <sz val="9"/>
            <color indexed="81"/>
            <rFont val="Tahoma"/>
            <family val="2"/>
          </rPr>
          <t>Doc. reference or date of SRR</t>
        </r>
      </text>
    </comment>
    <comment ref="K1" authorId="0" shapeId="0" xr:uid="{20687D0D-6BD9-4F60-95D9-FF92E6D61BC0}">
      <text>
        <r>
          <rPr>
            <b/>
            <sz val="9"/>
            <color indexed="81"/>
            <rFont val="Tahoma"/>
            <family val="2"/>
          </rPr>
          <t>Analysis:</t>
        </r>
        <r>
          <rPr>
            <sz val="9"/>
            <color indexed="81"/>
            <rFont val="Tahoma"/>
            <family val="2"/>
          </rPr>
          <t xml:space="preserve"> Use of mathematical modelling and analytical techniques to predict the compliance of a design to its requirements based on calculated data or data derived from lower system structure end product validations
</t>
        </r>
        <r>
          <rPr>
            <b/>
            <sz val="9"/>
            <color indexed="81"/>
            <rFont val="Tahoma"/>
            <family val="2"/>
          </rPr>
          <t>Inspection:</t>
        </r>
        <r>
          <rPr>
            <sz val="9"/>
            <color indexed="81"/>
            <rFont val="Tahoma"/>
            <family val="2"/>
          </rPr>
          <t xml:space="preserve"> The visual examination of a realized end product. Inspection is generally used to verify physical design features or specific manufacturer identification.
</t>
        </r>
        <r>
          <rPr>
            <b/>
            <sz val="9"/>
            <color indexed="81"/>
            <rFont val="Tahoma"/>
            <family val="2"/>
          </rPr>
          <t xml:space="preserve">Demonstration: </t>
        </r>
        <r>
          <rPr>
            <sz val="9"/>
            <color indexed="81"/>
            <rFont val="Tahoma"/>
            <family val="2"/>
          </rPr>
          <t xml:space="preserve">Showing that the use of an end product achieves the individual specified requirement. It is generally a basic confirmation of performance capability, differentiated from testing by the lack of detailed data gathering. Demonstrations can involve the use of physical models or mock-ups.
</t>
        </r>
        <r>
          <rPr>
            <b/>
            <sz val="9"/>
            <color indexed="81"/>
            <rFont val="Tahoma"/>
            <family val="2"/>
          </rPr>
          <t xml:space="preserve">Test: </t>
        </r>
        <r>
          <rPr>
            <sz val="9"/>
            <color indexed="81"/>
            <rFont val="Tahoma"/>
            <family val="2"/>
          </rPr>
          <t>The use of a realized end product to obtain detailed data to verify or validate performance or to provide sufficient information to verify or validate performance through further analysis.
(Source: NASA Systems Engineering Handbook, Appendix B)</t>
        </r>
      </text>
    </comment>
    <comment ref="L1" authorId="0" shapeId="0" xr:uid="{3867BD1B-130C-4485-8C30-9CD5D109E09C}">
      <text>
        <r>
          <rPr>
            <sz val="9"/>
            <color indexed="81"/>
            <rFont val="Tahoma"/>
            <family val="2"/>
          </rPr>
          <t>Details about the verification or reference to the documentation that provides those details</t>
        </r>
      </text>
    </comment>
    <comment ref="M1" authorId="0" shapeId="0" xr:uid="{969F21D1-88B8-405D-8487-FC52DB75BCD6}">
      <text>
        <r>
          <rPr>
            <sz val="9"/>
            <color indexed="81"/>
            <rFont val="Tahoma"/>
            <family val="2"/>
          </rPr>
          <t>Accountable / Responsible for tasks to compliance
Can be just a department, but should be revised to a name for traceability and linking to project task planning within the PM function</t>
        </r>
      </text>
    </comment>
    <comment ref="N1" authorId="0" shapeId="0" xr:uid="{9B363D3E-6727-495E-AF1E-B92517304851}">
      <text>
        <r>
          <rPr>
            <b/>
            <sz val="9"/>
            <color indexed="81"/>
            <rFont val="Tahoma"/>
            <family val="2"/>
          </rPr>
          <t>Red / Non-Compliant:</t>
        </r>
        <r>
          <rPr>
            <sz val="9"/>
            <color indexed="81"/>
            <rFont val="Tahoma"/>
            <family val="2"/>
          </rPr>
          <t xml:space="preserve">
No achievable route to compliance is known at current gate. </t>
        </r>
        <r>
          <rPr>
            <b/>
            <sz val="9"/>
            <color indexed="81"/>
            <rFont val="Tahoma"/>
            <family val="2"/>
          </rPr>
          <t>Chief Technical Authority and Customer approval required to pass gate.</t>
        </r>
        <r>
          <rPr>
            <sz val="9"/>
            <color indexed="81"/>
            <rFont val="Tahoma"/>
            <family val="2"/>
          </rPr>
          <t xml:space="preserve">
</t>
        </r>
        <r>
          <rPr>
            <b/>
            <sz val="9"/>
            <color indexed="81"/>
            <rFont val="Tahoma"/>
            <family val="2"/>
          </rPr>
          <t xml:space="preserve">
Amber / Partially Compliant:</t>
        </r>
        <r>
          <rPr>
            <sz val="9"/>
            <color indexed="81"/>
            <rFont val="Tahoma"/>
            <family val="2"/>
          </rPr>
          <t xml:space="preserve">
Not compliant at current gate but defined route to compliance at following gate.
</t>
        </r>
        <r>
          <rPr>
            <b/>
            <sz val="9"/>
            <color indexed="81"/>
            <rFont val="Tahoma"/>
            <family val="2"/>
          </rPr>
          <t>Green / Compliant:</t>
        </r>
        <r>
          <rPr>
            <sz val="9"/>
            <color indexed="81"/>
            <rFont val="Tahoma"/>
            <family val="2"/>
          </rPr>
          <t xml:space="preserve">
Compliant at current gate.</t>
        </r>
      </text>
    </comment>
    <comment ref="O1" authorId="0" shapeId="0" xr:uid="{4017B17A-79B9-4606-8929-7B6665B378ED}">
      <text>
        <r>
          <rPr>
            <sz val="9"/>
            <color indexed="81"/>
            <rFont val="Tahoma"/>
            <family val="2"/>
          </rPr>
          <t>This should  contain all other pertinent information.
This could be in relation to:
Reasons for non / partial compliance
Actions and action owner for resolving compliance. If a separate action register is held for the project, this should be referenced here.
Can also use to record outstanding questions regarding the requirement, the verification etc.
Can also record person who produced requirement</t>
        </r>
      </text>
    </comment>
    <comment ref="R1" authorId="0" shapeId="0" xr:uid="{F869A3EB-4D9D-459F-B2E8-1C96BCA460C8}">
      <text>
        <r>
          <rPr>
            <sz val="9"/>
            <color indexed="81"/>
            <rFont val="Tahoma"/>
            <family val="2"/>
          </rPr>
          <t>There should always be a reason for the superseding of requirements</t>
        </r>
      </text>
    </comment>
    <comment ref="F42" authorId="1" shapeId="0" xr:uid="{48503D8C-AC30-4AA4-87AF-21E1C8B5E31E}">
      <text>
        <t xml:space="preserve">[Threaded comment]
Your version of Excel allows you to read this threaded comment; however, any edits to it will get removed if the file is opened in a newer version of Excel. Learn more: https://go.microsoft.com/fwlink/?linkid=870924
Comment:
    Are these roles doing anything else than access/edit permissions?
</t>
      </text>
    </comment>
    <comment ref="F54" authorId="2" shapeId="0" xr:uid="{3ACD33F2-33B2-43E9-A4B5-EF9819D38987}">
      <text>
        <t xml:space="preserve">[Threaded comment]
Your version of Excel allows you to read this threaded comment; however, any edits to it will get removed if the file is opened in a newer version of Excel. Learn more: https://go.microsoft.com/fwlink/?linkid=870924
Comment:
    Is this supposed to be more granular than what the "roles" requirements suggest?
</t>
      </text>
    </comment>
    <comment ref="F55" authorId="3" shapeId="0" xr:uid="{B89B62B7-EC0D-4317-9E95-E803B136F992}">
      <text>
        <t>[Threaded comment]
Your version of Excel allows you to read this threaded comment; however, any edits to it will get removed if the file is opened in a newer version of Excel. Learn more: https://go.microsoft.com/fwlink/?linkid=870924
Comment:
    It needs to be specified here, that we aim to collaborate using the models we are talking about here. Of course we can keep IP on premises if we don’t collaborate.
Reply:
    Or simply delete this. 3.33 seems to do this.</t>
      </text>
    </comment>
    <comment ref="F62" authorId="4" shapeId="0" xr:uid="{AFB0AD48-2D08-4E4F-8FE3-9E3C21AA6E50}">
      <text>
        <t xml:space="preserve">[Threaded comment]
Your version of Excel allows you to read this threaded comment; however, any edits to it will get removed if the file is opened in a newer version of Excel. Learn more: https://go.microsoft.com/fwlink/?linkid=870924
Comment:
    Is this simulation needs to be validated? If so, this is process requirement. Potentially could be done by enforcing a automated test-run in all code?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Bryn Goodhead</author>
  </authors>
  <commentList>
    <comment ref="A1" authorId="0" shapeId="0" xr:uid="{F12648FD-29F8-4D37-AC05-27E9F397CD77}">
      <text>
        <r>
          <rPr>
            <sz val="9"/>
            <color indexed="81"/>
            <rFont val="Tahoma"/>
            <family val="2"/>
          </rPr>
          <t>e.g. 1 or 1.1 or 1.1.1 or 1.1.1.1</t>
        </r>
      </text>
    </comment>
    <comment ref="B1" authorId="0" shapeId="0" xr:uid="{6299123F-E961-4F11-97C6-814EB9CE73A6}">
      <text>
        <r>
          <rPr>
            <sz val="9"/>
            <color indexed="81"/>
            <rFont val="Tahoma"/>
            <family val="2"/>
          </rPr>
          <t>Automatically Generated.
Needs to be (drag) auto filled again if new lines added, as formula will not copy across and conditional formatting for duplicates will not work.</t>
        </r>
      </text>
    </comment>
    <comment ref="C1" authorId="0" shapeId="0" xr:uid="{BEAA7CAC-E360-4232-B798-2D412D07211A}">
      <text>
        <r>
          <rPr>
            <sz val="9"/>
            <color indexed="81"/>
            <rFont val="Tahoma"/>
            <family val="2"/>
          </rPr>
          <t>Should be linked to ID Cells using = to avoid error. Multiple cells can be added by using the formula (e.g.)
=B2&amp;CHAR(10)&amp;B5&amp;CHAR(10)&amp;B7</t>
        </r>
      </text>
    </comment>
    <comment ref="G1" authorId="0" shapeId="0" xr:uid="{0A84D4DF-3CE5-4684-A7B7-1BE417989CA7}">
      <text>
        <r>
          <rPr>
            <sz val="9"/>
            <color indexed="81"/>
            <rFont val="Tahoma"/>
            <family val="2"/>
          </rPr>
          <t>What is the reasoning behind the requirement?</t>
        </r>
      </text>
    </comment>
    <comment ref="H1" authorId="0" shapeId="0" xr:uid="{49F97DCD-C312-4C6F-B70B-F53578A9B9F9}">
      <text>
        <r>
          <rPr>
            <sz val="9"/>
            <color indexed="81"/>
            <rFont val="Tahoma"/>
            <family val="2"/>
          </rPr>
          <t>e.g. customer communication (document xxx.xx rev x or email of xx/xx/xx)
e.g. standard (BS EN 13121-3)
e.g. certification document (CS 27.505)
e.g. PJx-00000x-WPx.x-REQ-xxxx from higher level requirements document. This allows traceability of requirements flowdown</t>
        </r>
      </text>
    </comment>
    <comment ref="I1" authorId="0" shapeId="0" xr:uid="{FEC9C50F-151C-434A-ABE7-B23BA851D2EE}">
      <text>
        <r>
          <rPr>
            <sz val="9"/>
            <color indexed="81"/>
            <rFont val="Tahoma"/>
            <family val="2"/>
          </rPr>
          <t>(Validation)
Systems Requirement Review
For every change in requirements, the change must be bought off by the customer.</t>
        </r>
      </text>
    </comment>
    <comment ref="J1" authorId="0" shapeId="0" xr:uid="{59B7E278-811D-48EB-B390-102788024CF5}">
      <text>
        <r>
          <rPr>
            <sz val="9"/>
            <color indexed="81"/>
            <rFont val="Tahoma"/>
            <family val="2"/>
          </rPr>
          <t>Doc. reference or date of SRR</t>
        </r>
      </text>
    </comment>
    <comment ref="K1" authorId="0" shapeId="0" xr:uid="{6F5DA783-51B7-4DAC-ADD8-A6CFF2E0F2B2}">
      <text>
        <r>
          <rPr>
            <b/>
            <sz val="9"/>
            <color indexed="81"/>
            <rFont val="Tahoma"/>
            <family val="2"/>
          </rPr>
          <t>Analysis:</t>
        </r>
        <r>
          <rPr>
            <sz val="9"/>
            <color indexed="81"/>
            <rFont val="Tahoma"/>
            <family val="2"/>
          </rPr>
          <t xml:space="preserve"> Use of mathematical modelling and analytical techniques to predict the compliance of a design to its requirements based on calculated data or data derived from lower system structure end product validations
</t>
        </r>
        <r>
          <rPr>
            <b/>
            <sz val="9"/>
            <color indexed="81"/>
            <rFont val="Tahoma"/>
            <family val="2"/>
          </rPr>
          <t>Inspection:</t>
        </r>
        <r>
          <rPr>
            <sz val="9"/>
            <color indexed="81"/>
            <rFont val="Tahoma"/>
            <family val="2"/>
          </rPr>
          <t xml:space="preserve"> The visual examination of a realized end product. Inspection is generally used to verify physical design features or specific manufacturer identification.
</t>
        </r>
        <r>
          <rPr>
            <b/>
            <sz val="9"/>
            <color indexed="81"/>
            <rFont val="Tahoma"/>
            <family val="2"/>
          </rPr>
          <t xml:space="preserve">Demonstration: </t>
        </r>
        <r>
          <rPr>
            <sz val="9"/>
            <color indexed="81"/>
            <rFont val="Tahoma"/>
            <family val="2"/>
          </rPr>
          <t xml:space="preserve">Showing that the use of an end product achieves the individual specified requirement. It is generally a basic confirmation of performance capability, differentiated from testing by the lack of detailed data gathering. Demonstrations can involve the use of physical models or mock-ups.
</t>
        </r>
        <r>
          <rPr>
            <b/>
            <sz val="9"/>
            <color indexed="81"/>
            <rFont val="Tahoma"/>
            <family val="2"/>
          </rPr>
          <t xml:space="preserve">Test: </t>
        </r>
        <r>
          <rPr>
            <sz val="9"/>
            <color indexed="81"/>
            <rFont val="Tahoma"/>
            <family val="2"/>
          </rPr>
          <t>The use of a realized end product to obtain detailed data to verify or validate performance or to provide sufficient information to verify or validate performance through further analysis.
(Source: NASA Systems Engineering Handbook, Appendix B)</t>
        </r>
      </text>
    </comment>
    <comment ref="L1" authorId="0" shapeId="0" xr:uid="{A8937DB3-5AAA-4486-BF86-874E65C28ED7}">
      <text>
        <r>
          <rPr>
            <sz val="9"/>
            <color indexed="81"/>
            <rFont val="Tahoma"/>
            <family val="2"/>
          </rPr>
          <t>Details about the verification or reference to the documentation that provides those details</t>
        </r>
      </text>
    </comment>
    <comment ref="M1" authorId="0" shapeId="0" xr:uid="{D3360CB5-2BF8-47A9-8922-05574EE30521}">
      <text>
        <r>
          <rPr>
            <sz val="9"/>
            <color indexed="81"/>
            <rFont val="Tahoma"/>
            <family val="2"/>
          </rPr>
          <t>Accountable / Responsible for tasks to compliance
Can be just a department, but should be revised to a name for traceability and linking to project task planning within the PM function</t>
        </r>
      </text>
    </comment>
    <comment ref="N1" authorId="0" shapeId="0" xr:uid="{4D4D4B1F-6119-4131-8436-21ED5F5C813D}">
      <text>
        <r>
          <rPr>
            <b/>
            <sz val="9"/>
            <color indexed="81"/>
            <rFont val="Tahoma"/>
            <family val="2"/>
          </rPr>
          <t>Red / Non-Compliant:</t>
        </r>
        <r>
          <rPr>
            <sz val="9"/>
            <color indexed="81"/>
            <rFont val="Tahoma"/>
            <family val="2"/>
          </rPr>
          <t xml:space="preserve">
No achievable route to compliance is known at current gate. </t>
        </r>
        <r>
          <rPr>
            <b/>
            <sz val="9"/>
            <color indexed="81"/>
            <rFont val="Tahoma"/>
            <family val="2"/>
          </rPr>
          <t>Chief Technical Authority and Customer approval required to pass gate.</t>
        </r>
        <r>
          <rPr>
            <sz val="9"/>
            <color indexed="81"/>
            <rFont val="Tahoma"/>
            <family val="2"/>
          </rPr>
          <t xml:space="preserve">
</t>
        </r>
        <r>
          <rPr>
            <b/>
            <sz val="9"/>
            <color indexed="81"/>
            <rFont val="Tahoma"/>
            <family val="2"/>
          </rPr>
          <t xml:space="preserve">
Amber / Partially Compliant:</t>
        </r>
        <r>
          <rPr>
            <sz val="9"/>
            <color indexed="81"/>
            <rFont val="Tahoma"/>
            <family val="2"/>
          </rPr>
          <t xml:space="preserve">
Not compliant at current gate but defined route to compliance at following gate.
</t>
        </r>
        <r>
          <rPr>
            <b/>
            <sz val="9"/>
            <color indexed="81"/>
            <rFont val="Tahoma"/>
            <family val="2"/>
          </rPr>
          <t>Green / Compliant:</t>
        </r>
        <r>
          <rPr>
            <sz val="9"/>
            <color indexed="81"/>
            <rFont val="Tahoma"/>
            <family val="2"/>
          </rPr>
          <t xml:space="preserve">
Compliant at current gate.</t>
        </r>
      </text>
    </comment>
    <comment ref="O1" authorId="0" shapeId="0" xr:uid="{97999646-D401-412A-9490-3AC44193D641}">
      <text>
        <r>
          <rPr>
            <sz val="9"/>
            <color indexed="81"/>
            <rFont val="Tahoma"/>
            <family val="2"/>
          </rPr>
          <t>This should  contain all other pertinent information.
This could be in relation to:
Reasons for non / partial compliance
Actions and action owner for resolving compliance. If a separate action register is held for the project, this should be referenced here.
Can also use to record outstanding questions regarding the requirement, the verification etc.
Can also record person who produced requirement</t>
        </r>
      </text>
    </comment>
    <comment ref="R1" authorId="0" shapeId="0" xr:uid="{06D231A4-6748-43E7-9456-25281EEC90DD}">
      <text>
        <r>
          <rPr>
            <sz val="9"/>
            <color indexed="81"/>
            <rFont val="Tahoma"/>
            <family val="2"/>
          </rPr>
          <t>There should always be a reason for the superseding of requirements</t>
        </r>
      </text>
    </comment>
  </commentList>
</comments>
</file>

<file path=xl/sharedStrings.xml><?xml version="1.0" encoding="utf-8"?>
<sst xmlns="http://schemas.openxmlformats.org/spreadsheetml/2006/main" count="1408" uniqueCount="605">
  <si>
    <t>Front sheet tab</t>
  </si>
  <si>
    <t>This populates the unique reference numbers for the requirements and also provides document transmission control.
The spreadsheet should be a frozen version at every SRR. This can be achieved by selecting all the required tabs (ctrl left click Front sheet, Requirements, Glossary) and "save as"&gt; filetype&gt;*.pdf
Version control either achieved by number (e.g. 1.0;1.1;2.0 etc.) or by date of SRR (e.g. SRR xx/xx/xx). Change description to include brief overview of changes since previous issue</t>
  </si>
  <si>
    <t>Scoping Prompts</t>
  </si>
  <si>
    <t xml:space="preserve">Optional.
Expand item categories as required.
To be reviewed prior to initial scoping session. 
Not all may be applicable. </t>
  </si>
  <si>
    <t>2a</t>
  </si>
  <si>
    <t>Requirements tab</t>
  </si>
  <si>
    <t xml:space="preserve">Instructions for the data required to be added are in notes in the column headers. They are replicated here.
Except where greyed out, all columns except C and O are mandatory. Additional columns can be added if the project / user / situation requires it, but columns should not be deleted.
It is advised that the numbering system used is hierarchical and use all four digits for completeness, however this is not mandatory. It is possible to use letters but this is not advised.
Cells are either drop down lists or free text.
Conditional formatting is applied on the basis of the Object Type cell.
</t>
  </si>
  <si>
    <t>2b</t>
  </si>
  <si>
    <t>The requirements 0.0.0.1 to 0.0.0.4 (or equivalent definitions) are mandatory and should not be removed. If different or equivalent definitions are required, these can be agreed with the relevant NCC technical authority on the project, and subsequently agreed with the customer. However, these cannot be subsequently changed, once an SRR has been completed.</t>
  </si>
  <si>
    <t>2c</t>
  </si>
  <si>
    <t>When adding new rows: Select, and then copy, the entire row of an existing row, then right click &gt; insert copied cells. This preserves the formatting and formulae. Alternatively when just using "Insert Row", the formulas in column B and column E should be copied down, along with the formatting (click drag the bottom right corner of the cell above the new row)</t>
  </si>
  <si>
    <t>2d</t>
  </si>
  <si>
    <t>Column groups are for ease of visualisation only</t>
  </si>
  <si>
    <t>2e</t>
  </si>
  <si>
    <t>When adding pictures, the pictures should have the property "move and size with cells".
To do this: right click on picture&gt;Size and Properties&gt;Expand Properties dialogue&gt;Move and size with cells</t>
  </si>
  <si>
    <t>Example Requirements tab</t>
  </si>
  <si>
    <t>This should not be PDF'd, or printed for the customer.
Note this gives a suggestion for the use of headings to group requirements (e.g. E2, E2.1)</t>
  </si>
  <si>
    <t>Glossary tab</t>
  </si>
  <si>
    <t>Optional.
For defining terms within the requirements tab</t>
  </si>
  <si>
    <t>Instructions tab</t>
  </si>
  <si>
    <t>This should not be PDF'd, or printed for the customer</t>
  </si>
  <si>
    <t>Release Signatures tab</t>
  </si>
  <si>
    <t>If required, the release signatures tab can be populated to enable release of document external to NCC (i.e. to customer).
Some cells are auto-populated from the Front Sheet tab.
It is recommended that this instruction sheet be removed before sending to a customer</t>
  </si>
  <si>
    <t>Hidden tabs</t>
  </si>
  <si>
    <t>These should not be PDF'd or printed for the customer. This is for System Engineering team use only</t>
  </si>
  <si>
    <t>Printing to PDF</t>
  </si>
  <si>
    <t>The print areas are set up within each tab so that File&gt;Print&gt;pick Microsoft Print to PDF&gt;Entire Workbook will print the required items into a single PDF in the order the tabs are displayed in the workbook. However, there are several items of note:
This will PDF all tabs unless they are hidden. Therefore, before doing so, hide all tabs that are either not required or should not be PDF'd (Example requirements; Glossary (if not used); Scoping Prompts; Instructions). Do not unhide tabs that are already hidden.
This will only PDF visible columns and rows
On the Requirements tab, the print area is set by default to 500 lines. This will need to be re-set either by deleting redundant lines in the spreadsheet or Page Layout&gt; Select relevant print area&gt;Print Area&gt;Set Print Area</t>
  </si>
  <si>
    <t>Issues with this tool</t>
  </si>
  <si>
    <t>If there are any issues encountered with this tool, please contact the Systems Engineering team here: NCC-SystemEngineering@nationalcompositescentre.onmicrosoft.com
If there is any other feedback, please also address it to this email</t>
  </si>
  <si>
    <t>Project Code (UBS)</t>
  </si>
  <si>
    <t>PJU-000427-001</t>
  </si>
  <si>
    <t>Project Title</t>
  </si>
  <si>
    <t>Agile digital design</t>
  </si>
  <si>
    <t>Work Package Number / System Name / Other Unique Identifier</t>
  </si>
  <si>
    <t>HVMC</t>
  </si>
  <si>
    <t>Work Package Title (If applicable)</t>
  </si>
  <si>
    <t>ADD platform specification</t>
  </si>
  <si>
    <t>Export Control Rating</t>
  </si>
  <si>
    <t>e.g. PL9009.c</t>
  </si>
  <si>
    <t>Security Rating / Release Conditions</t>
  </si>
  <si>
    <t>e.g. NCC internal use only, not to be shared</t>
  </si>
  <si>
    <t>Date of last System Requirements Review (SRR)</t>
  </si>
  <si>
    <t>xx/xx/xx</t>
  </si>
  <si>
    <t>Version (Number or SRR date)</t>
  </si>
  <si>
    <t>Description of Changes</t>
  </si>
  <si>
    <t>Author</t>
  </si>
  <si>
    <t>Initial issue</t>
  </si>
  <si>
    <t>BE</t>
  </si>
  <si>
    <t>Applicable?</t>
  </si>
  <si>
    <t>Question / Prompt</t>
  </si>
  <si>
    <t>Answer</t>
  </si>
  <si>
    <t>General / Existing Components</t>
  </si>
  <si>
    <t>What is the product, what is the function and where can it be found?</t>
  </si>
  <si>
    <t>What is it currently made from?</t>
  </si>
  <si>
    <t>Does the product consist of more than one component?</t>
  </si>
  <si>
    <t>If there is a current version, what does it look like?</t>
  </si>
  <si>
    <t>Is there a concept diagram or schematic?</t>
  </si>
  <si>
    <t>Are there any market alternatives? Please include approximate costs.</t>
  </si>
  <si>
    <t>What are the dimensions and density/mass expectations?</t>
  </si>
  <si>
    <t>Are there any relevant test standards and critical test/acceptance criteria?</t>
  </si>
  <si>
    <t xml:space="preserve">Are there any patents around this technology? </t>
  </si>
  <si>
    <t>Capability with existing equipment</t>
  </si>
  <si>
    <t>No. off per assembly</t>
  </si>
  <si>
    <t>Component geometry, size, mechanical performance</t>
  </si>
  <si>
    <t>Mechanical properties / structural requirements</t>
  </si>
  <si>
    <t>Physical properties</t>
  </si>
  <si>
    <t>Surface Finish</t>
  </si>
  <si>
    <t>Tolerances</t>
  </si>
  <si>
    <t>Fluid ingress / Sealing</t>
  </si>
  <si>
    <t>Operating environment</t>
  </si>
  <si>
    <t>Electrical</t>
  </si>
  <si>
    <t>Thermal</t>
  </si>
  <si>
    <t>Fluid</t>
  </si>
  <si>
    <t>Wear</t>
  </si>
  <si>
    <t>Service life/maintenance/inspection interval</t>
  </si>
  <si>
    <t xml:space="preserve">Access parts </t>
  </si>
  <si>
    <t>Sacrificial/repairable</t>
  </si>
  <si>
    <t>Disassembly and replacement of parts</t>
  </si>
  <si>
    <t>Production and Tooling</t>
  </si>
  <si>
    <t>Target cost (including whole lifecycle cost, where possible)</t>
  </si>
  <si>
    <t>Production rate</t>
  </si>
  <si>
    <t>Production scale</t>
  </si>
  <si>
    <t>Production cost</t>
  </si>
  <si>
    <t>Capital investment</t>
  </si>
  <si>
    <t>Tooling costs</t>
  </si>
  <si>
    <t>Tooling life</t>
  </si>
  <si>
    <t>Method of processing</t>
  </si>
  <si>
    <t>Inspection processes</t>
  </si>
  <si>
    <t>Manufacturing complexity</t>
  </si>
  <si>
    <t>Desired Outcomes</t>
  </si>
  <si>
    <t>Mass Saving</t>
  </si>
  <si>
    <t>Efficiency improvements</t>
  </si>
  <si>
    <t>Performance enhancements</t>
  </si>
  <si>
    <t>Service life/maintenance interval</t>
  </si>
  <si>
    <t>Certification (testing/qualification) requirements</t>
  </si>
  <si>
    <t>Load cases / Certification requirements for structural analysis</t>
  </si>
  <si>
    <t>Forces/moments (static / dynamic) (linear / rotational)</t>
  </si>
  <si>
    <t xml:space="preserve">Pressures </t>
  </si>
  <si>
    <t>Speeds</t>
  </si>
  <si>
    <t>Fixing conditions</t>
  </si>
  <si>
    <t xml:space="preserve">Vibration </t>
  </si>
  <si>
    <t>Fatigue/creep</t>
  </si>
  <si>
    <t>Impact</t>
  </si>
  <si>
    <t>Load transfer</t>
  </si>
  <si>
    <t>Bearing surfaces</t>
  </si>
  <si>
    <t>Life  Cycle Assessment</t>
  </si>
  <si>
    <t>What is the overall purpose of the LCA?</t>
  </si>
  <si>
    <t>Is there a process flow diagram of the manufacturing process available?</t>
  </si>
  <si>
    <t xml:space="preserve">What level of data accuracy is required? </t>
  </si>
  <si>
    <t>Is a full Bill of Materials (BoM) available?</t>
  </si>
  <si>
    <t xml:space="preserve">Are there any environmental impacts of interest? </t>
  </si>
  <si>
    <t>Will the results be disseminated only internally, or also externally?</t>
  </si>
  <si>
    <t>Is a full written LCA report required, or just a presentation of the results?</t>
  </si>
  <si>
    <t>What are the desired system boundaries?</t>
  </si>
  <si>
    <t>Is there any known sector specific legislation concerning sustainability</t>
  </si>
  <si>
    <t>What is the key driver for sustainability: legislation, company policy, net zero, supply chain, marketing etc.?</t>
  </si>
  <si>
    <t>Are there any current sustainability considerations in the existing product: design for sustainability, recyclability, bio-derived materials etc. ?</t>
  </si>
  <si>
    <t>No.</t>
  </si>
  <si>
    <t>ID</t>
  </si>
  <si>
    <t>Linked to requirement ID(s)</t>
  </si>
  <si>
    <t>Object Type</t>
  </si>
  <si>
    <t>Shall /
Shall not / Should / May</t>
  </si>
  <si>
    <t>Description</t>
  </si>
  <si>
    <t>Requirement Rationale
OR
Figure Title OR Table Title</t>
  </si>
  <si>
    <t>Source</t>
  </si>
  <si>
    <t>Accepted at SRR?</t>
  </si>
  <si>
    <t>SRR Reference</t>
  </si>
  <si>
    <t>Verification Method</t>
  </si>
  <si>
    <t>Verification  Description</t>
  </si>
  <si>
    <t>Owner</t>
  </si>
  <si>
    <t>Compliance</t>
  </si>
  <si>
    <t>Comments</t>
  </si>
  <si>
    <t>Superseded</t>
  </si>
  <si>
    <t>Date Superseded</t>
  </si>
  <si>
    <t>Superseded
(Reason /Reference)</t>
  </si>
  <si>
    <t>Tasks to verify</t>
  </si>
  <si>
    <t>Testing is Collaboration Reliant</t>
  </si>
  <si>
    <t>Software to test</t>
  </si>
  <si>
    <t>Acceptance Criteria</t>
  </si>
  <si>
    <t>Tested by</t>
  </si>
  <si>
    <t>Capella</t>
  </si>
  <si>
    <t>3SL - cradle</t>
  </si>
  <si>
    <t>Teamcenter</t>
  </si>
  <si>
    <t>Sigma (Declan's process tool)</t>
  </si>
  <si>
    <t>Ansys ModelCenter</t>
  </si>
  <si>
    <t>Isight</t>
  </si>
  <si>
    <t>LabView</t>
  </si>
  <si>
    <t>SQL (MySQL /SQL server)</t>
  </si>
  <si>
    <t>DAPTA</t>
  </si>
  <si>
    <t>Sharepoint</t>
  </si>
  <si>
    <t>Python *</t>
  </si>
  <si>
    <t xml:space="preserve">Failure Modes and Effects Analysis Tool (FMEA) </t>
  </si>
  <si>
    <t>Keysight</t>
  </si>
  <si>
    <t>Git</t>
  </si>
  <si>
    <t>Doors</t>
  </si>
  <si>
    <t>Flow</t>
  </si>
  <si>
    <t>Miura</t>
  </si>
  <si>
    <t>Synera</t>
  </si>
  <si>
    <t>FLOW</t>
  </si>
  <si>
    <t>Valispace</t>
  </si>
  <si>
    <t>max of selection</t>
  </si>
  <si>
    <t>0.0.0.1</t>
  </si>
  <si>
    <t>N/A</t>
  </si>
  <si>
    <t>Information</t>
  </si>
  <si>
    <t>'SHALL' Refers to mandatory requirements</t>
  </si>
  <si>
    <t>Compliance is required. Partial compliance possibly acceptable with detailed explanation and agreement from customer technical authority (Exception is certification requirements)</t>
  </si>
  <si>
    <t>These requirements are for information only, however, they should not be deleted or changed without agreement from the technical authority and the customer</t>
  </si>
  <si>
    <t>No</t>
  </si>
  <si>
    <t>0.0.0.2</t>
  </si>
  <si>
    <t>'SHALL NOT' - Indicates a mandatory prohibition</t>
  </si>
  <si>
    <t>Compliance is required. Partial compliance possibly acceptable with detailed explanation and agreement from customer technical authority</t>
  </si>
  <si>
    <t>0.0.0.3</t>
  </si>
  <si>
    <t xml:space="preserve">'SHOULD' Refers to requirements that the design must fulfil or propose an acceptable alternative </t>
  </si>
  <si>
    <t>Non-compliance or partial compliance is acceptable with agreement from customer technical authority</t>
  </si>
  <si>
    <t>0.0.0.4</t>
  </si>
  <si>
    <t>'MAY' Refers to discretionary requirements</t>
  </si>
  <si>
    <t>Non-compliance or partial compliance is acceptable with detailed explanation and agreement from customer</t>
  </si>
  <si>
    <t>(in place NCC)</t>
  </si>
  <si>
    <t>(in place Eng.Dev.)</t>
  </si>
  <si>
    <t>(from experience)</t>
  </si>
  <si>
    <t>(from past experience + website)</t>
  </si>
  <si>
    <t>(from website)</t>
  </si>
  <si>
    <t>from experience</t>
  </si>
  <si>
    <t>f</t>
  </si>
  <si>
    <t>website only (https://www.keysight.com/us/en/products/software/pathwave-design-software/design-data-and-ip-management/design-data-management-sos.html). Potentially worth as inspiration if coding version control etc…</t>
  </si>
  <si>
    <t>experience+</t>
  </si>
  <si>
    <t>prev. ref. +wiki</t>
  </si>
  <si>
    <t>based on web only</t>
  </si>
  <si>
    <t>Systems engineering</t>
  </si>
  <si>
    <t>Heading</t>
  </si>
  <si>
    <t>Requirements management</t>
  </si>
  <si>
    <t>Yes</t>
  </si>
  <si>
    <t>1.1</t>
  </si>
  <si>
    <t>Requirement</t>
  </si>
  <si>
    <t>The product requirements shall be captured within a platform</t>
  </si>
  <si>
    <t>"Requirements capture"</t>
  </si>
  <si>
    <t>PJU-000427-001-NCC-REQ-1.1
ADD-NMIS-WP2.1-REQ-1.1</t>
  </si>
  <si>
    <t>Demonstration</t>
  </si>
  <si>
    <t>Chosen piece of software to be used to demonstrate requirements capture process</t>
  </si>
  <si>
    <t xml:space="preserve">Create a pressure requirement (20 N/mm2) for the product that can be accessed within the platform </t>
  </si>
  <si>
    <t>GIT to Excel to Capella?</t>
  </si>
  <si>
    <t>Capella model can retrieve requirement pushed</t>
  </si>
  <si>
    <t>Yes, but not competely</t>
  </si>
  <si>
    <t>1.2</t>
  </si>
  <si>
    <t xml:space="preserve">The platform shall facilitate changes to the requirements </t>
  </si>
  <si>
    <t>Requirements have the ability to be changed and updated</t>
  </si>
  <si>
    <t>PJU-000427-001-NCC-REQ-1.2</t>
  </si>
  <si>
    <t>Change the pressure requirement (30 N/mm2) so that the platform the value, and advises stakeholders of the change, automates subsequent changes.</t>
  </si>
  <si>
    <t>Y</t>
  </si>
  <si>
    <t>GIT to Excel to Capella to Analyis</t>
  </si>
  <si>
    <t>Capella model reflects the change and impliments the change of requirement in Analysis Package. Stakeholders are notified.</t>
  </si>
  <si>
    <t>with a bit of work / expected development</t>
  </si>
  <si>
    <t>1.3</t>
  </si>
  <si>
    <t>The platform should enable requirements to be modified within a set range</t>
  </si>
  <si>
    <t>The requirement can be specified between a range e.g. Dia. Between 10mm-50mm,</t>
  </si>
  <si>
    <t>PJU-000427-001-NCC-REQ-1.3
ADD-MTC-WP2.1-REQ-4.2
ADD-AMRC-5</t>
  </si>
  <si>
    <t>Test out numeric changes to requirements, and their propagation to appropriate analysis.</t>
  </si>
  <si>
    <t>?</t>
  </si>
  <si>
    <t>No, but potential pathway exists</t>
  </si>
  <si>
    <t>1.9</t>
  </si>
  <si>
    <t>Requirements may be weighted to define optimisation</t>
  </si>
  <si>
    <t>Requirements analysis</t>
  </si>
  <si>
    <t>PJU-000427-001-NCC-REQ-1.9</t>
  </si>
  <si>
    <r>
      <rPr>
        <sz val="11"/>
        <color rgb="FF000000"/>
        <rFont val="Calibri"/>
        <scheme val="minor"/>
      </rPr>
      <t xml:space="preserve">Same as above, but with optimisation in play.
</t>
    </r>
    <r>
      <rPr>
        <sz val="11"/>
        <color rgb="FF00B050"/>
        <rFont val="Calibri"/>
        <scheme val="minor"/>
      </rPr>
      <t>Apply weighting scores to requirements and conduct scoring / prioritisation for competing requrements (how do we define competing requirements (weight vs machining cost for instance).</t>
    </r>
  </si>
  <si>
    <t>3.20</t>
  </si>
  <si>
    <t>MoSCoW shall be used for the requirement prioritisation (15288 aligned)</t>
  </si>
  <si>
    <t>ISO15288 compliance</t>
  </si>
  <si>
    <r>
      <rPr>
        <sz val="11"/>
        <color rgb="FF000000"/>
        <rFont val="Calibri"/>
        <scheme val="minor"/>
      </rPr>
      <t xml:space="preserve">Identify the best way to undertake MoSCoW analysis, and record/share it using selected tools.
</t>
    </r>
    <r>
      <rPr>
        <sz val="11"/>
        <color rgb="FF00B050"/>
        <rFont val="Calibri"/>
        <scheme val="minor"/>
      </rPr>
      <t>Flags when non MoSCoW language is used?</t>
    </r>
  </si>
  <si>
    <t>actually preventing this</t>
  </si>
  <si>
    <t>3.32</t>
  </si>
  <si>
    <t>The system may allow use of a FFMEA to define criticality of systems and subsystems</t>
  </si>
  <si>
    <t xml:space="preserve"> Check if Capella supports FFMEA. If not, explore the option of scripting an external FFMEA connection to Capella.</t>
  </si>
  <si>
    <t>Data and information management</t>
  </si>
  <si>
    <t>1.6</t>
  </si>
  <si>
    <t>External interface variables should be identifiable and definable</t>
  </si>
  <si>
    <t>How the product interacts with external components/interfaces</t>
  </si>
  <si>
    <t>PJU-000427-001-NCC-REQ-1.6</t>
  </si>
  <si>
    <t>Distribute global requirements into module requirements, within Capella, with potential support with external version control mechanisms.</t>
  </si>
  <si>
    <t>1.7</t>
  </si>
  <si>
    <t>Internal interface variables should be identifiable and definable</t>
  </si>
  <si>
    <t>How the product interacts with internal (controlable) interfaces e.g. tools</t>
  </si>
  <si>
    <t>PJU-000427-001-NCC-REQ-1.7</t>
  </si>
  <si>
    <t>Each module should have it's internal variables visible to appropriate collaborators, and well defined.</t>
  </si>
  <si>
    <t>1.10</t>
  </si>
  <si>
    <t>System should have a glossary</t>
  </si>
  <si>
    <t>For definition of words/phrases etc.</t>
  </si>
  <si>
    <t>PJU-000427-001-NCC-REQ-1.10</t>
  </si>
  <si>
    <t>Glossary should be created in accessible location. Referencing this in Capella should be tested.</t>
  </si>
  <si>
    <t>2.2</t>
  </si>
  <si>
    <t>Data</t>
  </si>
  <si>
    <t>Non-Parametric DATA shall be programatically accessible</t>
  </si>
  <si>
    <t>CAD, simulations etc.
Drawings may need simplified or changed for analysis purposes these versions would need to be recorded as well as the version of the main documentation that this reflects.</t>
  </si>
  <si>
    <t>PJU-000427-001-NCC-REQ-2.2</t>
  </si>
  <si>
    <t>Test</t>
  </si>
  <si>
    <t xml:space="preserve">Each data set to be stored securely, and accesed easily </t>
  </si>
  <si>
    <r>
      <t>Any input/output files relevant for analysis software should be appropriately refrenced in a database, and should be possible to retreive via script. (</t>
    </r>
    <r>
      <rPr>
        <sz val="11"/>
        <color rgb="FFFF0000"/>
        <rFont val="Calibri"/>
        <family val="2"/>
        <scheme val="minor"/>
      </rPr>
      <t>This will unlikely be possible before functional API to sharepoint is established</t>
    </r>
    <r>
      <rPr>
        <sz val="11"/>
        <color theme="1"/>
        <rFont val="Calibri"/>
        <family val="2"/>
        <scheme val="minor"/>
      </rPr>
      <t>)</t>
    </r>
  </si>
  <si>
    <t>2.4</t>
  </si>
  <si>
    <t>Parametric DATA shall be programatically accessible</t>
  </si>
  <si>
    <t xml:space="preserve">The platform needs to allow data to be accessed through external scrips/programs </t>
  </si>
  <si>
    <t>PJU-000427-001-NCC-REQ-2.4</t>
  </si>
  <si>
    <t>This has been already tested using MySQL as part of toolchain data storage.</t>
  </si>
  <si>
    <t>SQL, Python</t>
  </si>
  <si>
    <t>Jakub (in ADD, Thesis work..)</t>
  </si>
  <si>
    <t>2.5</t>
  </si>
  <si>
    <t xml:space="preserve">Material and mechanical testing data should be easily accessible </t>
  </si>
  <si>
    <t>To support analysis and simulation. Would be good to cross reference</t>
  </si>
  <si>
    <t>PJU-000427-001-NCC-REQ-2.5
ADD-NMIS-WP2.1-REQ-1.22</t>
  </si>
  <si>
    <t>For testing unified database of testing data is required. To test this data should be automatically plugged into analysis.</t>
  </si>
  <si>
    <t>2.6</t>
  </si>
  <si>
    <t xml:space="preserve">All data shall be traceable </t>
  </si>
  <si>
    <t>e.g. material data source, originating statement of requirements</t>
  </si>
  <si>
    <t>PJU-000427-001-NCC-REQ-2.6
ADD-MTC-WP2.1-REQ-3.2
ADD-AMRC-13</t>
  </si>
  <si>
    <t>Each data set to be traced back to a defined level</t>
  </si>
  <si>
    <r>
      <rPr>
        <sz val="11"/>
        <color rgb="FF000000"/>
        <rFont val="Calibri"/>
        <scheme val="minor"/>
      </rPr>
      <t xml:space="preserve">This requires all the data related requirements above to tested. To test this any datapoint should be traceable to its origin, and re-created re-acquired if required.
</t>
    </r>
    <r>
      <rPr>
        <sz val="11"/>
        <color rgb="FF00B050"/>
        <rFont val="Calibri"/>
        <scheme val="minor"/>
      </rPr>
      <t>Record author, and can link to reference file for data.</t>
    </r>
  </si>
  <si>
    <t>2.7</t>
  </si>
  <si>
    <t>All requirements data should be accessible to project leadership</t>
  </si>
  <si>
    <t>PJU-000427-001-NCC-REQ-2.7</t>
  </si>
  <si>
    <r>
      <rPr>
        <sz val="11"/>
        <color rgb="FF000000"/>
        <rFont val="Calibri"/>
        <scheme val="minor"/>
      </rPr>
      <t xml:space="preserve">The visibility of module and system requiremensts should verified.
</t>
    </r>
    <r>
      <rPr>
        <sz val="11"/>
        <color rgb="FF00B050"/>
        <rFont val="Calibri"/>
        <scheme val="minor"/>
      </rPr>
      <t>Create role of project leadership and ensure visibility of multiple project requirements</t>
    </r>
  </si>
  <si>
    <t>2.8</t>
  </si>
  <si>
    <t>System may allow for integration of external data sources, including materials databases</t>
  </si>
  <si>
    <t>System to allow external data sources to be ued to drive or inform the function
Using material databases to have a consistent source for material properties used in analysis</t>
  </si>
  <si>
    <t>PJU-000427-001-NCC-REQ-2.8
ADD-NMIS-WP2.1-REQ-1.7
ADD-NMIS-WP2.1-REQ-1.28
ADD-MTC-WP2.1-REQ-3.6</t>
  </si>
  <si>
    <t>Intergration methods tested</t>
  </si>
  <si>
    <t>Establish connection to an external (not governed by the company testing) database.</t>
  </si>
  <si>
    <t>3.9</t>
  </si>
  <si>
    <t xml:space="preserve">Software shall be able to reflect source of requirements (standards, client, etc.) </t>
  </si>
  <si>
    <t>ADD-NMIS-WP2.1-REQ-1.11</t>
  </si>
  <si>
    <t>Check if Capella allows for traceability of requirements specification - i.e. who created/updated what requirements and based on what.</t>
  </si>
  <si>
    <t>3.11</t>
  </si>
  <si>
    <t xml:space="preserve">Supporting documentation (non-parametric data) for requirements shall be stored </t>
  </si>
  <si>
    <t>ADD-NMIS-WP2.1-REQ-1.7</t>
  </si>
  <si>
    <t>Test out various methods for appending metadata to requirements.</t>
  </si>
  <si>
    <t>3.14</t>
  </si>
  <si>
    <t>The software may support review of past project data for lessons learnt purposes.</t>
  </si>
  <si>
    <t>ADD-NMIS-WP2.1-REQ-1.17</t>
  </si>
  <si>
    <t>Is a lessons learnt system in-scope?</t>
  </si>
  <si>
    <r>
      <t>Test if it is possible to refer to other projects within Capella environment. Use data/modules from previous projects as part of current toolchain. (</t>
    </r>
    <r>
      <rPr>
        <sz val="11"/>
        <color rgb="FFFF0000"/>
        <rFont val="Calibri"/>
        <family val="2"/>
        <scheme val="minor"/>
      </rPr>
      <t>this will require more consistent data management and more projects to learn from</t>
    </r>
    <r>
      <rPr>
        <sz val="11"/>
        <color theme="1"/>
        <rFont val="Calibri"/>
        <family val="2"/>
        <scheme val="minor"/>
      </rPr>
      <t>)</t>
    </r>
  </si>
  <si>
    <t>3.18</t>
  </si>
  <si>
    <t>Revision control</t>
  </si>
  <si>
    <t>System shall contain functionality to define relationships between files, so that relationships can be traced end-to-end throughout the project lifecycle (e.g. relationship is defined between corresponding requirements, design specification documents, models, and results files)</t>
  </si>
  <si>
    <t>Can aid in review of compliance.</t>
  </si>
  <si>
    <t>ADD-NMIS-WP2.1-REQ-1.26
ADD-MTC-WP2.1-REQ-3.3</t>
  </si>
  <si>
    <t>This is being tested to some extend by few bits above. This requirement will require further clarification to prescribe testing method.</t>
  </si>
  <si>
    <t>3.31</t>
  </si>
  <si>
    <t>Shall enable reuse of project data</t>
  </si>
  <si>
    <t>Same as 3.14 in terms of testing.</t>
  </si>
  <si>
    <t>3.37</t>
  </si>
  <si>
    <t>The system should record quality metrics of the data contained within it</t>
  </si>
  <si>
    <t>ADD-AMRC-21</t>
  </si>
  <si>
    <t>Same as 3.11 in terms of testing, would require additional process aspects to enforce.</t>
  </si>
  <si>
    <t>Change management</t>
  </si>
  <si>
    <t>1.4</t>
  </si>
  <si>
    <t>The platform should minimise disruption upon requirements change
The software shall be able to show the impact of changes on other requirements, decisions, product, KPIs</t>
  </si>
  <si>
    <t>On requirements change, current set up should still perform</t>
  </si>
  <si>
    <t>PJU-000427-001-NCC-REQ-1.4
ADD-NMIS-WP2.1-REQ-1.30</t>
  </si>
  <si>
    <t>To test requirements should be changed to varying degree and the impact on the toolchain, results, recommendations and product should be evaluated. The amount of manual rework required should be noted. The amount of non-systemic communication required should be noted.</t>
  </si>
  <si>
    <t>3.1</t>
  </si>
  <si>
    <t>Requirements shall be revision controlled</t>
  </si>
  <si>
    <t>Requirements shall be locked on approval, and new revision must be created to enact updates or changes
Draft requirements shall be storable</t>
  </si>
  <si>
    <t>PJU-000427-001-NCC-REQ-3.1
ADD-MTC-WP2.1-REQ-3.3
ADD-NMIS-WP2.1-REQ-1.3</t>
  </si>
  <si>
    <t xml:space="preserve">Data to be up-issued through the defined review process </t>
  </si>
  <si>
    <t>Check that changes to requirements and tracaeble and each version has an unique identifier.</t>
  </si>
  <si>
    <t>3.2</t>
  </si>
  <si>
    <t>Requirements shall have a defined review process &amp; notification</t>
  </si>
  <si>
    <t>A review process that will inform relevent parties of impacts of changes
Digital signature required for tracking approval</t>
  </si>
  <si>
    <t>PJU-000427-001-NCC-REQ-3.2
ADD-NMIS-WP2.1-REQ-1.4</t>
  </si>
  <si>
    <t>Process needs to be defined before testing.</t>
  </si>
  <si>
    <t>3.3</t>
  </si>
  <si>
    <t>DATA shall be revision controlled</t>
  </si>
  <si>
    <t>Data shall be locked on approval, and new revision must be created to enact updates or changes</t>
  </si>
  <si>
    <t>PJU-000427-001-NCC-REQ-3.3
ADD-MTC-WP2.1-REQ-3.5</t>
  </si>
  <si>
    <t>Check that any datapoint source can be traced, including the versions of each module involved.</t>
  </si>
  <si>
    <t>3.4</t>
  </si>
  <si>
    <t>Systems and architecture shall be revision controlled</t>
  </si>
  <si>
    <t>Diagrams shall be locked on approval, and new revision must be created to enact updates or changes</t>
  </si>
  <si>
    <t>PJU-000427-001-NCC-REQ-3.4</t>
  </si>
  <si>
    <t>First we need to define how is the system/architecture specified - then we can worry about hot it should be checked.</t>
  </si>
  <si>
    <t>3.5</t>
  </si>
  <si>
    <t>Systems and architecture shall have a defined review process &amp; notification</t>
  </si>
  <si>
    <t>PJU-000427-001-NCC-REQ-3.5</t>
  </si>
  <si>
    <t>^^</t>
  </si>
  <si>
    <t>3.34</t>
  </si>
  <si>
    <t>The system should alert users of changes to requirements or project states</t>
  </si>
  <si>
    <t>Tested by making changes and seeing if other users register.</t>
  </si>
  <si>
    <t>Engineering and project workflow</t>
  </si>
  <si>
    <t>1.5</t>
  </si>
  <si>
    <t>The system architecture shall be defined within the platform</t>
  </si>
  <si>
    <t xml:space="preserve">System diagram definition </t>
  </si>
  <si>
    <t>PJU-000427-001-NCC-REQ-1.5</t>
  </si>
  <si>
    <t>same as 3.5</t>
  </si>
  <si>
    <t>1.8</t>
  </si>
  <si>
    <t>Requirements shall enable validation and certification, throughout all project stages</t>
  </si>
  <si>
    <t>The system should prompt or facilitate a V&amp;V strategy</t>
  </si>
  <si>
    <t>PJU-000427-001-NCC-REQ-1.8
ADD-MTC-WP2.1-REQ-2.1
ADD-MTC-WP2.1-REQ-4.4</t>
  </si>
  <si>
    <t>ISO15288 - verification plan structure</t>
  </si>
  <si>
    <t>Eeach requirment should be considered: how is it going to be verified/validated?</t>
  </si>
  <si>
    <t>3.7</t>
  </si>
  <si>
    <t>Requirements shall be released upon completion of review, with controlled release to stakeholders - export of data</t>
  </si>
  <si>
    <t>ADD-NMIS-WP2.1-REQ-1.5
ADD-MTC-WP2.1-REQ-4.4</t>
  </si>
  <si>
    <t>Complete requirements change management</t>
  </si>
  <si>
    <t>Can this be pre-set inside Capella? If not, can we create a script that appends this functionality of controlled release to Capella</t>
  </si>
  <si>
    <t>3.13</t>
  </si>
  <si>
    <t>The software shall allow setup of roles and access at an organisational/project level</t>
  </si>
  <si>
    <t>Prevent the need to individually and laboriously setup roles for (unfinished sentence?)</t>
  </si>
  <si>
    <t>ADD-NMIS-WP2.1-REQ-1.16</t>
  </si>
  <si>
    <t>Flipped NMIS requirement</t>
  </si>
  <si>
    <t>git, sharepoint, teamcenter</t>
  </si>
  <si>
    <t>3.15</t>
  </si>
  <si>
    <t>The software may record the outcome of analysis and derived requirements</t>
  </si>
  <si>
    <t>Simulation and analysis conducted could record a pass/fail scenario as there may be some cycles back and forth through the design phase.</t>
  </si>
  <si>
    <t>ADD-NMIS-WP2.1-REQ-1.19</t>
  </si>
  <si>
    <t>Same as traceability/history/auditing?</t>
  </si>
  <si>
    <t>(feature of simulation software, don't think this can be tested by selected software on their own)</t>
  </si>
  <si>
    <t>3.16</t>
  </si>
  <si>
    <t>The software Should be compatible with MBD approaches</t>
  </si>
  <si>
    <t>Looking to move away from 2D drawings in the future to MBD to log requirements.</t>
  </si>
  <si>
    <t>ADD-NMIS-WP2.1-REQ-1.20
ADD-NMIS-WP2.1-REQ-1.31</t>
  </si>
  <si>
    <t>The software shall demonstrate compatiblity with MBD file types (STEP AP242 and QIF)</t>
  </si>
  <si>
    <t>What does compatibility mean</t>
  </si>
  <si>
    <t>(to test we will need to better define "MBD approaches")</t>
  </si>
  <si>
    <t>3.19</t>
  </si>
  <si>
    <t>The software may capture project and process KPI data (e.g. time taken, resource)</t>
  </si>
  <si>
    <t>This will allow analysis of performance and process improvement</t>
  </si>
  <si>
    <t>ADD-NMIS-WP2.1-REQ-1.32
ADD-AMRC-5</t>
  </si>
  <si>
    <t>What are KPIs for a design process - none in NCC process</t>
  </si>
  <si>
    <t>3.35</t>
  </si>
  <si>
    <t>The process should enable simultaneous execution of different parts of the product development process (i.e. not sequential/blocking)</t>
  </si>
  <si>
    <t>ADD-AMRC-17</t>
  </si>
  <si>
    <t>Demonstrated using Git eariler in this project(automated download of appropriate toolchain module and execution)</t>
  </si>
  <si>
    <t>git</t>
  </si>
  <si>
    <t>Jakub</t>
  </si>
  <si>
    <t>3.36</t>
  </si>
  <si>
    <t>The system should allow for multiple options at any stage of the process to be later downselected</t>
  </si>
  <si>
    <t>We will need two solutions to the same problem (e.g. two models) that we switch between.</t>
  </si>
  <si>
    <t>Secure working</t>
  </si>
  <si>
    <t>2.1</t>
  </si>
  <si>
    <t>Non-Parametric DATA shall be stored securely</t>
  </si>
  <si>
    <t>CAD, simulations, risk assessment, FMEA, standards etc., and the software analysis type recorded, with revision information</t>
  </si>
  <si>
    <t>PJU-000427-001-NCC-REQ-2.1
ADD-NMIS-WP2.1-REQ-1.23
ADD-NMIS-WP2.1-REQ-1.25
ADD-MTC-WP2.1-REQ-2.5
ADD-MTC-WP2.1-REQ-5.3</t>
  </si>
  <si>
    <t>Manual storage tested in all 3 listed platform. The automation of this and security to be tested. Security testing should link with 3.13</t>
  </si>
  <si>
    <t>Sharepoint / git /teamcenter</t>
  </si>
  <si>
    <t>2.3</t>
  </si>
  <si>
    <t>Parametric DATA shall be stored securely</t>
  </si>
  <si>
    <t>PJU-000427-001-NCC-REQ-2.3</t>
  </si>
  <si>
    <t>Tested. With given permissions in SQL.</t>
  </si>
  <si>
    <t>SQL</t>
  </si>
  <si>
    <t>Jakub (DETI, Thesis work..)</t>
  </si>
  <si>
    <t>3.6</t>
  </si>
  <si>
    <t>System should have access control</t>
  </si>
  <si>
    <t>View only, Modifiy rights, non-view, etc. to restrict access to important files and data</t>
  </si>
  <si>
    <t>PJU-000427-001-NCC-REQ-3.6
ADD-NMIS-WP2.1-REQ-1.2
ADD-MTC-WP2.1-REQ-3.4</t>
  </si>
  <si>
    <t>Data to be given different access rights and access conditions to be validated
Attempt access to requirements from non-project members</t>
  </si>
  <si>
    <t>same as 3.13?</t>
  </si>
  <si>
    <t>3.8</t>
  </si>
  <si>
    <t>Shall be able to define roles or responsibilities to requirements, including ownership</t>
  </si>
  <si>
    <t>Ensure accountability or visibility of requirement writing, or ensuring compliance</t>
  </si>
  <si>
    <t>ADD-NMIS-WP2.1-REQ-1.10</t>
  </si>
  <si>
    <t>small expansion of 3.13</t>
  </si>
  <si>
    <t>3.12</t>
  </si>
  <si>
    <t>The software may show which stakeholders are accessing/read the requirements</t>
  </si>
  <si>
    <t>To ensure that people have read documents or acknowledged reciept of documents.
Example: evidence of review of H&amp;S information</t>
  </si>
  <si>
    <t>ADD-NMIS-WP2.1-REQ-1.15</t>
  </si>
  <si>
    <t>3.25</t>
  </si>
  <si>
    <t>System should enable tagging of security classification for restriction of access</t>
  </si>
  <si>
    <t>ADD-MTC-WP2.1-REQ-6.4</t>
  </si>
  <si>
    <t>3.26</t>
  </si>
  <si>
    <t>It shall be possible to keep centre IP data on premesis</t>
  </si>
  <si>
    <t>ADD-MTC-WP2.1-REQ-6.5</t>
  </si>
  <si>
    <t>The software selected does not have solution for this built in. Ansys model center has been shown on previous project to theoretically have this capability, but collaboration using that was not possible at the time due to IT. Theoretically this can be done by compilining simulations and storing them as .exe on SharePoint / Teamcenter. However, I don't think we have an appropriate test case of a model.</t>
  </si>
  <si>
    <t>Y (this assumes collaboration implictly)</t>
  </si>
  <si>
    <t>3.27</t>
  </si>
  <si>
    <t>Project Research Assets - data back-up/retention shall be specified</t>
  </si>
  <si>
    <t>ADD-MTC-WP2.1-REQ-6.6</t>
  </si>
  <si>
    <t>This is process testing rather than software testing. We would need to have process in place to test.</t>
  </si>
  <si>
    <t>3.28</t>
  </si>
  <si>
    <t>Communication shall be secured (ideally allowing S2S VPN)</t>
  </si>
  <si>
    <t>ADD-MTC-WP2.1-REQ-6.7</t>
  </si>
  <si>
    <t>3.29</t>
  </si>
  <si>
    <t>It should be possible to assign a role to users external to the HVMC/HVMC centres</t>
  </si>
  <si>
    <t>clarification on 3.13</t>
  </si>
  <si>
    <t>CHECK DURING DROP-IN</t>
  </si>
  <si>
    <t>3.30</t>
  </si>
  <si>
    <t>Shall inform users of their roles and responsibilities</t>
  </si>
  <si>
    <t>Ensure users are actively accepting their roles</t>
  </si>
  <si>
    <t>3.33</t>
  </si>
  <si>
    <t>It should be possible to interact with and execute local models externally without visibility of inner working of model where owner wants to limit visibility</t>
  </si>
  <si>
    <t>Verification planning and execution</t>
  </si>
  <si>
    <t>3.10</t>
  </si>
  <si>
    <t>Software should be able to track/demonstrate fullfillment of requirement</t>
  </si>
  <si>
    <t>Eases design review</t>
  </si>
  <si>
    <t>ADD-NMIS-WP2.1-REQ-1.12
ADD-MTC-WP2.1-REQ-4.1</t>
  </si>
  <si>
    <t>3.17</t>
  </si>
  <si>
    <t>The software may record standards and acceptance criteria used for analysis</t>
  </si>
  <si>
    <t>Can show revision and standards used, PED etc…</t>
  </si>
  <si>
    <t>ADD-NMIS-WP2.1-REQ-1.24</t>
  </si>
  <si>
    <t>Tested by defining this in Capella, and being able to easily reference the definition.</t>
  </si>
  <si>
    <t>3.22</t>
  </si>
  <si>
    <t>V&amp;V for virtual system shall be governed by GAM (Generic Analysis Methodology - MTC process); Verification and Validation plan defined as part of the initial requirements capture process (ASME V&amp;V40 and NAFEMS QMES aligned)</t>
  </si>
  <si>
    <t>ADD-MTC-WP2.1-REQ-5.1</t>
  </si>
  <si>
    <t>GAM MTC process to be shared across HVMC
QMES - Quality Management Engineering Standard</t>
  </si>
  <si>
    <t>MTC</t>
  </si>
  <si>
    <t>3.23</t>
  </si>
  <si>
    <t>The system shall allow limiting of acceptable means of V&amp;V for a specific system/sub-system</t>
  </si>
  <si>
    <t>Demonstrate by different methods based on risk assessment</t>
  </si>
  <si>
    <t>ADD-MTC-WP2.1-REQ-5.2</t>
  </si>
  <si>
    <t>Can risk assesment be done in Capella?</t>
  </si>
  <si>
    <t>Capella?</t>
  </si>
  <si>
    <t>E1</t>
  </si>
  <si>
    <t>A heading</t>
  </si>
  <si>
    <t>E1.1</t>
  </si>
  <si>
    <t>Some information</t>
  </si>
  <si>
    <t>Additional background information</t>
  </si>
  <si>
    <t>Customer email 03/11/21</t>
  </si>
  <si>
    <t>Does not need to be filled in, but can be. See notes</t>
  </si>
  <si>
    <t>E1.2</t>
  </si>
  <si>
    <t>(e.g.)
=B2&amp;CHAR(10)&amp;B5&amp;CHAR(10)&amp;B7</t>
  </si>
  <si>
    <t>Figure</t>
  </si>
  <si>
    <t>An example Figure title</t>
  </si>
  <si>
    <t>https://www.compositesworld.com/articles/building-trust-in-bonded-primary-structures</t>
  </si>
  <si>
    <t>E1.3</t>
  </si>
  <si>
    <t>(e.g.)
=B2</t>
  </si>
  <si>
    <t>Table</t>
  </si>
  <si>
    <t>An example Table title</t>
  </si>
  <si>
    <t>https://www.exceldemy.com/wp-content/uploads/2017/02/Add-delete-rows-columns-from-table-04.png</t>
  </si>
  <si>
    <t>E1.4</t>
  </si>
  <si>
    <t>The entire assembly shall have a total mass of no more than 16kg</t>
  </si>
  <si>
    <t>Required to be manually lifted by a single person</t>
  </si>
  <si>
    <t>HSE UK guidelines (https://www.legislation.gov.uk/uksi/1992/2793/contents/made)</t>
  </si>
  <si>
    <t>Calibrated measurement device shall be used to record mass</t>
  </si>
  <si>
    <t>A. Non - Concept Design</t>
  </si>
  <si>
    <t>Compliant</t>
  </si>
  <si>
    <t>E1.5</t>
  </si>
  <si>
    <t>Another requirement</t>
  </si>
  <si>
    <t xml:space="preserve">to provide examples </t>
  </si>
  <si>
    <t>ref. doc xxxx</t>
  </si>
  <si>
    <t>Analysis</t>
  </si>
  <si>
    <t>Model reference, workfile reference with results</t>
  </si>
  <si>
    <t>B. Non - TA</t>
  </si>
  <si>
    <t>Partially Compliant</t>
  </si>
  <si>
    <r>
      <t xml:space="preserve">HCF currently below requirement however this is believed due to granularity in FE model. Sub model to be produced to confirm
</t>
    </r>
    <r>
      <rPr>
        <b/>
        <sz val="11"/>
        <color theme="1"/>
        <rFont val="Calibri"/>
        <family val="2"/>
        <scheme val="minor"/>
      </rPr>
      <t xml:space="preserve">[ACTION] A.N. Analyst to produce sub-model by </t>
    </r>
    <r>
      <rPr>
        <b/>
        <i/>
        <sz val="11"/>
        <color theme="1"/>
        <rFont val="Calibri"/>
        <family val="2"/>
        <scheme val="minor"/>
      </rPr>
      <t>date</t>
    </r>
  </si>
  <si>
    <t>E1.6</t>
  </si>
  <si>
    <t>A requirement that shall show the verification methods do not have to be expensive and must be proportional to the level of work being done</t>
  </si>
  <si>
    <t>Note that the requirement should be written such that it doesn't imply a requirement for a e.g. test, or e.g. a demo unless that really is the case</t>
  </si>
  <si>
    <t>e.g. A Fire test can be demonstrated to regs for a feasibility study. Doesn’t need an actual test. This could come in future phases.</t>
  </si>
  <si>
    <t>E2</t>
  </si>
  <si>
    <t>Screw Cap Cover</t>
  </si>
  <si>
    <t>E2.1</t>
  </si>
  <si>
    <t>Environmental Conditions</t>
  </si>
  <si>
    <t>E2.1.1</t>
  </si>
  <si>
    <t>The part performance shall not be degraded after immersion in salt water for 30 minutes</t>
  </si>
  <si>
    <t>To meet the certification requirements</t>
  </si>
  <si>
    <t>Certification document xxx</t>
  </si>
  <si>
    <t>Immersion test, see test note xxxx</t>
  </si>
  <si>
    <t>C. Non - Testing house Y</t>
  </si>
  <si>
    <t>What salinity concentration?</t>
  </si>
  <si>
    <t>Change in requirements from customer.
See Change Note XXXX.
See requirement 2.1.2.</t>
  </si>
  <si>
    <t>E2.1.2</t>
  </si>
  <si>
    <t>The part performance shall not be degraded after immersion in salt water for 60 minutes</t>
  </si>
  <si>
    <t>Non-Compliant</t>
  </si>
  <si>
    <t xml:space="preserve">What salinity concentration?
Performance degradation after 45 minutes immersion. </t>
  </si>
  <si>
    <t>E2.2</t>
  </si>
  <si>
    <t>E2.2.1</t>
  </si>
  <si>
    <t>Duplicate Heading</t>
  </si>
  <si>
    <t>Duplicate requirement</t>
  </si>
  <si>
    <t>doc ref 123</t>
  </si>
  <si>
    <t>Yes.No</t>
  </si>
  <si>
    <t>Object_Type</t>
  </si>
  <si>
    <t>Verification_Method</t>
  </si>
  <si>
    <t>Inspection</t>
  </si>
  <si>
    <t>Word / Term / Phrase</t>
  </si>
  <si>
    <t>Description of Word / Term / Phrase</t>
  </si>
  <si>
    <t>revision control</t>
  </si>
  <si>
    <t>Equivalent to version control. Method of tracking changes of module/software/system/database....</t>
  </si>
  <si>
    <t>internal interface variables</t>
  </si>
  <si>
    <t>variables that are required for more than one module</t>
  </si>
  <si>
    <t>toolchain</t>
  </si>
  <si>
    <t>Set of highly integrated software solutions, working together to best satisfy part/solution specification. This is done through holistic optimisations and facilitated design iteration.</t>
  </si>
  <si>
    <t xml:space="preserve">tool </t>
  </si>
  <si>
    <t>Tool is a general term for a software solution to a specific problem. Abaqus can be a tool that outputs the stress levels on a part. Subroutine for Abaqus can also be considered a separate tool. Standalone bespoke scripts are tools. Integration software such as heeds is a tool. Laminate analysis itself is not a tool, but once python script is created that implements Laminate Analysis with clearly defined inputs and outputs, that script becomes a tool.</t>
  </si>
  <si>
    <t>toolbox</t>
  </si>
  <si>
    <t>Toolbox is a collection of available tools.</t>
  </si>
  <si>
    <t>integration software</t>
  </si>
  <si>
    <t>Software tasked with connecting multiple simulations together. This usually supports complex multi-objective multi-simulation optimisations. Interface facilitating the management of variables and iterations is a typical feature of the software.</t>
  </si>
  <si>
    <t xml:space="preserve">module </t>
  </si>
  <si>
    <t>Module is a tool that has been placed into a toolchain and has been adjusted to fit the specific problem. For example, CATIA can be a tool, while parametrized CATIA part used within toolchain is a module. Another example can be a bespoke Abaqus plugin: it can be a very specific tool stored in the tools list, but it can be amended to fit a slightly different purpose in a toolchain, becoming a module of the toolchain.</t>
  </si>
  <si>
    <t xml:space="preserve">variables </t>
  </si>
  <si>
    <t>Are any aspects of design that can be changing with iterations. This can include continuous numerical variables, or discrete variables such as materials.</t>
  </si>
  <si>
    <t>system integrator</t>
  </si>
  <si>
    <t>is an engineer responsible for the complete toolchain solution. It is likely that specialists will be employed to develop specific modules, but the system integrator is responsible for the interoperability of the modules. System integrators are the primary audience of this guide.</t>
  </si>
  <si>
    <t>Parameters</t>
  </si>
  <si>
    <t>Parameters are fixed properties, usually due to specific inputs such as machine setup. From the perspective of specific design iteration, the resulting values from a simulation are parameters, as these are not changed by the user, but are calculated by the simulation, and hence are the property of this design. However, elsewhere these might be referred to as “results”, “output variables” or “responses”. The definitions here permit the use of those terminologies without conflict.</t>
  </si>
  <si>
    <t>Parametric data</t>
  </si>
  <si>
    <t>Any data that stores parameters or variables.</t>
  </si>
  <si>
    <t>Non-parametric data</t>
  </si>
  <si>
    <t>Any data that is more complex than series of simple values. e.g. simulation files or CAD files</t>
  </si>
  <si>
    <t>FMEA</t>
  </si>
  <si>
    <t>Customer name:</t>
  </si>
  <si>
    <t>[Company]</t>
  </si>
  <si>
    <t>Project title:</t>
  </si>
  <si>
    <t>Document number:</t>
  </si>
  <si>
    <t>NCC-TEC-[xxxx]</t>
  </si>
  <si>
    <t>Project number:</t>
  </si>
  <si>
    <t>Work Package number:</t>
  </si>
  <si>
    <t>Deliverable number:</t>
  </si>
  <si>
    <t>[x]</t>
  </si>
  <si>
    <t>Issue Number:</t>
  </si>
  <si>
    <t>[xx]</t>
  </si>
  <si>
    <t>Issue date:</t>
  </si>
  <si>
    <t>[xx/xx/xx]</t>
  </si>
  <si>
    <t>Keywords:</t>
  </si>
  <si>
    <t>[xx,xxxx,xxxx]</t>
  </si>
  <si>
    <t>Approvals</t>
  </si>
  <si>
    <t>[Name]</t>
  </si>
  <si>
    <t>Signed</t>
  </si>
  <si>
    <t>Date</t>
  </si>
  <si>
    <t xml:space="preserve"> </t>
  </si>
  <si>
    <t>[Title]</t>
  </si>
  <si>
    <t>Technical Authority</t>
  </si>
  <si>
    <t>Independent Reviewer</t>
  </si>
  <si>
    <t>Project Manager</t>
  </si>
  <si>
    <t xml:space="preserve">© NCC Operations Limited (NCCOL). All rights reserved. Confidential and proprietary document.
Unless otherwise expressly agreed by the NCC and its customer in any written contracts in execution of which this document has been drawn up, this document contains proprietary and confidential information of the NCC (and/or of its parent company)  and shall not be used, disclosed, or reproduced, in whole or in part, for any purpose without the prior written consent of the NCC (and/or of its parent company).
</t>
  </si>
  <si>
    <t>Version</t>
  </si>
  <si>
    <t>Description of changes</t>
  </si>
  <si>
    <t>Date issued</t>
  </si>
  <si>
    <t>Known issues at time of release</t>
  </si>
  <si>
    <t>0.1</t>
  </si>
  <si>
    <t>Initial beta version taking into account previous documentation and subsequent updates that were not previously incorporated. Additional information added per Systems Engineering Team discussions. Not for general release.</t>
  </si>
  <si>
    <t>B. Goodhead</t>
  </si>
  <si>
    <t>0.2</t>
  </si>
  <si>
    <t>Amendments to comments; Addition of instructions sheet; Additional example comments; Added to be implemented tab; Warning on front sheet added; Added glossary tab</t>
  </si>
  <si>
    <t>Conditional formatting of column B sometimes fails when new rows are added
Conditional formatting is only there for 999 requirements
Printing will print all 1000 rows</t>
  </si>
  <si>
    <t>0.3</t>
  </si>
  <si>
    <t>Extra columns (should shall may) (requirements linked to) based upon usage feedback. Updated instructions tab. Added scoping prompts tab</t>
  </si>
  <si>
    <t>Per V0.2 +
Scoping questions have been added in raw format; no sorting or grouping undertaken</t>
  </si>
  <si>
    <t>1.0</t>
  </si>
  <si>
    <t>Initial general issue for use. Additional sustainability questions. Grouped scoping questions</t>
  </si>
  <si>
    <t>Per V0.2</t>
  </si>
  <si>
    <t>Addition of versioning sheet. Changes to instructions; Changes to front sheet;</t>
  </si>
  <si>
    <t>Removal of WP in the automatically generated requirement name; Addition of WP in the Front sheet cell C4</t>
  </si>
  <si>
    <t>Removal of warning on front sheet; Removal of "to be implemented" hidden tab</t>
  </si>
  <si>
    <t>Change conditional formatting order to highlight duplicate headings</t>
  </si>
  <si>
    <t>Addition of Release Signatures sheet; change to instructions to accommodate</t>
  </si>
  <si>
    <t>Updated instructions for inserting new rows, following feedback</t>
  </si>
  <si>
    <t>Updated instructions for printing. Requirements sheet now only formatted for 500 rows</t>
  </si>
  <si>
    <t>Conditional formatting of column B sometimes fails when new rows are added
Conditional formatting is only there for 500 requirements
Printing will print all 501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</si>
</sst>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4" x14ac:knownFonts="1">
    <font>
      <sz val="11"/>
      <color theme="1"/>
      <name val="Calibri"/>
      <family val="2"/>
      <scheme val="minor"/>
    </font>
    <font>
      <sz val="11"/>
      <color theme="1"/>
      <name val="Calibri"/>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b/>
      <i/>
      <sz val="11"/>
      <color theme="1"/>
      <name val="Calibri"/>
      <family val="2"/>
      <scheme val="minor"/>
    </font>
    <font>
      <b/>
      <sz val="11"/>
      <color theme="0"/>
      <name val="Calibri"/>
      <family val="2"/>
      <scheme val="minor"/>
    </font>
    <font>
      <sz val="11"/>
      <color theme="0"/>
      <name val="Calibri"/>
      <family val="2"/>
      <scheme val="minor"/>
    </font>
    <font>
      <b/>
      <sz val="24"/>
      <color rgb="FF002060"/>
      <name val="Calibri"/>
      <family val="2"/>
      <scheme val="minor"/>
    </font>
    <font>
      <b/>
      <sz val="28"/>
      <color theme="0"/>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4"/>
      <color rgb="FF002060"/>
      <name val="Calibri"/>
      <family val="2"/>
      <scheme val="minor"/>
    </font>
    <font>
      <b/>
      <sz val="11"/>
      <color rgb="FF002060"/>
      <name val="Calibri"/>
      <family val="2"/>
      <scheme val="minor"/>
    </font>
    <font>
      <sz val="9"/>
      <color theme="1"/>
      <name val="Calibri"/>
      <family val="2"/>
      <scheme val="minor"/>
    </font>
    <font>
      <sz val="8"/>
      <name val="Calibri"/>
      <family val="2"/>
      <scheme val="minor"/>
    </font>
    <font>
      <sz val="11"/>
      <color rgb="FF444444"/>
      <name val="Calibri"/>
      <family val="2"/>
      <charset val="1"/>
    </font>
    <font>
      <sz val="11"/>
      <color rgb="FFFF0000"/>
      <name val="Calibri"/>
      <family val="2"/>
      <scheme val="minor"/>
    </font>
    <font>
      <sz val="11"/>
      <color rgb="FF00B050"/>
      <name val="Calibri"/>
      <family val="2"/>
      <scheme val="minor"/>
    </font>
    <font>
      <sz val="11"/>
      <color rgb="FF0070C0"/>
      <name val="Calibri"/>
      <family val="2"/>
      <scheme val="minor"/>
    </font>
    <font>
      <sz val="11"/>
      <color rgb="FF000000"/>
      <name val="Calibri"/>
      <scheme val="minor"/>
    </font>
    <font>
      <sz val="11"/>
      <color rgb="FF00B050"/>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theme="9"/>
        <bgColor indexed="64"/>
      </patternFill>
    </fill>
    <fill>
      <patternFill patternType="solid">
        <fgColor theme="9" tint="0.79998168889431442"/>
        <bgColor indexed="64"/>
      </patternFill>
    </fill>
    <fill>
      <patternFill patternType="solid">
        <fgColor theme="0"/>
        <bgColor indexed="64"/>
      </patternFill>
    </fill>
    <fill>
      <patternFill patternType="solid">
        <fgColor rgb="FFEDEDEE"/>
        <bgColor indexed="64"/>
      </patternFill>
    </fill>
    <fill>
      <patternFill patternType="solid">
        <fgColor theme="0" tint="-4.9989318521683403E-2"/>
        <bgColor indexed="64"/>
      </patternFill>
    </fill>
  </fills>
  <borders count="24">
    <border>
      <left/>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medium">
        <color rgb="FF002060"/>
      </top>
      <bottom/>
      <diagonal/>
    </border>
    <border>
      <left/>
      <right/>
      <top/>
      <bottom style="medium">
        <color rgb="FFDCDDDE"/>
      </bottom>
      <diagonal/>
    </border>
    <border>
      <left/>
      <right/>
      <top style="medium">
        <color rgb="FFDCDDDE"/>
      </top>
      <bottom/>
      <diagonal/>
    </border>
    <border>
      <left/>
      <right/>
      <top style="medium">
        <color rgb="FF002060"/>
      </top>
      <bottom style="thin">
        <color indexed="64"/>
      </bottom>
      <diagonal/>
    </border>
  </borders>
  <cellStyleXfs count="2">
    <xf numFmtId="0" fontId="0" fillId="0" borderId="0"/>
    <xf numFmtId="0" fontId="5" fillId="0" borderId="0" applyNumberFormat="0" applyFill="0" applyBorder="0" applyAlignment="0" applyProtection="0"/>
  </cellStyleXfs>
  <cellXfs count="125">
    <xf numFmtId="0" fontId="0" fillId="0" borderId="0" xfId="0"/>
    <xf numFmtId="0" fontId="2" fillId="0" borderId="0" xfId="0" applyFont="1"/>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xf>
    <xf numFmtId="17" fontId="0" fillId="0" borderId="0" xfId="0" applyNumberFormat="1" applyAlignment="1">
      <alignment horizontal="center" vertical="center"/>
    </xf>
    <xf numFmtId="49" fontId="0" fillId="0" borderId="0" xfId="0" applyNumberFormat="1" applyAlignment="1" applyProtection="1">
      <alignment horizontal="center" vertical="center" wrapText="1"/>
      <protection locked="0"/>
    </xf>
    <xf numFmtId="0" fontId="0" fillId="0" borderId="0" xfId="0" applyAlignment="1" applyProtection="1">
      <alignment horizontal="left" vertical="center" wrapText="1"/>
      <protection locked="0"/>
    </xf>
    <xf numFmtId="14" fontId="0" fillId="0" borderId="0" xfId="0" applyNumberFormat="1" applyAlignment="1" applyProtection="1">
      <alignment horizontal="center" vertical="center" wrapText="1"/>
      <protection locked="0"/>
    </xf>
    <xf numFmtId="0" fontId="0" fillId="2" borderId="0" xfId="0" applyFill="1"/>
    <xf numFmtId="0" fontId="0" fillId="2" borderId="0" xfId="0" applyFill="1" applyAlignment="1">
      <alignment horizontal="left"/>
    </xf>
    <xf numFmtId="0" fontId="0" fillId="2" borderId="0" xfId="0" applyFill="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wrapText="1"/>
    </xf>
    <xf numFmtId="0" fontId="0" fillId="0" borderId="0" xfId="0" quotePrefix="1" applyAlignment="1" applyProtection="1">
      <alignment horizontal="left" vertical="center" wrapText="1"/>
      <protection locked="0"/>
    </xf>
    <xf numFmtId="0" fontId="2" fillId="0" borderId="0" xfId="0" applyFont="1" applyAlignment="1">
      <alignment horizontal="center"/>
    </xf>
    <xf numFmtId="0" fontId="0" fillId="0" borderId="0" xfId="0" applyAlignment="1">
      <alignment vertical="center"/>
    </xf>
    <xf numFmtId="0" fontId="2" fillId="0" borderId="0" xfId="0" applyFont="1" applyAlignment="1">
      <alignment horizontal="center" vertical="center" wrapText="1"/>
    </xf>
    <xf numFmtId="0" fontId="0" fillId="0" borderId="1" xfId="0" applyBorder="1" applyAlignment="1" applyProtection="1">
      <alignment horizontal="left"/>
      <protection locked="0"/>
    </xf>
    <xf numFmtId="0" fontId="0" fillId="0" borderId="2" xfId="0" applyBorder="1" applyAlignment="1" applyProtection="1">
      <alignment horizontal="left"/>
      <protection locked="0"/>
    </xf>
    <xf numFmtId="164" fontId="0" fillId="0" borderId="3" xfId="0" applyNumberFormat="1" applyBorder="1" applyAlignment="1" applyProtection="1">
      <alignment horizontal="left"/>
      <protection locked="0"/>
    </xf>
    <xf numFmtId="0" fontId="0" fillId="0" borderId="0" xfId="0" applyAlignment="1">
      <alignment vertical="center" wrapText="1"/>
    </xf>
    <xf numFmtId="0" fontId="5" fillId="0" borderId="0" xfId="1" applyAlignment="1" applyProtection="1">
      <alignment vertical="center" wrapText="1"/>
      <protection locked="0"/>
    </xf>
    <xf numFmtId="0" fontId="0" fillId="0" borderId="0" xfId="0" applyAlignment="1" applyProtection="1">
      <alignment vertical="center" wrapText="1"/>
      <protection locked="0"/>
    </xf>
    <xf numFmtId="0" fontId="2" fillId="0" borderId="7" xfId="0" applyFont="1" applyBorder="1" applyAlignment="1" applyProtection="1">
      <alignment horizontal="center" vertical="center" wrapText="1"/>
      <protection locked="0"/>
    </xf>
    <xf numFmtId="0" fontId="2" fillId="0" borderId="8" xfId="0" applyFont="1" applyBorder="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0" fontId="2" fillId="0" borderId="0" xfId="0" applyFont="1" applyAlignment="1">
      <alignment horizontal="center" wrapText="1"/>
    </xf>
    <xf numFmtId="0" fontId="0" fillId="0" borderId="0" xfId="0" applyAlignment="1">
      <alignment horizontal="left" wrapText="1"/>
    </xf>
    <xf numFmtId="0" fontId="7" fillId="3" borderId="0" xfId="0" applyFont="1" applyFill="1" applyAlignment="1">
      <alignment horizontal="center" wrapText="1"/>
    </xf>
    <xf numFmtId="0" fontId="0" fillId="4" borderId="0" xfId="0" applyFill="1" applyAlignment="1">
      <alignment wrapText="1"/>
    </xf>
    <xf numFmtId="0" fontId="2" fillId="0" borderId="0" xfId="0" applyFont="1" applyAlignment="1">
      <alignment horizontal="left" wrapText="1"/>
    </xf>
    <xf numFmtId="0" fontId="2" fillId="0" borderId="0" xfId="0" applyFont="1" applyAlignment="1">
      <alignment wrapText="1"/>
    </xf>
    <xf numFmtId="0" fontId="0" fillId="0" borderId="0" xfId="0" applyAlignment="1">
      <alignment horizontal="center"/>
    </xf>
    <xf numFmtId="0" fontId="0" fillId="0" borderId="0" xfId="0" applyAlignment="1" applyProtection="1">
      <alignment horizontal="center" vertical="center" wrapText="1"/>
      <protection locked="0"/>
    </xf>
    <xf numFmtId="0" fontId="2" fillId="0" borderId="9" xfId="0" applyFont="1" applyBorder="1" applyAlignment="1">
      <alignment horizontal="center" vertical="center"/>
    </xf>
    <xf numFmtId="0" fontId="2" fillId="0" borderId="10" xfId="0" applyFont="1" applyBorder="1" applyAlignment="1">
      <alignment horizontal="center"/>
    </xf>
    <xf numFmtId="0" fontId="0" fillId="0" borderId="11" xfId="0" applyBorder="1" applyAlignment="1" applyProtection="1">
      <alignment horizontal="center" vertical="center"/>
      <protection locked="0"/>
    </xf>
    <xf numFmtId="0" fontId="0" fillId="0" borderId="12" xfId="0" applyBorder="1" applyAlignment="1" applyProtection="1">
      <alignment horizontal="left"/>
      <protection locked="0"/>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3" xfId="0" applyBorder="1" applyAlignment="1" applyProtection="1">
      <alignment horizontal="left"/>
      <protection locked="0"/>
    </xf>
    <xf numFmtId="49" fontId="2"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left" vertical="center" wrapText="1"/>
    </xf>
    <xf numFmtId="14" fontId="0" fillId="0" borderId="0" xfId="0" applyNumberFormat="1" applyAlignment="1">
      <alignment horizontal="center" vertical="center" wrapText="1"/>
    </xf>
    <xf numFmtId="0" fontId="0" fillId="0" borderId="0" xfId="0" applyAlignment="1">
      <alignment horizontal="left"/>
    </xf>
    <xf numFmtId="0" fontId="5" fillId="0" borderId="0" xfId="1" applyAlignment="1" applyProtection="1">
      <alignment horizontal="left" vertical="center" wrapText="1"/>
    </xf>
    <xf numFmtId="49" fontId="2" fillId="0" borderId="13" xfId="0" applyNumberFormat="1"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0" fillId="5" borderId="0" xfId="0" applyFill="1"/>
    <xf numFmtId="0" fontId="10" fillId="5" borderId="0" xfId="0" applyFont="1" applyFill="1" applyAlignment="1">
      <alignment horizontal="center" vertical="center"/>
    </xf>
    <xf numFmtId="0" fontId="11" fillId="0" borderId="14" xfId="0" applyFont="1" applyBorder="1" applyAlignment="1">
      <alignment vertical="center" wrapText="1"/>
    </xf>
    <xf numFmtId="0" fontId="8" fillId="5" borderId="0" xfId="0" applyFont="1" applyFill="1" applyAlignment="1">
      <alignment horizontal="left" vertical="center" wrapText="1"/>
    </xf>
    <xf numFmtId="0" fontId="11" fillId="6" borderId="14" xfId="0" applyFont="1" applyFill="1" applyBorder="1" applyAlignment="1">
      <alignment vertical="center" wrapText="1"/>
    </xf>
    <xf numFmtId="0" fontId="11" fillId="5" borderId="14" xfId="0" applyFont="1" applyFill="1" applyBorder="1" applyAlignment="1">
      <alignment vertical="center" wrapText="1"/>
    </xf>
    <xf numFmtId="0" fontId="12" fillId="5" borderId="15" xfId="0" applyFont="1" applyFill="1" applyBorder="1" applyAlignment="1" applyProtection="1">
      <alignment vertical="center" wrapText="1"/>
      <protection locked="0"/>
    </xf>
    <xf numFmtId="0" fontId="12" fillId="5" borderId="15" xfId="0" applyFont="1" applyFill="1" applyBorder="1" applyAlignment="1">
      <alignment vertical="center" wrapText="1"/>
    </xf>
    <xf numFmtId="0" fontId="12" fillId="5" borderId="14" xfId="0" applyFont="1" applyFill="1" applyBorder="1" applyAlignment="1">
      <alignment vertical="center" wrapText="1"/>
    </xf>
    <xf numFmtId="0" fontId="8" fillId="5" borderId="0" xfId="0" applyFont="1" applyFill="1" applyAlignment="1">
      <alignment vertical="center" wrapText="1"/>
    </xf>
    <xf numFmtId="0" fontId="12" fillId="6" borderId="15" xfId="0" applyFont="1" applyFill="1" applyBorder="1" applyAlignment="1">
      <alignment vertical="center" wrapText="1"/>
    </xf>
    <xf numFmtId="0" fontId="12" fillId="6" borderId="14" xfId="0" applyFont="1" applyFill="1" applyBorder="1" applyAlignment="1" applyProtection="1">
      <alignment vertical="center" wrapText="1"/>
      <protection locked="0"/>
    </xf>
    <xf numFmtId="15" fontId="8" fillId="5" borderId="0" xfId="0" applyNumberFormat="1" applyFont="1" applyFill="1" applyAlignment="1">
      <alignment vertical="center" wrapText="1"/>
    </xf>
    <xf numFmtId="0" fontId="14" fillId="5" borderId="0" xfId="0" applyFont="1" applyFill="1" applyAlignment="1">
      <alignment vertical="center"/>
    </xf>
    <xf numFmtId="0" fontId="8" fillId="5" borderId="0" xfId="0" applyFont="1" applyFill="1"/>
    <xf numFmtId="0" fontId="11" fillId="5" borderId="20" xfId="0" applyFont="1" applyFill="1" applyBorder="1" applyAlignment="1" applyProtection="1">
      <alignment horizontal="left" wrapText="1"/>
      <protection locked="0"/>
    </xf>
    <xf numFmtId="0" fontId="12" fillId="5" borderId="21" xfId="0" applyFont="1" applyFill="1" applyBorder="1" applyAlignment="1" applyProtection="1">
      <alignment horizontal="left" vertical="top" wrapText="1"/>
      <protection locked="0"/>
    </xf>
    <xf numFmtId="0" fontId="11" fillId="7" borderId="0" xfId="0" applyFont="1" applyFill="1" applyAlignment="1" applyProtection="1">
      <alignment horizontal="left" wrapText="1"/>
      <protection locked="0"/>
    </xf>
    <xf numFmtId="0" fontId="11" fillId="5" borderId="0" xfId="0" applyFont="1" applyFill="1" applyAlignment="1" applyProtection="1">
      <alignment horizontal="left" wrapText="1"/>
      <protection locked="0"/>
    </xf>
    <xf numFmtId="0" fontId="12" fillId="7" borderId="21" xfId="0" applyFont="1" applyFill="1" applyBorder="1" applyAlignment="1" applyProtection="1">
      <alignment horizontal="left" vertical="top" wrapText="1"/>
      <protection locked="0"/>
    </xf>
    <xf numFmtId="0" fontId="0" fillId="5" borderId="0" xfId="0" applyFill="1" applyAlignment="1">
      <alignment vertical="top" wrapText="1"/>
    </xf>
    <xf numFmtId="15" fontId="13" fillId="5" borderId="14" xfId="0" applyNumberFormat="1" applyFont="1" applyFill="1" applyBorder="1" applyAlignment="1" applyProtection="1">
      <alignment horizontal="left" vertical="center" wrapText="1"/>
      <protection locked="0"/>
    </xf>
    <xf numFmtId="49" fontId="0" fillId="0" borderId="0" xfId="0" applyNumberFormat="1" applyAlignment="1">
      <alignment horizontal="center" vertical="center"/>
    </xf>
    <xf numFmtId="0" fontId="12" fillId="5" borderId="20" xfId="0" applyFont="1" applyFill="1" applyBorder="1" applyAlignment="1" applyProtection="1">
      <alignment horizontal="left" vertical="center" wrapText="1"/>
      <protection locked="0"/>
    </xf>
    <xf numFmtId="0" fontId="12" fillId="5" borderId="21" xfId="0" applyFont="1" applyFill="1" applyBorder="1" applyAlignment="1" applyProtection="1">
      <alignment horizontal="left" vertical="center" wrapText="1"/>
      <protection locked="0"/>
    </xf>
    <xf numFmtId="0" fontId="12" fillId="7" borderId="22" xfId="0" applyFont="1" applyFill="1" applyBorder="1" applyAlignment="1" applyProtection="1">
      <alignment horizontal="left" vertical="center" wrapText="1"/>
      <protection locked="0"/>
    </xf>
    <xf numFmtId="0" fontId="12" fillId="7" borderId="21" xfId="0" applyFont="1" applyFill="1" applyBorder="1" applyAlignment="1" applyProtection="1">
      <alignment horizontal="left" vertical="center" wrapText="1"/>
      <protection locked="0"/>
    </xf>
    <xf numFmtId="0" fontId="12" fillId="5" borderId="22" xfId="0" applyFont="1" applyFill="1" applyBorder="1" applyAlignment="1" applyProtection="1">
      <alignment horizontal="left" vertical="center" wrapText="1"/>
      <protection locked="0"/>
    </xf>
    <xf numFmtId="0" fontId="18" fillId="0" borderId="0" xfId="0" applyFont="1" applyAlignment="1" applyProtection="1">
      <alignment horizontal="left" vertical="center" wrapText="1"/>
      <protection locked="0"/>
    </xf>
    <xf numFmtId="0" fontId="0" fillId="0" borderId="0" xfId="0" applyAlignment="1" applyProtection="1">
      <alignment horizontal="left" vertical="top" wrapText="1"/>
      <protection locked="0"/>
    </xf>
    <xf numFmtId="0" fontId="0" fillId="0" borderId="0" xfId="0" applyAlignment="1">
      <alignment horizontal="left" vertical="top" wrapText="1"/>
    </xf>
    <xf numFmtId="0" fontId="20" fillId="0" borderId="0" xfId="0" applyFont="1" applyAlignment="1" applyProtection="1">
      <alignment horizontal="left" vertical="center" wrapText="1"/>
      <protection locked="0"/>
    </xf>
    <xf numFmtId="0" fontId="19" fillId="0" borderId="0" xfId="0" applyFont="1" applyAlignment="1" applyProtection="1">
      <alignment horizontal="left" vertical="center" wrapText="1"/>
      <protection locked="0"/>
    </xf>
    <xf numFmtId="0" fontId="21" fillId="0" borderId="0" xfId="0" applyFont="1" applyAlignment="1" applyProtection="1">
      <alignment horizontal="left" vertical="center" wrapText="1"/>
      <protection locked="0"/>
    </xf>
    <xf numFmtId="0" fontId="19" fillId="0" borderId="0" xfId="0" applyFont="1" applyAlignment="1">
      <alignment wrapText="1"/>
    </xf>
    <xf numFmtId="0" fontId="20" fillId="0" borderId="0" xfId="0" applyFont="1" applyAlignment="1" applyProtection="1">
      <alignment horizontal="center" vertical="center" wrapText="1"/>
      <protection locked="0"/>
    </xf>
    <xf numFmtId="0" fontId="19" fillId="0" borderId="0" xfId="0" applyFont="1" applyAlignment="1" applyProtection="1">
      <alignment horizontal="center" vertical="center" wrapText="1"/>
      <protection locked="0"/>
    </xf>
    <xf numFmtId="0" fontId="21" fillId="0" borderId="0" xfId="0" applyFont="1" applyAlignment="1" applyProtection="1">
      <alignment horizontal="center" vertical="center" wrapText="1"/>
      <protection locked="0"/>
    </xf>
    <xf numFmtId="0" fontId="19" fillId="0" borderId="0" xfId="0" applyFont="1" applyAlignment="1">
      <alignment horizontal="center" vertical="center" wrapText="1"/>
    </xf>
    <xf numFmtId="0" fontId="1" fillId="0" borderId="0" xfId="0" applyFont="1" applyAlignment="1" applyProtection="1">
      <alignment horizontal="left" vertical="center" wrapText="1"/>
      <protection locked="0"/>
    </xf>
    <xf numFmtId="0" fontId="23" fillId="0" borderId="0" xfId="0" applyFont="1" applyAlignment="1" applyProtection="1">
      <alignment horizontal="left" vertical="center" wrapText="1"/>
      <protection locked="0"/>
    </xf>
    <xf numFmtId="0" fontId="0" fillId="0" borderId="0" xfId="0" applyAlignment="1">
      <alignment horizontal="center"/>
    </xf>
    <xf numFmtId="0" fontId="0" fillId="0" borderId="0" xfId="0" applyAlignment="1">
      <alignment horizontal="left" vertical="center" wrapText="1"/>
    </xf>
    <xf numFmtId="0" fontId="0" fillId="0" borderId="0" xfId="0" applyAlignment="1" applyProtection="1">
      <alignment horizontal="center" vertical="center" wrapText="1"/>
      <protection locked="0"/>
    </xf>
    <xf numFmtId="0" fontId="11" fillId="6" borderId="17" xfId="0" applyFont="1" applyFill="1" applyBorder="1" applyAlignment="1">
      <alignment horizontal="right" vertical="center" wrapText="1"/>
    </xf>
    <xf numFmtId="0" fontId="11" fillId="6" borderId="18" xfId="0" applyFont="1" applyFill="1" applyBorder="1" applyAlignment="1">
      <alignment horizontal="right" vertical="center" wrapText="1"/>
    </xf>
    <xf numFmtId="0" fontId="0" fillId="5" borderId="0" xfId="0" applyFill="1" applyAlignment="1">
      <alignment horizontal="center"/>
    </xf>
    <xf numFmtId="0" fontId="9" fillId="0" borderId="0" xfId="0" applyFont="1" applyAlignment="1">
      <alignment horizontal="left" vertical="center"/>
    </xf>
    <xf numFmtId="0" fontId="12" fillId="0" borderId="14" xfId="0" applyFont="1" applyBorder="1" applyAlignment="1" applyProtection="1">
      <alignment horizontal="left" vertical="center" wrapText="1"/>
      <protection locked="0"/>
    </xf>
    <xf numFmtId="0" fontId="12" fillId="6" borderId="15" xfId="0" applyFont="1" applyFill="1" applyBorder="1" applyAlignment="1">
      <alignment horizontal="left" vertical="center" wrapText="1"/>
    </xf>
    <xf numFmtId="0" fontId="12" fillId="6" borderId="16" xfId="0" applyFont="1" applyFill="1" applyBorder="1" applyAlignment="1">
      <alignment horizontal="left" vertical="center" wrapText="1"/>
    </xf>
    <xf numFmtId="0" fontId="12" fillId="6" borderId="17" xfId="0" applyFont="1" applyFill="1" applyBorder="1" applyAlignment="1">
      <alignment horizontal="left" vertical="center" wrapText="1"/>
    </xf>
    <xf numFmtId="0" fontId="12" fillId="6" borderId="18" xfId="0" applyFont="1" applyFill="1" applyBorder="1" applyAlignment="1">
      <alignment horizontal="left" vertical="center" wrapText="1"/>
    </xf>
    <xf numFmtId="0" fontId="11" fillId="5" borderId="17" xfId="0" applyFont="1" applyFill="1" applyBorder="1" applyAlignment="1">
      <alignment horizontal="right" vertical="center" wrapText="1"/>
    </xf>
    <xf numFmtId="0" fontId="11" fillId="5" borderId="18" xfId="0" applyFont="1" applyFill="1" applyBorder="1" applyAlignment="1">
      <alignment horizontal="right" vertical="center" wrapText="1"/>
    </xf>
    <xf numFmtId="0" fontId="12" fillId="6" borderId="14" xfId="0" applyFont="1" applyFill="1" applyBorder="1" applyAlignment="1" applyProtection="1">
      <alignment horizontal="left" vertical="center" wrapText="1"/>
      <protection locked="0"/>
    </xf>
    <xf numFmtId="0" fontId="12" fillId="6" borderId="19" xfId="0" applyFont="1" applyFill="1" applyBorder="1" applyAlignment="1" applyProtection="1">
      <alignment horizontal="left" vertical="center" wrapText="1"/>
      <protection locked="0"/>
    </xf>
    <xf numFmtId="0" fontId="15" fillId="5" borderId="20" xfId="0" applyFont="1" applyFill="1" applyBorder="1" applyAlignment="1">
      <alignment horizontal="left" vertical="center" wrapText="1"/>
    </xf>
    <xf numFmtId="0" fontId="15" fillId="5" borderId="21" xfId="0" applyFont="1" applyFill="1" applyBorder="1" applyAlignment="1">
      <alignment horizontal="left" vertical="center" wrapText="1"/>
    </xf>
    <xf numFmtId="0" fontId="12" fillId="5" borderId="20" xfId="0" applyFont="1" applyFill="1" applyBorder="1" applyAlignment="1">
      <alignment horizontal="left" vertical="center" wrapText="1"/>
    </xf>
    <xf numFmtId="0" fontId="12" fillId="5" borderId="21" xfId="0" applyFont="1" applyFill="1" applyBorder="1" applyAlignment="1">
      <alignment horizontal="left" vertical="center" wrapText="1"/>
    </xf>
    <xf numFmtId="0" fontId="12" fillId="5" borderId="20" xfId="0" applyFont="1" applyFill="1" applyBorder="1" applyAlignment="1" applyProtection="1">
      <alignment horizontal="left" vertical="center" wrapText="1"/>
      <protection locked="0"/>
    </xf>
    <xf numFmtId="0" fontId="12" fillId="5" borderId="21" xfId="0" applyFont="1" applyFill="1" applyBorder="1" applyAlignment="1" applyProtection="1">
      <alignment horizontal="left" vertical="center" wrapText="1"/>
      <protection locked="0"/>
    </xf>
    <xf numFmtId="0" fontId="15" fillId="5" borderId="16" xfId="0" applyFont="1" applyFill="1" applyBorder="1" applyAlignment="1">
      <alignment horizontal="center" vertical="top" wrapText="1"/>
    </xf>
    <xf numFmtId="0" fontId="15" fillId="7" borderId="22" xfId="0" applyFont="1" applyFill="1" applyBorder="1" applyAlignment="1">
      <alignment horizontal="left" vertical="center" wrapText="1"/>
    </xf>
    <xf numFmtId="0" fontId="15" fillId="7" borderId="21" xfId="0" applyFont="1" applyFill="1" applyBorder="1" applyAlignment="1">
      <alignment horizontal="left" vertical="center" wrapText="1"/>
    </xf>
    <xf numFmtId="0" fontId="12" fillId="7" borderId="22" xfId="0" applyFont="1" applyFill="1" applyBorder="1" applyAlignment="1">
      <alignment horizontal="left" vertical="center" wrapText="1"/>
    </xf>
    <xf numFmtId="0" fontId="12" fillId="7" borderId="21" xfId="0" applyFont="1" applyFill="1" applyBorder="1" applyAlignment="1">
      <alignment horizontal="left" vertical="center" wrapText="1"/>
    </xf>
    <xf numFmtId="0" fontId="12" fillId="7" borderId="22" xfId="0" applyFont="1" applyFill="1" applyBorder="1" applyAlignment="1" applyProtection="1">
      <alignment horizontal="left" vertical="center" wrapText="1"/>
      <protection locked="0"/>
    </xf>
    <xf numFmtId="0" fontId="12" fillId="7" borderId="21" xfId="0" applyFont="1" applyFill="1" applyBorder="1" applyAlignment="1" applyProtection="1">
      <alignment horizontal="left" vertical="center" wrapText="1"/>
      <protection locked="0"/>
    </xf>
    <xf numFmtId="0" fontId="15" fillId="5" borderId="22" xfId="0" applyFont="1" applyFill="1" applyBorder="1" applyAlignment="1">
      <alignment horizontal="left" vertical="center" wrapText="1"/>
    </xf>
    <xf numFmtId="0" fontId="12" fillId="5" borderId="22" xfId="0" applyFont="1" applyFill="1" applyBorder="1" applyAlignment="1">
      <alignment horizontal="left" vertical="center" wrapText="1"/>
    </xf>
    <xf numFmtId="0" fontId="12" fillId="5" borderId="22" xfId="0" applyFont="1" applyFill="1" applyBorder="1" applyAlignment="1" applyProtection="1">
      <alignment horizontal="left" vertical="center" wrapText="1"/>
      <protection locked="0"/>
    </xf>
    <xf numFmtId="0" fontId="16" fillId="5" borderId="23" xfId="0" applyFont="1" applyFill="1" applyBorder="1" applyAlignment="1">
      <alignment horizontal="left" wrapText="1"/>
    </xf>
  </cellXfs>
  <cellStyles count="2">
    <cellStyle name="Hyperlink" xfId="1" builtinId="8"/>
    <cellStyle name="Normal" xfId="0" builtinId="0"/>
  </cellStyles>
  <dxfs count="28">
    <dxf>
      <font>
        <color theme="0"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rgb="FF9C0006"/>
      </font>
      <fill>
        <patternFill>
          <bgColor rgb="FFFFC7CE"/>
        </patternFill>
      </fill>
    </dxf>
    <dxf>
      <font>
        <b/>
        <i val="0"/>
        <color theme="0"/>
      </font>
      <fill>
        <patternFill>
          <bgColor rgb="FF002060"/>
        </patternFill>
      </fill>
    </dxf>
    <dxf>
      <font>
        <color theme="0"/>
      </font>
      <fill>
        <patternFill patternType="none">
          <bgColor auto="1"/>
        </patternFill>
      </fill>
    </dxf>
    <dxf>
      <font>
        <color rgb="FF9C0006"/>
      </font>
      <fill>
        <patternFill>
          <bgColor rgb="FFFFC7CE"/>
        </patternFill>
      </fill>
    </dxf>
    <dxf>
      <font>
        <strike/>
      </font>
    </dxf>
    <dxf>
      <font>
        <color theme="0" tint="-0.24994659260841701"/>
      </font>
      <fill>
        <patternFill>
          <bgColor theme="0" tint="-0.24994659260841701"/>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rgb="FF9C0006"/>
      </font>
      <fill>
        <patternFill>
          <bgColor rgb="FFFFC7CE"/>
        </patternFill>
      </fill>
    </dxf>
    <dxf>
      <font>
        <color theme="0"/>
      </font>
      <fill>
        <patternFill patternType="none">
          <bgColor auto="1"/>
        </patternFill>
      </fill>
    </dxf>
    <dxf>
      <font>
        <color theme="0"/>
      </font>
      <fill>
        <patternFill patternType="none">
          <bgColor auto="1"/>
        </patternFill>
      </fill>
    </dxf>
    <dxf>
      <font>
        <color theme="0"/>
      </font>
      <fill>
        <patternFill patternType="none">
          <bgColor auto="1"/>
        </patternFill>
      </fill>
    </dxf>
    <dxf>
      <font>
        <color rgb="FF9C0006"/>
      </font>
      <fill>
        <patternFill>
          <bgColor rgb="FFFFC7CE"/>
        </patternFill>
      </fill>
    </dxf>
    <dxf>
      <font>
        <strike/>
      </font>
    </dxf>
    <dxf>
      <font>
        <b/>
        <i val="0"/>
        <color theme="0"/>
      </font>
      <fill>
        <patternFill>
          <bgColor rgb="FF002060"/>
        </patternFill>
      </fill>
    </dxf>
    <dxf>
      <font>
        <strike/>
      </font>
    </dxf>
    <dxf>
      <font>
        <strike/>
      </font>
    </dxf>
  </dxfs>
  <tableStyles count="0" defaultTableStyle="TableStyleMedium2" defaultPivotStyle="PivotStyleLight16"/>
  <colors>
    <mruColors>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30</xdr:col>
      <xdr:colOff>395157</xdr:colOff>
      <xdr:row>2</xdr:row>
      <xdr:rowOff>4152381</xdr:rowOff>
    </xdr:to>
    <xdr:pic>
      <xdr:nvPicPr>
        <xdr:cNvPr id="3" name="Picture 2">
          <a:extLst>
            <a:ext uri="{FF2B5EF4-FFF2-40B4-BE49-F238E27FC236}">
              <a16:creationId xmlns:a16="http://schemas.microsoft.com/office/drawing/2014/main" id="{F5FF4B81-E986-4332-9D49-1116D9E7EAE5}"/>
            </a:ext>
          </a:extLst>
        </xdr:cNvPr>
        <xdr:cNvPicPr>
          <a:picLocks noChangeAspect="1"/>
        </xdr:cNvPicPr>
      </xdr:nvPicPr>
      <xdr:blipFill>
        <a:blip xmlns:r="http://schemas.openxmlformats.org/officeDocument/2006/relationships" r:embed="rId1"/>
        <a:stretch>
          <a:fillRect/>
        </a:stretch>
      </xdr:blipFill>
      <xdr:spPr>
        <a:xfrm>
          <a:off x="5257800" y="3238500"/>
          <a:ext cx="16844832" cy="4152381"/>
        </a:xfrm>
        <a:prstGeom prst="rect">
          <a:avLst/>
        </a:prstGeom>
      </xdr:spPr>
    </xdr:pic>
    <xdr:clientData/>
  </xdr:twoCellAnchor>
  <xdr:twoCellAnchor>
    <xdr:from>
      <xdr:col>30</xdr:col>
      <xdr:colOff>397922</xdr:colOff>
      <xdr:row>2</xdr:row>
      <xdr:rowOff>22412</xdr:rowOff>
    </xdr:from>
    <xdr:to>
      <xdr:col>43</xdr:col>
      <xdr:colOff>13111</xdr:colOff>
      <xdr:row>2</xdr:row>
      <xdr:rowOff>3301924</xdr:rowOff>
    </xdr:to>
    <xdr:pic>
      <xdr:nvPicPr>
        <xdr:cNvPr id="4" name="Picture 3">
          <a:extLst>
            <a:ext uri="{FF2B5EF4-FFF2-40B4-BE49-F238E27FC236}">
              <a16:creationId xmlns:a16="http://schemas.microsoft.com/office/drawing/2014/main" id="{C34E29B2-27B1-413C-8BF1-3321F5A751AD}"/>
            </a:ext>
          </a:extLst>
        </xdr:cNvPr>
        <xdr:cNvPicPr>
          <a:picLocks noChangeAspect="1"/>
        </xdr:cNvPicPr>
      </xdr:nvPicPr>
      <xdr:blipFill rotWithShape="1">
        <a:blip xmlns:r="http://schemas.openxmlformats.org/officeDocument/2006/relationships" r:embed="rId2"/>
        <a:srcRect t="1312"/>
        <a:stretch/>
      </xdr:blipFill>
      <xdr:spPr>
        <a:xfrm>
          <a:off x="22105397" y="3260912"/>
          <a:ext cx="7539989" cy="3279512"/>
        </a:xfrm>
        <a:prstGeom prst="rect">
          <a:avLst/>
        </a:prstGeom>
      </xdr:spPr>
    </xdr:pic>
    <xdr:clientData/>
  </xdr:twoCellAnchor>
  <xdr:twoCellAnchor>
    <xdr:from>
      <xdr:col>3</xdr:col>
      <xdr:colOff>56029</xdr:colOff>
      <xdr:row>0</xdr:row>
      <xdr:rowOff>22411</xdr:rowOff>
    </xdr:from>
    <xdr:to>
      <xdr:col>15</xdr:col>
      <xdr:colOff>526676</xdr:colOff>
      <xdr:row>0</xdr:row>
      <xdr:rowOff>1269238</xdr:rowOff>
    </xdr:to>
    <xdr:pic>
      <xdr:nvPicPr>
        <xdr:cNvPr id="5" name="Picture 4">
          <a:extLst>
            <a:ext uri="{FF2B5EF4-FFF2-40B4-BE49-F238E27FC236}">
              <a16:creationId xmlns:a16="http://schemas.microsoft.com/office/drawing/2014/main" id="{2340809E-F174-43B7-822A-340205873BC7}"/>
            </a:ext>
          </a:extLst>
        </xdr:cNvPr>
        <xdr:cNvPicPr>
          <a:picLocks noChangeAspect="1"/>
        </xdr:cNvPicPr>
      </xdr:nvPicPr>
      <xdr:blipFill>
        <a:blip xmlns:r="http://schemas.openxmlformats.org/officeDocument/2006/relationships" r:embed="rId3"/>
        <a:stretch>
          <a:fillRect/>
        </a:stretch>
      </xdr:blipFill>
      <xdr:spPr>
        <a:xfrm>
          <a:off x="5313829" y="22411"/>
          <a:ext cx="7776322" cy="1246827"/>
        </a:xfrm>
        <a:prstGeom prst="rect">
          <a:avLst/>
        </a:prstGeom>
      </xdr:spPr>
    </xdr:pic>
    <xdr:clientData/>
  </xdr:twoCellAnchor>
  <xdr:twoCellAnchor>
    <xdr:from>
      <xdr:col>3</xdr:col>
      <xdr:colOff>89646</xdr:colOff>
      <xdr:row>0</xdr:row>
      <xdr:rowOff>1299882</xdr:rowOff>
    </xdr:from>
    <xdr:to>
      <xdr:col>15</xdr:col>
      <xdr:colOff>485528</xdr:colOff>
      <xdr:row>0</xdr:row>
      <xdr:rowOff>2935941</xdr:rowOff>
    </xdr:to>
    <xdr:pic>
      <xdr:nvPicPr>
        <xdr:cNvPr id="6" name="Picture 5">
          <a:extLst>
            <a:ext uri="{FF2B5EF4-FFF2-40B4-BE49-F238E27FC236}">
              <a16:creationId xmlns:a16="http://schemas.microsoft.com/office/drawing/2014/main" id="{9E3AF713-13D3-45B1-8ECC-AF972FE2DFC0}"/>
            </a:ext>
          </a:extLst>
        </xdr:cNvPr>
        <xdr:cNvPicPr>
          <a:picLocks noChangeAspect="1"/>
        </xdr:cNvPicPr>
      </xdr:nvPicPr>
      <xdr:blipFill>
        <a:blip xmlns:r="http://schemas.openxmlformats.org/officeDocument/2006/relationships" r:embed="rId4"/>
        <a:stretch>
          <a:fillRect/>
        </a:stretch>
      </xdr:blipFill>
      <xdr:spPr>
        <a:xfrm>
          <a:off x="5347446" y="1299882"/>
          <a:ext cx="7701557" cy="1178859"/>
        </a:xfrm>
        <a:prstGeom prst="rect">
          <a:avLst/>
        </a:prstGeom>
      </xdr:spPr>
    </xdr:pic>
    <xdr:clientData/>
  </xdr:twoCellAnchor>
  <xdr:twoCellAnchor>
    <xdr:from>
      <xdr:col>3</xdr:col>
      <xdr:colOff>11207</xdr:colOff>
      <xdr:row>3</xdr:row>
      <xdr:rowOff>22412</xdr:rowOff>
    </xdr:from>
    <xdr:to>
      <xdr:col>17</xdr:col>
      <xdr:colOff>235324</xdr:colOff>
      <xdr:row>3</xdr:row>
      <xdr:rowOff>2238026</xdr:rowOff>
    </xdr:to>
    <xdr:pic>
      <xdr:nvPicPr>
        <xdr:cNvPr id="7" name="Picture 6">
          <a:extLst>
            <a:ext uri="{FF2B5EF4-FFF2-40B4-BE49-F238E27FC236}">
              <a16:creationId xmlns:a16="http://schemas.microsoft.com/office/drawing/2014/main" id="{D54CE775-A3E3-6FBF-2EED-B83327842DF5}"/>
            </a:ext>
          </a:extLst>
        </xdr:cNvPr>
        <xdr:cNvPicPr>
          <a:picLocks noChangeAspect="1"/>
        </xdr:cNvPicPr>
      </xdr:nvPicPr>
      <xdr:blipFill>
        <a:blip xmlns:r="http://schemas.openxmlformats.org/officeDocument/2006/relationships" r:embed="rId5"/>
        <a:stretch>
          <a:fillRect/>
        </a:stretch>
      </xdr:blipFill>
      <xdr:spPr>
        <a:xfrm>
          <a:off x="5255560" y="7642412"/>
          <a:ext cx="8695764" cy="22156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183104</xdr:colOff>
      <xdr:row>3</xdr:row>
      <xdr:rowOff>74567</xdr:rowOff>
    </xdr:from>
    <xdr:to>
      <xdr:col>5</xdr:col>
      <xdr:colOff>1925395</xdr:colOff>
      <xdr:row>3</xdr:row>
      <xdr:rowOff>568363</xdr:rowOff>
    </xdr:to>
    <xdr:pic>
      <xdr:nvPicPr>
        <xdr:cNvPr id="2" name="Picture 1">
          <a:extLst>
            <a:ext uri="{FF2B5EF4-FFF2-40B4-BE49-F238E27FC236}">
              <a16:creationId xmlns:a16="http://schemas.microsoft.com/office/drawing/2014/main" id="{854EED71-2918-4262-A6F8-08C0759C4D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64854" y="1979567"/>
          <a:ext cx="1742291" cy="493796"/>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xdr:from>
      <xdr:col>5</xdr:col>
      <xdr:colOff>334271</xdr:colOff>
      <xdr:row>4</xdr:row>
      <xdr:rowOff>47320</xdr:rowOff>
    </xdr:from>
    <xdr:to>
      <xdr:col>5</xdr:col>
      <xdr:colOff>1736686</xdr:colOff>
      <xdr:row>4</xdr:row>
      <xdr:rowOff>1085627</xdr:rowOff>
    </xdr:to>
    <xdr:pic>
      <xdr:nvPicPr>
        <xdr:cNvPr id="3" name="Picture 2" descr="See the source image">
          <a:extLst>
            <a:ext uri="{FF2B5EF4-FFF2-40B4-BE49-F238E27FC236}">
              <a16:creationId xmlns:a16="http://schemas.microsoft.com/office/drawing/2014/main" id="{A92900F5-C104-47B5-973F-953C3A9FB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16021" y="2523820"/>
          <a:ext cx="1402415" cy="714457"/>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1</xdr:col>
      <xdr:colOff>57150</xdr:colOff>
      <xdr:row>0</xdr:row>
      <xdr:rowOff>95252</xdr:rowOff>
    </xdr:from>
    <xdr:to>
      <xdr:col>1</xdr:col>
      <xdr:colOff>1428750</xdr:colOff>
      <xdr:row>1</xdr:row>
      <xdr:rowOff>345612</xdr:rowOff>
    </xdr:to>
    <xdr:pic>
      <xdr:nvPicPr>
        <xdr:cNvPr id="2" name="Picture 1">
          <a:extLst>
            <a:ext uri="{FF2B5EF4-FFF2-40B4-BE49-F238E27FC236}">
              <a16:creationId xmlns:a16="http://schemas.microsoft.com/office/drawing/2014/main" id="{432A6A72-702D-495C-A26D-7A5D70F30F49}"/>
            </a:ext>
          </a:extLst>
        </xdr:cNvPr>
        <xdr:cNvPicPr>
          <a:picLocks noChangeAspect="1"/>
        </xdr:cNvPicPr>
      </xdr:nvPicPr>
      <xdr:blipFill>
        <a:blip xmlns:r="http://schemas.openxmlformats.org/officeDocument/2006/relationships" r:embed="rId1"/>
        <a:stretch>
          <a:fillRect/>
        </a:stretch>
      </xdr:blipFill>
      <xdr:spPr>
        <a:xfrm>
          <a:off x="295275" y="95252"/>
          <a:ext cx="1371600" cy="4408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kub Kucera" id="{34507D62-630D-472C-BFCC-14667E51E8B7}" userId="S::Jakub.Kucera@nccuk.com::c836b00b-7315-4943-b492-3c88c876969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2" dT="2024-02-15T12:58:56.49" personId="{34507D62-630D-472C-BFCC-14667E51E8B7}" id="{48503D8C-AC30-4AA4-87AF-21E1C8B5E31E}">
    <text xml:space="preserve">Are these roles doing anything else than access/edit permissions?
</text>
  </threadedComment>
  <threadedComment ref="F54" dT="2024-02-15T14:24:50.43" personId="{34507D62-630D-472C-BFCC-14667E51E8B7}" id="{3ACD33F2-33B2-43E9-A4B5-EF9819D38987}">
    <text xml:space="preserve">Is this supposed to be more granular than what the "roles" requirements suggest?
</text>
  </threadedComment>
  <threadedComment ref="F55" dT="2024-02-15T14:39:39.39" personId="{34507D62-630D-472C-BFCC-14667E51E8B7}" id="{B89B62B7-EC0D-4317-9E95-E803B136F992}">
    <text>It needs to be specified here, that we aim to collaborate using the models we are talking about here. Of course we can keep IP on premises if we don’t collaborate.</text>
  </threadedComment>
  <threadedComment ref="F55" dT="2024-02-15T14:44:21.54" personId="{34507D62-630D-472C-BFCC-14667E51E8B7}" id="{EA501DBE-AFBE-4BC8-8156-39C2B6499432}" parentId="{B89B62B7-EC0D-4317-9E95-E803B136F992}">
    <text>Or simply delete this. 3.33 seems to do this.</text>
  </threadedComment>
  <threadedComment ref="F62" dT="2024-02-15T14:47:59.19" personId="{34507D62-630D-472C-BFCC-14667E51E8B7}" id="{AFB0AD48-2D08-4E4F-8FE3-9E3C21AA6E50}">
    <text xml:space="preserve">Is this simulation needs to be validated? If so, this is process requirement. Potentially could be done by enforcing a automated test-run in all code? </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CC-SystemEngineering@nationalcompositescentre.onmicrosoft.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exceldemy.com/wp-content/uploads/2017/02/Add-delete-rows-columns-from-table-04.png" TargetMode="External"/><Relationship Id="rId1" Type="http://schemas.openxmlformats.org/officeDocument/2006/relationships/hyperlink" Target="https://www.compositesworld.com/articles/building-trust-in-bonded-primary-structures"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6BCFC-C6A3-43C0-9518-1C891D2C9D0F}">
  <sheetPr>
    <pageSetUpPr fitToPage="1"/>
  </sheetPr>
  <dimension ref="A1:AC14"/>
  <sheetViews>
    <sheetView zoomScale="85" zoomScaleNormal="85" workbookViewId="0"/>
  </sheetViews>
  <sheetFormatPr defaultRowHeight="15" x14ac:dyDescent="0.25"/>
  <cols>
    <col min="1" max="1" width="9.140625" style="4"/>
    <col min="2" max="2" width="17.7109375" style="22" bestFit="1" customWidth="1"/>
    <col min="3" max="3" width="52" style="22" customWidth="1"/>
    <col min="4" max="4" width="9" customWidth="1"/>
  </cols>
  <sheetData>
    <row r="1" spans="1:29" ht="195" x14ac:dyDescent="0.25">
      <c r="A1" s="4">
        <v>1</v>
      </c>
      <c r="B1" s="22" t="s">
        <v>0</v>
      </c>
      <c r="C1" s="22" t="s">
        <v>1</v>
      </c>
      <c r="D1" s="92"/>
      <c r="E1" s="92"/>
      <c r="F1" s="92"/>
      <c r="G1" s="92"/>
      <c r="H1" s="92"/>
      <c r="I1" s="92"/>
      <c r="J1" s="92"/>
      <c r="K1" s="92"/>
      <c r="L1" s="92"/>
      <c r="M1" s="92"/>
      <c r="N1" s="92"/>
      <c r="O1" s="92"/>
      <c r="P1" s="92"/>
    </row>
    <row r="2" spans="1:29" ht="60" x14ac:dyDescent="0.25">
      <c r="A2" s="4">
        <v>2</v>
      </c>
      <c r="B2" s="22" t="s">
        <v>2</v>
      </c>
      <c r="C2" s="22" t="s">
        <v>3</v>
      </c>
      <c r="D2" s="34"/>
      <c r="E2" s="34"/>
      <c r="F2" s="34"/>
      <c r="G2" s="34"/>
      <c r="H2" s="34"/>
      <c r="I2" s="34"/>
      <c r="J2" s="34"/>
      <c r="K2" s="34"/>
      <c r="L2" s="34"/>
      <c r="M2" s="34"/>
      <c r="N2" s="34"/>
      <c r="O2" s="34"/>
      <c r="P2" s="34"/>
    </row>
    <row r="3" spans="1:29" ht="345" customHeight="1" x14ac:dyDescent="0.25">
      <c r="A3" s="4" t="s">
        <v>4</v>
      </c>
      <c r="B3" s="22" t="s">
        <v>5</v>
      </c>
      <c r="C3" s="22" t="s">
        <v>6</v>
      </c>
      <c r="D3" s="92"/>
      <c r="E3" s="92"/>
      <c r="F3" s="92"/>
      <c r="G3" s="92"/>
      <c r="H3" s="92"/>
      <c r="I3" s="92"/>
      <c r="J3" s="92"/>
      <c r="K3" s="92"/>
      <c r="L3" s="92"/>
      <c r="M3" s="92"/>
      <c r="N3" s="92"/>
      <c r="O3" s="92"/>
      <c r="P3" s="92"/>
      <c r="Q3" s="92"/>
      <c r="R3" s="92"/>
      <c r="S3" s="92"/>
      <c r="T3" s="92"/>
      <c r="U3" s="92"/>
      <c r="V3" s="92"/>
      <c r="W3" s="92"/>
      <c r="X3" s="92"/>
      <c r="Y3" s="92"/>
      <c r="Z3" s="92"/>
      <c r="AA3" s="92"/>
      <c r="AB3" s="92"/>
      <c r="AC3" s="92"/>
    </row>
    <row r="4" spans="1:29" ht="177" customHeight="1" x14ac:dyDescent="0.25">
      <c r="A4" s="4" t="s">
        <v>7</v>
      </c>
      <c r="B4" s="22" t="s">
        <v>5</v>
      </c>
      <c r="C4" s="22" t="s">
        <v>8</v>
      </c>
      <c r="D4" s="92"/>
      <c r="E4" s="92"/>
      <c r="F4" s="92"/>
      <c r="G4" s="92"/>
      <c r="H4" s="92"/>
      <c r="I4" s="92"/>
      <c r="J4" s="92"/>
      <c r="K4" s="92"/>
      <c r="L4" s="92"/>
      <c r="M4" s="92"/>
      <c r="N4" s="92"/>
      <c r="O4" s="92"/>
      <c r="P4" s="92"/>
      <c r="Q4" s="92"/>
      <c r="R4" s="92"/>
      <c r="S4" s="92"/>
    </row>
    <row r="5" spans="1:29" ht="105" x14ac:dyDescent="0.25">
      <c r="A5" s="4" t="s">
        <v>9</v>
      </c>
      <c r="B5" s="22" t="s">
        <v>5</v>
      </c>
      <c r="C5" s="22" t="s">
        <v>10</v>
      </c>
    </row>
    <row r="6" spans="1:29" x14ac:dyDescent="0.25">
      <c r="A6" s="4" t="s">
        <v>11</v>
      </c>
      <c r="B6" s="22" t="s">
        <v>5</v>
      </c>
      <c r="C6" s="22" t="s">
        <v>12</v>
      </c>
    </row>
    <row r="7" spans="1:29" ht="75" x14ac:dyDescent="0.25">
      <c r="A7" s="4" t="s">
        <v>13</v>
      </c>
      <c r="B7" s="22" t="s">
        <v>5</v>
      </c>
      <c r="C7" s="22" t="s">
        <v>14</v>
      </c>
    </row>
    <row r="8" spans="1:29" ht="45" x14ac:dyDescent="0.25">
      <c r="A8" s="4">
        <v>3</v>
      </c>
      <c r="B8" s="22" t="s">
        <v>15</v>
      </c>
      <c r="C8" s="22" t="s">
        <v>16</v>
      </c>
    </row>
    <row r="9" spans="1:29" ht="30" customHeight="1" x14ac:dyDescent="0.25">
      <c r="A9" s="4">
        <v>4</v>
      </c>
      <c r="B9" s="22" t="s">
        <v>17</v>
      </c>
      <c r="C9" s="22" t="s">
        <v>18</v>
      </c>
    </row>
    <row r="10" spans="1:29" x14ac:dyDescent="0.25">
      <c r="A10" s="4">
        <v>5</v>
      </c>
      <c r="B10" s="22" t="s">
        <v>19</v>
      </c>
      <c r="C10" s="22" t="s">
        <v>20</v>
      </c>
    </row>
    <row r="11" spans="1:29" ht="105" x14ac:dyDescent="0.25">
      <c r="A11" s="4">
        <v>6</v>
      </c>
      <c r="B11" s="22" t="s">
        <v>21</v>
      </c>
      <c r="C11" s="3" t="s">
        <v>22</v>
      </c>
    </row>
    <row r="12" spans="1:29" ht="30" x14ac:dyDescent="0.25">
      <c r="A12" s="4">
        <v>7</v>
      </c>
      <c r="B12" s="22" t="s">
        <v>23</v>
      </c>
      <c r="C12" s="22" t="s">
        <v>24</v>
      </c>
    </row>
    <row r="13" spans="1:29" ht="135" customHeight="1" x14ac:dyDescent="0.25">
      <c r="A13" s="4">
        <v>8</v>
      </c>
      <c r="B13" s="22" t="s">
        <v>25</v>
      </c>
      <c r="C13" s="93" t="s">
        <v>26</v>
      </c>
      <c r="D13" s="93"/>
      <c r="E13" s="93"/>
      <c r="F13" s="93"/>
      <c r="G13" s="93"/>
      <c r="H13" s="93"/>
      <c r="I13" s="93"/>
      <c r="J13" s="93"/>
      <c r="K13" s="93"/>
      <c r="L13" s="93"/>
    </row>
    <row r="14" spans="1:29" ht="90" x14ac:dyDescent="0.25">
      <c r="A14" s="4">
        <v>9</v>
      </c>
      <c r="B14" s="24" t="s">
        <v>27</v>
      </c>
      <c r="C14" s="23" t="s">
        <v>28</v>
      </c>
    </row>
  </sheetData>
  <sheetProtection sheet="1"/>
  <mergeCells count="4">
    <mergeCell ref="D1:P1"/>
    <mergeCell ref="D3:AC3"/>
    <mergeCell ref="D4:S4"/>
    <mergeCell ref="C13:L13"/>
  </mergeCells>
  <hyperlinks>
    <hyperlink ref="C14" r:id="rId1" display="If there are any issues encountered with this tool, please contact the Systems Engineering team here: NCC-SystemEngineering@nationalcompositescentre.onmicrosoft.com" xr:uid="{98F935A1-A4E8-4211-8D31-569BCEECD3F5}"/>
  </hyperlinks>
  <pageMargins left="0.7" right="0.7" top="0.75" bottom="0.75" header="0.3" footer="0.3"/>
  <pageSetup paperSize="8" scale="42"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E9495-BAE5-4F71-BDA5-7F3D0E173D05}">
  <dimension ref="B1:D22"/>
  <sheetViews>
    <sheetView workbookViewId="0">
      <selection activeCell="C6" sqref="C6"/>
    </sheetView>
  </sheetViews>
  <sheetFormatPr defaultColWidth="8.85546875" defaultRowHeight="15" x14ac:dyDescent="0.25"/>
  <cols>
    <col min="1" max="1" width="8.85546875" style="9"/>
    <col min="2" max="2" width="59.42578125" style="11" bestFit="1" customWidth="1"/>
    <col min="3" max="3" width="67.85546875" style="10" customWidth="1"/>
    <col min="4" max="4" width="35.7109375" style="9" customWidth="1"/>
    <col min="5" max="16384" width="8.85546875" style="9"/>
  </cols>
  <sheetData>
    <row r="1" spans="2:4" ht="15.75" thickBot="1" x14ac:dyDescent="0.3"/>
    <row r="2" spans="2:4" x14ac:dyDescent="0.25">
      <c r="B2" s="12" t="s">
        <v>29</v>
      </c>
      <c r="C2" s="19" t="s">
        <v>30</v>
      </c>
    </row>
    <row r="3" spans="2:4" x14ac:dyDescent="0.25">
      <c r="B3" s="13" t="s">
        <v>31</v>
      </c>
      <c r="C3" s="20" t="s">
        <v>32</v>
      </c>
    </row>
    <row r="4" spans="2:4" x14ac:dyDescent="0.25">
      <c r="B4" s="13" t="s">
        <v>33</v>
      </c>
      <c r="C4" s="20" t="s">
        <v>34</v>
      </c>
    </row>
    <row r="5" spans="2:4" x14ac:dyDescent="0.25">
      <c r="B5" s="13" t="s">
        <v>35</v>
      </c>
      <c r="C5" s="20" t="s">
        <v>36</v>
      </c>
    </row>
    <row r="6" spans="2:4" x14ac:dyDescent="0.25">
      <c r="B6" s="13" t="s">
        <v>37</v>
      </c>
      <c r="C6" s="20" t="s">
        <v>38</v>
      </c>
    </row>
    <row r="7" spans="2:4" x14ac:dyDescent="0.25">
      <c r="B7" s="13" t="s">
        <v>39</v>
      </c>
      <c r="C7" s="20" t="s">
        <v>40</v>
      </c>
    </row>
    <row r="8" spans="2:4" ht="15.75" thickBot="1" x14ac:dyDescent="0.3">
      <c r="B8" s="14" t="s">
        <v>41</v>
      </c>
      <c r="C8" s="21" t="s">
        <v>42</v>
      </c>
    </row>
    <row r="10" spans="2:4" ht="15.75" thickBot="1" x14ac:dyDescent="0.3"/>
    <row r="11" spans="2:4" ht="15.75" thickBot="1" x14ac:dyDescent="0.3">
      <c r="B11" s="36" t="s">
        <v>43</v>
      </c>
      <c r="C11" s="37" t="s">
        <v>44</v>
      </c>
      <c r="D11" s="37" t="s">
        <v>45</v>
      </c>
    </row>
    <row r="12" spans="2:4" x14ac:dyDescent="0.25">
      <c r="B12" s="38">
        <v>1</v>
      </c>
      <c r="C12" s="39" t="s">
        <v>46</v>
      </c>
      <c r="D12" s="39" t="s">
        <v>47</v>
      </c>
    </row>
    <row r="13" spans="2:4" x14ac:dyDescent="0.25">
      <c r="B13" s="40"/>
      <c r="C13" s="20"/>
      <c r="D13" s="20"/>
    </row>
    <row r="14" spans="2:4" x14ac:dyDescent="0.25">
      <c r="B14" s="40"/>
      <c r="C14" s="20"/>
      <c r="D14" s="20"/>
    </row>
    <row r="15" spans="2:4" x14ac:dyDescent="0.25">
      <c r="B15" s="40"/>
      <c r="C15" s="20"/>
      <c r="D15" s="20"/>
    </row>
    <row r="16" spans="2:4" x14ac:dyDescent="0.25">
      <c r="B16" s="40"/>
      <c r="C16" s="20"/>
      <c r="D16" s="20"/>
    </row>
    <row r="17" spans="2:4" x14ac:dyDescent="0.25">
      <c r="B17" s="40"/>
      <c r="C17" s="20"/>
      <c r="D17" s="20"/>
    </row>
    <row r="18" spans="2:4" x14ac:dyDescent="0.25">
      <c r="B18" s="40"/>
      <c r="C18" s="20"/>
      <c r="D18" s="20"/>
    </row>
    <row r="19" spans="2:4" x14ac:dyDescent="0.25">
      <c r="B19" s="40"/>
      <c r="C19" s="20"/>
      <c r="D19" s="20"/>
    </row>
    <row r="20" spans="2:4" x14ac:dyDescent="0.25">
      <c r="B20" s="40"/>
      <c r="C20" s="20"/>
      <c r="D20" s="20"/>
    </row>
    <row r="21" spans="2:4" x14ac:dyDescent="0.25">
      <c r="B21" s="40"/>
      <c r="C21" s="20"/>
      <c r="D21" s="20"/>
    </row>
    <row r="22" spans="2:4" ht="15.75" thickBot="1" x14ac:dyDescent="0.3">
      <c r="B22" s="41"/>
      <c r="C22" s="42"/>
      <c r="D22" s="42"/>
    </row>
  </sheetData>
  <sheetProtection sheet="1" objects="1" scenarios="1" selectLockedCells="1"/>
  <printOptions horizontalCentered="1" verticalCentered="1"/>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00D2D-1098-45FD-91C3-FBF296D04D2E}">
  <sheetPr>
    <pageSetUpPr fitToPage="1"/>
  </sheetPr>
  <dimension ref="A1:C68"/>
  <sheetViews>
    <sheetView workbookViewId="0">
      <selection activeCell="A2" sqref="A2"/>
    </sheetView>
  </sheetViews>
  <sheetFormatPr defaultRowHeight="15" outlineLevelRow="1" x14ac:dyDescent="0.25"/>
  <cols>
    <col min="1" max="1" width="16" bestFit="1" customWidth="1"/>
    <col min="2" max="2" width="69.7109375" style="3" customWidth="1"/>
    <col min="3" max="3" width="45.85546875" style="3" customWidth="1"/>
  </cols>
  <sheetData>
    <row r="1" spans="1:3" s="16" customFormat="1" x14ac:dyDescent="0.25">
      <c r="A1" s="16" t="s">
        <v>48</v>
      </c>
      <c r="B1" s="28" t="s">
        <v>49</v>
      </c>
      <c r="C1" s="28" t="s">
        <v>50</v>
      </c>
    </row>
    <row r="2" spans="1:3" s="16" customFormat="1" x14ac:dyDescent="0.25">
      <c r="B2" s="32" t="s">
        <v>51</v>
      </c>
      <c r="C2" s="28"/>
    </row>
    <row r="3" spans="1:3" hidden="1" outlineLevel="1" x14ac:dyDescent="0.25">
      <c r="B3" s="3" t="s">
        <v>52</v>
      </c>
    </row>
    <row r="4" spans="1:3" hidden="1" outlineLevel="1" x14ac:dyDescent="0.25">
      <c r="B4" s="3" t="s">
        <v>53</v>
      </c>
    </row>
    <row r="5" spans="1:3" hidden="1" outlineLevel="1" x14ac:dyDescent="0.25">
      <c r="B5" s="3" t="s">
        <v>54</v>
      </c>
    </row>
    <row r="6" spans="1:3" hidden="1" outlineLevel="1" x14ac:dyDescent="0.25">
      <c r="B6" s="3" t="s">
        <v>55</v>
      </c>
    </row>
    <row r="7" spans="1:3" hidden="1" outlineLevel="1" x14ac:dyDescent="0.25">
      <c r="B7" s="3" t="s">
        <v>56</v>
      </c>
    </row>
    <row r="8" spans="1:3" hidden="1" outlineLevel="1" x14ac:dyDescent="0.25">
      <c r="B8" s="3" t="s">
        <v>57</v>
      </c>
    </row>
    <row r="9" spans="1:3" hidden="1" outlineLevel="1" x14ac:dyDescent="0.25">
      <c r="B9" s="3" t="s">
        <v>58</v>
      </c>
    </row>
    <row r="10" spans="1:3" hidden="1" outlineLevel="1" x14ac:dyDescent="0.25">
      <c r="B10" s="3" t="s">
        <v>59</v>
      </c>
    </row>
    <row r="11" spans="1:3" hidden="1" outlineLevel="1" x14ac:dyDescent="0.25">
      <c r="B11" s="3" t="s">
        <v>60</v>
      </c>
    </row>
    <row r="12" spans="1:3" hidden="1" outlineLevel="1" x14ac:dyDescent="0.25">
      <c r="B12" s="3" t="s">
        <v>61</v>
      </c>
    </row>
    <row r="13" spans="1:3" hidden="1" outlineLevel="1" x14ac:dyDescent="0.25">
      <c r="B13" s="3" t="s">
        <v>62</v>
      </c>
    </row>
    <row r="14" spans="1:3" collapsed="1" x14ac:dyDescent="0.25">
      <c r="B14" s="33" t="s">
        <v>63</v>
      </c>
    </row>
    <row r="15" spans="1:3" hidden="1" outlineLevel="1" x14ac:dyDescent="0.25">
      <c r="B15" s="3" t="s">
        <v>64</v>
      </c>
    </row>
    <row r="16" spans="1:3" hidden="1" outlineLevel="1" x14ac:dyDescent="0.25">
      <c r="B16" s="3" t="s">
        <v>65</v>
      </c>
    </row>
    <row r="17" spans="2:2" hidden="1" outlineLevel="1" x14ac:dyDescent="0.25">
      <c r="B17" s="3" t="s">
        <v>66</v>
      </c>
    </row>
    <row r="18" spans="2:2" hidden="1" outlineLevel="1" x14ac:dyDescent="0.25">
      <c r="B18" s="3" t="s">
        <v>67</v>
      </c>
    </row>
    <row r="19" spans="2:2" hidden="1" outlineLevel="1" x14ac:dyDescent="0.25">
      <c r="B19" s="3" t="s">
        <v>68</v>
      </c>
    </row>
    <row r="20" spans="2:2" collapsed="1" x14ac:dyDescent="0.25">
      <c r="B20" s="33" t="s">
        <v>69</v>
      </c>
    </row>
    <row r="21" spans="2:2" hidden="1" outlineLevel="1" x14ac:dyDescent="0.25">
      <c r="B21" s="3" t="s">
        <v>70</v>
      </c>
    </row>
    <row r="22" spans="2:2" hidden="1" outlineLevel="1" x14ac:dyDescent="0.25">
      <c r="B22" s="3" t="s">
        <v>71</v>
      </c>
    </row>
    <row r="23" spans="2:2" hidden="1" outlineLevel="1" x14ac:dyDescent="0.25">
      <c r="B23" s="3" t="s">
        <v>72</v>
      </c>
    </row>
    <row r="24" spans="2:2" hidden="1" outlineLevel="1" x14ac:dyDescent="0.25">
      <c r="B24" s="3" t="s">
        <v>73</v>
      </c>
    </row>
    <row r="25" spans="2:2" hidden="1" outlineLevel="1" x14ac:dyDescent="0.25">
      <c r="B25" s="29" t="s">
        <v>74</v>
      </c>
    </row>
    <row r="26" spans="2:2" hidden="1" outlineLevel="1" x14ac:dyDescent="0.25">
      <c r="B26" s="3" t="s">
        <v>75</v>
      </c>
    </row>
    <row r="27" spans="2:2" hidden="1" outlineLevel="1" x14ac:dyDescent="0.25">
      <c r="B27" s="3" t="s">
        <v>76</v>
      </c>
    </row>
    <row r="28" spans="2:2" hidden="1" outlineLevel="1" x14ac:dyDescent="0.25">
      <c r="B28" s="3" t="s">
        <v>77</v>
      </c>
    </row>
    <row r="29" spans="2:2" collapsed="1" x14ac:dyDescent="0.25">
      <c r="B29" s="33" t="s">
        <v>78</v>
      </c>
    </row>
    <row r="30" spans="2:2" hidden="1" outlineLevel="1" x14ac:dyDescent="0.25">
      <c r="B30" s="3" t="s">
        <v>79</v>
      </c>
    </row>
    <row r="31" spans="2:2" hidden="1" outlineLevel="1" x14ac:dyDescent="0.25">
      <c r="B31" s="3" t="s">
        <v>80</v>
      </c>
    </row>
    <row r="32" spans="2:2" hidden="1" outlineLevel="1" x14ac:dyDescent="0.25">
      <c r="B32" s="3" t="s">
        <v>81</v>
      </c>
    </row>
    <row r="33" spans="2:2" hidden="1" outlineLevel="1" x14ac:dyDescent="0.25">
      <c r="B33" s="3" t="s">
        <v>82</v>
      </c>
    </row>
    <row r="34" spans="2:2" hidden="1" outlineLevel="1" x14ac:dyDescent="0.25">
      <c r="B34" s="3" t="s">
        <v>83</v>
      </c>
    </row>
    <row r="35" spans="2:2" hidden="1" outlineLevel="1" x14ac:dyDescent="0.25">
      <c r="B35" s="3" t="s">
        <v>84</v>
      </c>
    </row>
    <row r="36" spans="2:2" hidden="1" outlineLevel="1" x14ac:dyDescent="0.25">
      <c r="B36" s="3" t="s">
        <v>85</v>
      </c>
    </row>
    <row r="37" spans="2:2" hidden="1" outlineLevel="1" x14ac:dyDescent="0.25">
      <c r="B37" s="3" t="s">
        <v>86</v>
      </c>
    </row>
    <row r="38" spans="2:2" hidden="1" outlineLevel="1" x14ac:dyDescent="0.25">
      <c r="B38" s="29" t="s">
        <v>87</v>
      </c>
    </row>
    <row r="39" spans="2:2" hidden="1" outlineLevel="1" x14ac:dyDescent="0.25">
      <c r="B39" s="3" t="s">
        <v>88</v>
      </c>
    </row>
    <row r="40" spans="2:2" collapsed="1" x14ac:dyDescent="0.25">
      <c r="B40" s="33" t="s">
        <v>89</v>
      </c>
    </row>
    <row r="41" spans="2:2" hidden="1" outlineLevel="1" x14ac:dyDescent="0.25">
      <c r="B41" s="3" t="s">
        <v>90</v>
      </c>
    </row>
    <row r="42" spans="2:2" hidden="1" outlineLevel="1" x14ac:dyDescent="0.25">
      <c r="B42" s="3" t="s">
        <v>91</v>
      </c>
    </row>
    <row r="43" spans="2:2" hidden="1" outlineLevel="1" x14ac:dyDescent="0.25">
      <c r="B43" s="3" t="s">
        <v>92</v>
      </c>
    </row>
    <row r="44" spans="2:2" hidden="1" outlineLevel="1" x14ac:dyDescent="0.25">
      <c r="B44" s="29" t="s">
        <v>93</v>
      </c>
    </row>
    <row r="45" spans="2:2" hidden="1" outlineLevel="1" x14ac:dyDescent="0.25">
      <c r="B45" s="29" t="s">
        <v>94</v>
      </c>
    </row>
    <row r="46" spans="2:2" collapsed="1" x14ac:dyDescent="0.25">
      <c r="B46" s="33" t="s">
        <v>95</v>
      </c>
    </row>
    <row r="47" spans="2:2" hidden="1" outlineLevel="1" x14ac:dyDescent="0.25">
      <c r="B47" s="3" t="s">
        <v>96</v>
      </c>
    </row>
    <row r="48" spans="2:2" hidden="1" outlineLevel="1" x14ac:dyDescent="0.25">
      <c r="B48" s="3" t="s">
        <v>97</v>
      </c>
    </row>
    <row r="49" spans="2:2" hidden="1" outlineLevel="1" x14ac:dyDescent="0.25">
      <c r="B49" s="3" t="s">
        <v>98</v>
      </c>
    </row>
    <row r="50" spans="2:2" hidden="1" outlineLevel="1" x14ac:dyDescent="0.25">
      <c r="B50" s="3" t="s">
        <v>99</v>
      </c>
    </row>
    <row r="51" spans="2:2" hidden="1" outlineLevel="1" x14ac:dyDescent="0.25">
      <c r="B51" s="3" t="s">
        <v>100</v>
      </c>
    </row>
    <row r="52" spans="2:2" hidden="1" outlineLevel="1" x14ac:dyDescent="0.25">
      <c r="B52" s="3" t="s">
        <v>101</v>
      </c>
    </row>
    <row r="53" spans="2:2" hidden="1" outlineLevel="1" x14ac:dyDescent="0.25">
      <c r="B53" s="3" t="s">
        <v>102</v>
      </c>
    </row>
    <row r="54" spans="2:2" hidden="1" outlineLevel="1" x14ac:dyDescent="0.25">
      <c r="B54" s="3" t="s">
        <v>103</v>
      </c>
    </row>
    <row r="55" spans="2:2" hidden="1" outlineLevel="1" x14ac:dyDescent="0.25">
      <c r="B55" s="3" t="s">
        <v>104</v>
      </c>
    </row>
    <row r="56" spans="2:2" collapsed="1" x14ac:dyDescent="0.25">
      <c r="B56" s="30" t="s">
        <v>105</v>
      </c>
    </row>
    <row r="57" spans="2:2" hidden="1" outlineLevel="1" x14ac:dyDescent="0.25">
      <c r="B57" s="31" t="s">
        <v>106</v>
      </c>
    </row>
    <row r="58" spans="2:2" hidden="1" outlineLevel="1" x14ac:dyDescent="0.25">
      <c r="B58" s="31" t="s">
        <v>107</v>
      </c>
    </row>
    <row r="59" spans="2:2" hidden="1" outlineLevel="1" x14ac:dyDescent="0.25">
      <c r="B59" s="31" t="s">
        <v>108</v>
      </c>
    </row>
    <row r="60" spans="2:2" hidden="1" outlineLevel="1" x14ac:dyDescent="0.25">
      <c r="B60" s="31" t="s">
        <v>109</v>
      </c>
    </row>
    <row r="61" spans="2:2" hidden="1" outlineLevel="1" x14ac:dyDescent="0.25">
      <c r="B61" s="31" t="s">
        <v>110</v>
      </c>
    </row>
    <row r="62" spans="2:2" hidden="1" outlineLevel="1" x14ac:dyDescent="0.25">
      <c r="B62" s="31" t="s">
        <v>111</v>
      </c>
    </row>
    <row r="63" spans="2:2" hidden="1" outlineLevel="1" x14ac:dyDescent="0.25">
      <c r="B63" s="31" t="s">
        <v>112</v>
      </c>
    </row>
    <row r="64" spans="2:2" hidden="1" outlineLevel="1" x14ac:dyDescent="0.25">
      <c r="B64" s="31" t="s">
        <v>113</v>
      </c>
    </row>
    <row r="65" spans="2:2" hidden="1" outlineLevel="1" x14ac:dyDescent="0.25">
      <c r="B65" s="31" t="s">
        <v>114</v>
      </c>
    </row>
    <row r="66" spans="2:2" ht="28.9" hidden="1" customHeight="1" outlineLevel="1" x14ac:dyDescent="0.25">
      <c r="B66" s="31" t="s">
        <v>115</v>
      </c>
    </row>
    <row r="67" spans="2:2" ht="30" hidden="1" outlineLevel="1" x14ac:dyDescent="0.25">
      <c r="B67" s="31" t="s">
        <v>116</v>
      </c>
    </row>
    <row r="68" spans="2:2" collapsed="1" x14ac:dyDescent="0.25"/>
  </sheetData>
  <autoFilter ref="A1:C1" xr:uid="{5AB17FDF-A0B8-4664-AB10-531C2AB20A5C}"/>
  <dataValidations count="1">
    <dataValidation type="list" allowBlank="1" showInputMessage="1" showErrorMessage="1" sqref="A1:A1048576" xr:uid="{8740ECF1-DBA4-4D51-AA8E-51CF7948646A}">
      <formula1>Yes.No</formula1>
    </dataValidation>
  </dataValidations>
  <pageMargins left="0.7" right="0.7" top="0.75" bottom="0.75" header="0.3" footer="0.3"/>
  <pageSetup paperSize="8" scale="99" fitToHeight="0"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764AE-F614-4874-8C45-AD21A3B44F37}">
  <sheetPr>
    <pageSetUpPr fitToPage="1"/>
  </sheetPr>
  <dimension ref="A1:AV515"/>
  <sheetViews>
    <sheetView tabSelected="1" zoomScale="80" zoomScaleNormal="80" workbookViewId="0">
      <pane xSplit="18" ySplit="5" topLeftCell="S7" activePane="bottomRight" state="frozen"/>
      <selection pane="topRight" activeCell="S1" sqref="S1"/>
      <selection pane="bottomLeft" activeCell="E6" sqref="E6"/>
      <selection pane="bottomRight" activeCell="W11" sqref="W11"/>
    </sheetView>
  </sheetViews>
  <sheetFormatPr defaultColWidth="9.140625" defaultRowHeight="15" outlineLevelRow="1" outlineLevelCol="2" x14ac:dyDescent="0.25"/>
  <cols>
    <col min="1" max="1" width="7.7109375" style="6" customWidth="1"/>
    <col min="2" max="2" width="31.7109375" style="35" customWidth="1" outlineLevel="1"/>
    <col min="3" max="3" width="31.7109375" style="35" hidden="1" customWidth="1" outlineLevel="2"/>
    <col min="4" max="4" width="13.140625" style="35" customWidth="1" outlineLevel="1" collapsed="1"/>
    <col min="5" max="5" width="13.140625" style="35" customWidth="1" outlineLevel="2"/>
    <col min="6" max="7" width="40.7109375" style="7" customWidth="1"/>
    <col min="8" max="8" width="30.7109375" style="7" hidden="1" customWidth="1"/>
    <col min="9" max="9" width="12.140625" style="35" hidden="1" customWidth="1" outlineLevel="1"/>
    <col min="10" max="10" width="14" style="35" hidden="1" customWidth="1" outlineLevel="1"/>
    <col min="11" max="11" width="15.140625" style="35" hidden="1" customWidth="1" collapsed="1"/>
    <col min="12" max="12" width="40.7109375" style="7" hidden="1" customWidth="1"/>
    <col min="13" max="13" width="20.7109375" style="35" hidden="1" customWidth="1"/>
    <col min="14" max="14" width="14.7109375" style="35" hidden="1" customWidth="1"/>
    <col min="15" max="15" width="40.7109375" style="7" hidden="1" customWidth="1"/>
    <col min="16" max="16" width="15.5703125" style="35" hidden="1" customWidth="1" outlineLevel="1"/>
    <col min="17" max="17" width="14.85546875" style="8" hidden="1" customWidth="1" outlineLevel="1"/>
    <col min="18" max="18" width="40.5703125" style="7" hidden="1" customWidth="1" outlineLevel="1"/>
    <col min="19" max="19" width="40.5703125" style="7" customWidth="1" outlineLevel="1"/>
    <col min="20" max="23" width="14.7109375" style="35" customWidth="1" outlineLevel="1"/>
    <col min="24" max="41" width="9.140625" style="2"/>
    <col min="42" max="44" width="10.5703125" style="2" customWidth="1"/>
    <col min="45" max="47" width="9.140625" style="2"/>
    <col min="48" max="48" width="35.140625" style="2" customWidth="1"/>
    <col min="49" max="16384" width="9.140625" style="2"/>
  </cols>
  <sheetData>
    <row r="1" spans="1:48" s="27" customFormat="1" ht="105" x14ac:dyDescent="0.25">
      <c r="A1" s="49" t="s">
        <v>117</v>
      </c>
      <c r="B1" s="50" t="s">
        <v>118</v>
      </c>
      <c r="C1" s="50" t="s">
        <v>119</v>
      </c>
      <c r="D1" s="50" t="s">
        <v>120</v>
      </c>
      <c r="E1" s="50" t="s">
        <v>121</v>
      </c>
      <c r="F1" s="50" t="s">
        <v>122</v>
      </c>
      <c r="G1" s="50" t="s">
        <v>123</v>
      </c>
      <c r="H1" s="50" t="s">
        <v>124</v>
      </c>
      <c r="I1" s="50" t="s">
        <v>125</v>
      </c>
      <c r="J1" s="50" t="s">
        <v>126</v>
      </c>
      <c r="K1" s="50" t="s">
        <v>127</v>
      </c>
      <c r="L1" s="50" t="s">
        <v>128</v>
      </c>
      <c r="M1" s="50" t="s">
        <v>129</v>
      </c>
      <c r="N1" s="50" t="s">
        <v>130</v>
      </c>
      <c r="O1" s="50" t="s">
        <v>131</v>
      </c>
      <c r="P1" s="50" t="s">
        <v>132</v>
      </c>
      <c r="Q1" s="50" t="s">
        <v>133</v>
      </c>
      <c r="R1" s="50" t="s">
        <v>134</v>
      </c>
      <c r="S1" s="27" t="s">
        <v>135</v>
      </c>
      <c r="T1" s="27" t="s">
        <v>136</v>
      </c>
      <c r="U1" s="27" t="s">
        <v>137</v>
      </c>
      <c r="V1" s="27" t="s">
        <v>138</v>
      </c>
      <c r="W1" s="27" t="s">
        <v>139</v>
      </c>
      <c r="X1" s="27" t="s">
        <v>140</v>
      </c>
      <c r="Y1" s="27" t="s">
        <v>141</v>
      </c>
      <c r="Z1" s="27" t="s">
        <v>142</v>
      </c>
      <c r="AA1" s="27" t="s">
        <v>143</v>
      </c>
      <c r="AB1" s="27" t="s">
        <v>144</v>
      </c>
      <c r="AC1" s="27" t="s">
        <v>145</v>
      </c>
      <c r="AD1" s="27" t="s">
        <v>146</v>
      </c>
      <c r="AE1" s="27" t="s">
        <v>147</v>
      </c>
      <c r="AG1" s="27" t="s">
        <v>148</v>
      </c>
      <c r="AH1" s="27" t="s">
        <v>149</v>
      </c>
      <c r="AI1" s="27" t="s">
        <v>150</v>
      </c>
      <c r="AJ1" s="27" t="s">
        <v>151</v>
      </c>
      <c r="AK1" s="27" t="s">
        <v>152</v>
      </c>
      <c r="AL1" s="27" t="s">
        <v>153</v>
      </c>
      <c r="AM1" s="27" t="s">
        <v>154</v>
      </c>
      <c r="AN1" s="27" t="s">
        <v>155</v>
      </c>
      <c r="AO1" s="27" t="s">
        <v>156</v>
      </c>
      <c r="AP1" s="27" t="s">
        <v>157</v>
      </c>
      <c r="AQ1" s="27" t="s">
        <v>158</v>
      </c>
      <c r="AR1" s="27" t="s">
        <v>159</v>
      </c>
      <c r="AT1" s="27" t="s">
        <v>160</v>
      </c>
    </row>
    <row r="2" spans="1:48" ht="75" hidden="1" outlineLevel="1" x14ac:dyDescent="0.25">
      <c r="A2" s="6" t="s">
        <v>161</v>
      </c>
      <c r="B2" s="35" t="str">
        <f>IF(ISBLANK(A2),"",'Front Sheet'!$C$2&amp;"-"&amp;'Front Sheet'!$C$4&amp;"-"&amp;"REQ-"&amp;Requirements!A2)</f>
        <v>PJU-000427-001-HVMC-REQ-0.0.0.1</v>
      </c>
      <c r="C2" s="35" t="s">
        <v>162</v>
      </c>
      <c r="D2" s="35" t="s">
        <v>163</v>
      </c>
      <c r="E2" s="35" t="str">
        <f t="shared" ref="E2:E34" si="0">IF(ISBLANK(D2),"",IF(D2="Heading","",IF(ISNUMBER(SEARCH("shall not",F2,1)),"SHALL NOT",IF(ISNUMBER(SEARCH("shall",F2,1)),"SHALL",IF(ISNUMBER(SEARCH("should",F2,1)),"SHOULD",IF(ISNUMBER(SEARCH("may",F2,1)),"MAY",IF(D2="Requirement","Incorrect Wording","N/A")))))))</f>
        <v>SHALL</v>
      </c>
      <c r="F2" s="15" t="s">
        <v>164</v>
      </c>
      <c r="G2" s="7" t="s">
        <v>165</v>
      </c>
      <c r="H2" s="94" t="s">
        <v>166</v>
      </c>
      <c r="P2" s="35" t="s">
        <v>167</v>
      </c>
    </row>
    <row r="3" spans="1:48" ht="60" hidden="1" outlineLevel="1" x14ac:dyDescent="0.25">
      <c r="A3" s="6" t="s">
        <v>168</v>
      </c>
      <c r="B3" s="35" t="str">
        <f>IF(ISBLANK(A3),"",'Front Sheet'!$C$2&amp;"-"&amp;'Front Sheet'!$C$4&amp;"-"&amp;"REQ-"&amp;Requirements!A3)</f>
        <v>PJU-000427-001-HVMC-REQ-0.0.0.2</v>
      </c>
      <c r="C3" s="35" t="s">
        <v>162</v>
      </c>
      <c r="D3" s="35" t="s">
        <v>163</v>
      </c>
      <c r="E3" s="35" t="str">
        <f t="shared" si="0"/>
        <v>SHALL NOT</v>
      </c>
      <c r="F3" s="15" t="s">
        <v>169</v>
      </c>
      <c r="G3" s="7" t="s">
        <v>170</v>
      </c>
      <c r="H3" s="94"/>
      <c r="P3" s="35" t="s">
        <v>167</v>
      </c>
    </row>
    <row r="4" spans="1:48" ht="45" hidden="1" outlineLevel="1" x14ac:dyDescent="0.25">
      <c r="A4" s="6" t="s">
        <v>171</v>
      </c>
      <c r="B4" s="35" t="str">
        <f>IF(ISBLANK(A4),"",'Front Sheet'!$C$2&amp;"-"&amp;'Front Sheet'!$C$4&amp;"-"&amp;"REQ-"&amp;Requirements!A4)</f>
        <v>PJU-000427-001-HVMC-REQ-0.0.0.3</v>
      </c>
      <c r="C4" s="35" t="s">
        <v>162</v>
      </c>
      <c r="D4" s="35" t="s">
        <v>163</v>
      </c>
      <c r="E4" s="35" t="str">
        <f t="shared" si="0"/>
        <v>SHOULD</v>
      </c>
      <c r="F4" s="15" t="s">
        <v>172</v>
      </c>
      <c r="G4" s="7" t="s">
        <v>173</v>
      </c>
      <c r="H4" s="94"/>
      <c r="P4" s="35" t="s">
        <v>167</v>
      </c>
    </row>
    <row r="5" spans="1:48" ht="45" hidden="1" outlineLevel="1" x14ac:dyDescent="0.25">
      <c r="A5" s="6" t="s">
        <v>174</v>
      </c>
      <c r="B5" s="35" t="str">
        <f>IF(ISBLANK(A5),"",'Front Sheet'!$C$2&amp;"-"&amp;'Front Sheet'!$C$4&amp;"-"&amp;"REQ-"&amp;Requirements!A5)</f>
        <v>PJU-000427-001-HVMC-REQ-0.0.0.4</v>
      </c>
      <c r="C5" s="35" t="s">
        <v>162</v>
      </c>
      <c r="D5" s="35" t="s">
        <v>163</v>
      </c>
      <c r="E5" s="35" t="str">
        <f t="shared" si="0"/>
        <v>MAY</v>
      </c>
      <c r="F5" s="15" t="s">
        <v>175</v>
      </c>
      <c r="G5" s="7" t="s">
        <v>176</v>
      </c>
      <c r="H5" s="94"/>
      <c r="P5" s="35" t="s">
        <v>167</v>
      </c>
    </row>
    <row r="6" spans="1:48" hidden="1" outlineLevel="1" x14ac:dyDescent="0.25">
      <c r="F6" s="15"/>
      <c r="H6" s="35"/>
      <c r="Z6" s="4" t="s">
        <v>177</v>
      </c>
      <c r="AA6" s="4" t="s">
        <v>178</v>
      </c>
      <c r="AB6" s="4" t="s">
        <v>179</v>
      </c>
      <c r="AC6" s="4" t="s">
        <v>180</v>
      </c>
      <c r="AD6" s="4" t="s">
        <v>181</v>
      </c>
      <c r="AE6" s="4" t="s">
        <v>182</v>
      </c>
      <c r="AF6" s="4"/>
      <c r="AG6" s="4"/>
      <c r="AH6" s="4"/>
      <c r="AI6" s="4" t="s">
        <v>162</v>
      </c>
      <c r="AJ6" s="4" t="s">
        <v>183</v>
      </c>
      <c r="AK6" s="4" t="s">
        <v>184</v>
      </c>
      <c r="AL6" s="4" t="s">
        <v>185</v>
      </c>
      <c r="AM6" s="4" t="s">
        <v>186</v>
      </c>
      <c r="AN6" s="4"/>
      <c r="AO6" s="4" t="s">
        <v>187</v>
      </c>
    </row>
    <row r="7" spans="1:48" collapsed="1" x14ac:dyDescent="0.25">
      <c r="A7" s="6">
        <v>0</v>
      </c>
      <c r="B7" s="35" t="str">
        <f>IF(ISBLANK(A7),"",'Front Sheet'!$C$2&amp;"-"&amp;'Front Sheet'!$C$4&amp;"-"&amp;"REQ-"&amp;Requirements!A7)</f>
        <v>PJU-000427-001-HVMC-REQ-0</v>
      </c>
      <c r="C7" s="35" t="s">
        <v>188</v>
      </c>
      <c r="D7" s="35" t="s">
        <v>189</v>
      </c>
      <c r="E7" s="35" t="str">
        <f t="shared" si="0"/>
        <v/>
      </c>
      <c r="F7" s="80" t="s">
        <v>190</v>
      </c>
      <c r="I7" s="7"/>
      <c r="J7" s="7"/>
      <c r="K7" s="7"/>
      <c r="M7" s="7"/>
      <c r="N7" s="7"/>
      <c r="P7" s="7"/>
      <c r="Q7" s="7"/>
      <c r="X7" s="4">
        <f>SUM(X8:X13)</f>
        <v>22</v>
      </c>
      <c r="Y7" s="4">
        <f t="shared" ref="Y7:AR7" si="1">SUM(Y8:Y13)</f>
        <v>10</v>
      </c>
      <c r="Z7" s="4">
        <f t="shared" si="1"/>
        <v>6</v>
      </c>
      <c r="AA7" s="4">
        <f t="shared" si="1"/>
        <v>12</v>
      </c>
      <c r="AB7" s="4">
        <f t="shared" si="1"/>
        <v>8</v>
      </c>
      <c r="AC7" s="4">
        <f t="shared" si="1"/>
        <v>9</v>
      </c>
      <c r="AD7" s="4">
        <f t="shared" si="1"/>
        <v>5</v>
      </c>
      <c r="AE7" s="4">
        <f t="shared" si="1"/>
        <v>6</v>
      </c>
      <c r="AF7" s="4">
        <f t="shared" si="1"/>
        <v>0</v>
      </c>
      <c r="AG7" s="4">
        <f t="shared" si="1"/>
        <v>6</v>
      </c>
      <c r="AH7" s="4">
        <f t="shared" si="1"/>
        <v>6</v>
      </c>
      <c r="AI7" s="4">
        <f t="shared" si="1"/>
        <v>15</v>
      </c>
      <c r="AJ7" s="4">
        <f t="shared" si="1"/>
        <v>11</v>
      </c>
      <c r="AK7" s="4">
        <f t="shared" si="1"/>
        <v>7</v>
      </c>
      <c r="AL7" s="4">
        <f t="shared" si="1"/>
        <v>10</v>
      </c>
      <c r="AM7" s="4">
        <f t="shared" si="1"/>
        <v>21</v>
      </c>
      <c r="AN7" s="4">
        <f t="shared" si="1"/>
        <v>14</v>
      </c>
      <c r="AO7" s="4">
        <f t="shared" si="1"/>
        <v>6</v>
      </c>
      <c r="AP7" s="4">
        <f t="shared" si="1"/>
        <v>14</v>
      </c>
      <c r="AQ7" s="4">
        <f t="shared" si="1"/>
        <v>18</v>
      </c>
      <c r="AR7" s="4">
        <f t="shared" si="1"/>
        <v>18</v>
      </c>
      <c r="AU7" s="2">
        <v>5</v>
      </c>
      <c r="AV7" s="2" t="s">
        <v>191</v>
      </c>
    </row>
    <row r="8" spans="1:48" ht="60" x14ac:dyDescent="0.25">
      <c r="A8" s="6" t="s">
        <v>192</v>
      </c>
      <c r="B8" s="35" t="str">
        <f>IF(ISBLANK(A8),"",'Front Sheet'!$C$2&amp;"-"&amp;'Front Sheet'!$C$4&amp;"-"&amp;"REQ-"&amp;Requirements!A8)</f>
        <v>PJU-000427-001-HVMC-REQ-1.1</v>
      </c>
      <c r="D8" s="35" t="s">
        <v>193</v>
      </c>
      <c r="E8" s="35" t="str">
        <f t="shared" si="0"/>
        <v>SHALL</v>
      </c>
      <c r="F8" s="80" t="s">
        <v>194</v>
      </c>
      <c r="G8" s="7" t="s">
        <v>195</v>
      </c>
      <c r="H8" s="7" t="s">
        <v>196</v>
      </c>
      <c r="K8" s="35" t="s">
        <v>197</v>
      </c>
      <c r="L8" s="24" t="s">
        <v>198</v>
      </c>
      <c r="M8" s="24" t="s">
        <v>47</v>
      </c>
      <c r="S8" s="91" t="s">
        <v>199</v>
      </c>
      <c r="U8" s="35" t="s">
        <v>200</v>
      </c>
      <c r="V8" s="35" t="s">
        <v>201</v>
      </c>
      <c r="X8" s="2">
        <v>5</v>
      </c>
      <c r="Y8" s="2">
        <v>5</v>
      </c>
      <c r="Z8" s="2">
        <v>1</v>
      </c>
      <c r="AA8" s="2">
        <v>2</v>
      </c>
      <c r="AB8" s="2">
        <v>1</v>
      </c>
      <c r="AC8" s="2">
        <v>1</v>
      </c>
      <c r="AD8" s="2">
        <v>5</v>
      </c>
      <c r="AE8" s="2">
        <v>1</v>
      </c>
      <c r="AG8" s="2">
        <v>1</v>
      </c>
      <c r="AH8" s="2">
        <v>1</v>
      </c>
      <c r="AI8" s="2">
        <v>2</v>
      </c>
      <c r="AJ8" s="2">
        <v>2</v>
      </c>
      <c r="AK8" s="2">
        <v>1</v>
      </c>
      <c r="AL8" s="2">
        <v>2</v>
      </c>
      <c r="AM8" s="2">
        <v>5</v>
      </c>
      <c r="AN8" s="2">
        <v>5</v>
      </c>
      <c r="AO8" s="2">
        <v>1</v>
      </c>
      <c r="AP8" s="2">
        <v>3</v>
      </c>
      <c r="AQ8" s="2">
        <v>5</v>
      </c>
      <c r="AR8" s="2">
        <v>5</v>
      </c>
      <c r="AT8" s="2">
        <f>MAX(X8:AR8)</f>
        <v>5</v>
      </c>
      <c r="AU8" s="2">
        <v>4</v>
      </c>
      <c r="AV8" s="2" t="s">
        <v>202</v>
      </c>
    </row>
    <row r="9" spans="1:48" ht="150" x14ac:dyDescent="0.25">
      <c r="A9" s="6" t="s">
        <v>203</v>
      </c>
      <c r="B9" s="35" t="str">
        <f>IF(ISBLANK(A9),"",'Front Sheet'!$C$2&amp;"-"&amp;'Front Sheet'!$C$4&amp;"-"&amp;"REQ-"&amp;Requirements!A9)</f>
        <v>PJU-000427-001-HVMC-REQ-1.2</v>
      </c>
      <c r="D9" s="35" t="s">
        <v>193</v>
      </c>
      <c r="E9" s="35" t="str">
        <f t="shared" si="0"/>
        <v>SHALL</v>
      </c>
      <c r="F9" s="80" t="s">
        <v>204</v>
      </c>
      <c r="G9" s="7" t="s">
        <v>205</v>
      </c>
      <c r="H9" s="7" t="s">
        <v>206</v>
      </c>
      <c r="K9" s="35" t="s">
        <v>197</v>
      </c>
      <c r="L9" s="24" t="s">
        <v>198</v>
      </c>
      <c r="M9" s="24" t="s">
        <v>47</v>
      </c>
      <c r="S9" s="7" t="s">
        <v>207</v>
      </c>
      <c r="T9" s="35" t="s">
        <v>208</v>
      </c>
      <c r="U9" s="35" t="s">
        <v>209</v>
      </c>
      <c r="V9" s="35" t="s">
        <v>210</v>
      </c>
      <c r="X9" s="2">
        <v>5</v>
      </c>
      <c r="Y9" s="2">
        <v>5</v>
      </c>
      <c r="Z9" s="2">
        <v>1</v>
      </c>
      <c r="AA9" s="2">
        <v>2</v>
      </c>
      <c r="AB9" s="2">
        <v>1</v>
      </c>
      <c r="AC9" s="2">
        <v>1</v>
      </c>
      <c r="AE9" s="2">
        <v>1</v>
      </c>
      <c r="AG9" s="2">
        <v>1</v>
      </c>
      <c r="AH9" s="2">
        <v>1</v>
      </c>
      <c r="AI9" s="2">
        <v>2</v>
      </c>
      <c r="AJ9" s="2">
        <v>1</v>
      </c>
      <c r="AK9" s="2">
        <v>2</v>
      </c>
      <c r="AL9" s="2">
        <v>2</v>
      </c>
      <c r="AM9" s="2">
        <v>5</v>
      </c>
      <c r="AN9" s="2">
        <v>3</v>
      </c>
      <c r="AO9" s="2">
        <v>1</v>
      </c>
      <c r="AP9" s="2">
        <v>3</v>
      </c>
      <c r="AQ9" s="2">
        <v>5</v>
      </c>
      <c r="AR9" s="2">
        <v>5</v>
      </c>
      <c r="AT9" s="2">
        <f t="shared" ref="AT9:AT65" si="2">MAX(X9:AR9)</f>
        <v>5</v>
      </c>
      <c r="AU9" s="2">
        <v>3</v>
      </c>
      <c r="AV9" s="2" t="s">
        <v>211</v>
      </c>
    </row>
    <row r="10" spans="1:48" ht="45" x14ac:dyDescent="0.25">
      <c r="A10" s="6" t="s">
        <v>212</v>
      </c>
      <c r="B10" s="35" t="str">
        <f>IF(ISBLANK(A10),"",'Front Sheet'!$C$2&amp;"-"&amp;'Front Sheet'!$C$4&amp;"-"&amp;"REQ-"&amp;Requirements!A10)</f>
        <v>PJU-000427-001-HVMC-REQ-1.3</v>
      </c>
      <c r="D10" s="35" t="s">
        <v>193</v>
      </c>
      <c r="E10" s="35" t="str">
        <f t="shared" si="0"/>
        <v>SHOULD</v>
      </c>
      <c r="F10" s="80" t="s">
        <v>213</v>
      </c>
      <c r="G10" s="7" t="s">
        <v>214</v>
      </c>
      <c r="H10" s="7" t="s">
        <v>215</v>
      </c>
      <c r="K10" s="35" t="s">
        <v>197</v>
      </c>
      <c r="L10" s="24" t="s">
        <v>198</v>
      </c>
      <c r="M10" s="24" t="s">
        <v>47</v>
      </c>
      <c r="S10" s="7" t="s">
        <v>216</v>
      </c>
      <c r="X10" s="2">
        <v>5</v>
      </c>
      <c r="Y10" s="2" t="s">
        <v>217</v>
      </c>
      <c r="Z10" s="2">
        <v>1</v>
      </c>
      <c r="AA10" s="2">
        <v>2</v>
      </c>
      <c r="AB10" s="2">
        <v>1</v>
      </c>
      <c r="AC10" s="2">
        <v>1</v>
      </c>
      <c r="AE10" s="2">
        <v>1</v>
      </c>
      <c r="AG10" s="2">
        <v>1</v>
      </c>
      <c r="AH10" s="2">
        <v>1</v>
      </c>
      <c r="AI10" s="2">
        <v>2</v>
      </c>
      <c r="AJ10" s="2">
        <v>1</v>
      </c>
      <c r="AK10" s="2">
        <v>1</v>
      </c>
      <c r="AL10" s="2">
        <v>2</v>
      </c>
      <c r="AM10" s="2">
        <v>5</v>
      </c>
      <c r="AN10" s="2">
        <v>2</v>
      </c>
      <c r="AO10" s="2">
        <v>1</v>
      </c>
      <c r="AP10" s="2">
        <v>5</v>
      </c>
      <c r="AQ10" s="2">
        <v>5</v>
      </c>
      <c r="AR10" s="2">
        <v>5</v>
      </c>
      <c r="AT10" s="2">
        <f t="shared" si="2"/>
        <v>5</v>
      </c>
      <c r="AU10" s="2">
        <v>2</v>
      </c>
      <c r="AV10" s="2" t="s">
        <v>218</v>
      </c>
    </row>
    <row r="11" spans="1:48" ht="105" x14ac:dyDescent="0.25">
      <c r="A11" s="6" t="s">
        <v>219</v>
      </c>
      <c r="B11" s="35" t="str">
        <f>IF(ISBLANK(A11),"",'Front Sheet'!$C$2&amp;"-"&amp;'Front Sheet'!$C$4&amp;"-"&amp;"REQ-"&amp;Requirements!A11)</f>
        <v>PJU-000427-001-HVMC-REQ-1.9</v>
      </c>
      <c r="D11" s="35" t="s">
        <v>193</v>
      </c>
      <c r="E11" s="35" t="str">
        <f t="shared" si="0"/>
        <v>MAY</v>
      </c>
      <c r="F11" s="80" t="s">
        <v>220</v>
      </c>
      <c r="G11" s="7" t="s">
        <v>221</v>
      </c>
      <c r="H11" s="7" t="s">
        <v>222</v>
      </c>
      <c r="K11" s="35" t="s">
        <v>197</v>
      </c>
      <c r="L11" s="24" t="s">
        <v>198</v>
      </c>
      <c r="M11" s="24" t="s">
        <v>47</v>
      </c>
      <c r="S11" s="90" t="s">
        <v>223</v>
      </c>
      <c r="X11" s="2">
        <v>4</v>
      </c>
      <c r="Y11" s="2" t="s">
        <v>217</v>
      </c>
      <c r="Z11" s="2">
        <v>1</v>
      </c>
      <c r="AA11" s="2">
        <v>3</v>
      </c>
      <c r="AB11" s="2">
        <v>3</v>
      </c>
      <c r="AC11" s="2">
        <v>3</v>
      </c>
      <c r="AE11" s="2">
        <v>1</v>
      </c>
      <c r="AG11" s="2">
        <v>1</v>
      </c>
      <c r="AH11" s="2">
        <v>1</v>
      </c>
      <c r="AI11" s="2">
        <v>5</v>
      </c>
      <c r="AJ11" s="2">
        <v>1</v>
      </c>
      <c r="AK11" s="2">
        <v>1</v>
      </c>
      <c r="AL11" s="2">
        <v>2</v>
      </c>
      <c r="AM11" s="2">
        <v>4</v>
      </c>
      <c r="AN11" s="2">
        <v>2</v>
      </c>
      <c r="AO11" s="2">
        <v>1</v>
      </c>
      <c r="AP11" s="2">
        <v>1</v>
      </c>
      <c r="AQ11" s="2">
        <v>1</v>
      </c>
      <c r="AR11" s="2">
        <v>1</v>
      </c>
      <c r="AT11" s="2">
        <f t="shared" si="2"/>
        <v>5</v>
      </c>
      <c r="AU11" s="2">
        <v>1</v>
      </c>
      <c r="AV11" s="2" t="s">
        <v>167</v>
      </c>
    </row>
    <row r="12" spans="1:48" ht="60" x14ac:dyDescent="0.25">
      <c r="A12" s="6" t="s">
        <v>224</v>
      </c>
      <c r="B12" s="35" t="str">
        <f>IF(ISBLANK(A12),"",'Front Sheet'!$C$2&amp;"-"&amp;'Front Sheet'!$C$4&amp;"-"&amp;"REQ-"&amp;Requirements!A12)</f>
        <v>PJU-000427-001-HVMC-REQ-3.20</v>
      </c>
      <c r="D12" s="35" t="s">
        <v>193</v>
      </c>
      <c r="E12" s="35" t="str">
        <f t="shared" si="0"/>
        <v>SHALL</v>
      </c>
      <c r="F12" s="80" t="s">
        <v>225</v>
      </c>
      <c r="K12" s="35" t="s">
        <v>197</v>
      </c>
      <c r="L12" s="24"/>
      <c r="M12" s="24"/>
      <c r="O12" s="7" t="s">
        <v>226</v>
      </c>
      <c r="S12" s="90" t="s">
        <v>227</v>
      </c>
      <c r="X12" s="2">
        <v>0</v>
      </c>
      <c r="Y12" s="2" t="s">
        <v>217</v>
      </c>
      <c r="Z12" s="2">
        <v>1</v>
      </c>
      <c r="AA12" s="2">
        <v>1</v>
      </c>
      <c r="AB12" s="2">
        <v>1</v>
      </c>
      <c r="AC12" s="2">
        <v>1</v>
      </c>
      <c r="AE12" s="2">
        <v>1</v>
      </c>
      <c r="AG12" s="2">
        <v>1</v>
      </c>
      <c r="AH12" s="2">
        <v>1</v>
      </c>
      <c r="AI12" s="2">
        <v>2</v>
      </c>
      <c r="AJ12" s="2">
        <v>1</v>
      </c>
      <c r="AK12" s="2">
        <v>1</v>
      </c>
      <c r="AL12" s="2">
        <v>1</v>
      </c>
      <c r="AM12" s="2">
        <v>1</v>
      </c>
      <c r="AN12" s="2">
        <v>1</v>
      </c>
      <c r="AO12" s="2">
        <v>1</v>
      </c>
      <c r="AP12" s="2">
        <v>1</v>
      </c>
      <c r="AQ12" s="2">
        <v>1</v>
      </c>
      <c r="AR12" s="2">
        <v>1</v>
      </c>
      <c r="AT12" s="2">
        <f t="shared" si="2"/>
        <v>2</v>
      </c>
      <c r="AU12" s="2">
        <v>0</v>
      </c>
      <c r="AV12" s="2" t="s">
        <v>228</v>
      </c>
    </row>
    <row r="13" spans="1:48" ht="45" x14ac:dyDescent="0.25">
      <c r="A13" s="6" t="s">
        <v>229</v>
      </c>
      <c r="B13" s="35" t="str">
        <f>IF(ISBLANK(A13),"",'Front Sheet'!$C$2&amp;"-"&amp;'Front Sheet'!$C$4&amp;"-"&amp;"REQ-"&amp;Requirements!A13)</f>
        <v>PJU-000427-001-HVMC-REQ-3.32</v>
      </c>
      <c r="D13" s="35" t="s">
        <v>193</v>
      </c>
      <c r="E13" s="35" t="str">
        <f t="shared" si="0"/>
        <v>MAY</v>
      </c>
      <c r="F13" s="80" t="s">
        <v>230</v>
      </c>
      <c r="L13" s="24"/>
      <c r="M13" s="24"/>
      <c r="S13" s="7" t="s">
        <v>231</v>
      </c>
      <c r="X13" s="2">
        <v>3</v>
      </c>
      <c r="Y13" s="2" t="s">
        <v>217</v>
      </c>
      <c r="Z13" s="2">
        <v>1</v>
      </c>
      <c r="AA13" s="2">
        <v>2</v>
      </c>
      <c r="AB13" s="2">
        <v>1</v>
      </c>
      <c r="AC13" s="2">
        <v>2</v>
      </c>
      <c r="AE13" s="2">
        <v>1</v>
      </c>
      <c r="AG13" s="2">
        <v>1</v>
      </c>
      <c r="AH13" s="2">
        <v>1</v>
      </c>
      <c r="AI13" s="2">
        <v>2</v>
      </c>
      <c r="AJ13" s="2">
        <v>5</v>
      </c>
      <c r="AK13" s="2">
        <v>1</v>
      </c>
      <c r="AL13" s="2">
        <v>1</v>
      </c>
      <c r="AM13" s="2">
        <v>1</v>
      </c>
      <c r="AN13" s="2">
        <v>1</v>
      </c>
      <c r="AO13" s="2">
        <v>1</v>
      </c>
      <c r="AP13" s="2">
        <v>1</v>
      </c>
      <c r="AQ13" s="2">
        <v>1</v>
      </c>
      <c r="AR13" s="2">
        <v>1</v>
      </c>
      <c r="AT13" s="2">
        <f t="shared" si="2"/>
        <v>5</v>
      </c>
    </row>
    <row r="14" spans="1:48" x14ac:dyDescent="0.25">
      <c r="A14" s="6">
        <v>0</v>
      </c>
      <c r="B14" s="35" t="str">
        <f>IF(ISBLANK(A14),"",'Front Sheet'!$C$2&amp;"-"&amp;'Front Sheet'!$C$4&amp;"-"&amp;"REQ-"&amp;Requirements!A14)</f>
        <v>PJU-000427-001-HVMC-REQ-0</v>
      </c>
      <c r="D14" s="35" t="s">
        <v>189</v>
      </c>
      <c r="E14" s="35" t="str">
        <f t="shared" si="0"/>
        <v/>
      </c>
      <c r="F14" s="80" t="s">
        <v>232</v>
      </c>
      <c r="I14" s="7"/>
      <c r="J14" s="7"/>
      <c r="K14" s="7"/>
      <c r="M14" s="7"/>
      <c r="N14" s="7"/>
      <c r="P14" s="7"/>
      <c r="Q14" s="7"/>
      <c r="X14" s="2">
        <f>SUM(X15:X29)</f>
        <v>28</v>
      </c>
      <c r="Y14" s="2">
        <f t="shared" ref="Y14:AR14" si="3">SUM(Y15:Y29)</f>
        <v>15</v>
      </c>
      <c r="Z14" s="2">
        <f t="shared" si="3"/>
        <v>34</v>
      </c>
      <c r="AA14" s="2">
        <f t="shared" si="3"/>
        <v>36</v>
      </c>
      <c r="AB14" s="2">
        <f t="shared" si="3"/>
        <v>39</v>
      </c>
      <c r="AC14" s="2">
        <f t="shared" si="3"/>
        <v>38</v>
      </c>
      <c r="AD14" s="2">
        <f t="shared" si="3"/>
        <v>0</v>
      </c>
      <c r="AE14" s="2">
        <f t="shared" si="3"/>
        <v>45</v>
      </c>
      <c r="AF14" s="2">
        <f t="shared" si="3"/>
        <v>0</v>
      </c>
      <c r="AG14" s="2">
        <f t="shared" si="3"/>
        <v>33</v>
      </c>
      <c r="AH14" s="2">
        <f t="shared" si="3"/>
        <v>25</v>
      </c>
      <c r="AI14" s="2">
        <f t="shared" si="3"/>
        <v>47</v>
      </c>
      <c r="AJ14" s="2">
        <f t="shared" si="3"/>
        <v>17</v>
      </c>
      <c r="AK14" s="2">
        <f t="shared" si="3"/>
        <v>32</v>
      </c>
      <c r="AL14" s="2">
        <f t="shared" si="3"/>
        <v>41</v>
      </c>
      <c r="AM14" s="2">
        <f t="shared" si="3"/>
        <v>24</v>
      </c>
      <c r="AN14" s="2">
        <f t="shared" si="3"/>
        <v>35</v>
      </c>
      <c r="AO14" s="2">
        <f t="shared" si="3"/>
        <v>35</v>
      </c>
      <c r="AP14" s="2">
        <f t="shared" si="3"/>
        <v>38</v>
      </c>
      <c r="AQ14" s="2">
        <f t="shared" si="3"/>
        <v>30</v>
      </c>
      <c r="AR14" s="2">
        <f t="shared" si="3"/>
        <v>29</v>
      </c>
    </row>
    <row r="15" spans="1:48" ht="60" x14ac:dyDescent="0.25">
      <c r="A15" s="6" t="s">
        <v>233</v>
      </c>
      <c r="B15" s="35" t="str">
        <f>IF(ISBLANK(A15),"",'Front Sheet'!$C$2&amp;"-"&amp;'Front Sheet'!$C$4&amp;"-"&amp;"REQ-"&amp;Requirements!A15)</f>
        <v>PJU-000427-001-HVMC-REQ-1.6</v>
      </c>
      <c r="D15" s="35" t="s">
        <v>193</v>
      </c>
      <c r="E15" s="35" t="str">
        <f t="shared" si="0"/>
        <v>SHOULD</v>
      </c>
      <c r="F15" s="80" t="s">
        <v>234</v>
      </c>
      <c r="G15" s="7" t="s">
        <v>235</v>
      </c>
      <c r="H15" s="7" t="s">
        <v>236</v>
      </c>
      <c r="K15" s="35" t="s">
        <v>197</v>
      </c>
      <c r="L15" s="24" t="s">
        <v>198</v>
      </c>
      <c r="M15" s="24" t="s">
        <v>47</v>
      </c>
      <c r="S15" s="7" t="s">
        <v>237</v>
      </c>
      <c r="T15" s="35" t="s">
        <v>208</v>
      </c>
      <c r="X15" s="2">
        <v>5</v>
      </c>
      <c r="Y15" s="2">
        <v>3</v>
      </c>
      <c r="Z15" s="2">
        <v>1</v>
      </c>
      <c r="AA15" s="2">
        <v>1</v>
      </c>
      <c r="AB15" s="2">
        <v>3</v>
      </c>
      <c r="AC15" s="2">
        <v>3</v>
      </c>
      <c r="AE15" s="2">
        <v>2</v>
      </c>
      <c r="AG15" s="2">
        <v>2</v>
      </c>
      <c r="AH15" s="2">
        <v>1</v>
      </c>
      <c r="AI15" s="2">
        <v>5</v>
      </c>
      <c r="AJ15" s="2">
        <v>1</v>
      </c>
      <c r="AK15" s="2">
        <v>1</v>
      </c>
      <c r="AL15" s="2">
        <v>2</v>
      </c>
      <c r="AM15" s="2">
        <v>1</v>
      </c>
      <c r="AN15" s="2">
        <v>1</v>
      </c>
      <c r="AO15" s="2">
        <v>2</v>
      </c>
      <c r="AP15" s="2">
        <v>1</v>
      </c>
      <c r="AQ15" s="2">
        <v>1</v>
      </c>
      <c r="AR15" s="2">
        <v>1</v>
      </c>
      <c r="AT15" s="2">
        <f t="shared" si="2"/>
        <v>5</v>
      </c>
    </row>
    <row r="16" spans="1:48" ht="45" x14ac:dyDescent="0.25">
      <c r="A16" s="6" t="s">
        <v>238</v>
      </c>
      <c r="B16" s="35" t="str">
        <f>IF(ISBLANK(A16),"",'Front Sheet'!$C$2&amp;"-"&amp;'Front Sheet'!$C$4&amp;"-"&amp;"REQ-"&amp;Requirements!A16)</f>
        <v>PJU-000427-001-HVMC-REQ-1.7</v>
      </c>
      <c r="D16" s="35" t="s">
        <v>193</v>
      </c>
      <c r="E16" s="35" t="str">
        <f t="shared" si="0"/>
        <v>SHOULD</v>
      </c>
      <c r="F16" s="80" t="s">
        <v>239</v>
      </c>
      <c r="G16" s="7" t="s">
        <v>240</v>
      </c>
      <c r="H16" s="7" t="s">
        <v>241</v>
      </c>
      <c r="K16" s="35" t="s">
        <v>197</v>
      </c>
      <c r="L16" s="24" t="s">
        <v>198</v>
      </c>
      <c r="M16" s="24" t="s">
        <v>47</v>
      </c>
      <c r="S16" s="7" t="s">
        <v>242</v>
      </c>
      <c r="T16" s="35" t="s">
        <v>208</v>
      </c>
      <c r="X16" s="2">
        <v>5</v>
      </c>
      <c r="Y16" s="2">
        <v>3</v>
      </c>
      <c r="Z16" s="2">
        <v>1</v>
      </c>
      <c r="AA16" s="2">
        <v>1</v>
      </c>
      <c r="AB16" s="2">
        <v>5</v>
      </c>
      <c r="AC16" s="2">
        <v>5</v>
      </c>
      <c r="AE16" s="2">
        <v>2</v>
      </c>
      <c r="AG16" s="2">
        <v>5</v>
      </c>
      <c r="AH16" s="2">
        <v>1</v>
      </c>
      <c r="AI16" s="2">
        <v>5</v>
      </c>
      <c r="AJ16" s="2">
        <v>2</v>
      </c>
      <c r="AK16" s="2">
        <v>1</v>
      </c>
      <c r="AL16" s="2">
        <v>3</v>
      </c>
      <c r="AM16" s="2">
        <v>3</v>
      </c>
      <c r="AN16" s="2">
        <v>3</v>
      </c>
      <c r="AO16" s="2">
        <v>5</v>
      </c>
      <c r="AP16" s="2">
        <v>4</v>
      </c>
      <c r="AQ16" s="2">
        <v>3</v>
      </c>
      <c r="AR16" s="2">
        <v>2</v>
      </c>
      <c r="AT16" s="2">
        <f t="shared" si="2"/>
        <v>5</v>
      </c>
    </row>
    <row r="17" spans="1:46" ht="45" x14ac:dyDescent="0.25">
      <c r="A17" s="6" t="s">
        <v>243</v>
      </c>
      <c r="B17" s="35" t="str">
        <f>IF(ISBLANK(A17),"",'Front Sheet'!$C$2&amp;"-"&amp;'Front Sheet'!$C$4&amp;"-"&amp;"REQ-"&amp;Requirements!A17)</f>
        <v>PJU-000427-001-HVMC-REQ-1.10</v>
      </c>
      <c r="D17" s="35" t="s">
        <v>193</v>
      </c>
      <c r="E17" s="35" t="str">
        <f t="shared" si="0"/>
        <v>SHOULD</v>
      </c>
      <c r="F17" s="80" t="s">
        <v>244</v>
      </c>
      <c r="G17" s="7" t="s">
        <v>245</v>
      </c>
      <c r="H17" s="7" t="s">
        <v>246</v>
      </c>
      <c r="K17" s="35" t="s">
        <v>197</v>
      </c>
      <c r="L17" s="24" t="s">
        <v>198</v>
      </c>
      <c r="M17" s="24" t="s">
        <v>47</v>
      </c>
      <c r="S17" s="7" t="s">
        <v>247</v>
      </c>
      <c r="X17" s="2">
        <v>1</v>
      </c>
      <c r="Y17" s="2" t="s">
        <v>217</v>
      </c>
      <c r="Z17" s="2">
        <v>2</v>
      </c>
      <c r="AA17" s="2">
        <v>3</v>
      </c>
      <c r="AB17" s="2">
        <v>1</v>
      </c>
      <c r="AC17" s="2">
        <v>1</v>
      </c>
      <c r="AE17" s="2">
        <v>1</v>
      </c>
      <c r="AG17" s="2">
        <v>2</v>
      </c>
      <c r="AH17" s="2">
        <v>2</v>
      </c>
      <c r="AI17" s="2">
        <v>3</v>
      </c>
      <c r="AJ17" s="2">
        <v>1</v>
      </c>
      <c r="AK17" s="2">
        <v>1</v>
      </c>
      <c r="AL17" s="2">
        <v>3</v>
      </c>
      <c r="AM17" s="2">
        <v>3</v>
      </c>
      <c r="AN17" s="2">
        <v>3</v>
      </c>
      <c r="AO17" s="2">
        <v>2</v>
      </c>
      <c r="AP17" s="2">
        <v>1</v>
      </c>
      <c r="AQ17" s="2">
        <v>1</v>
      </c>
      <c r="AR17" s="2">
        <v>1</v>
      </c>
      <c r="AT17" s="2">
        <f t="shared" si="2"/>
        <v>3</v>
      </c>
    </row>
    <row r="18" spans="1:46" ht="90" x14ac:dyDescent="0.25">
      <c r="A18" s="6" t="s">
        <v>248</v>
      </c>
      <c r="B18" s="35" t="str">
        <f>IF(ISBLANK(A18),"",'Front Sheet'!$C$2&amp;"-"&amp;'Front Sheet'!$C$4&amp;"-"&amp;"REQ-"&amp;Requirements!A18)</f>
        <v>PJU-000427-001-HVMC-REQ-2.2</v>
      </c>
      <c r="C18" s="35" t="s">
        <v>249</v>
      </c>
      <c r="D18" s="35" t="s">
        <v>193</v>
      </c>
      <c r="E18" s="35" t="str">
        <f t="shared" si="0"/>
        <v>SHALL</v>
      </c>
      <c r="F18" s="80" t="s">
        <v>250</v>
      </c>
      <c r="G18" s="7" t="s">
        <v>251</v>
      </c>
      <c r="H18" s="7" t="s">
        <v>252</v>
      </c>
      <c r="K18" s="35" t="s">
        <v>253</v>
      </c>
      <c r="L18" s="7" t="s">
        <v>254</v>
      </c>
      <c r="S18" s="7" t="s">
        <v>255</v>
      </c>
      <c r="X18" s="2">
        <v>1</v>
      </c>
      <c r="Y18" s="2" t="s">
        <v>217</v>
      </c>
      <c r="Z18" s="2">
        <v>2</v>
      </c>
      <c r="AA18" s="2">
        <v>2</v>
      </c>
      <c r="AB18" s="2">
        <v>3</v>
      </c>
      <c r="AC18" s="2">
        <v>3</v>
      </c>
      <c r="AE18" s="2">
        <v>2</v>
      </c>
      <c r="AG18" s="2">
        <v>3</v>
      </c>
      <c r="AH18" s="2">
        <v>0</v>
      </c>
      <c r="AI18" s="2">
        <v>4</v>
      </c>
      <c r="AJ18" s="2">
        <v>1</v>
      </c>
      <c r="AK18" s="2">
        <v>1</v>
      </c>
      <c r="AL18" s="2">
        <v>3</v>
      </c>
      <c r="AM18" s="2">
        <v>1</v>
      </c>
      <c r="AN18" s="2">
        <v>1</v>
      </c>
      <c r="AO18" s="2">
        <v>2</v>
      </c>
      <c r="AP18" s="2">
        <v>2</v>
      </c>
      <c r="AQ18" s="2">
        <v>1</v>
      </c>
      <c r="AR18" s="2">
        <v>1</v>
      </c>
      <c r="AT18" s="2">
        <f t="shared" si="2"/>
        <v>4</v>
      </c>
    </row>
    <row r="19" spans="1:46" ht="30" x14ac:dyDescent="0.25">
      <c r="A19" s="6" t="s">
        <v>256</v>
      </c>
      <c r="B19" s="35" t="str">
        <f>IF(ISBLANK(A19),"",'Front Sheet'!$C$2&amp;"-"&amp;'Front Sheet'!$C$4&amp;"-"&amp;"REQ-"&amp;Requirements!A19)</f>
        <v>PJU-000427-001-HVMC-REQ-2.4</v>
      </c>
      <c r="D19" s="35" t="s">
        <v>193</v>
      </c>
      <c r="E19" s="35" t="str">
        <f t="shared" si="0"/>
        <v>SHALL</v>
      </c>
      <c r="F19" s="80" t="s">
        <v>257</v>
      </c>
      <c r="G19" s="7" t="s">
        <v>258</v>
      </c>
      <c r="H19" s="7" t="s">
        <v>259</v>
      </c>
      <c r="K19" s="35" t="s">
        <v>253</v>
      </c>
      <c r="L19" s="24" t="s">
        <v>254</v>
      </c>
      <c r="S19" s="82" t="s">
        <v>260</v>
      </c>
      <c r="T19" s="86"/>
      <c r="U19" s="86" t="s">
        <v>261</v>
      </c>
      <c r="V19" s="86"/>
      <c r="W19" s="86" t="s">
        <v>262</v>
      </c>
      <c r="X19" s="2">
        <v>1</v>
      </c>
      <c r="Y19" s="2" t="s">
        <v>217</v>
      </c>
      <c r="Z19" s="2">
        <v>1</v>
      </c>
      <c r="AA19" s="2">
        <v>2</v>
      </c>
      <c r="AB19" s="2">
        <v>5</v>
      </c>
      <c r="AC19" s="2">
        <v>5</v>
      </c>
      <c r="AE19" s="2">
        <v>5</v>
      </c>
      <c r="AG19" s="2">
        <v>4</v>
      </c>
      <c r="AH19" s="2">
        <v>0</v>
      </c>
      <c r="AI19" s="2">
        <v>4</v>
      </c>
      <c r="AJ19" s="2">
        <v>1</v>
      </c>
      <c r="AK19" s="2">
        <v>1</v>
      </c>
      <c r="AL19" s="2">
        <v>3</v>
      </c>
      <c r="AM19" s="2">
        <v>1</v>
      </c>
      <c r="AN19" s="2">
        <v>1</v>
      </c>
      <c r="AO19" s="2">
        <v>3</v>
      </c>
      <c r="AP19" s="2">
        <v>2</v>
      </c>
      <c r="AQ19" s="2">
        <v>1</v>
      </c>
      <c r="AR19" s="2">
        <v>1</v>
      </c>
      <c r="AT19" s="2">
        <f t="shared" si="2"/>
        <v>5</v>
      </c>
    </row>
    <row r="20" spans="1:46" ht="45" x14ac:dyDescent="0.25">
      <c r="A20" s="6" t="s">
        <v>263</v>
      </c>
      <c r="B20" s="35" t="str">
        <f>IF(ISBLANK(A20),"",'Front Sheet'!$C$2&amp;"-"&amp;'Front Sheet'!$C$4&amp;"-"&amp;"REQ-"&amp;Requirements!A20)</f>
        <v>PJU-000427-001-HVMC-REQ-2.5</v>
      </c>
      <c r="D20" s="35" t="s">
        <v>193</v>
      </c>
      <c r="E20" s="35" t="str">
        <f t="shared" si="0"/>
        <v>SHOULD</v>
      </c>
      <c r="F20" s="80" t="s">
        <v>264</v>
      </c>
      <c r="G20" s="7" t="s">
        <v>265</v>
      </c>
      <c r="H20" s="7" t="s">
        <v>266</v>
      </c>
      <c r="K20" s="35" t="s">
        <v>253</v>
      </c>
      <c r="L20" s="24" t="s">
        <v>254</v>
      </c>
      <c r="S20" s="7" t="s">
        <v>267</v>
      </c>
      <c r="X20" s="2">
        <v>1</v>
      </c>
      <c r="Y20" s="2" t="s">
        <v>217</v>
      </c>
      <c r="Z20" s="2">
        <v>3</v>
      </c>
      <c r="AA20" s="2">
        <v>4</v>
      </c>
      <c r="AB20" s="2">
        <v>3</v>
      </c>
      <c r="AC20" s="2">
        <v>3</v>
      </c>
      <c r="AE20" s="2">
        <v>5</v>
      </c>
      <c r="AG20" s="2" t="s">
        <v>217</v>
      </c>
      <c r="AH20" s="2">
        <v>0</v>
      </c>
      <c r="AI20" s="2">
        <v>3</v>
      </c>
      <c r="AJ20" s="2">
        <v>1</v>
      </c>
      <c r="AK20" s="2">
        <v>1</v>
      </c>
      <c r="AL20" s="2">
        <v>2</v>
      </c>
      <c r="AM20" s="2">
        <v>1</v>
      </c>
      <c r="AN20" s="2">
        <v>1</v>
      </c>
      <c r="AO20" s="2">
        <v>1</v>
      </c>
      <c r="AP20" s="2">
        <v>4</v>
      </c>
      <c r="AQ20" s="2">
        <v>2</v>
      </c>
      <c r="AR20" s="2">
        <v>2</v>
      </c>
      <c r="AT20" s="2">
        <f t="shared" si="2"/>
        <v>5</v>
      </c>
    </row>
    <row r="21" spans="1:46" ht="105" x14ac:dyDescent="0.25">
      <c r="A21" s="6" t="s">
        <v>268</v>
      </c>
      <c r="B21" s="35" t="str">
        <f>IF(ISBLANK(A21),"",'Front Sheet'!$C$2&amp;"-"&amp;'Front Sheet'!$C$4&amp;"-"&amp;"REQ-"&amp;Requirements!A21)</f>
        <v>PJU-000427-001-HVMC-REQ-2.6</v>
      </c>
      <c r="D21" s="35" t="s">
        <v>193</v>
      </c>
      <c r="E21" s="35" t="str">
        <f t="shared" si="0"/>
        <v>SHALL</v>
      </c>
      <c r="F21" s="80" t="s">
        <v>269</v>
      </c>
      <c r="G21" s="7" t="s">
        <v>270</v>
      </c>
      <c r="H21" s="7" t="s">
        <v>271</v>
      </c>
      <c r="K21" s="35" t="s">
        <v>253</v>
      </c>
      <c r="L21" s="24" t="s">
        <v>272</v>
      </c>
      <c r="S21" s="90" t="s">
        <v>273</v>
      </c>
      <c r="X21" s="2">
        <v>1</v>
      </c>
      <c r="Y21" s="2">
        <v>5</v>
      </c>
      <c r="Z21" s="2">
        <v>3</v>
      </c>
      <c r="AA21" s="2">
        <v>4</v>
      </c>
      <c r="AB21" s="2">
        <v>2</v>
      </c>
      <c r="AC21" s="2">
        <v>2</v>
      </c>
      <c r="AE21" s="2">
        <v>5</v>
      </c>
      <c r="AG21" s="2">
        <v>3</v>
      </c>
      <c r="AH21" s="2">
        <v>2</v>
      </c>
      <c r="AI21" s="2">
        <v>3</v>
      </c>
      <c r="AJ21" s="2">
        <v>1</v>
      </c>
      <c r="AK21" s="2">
        <v>3</v>
      </c>
      <c r="AL21" s="2">
        <v>4</v>
      </c>
      <c r="AM21" s="2">
        <v>2</v>
      </c>
      <c r="AN21" s="2">
        <v>3</v>
      </c>
      <c r="AO21" s="2">
        <v>2</v>
      </c>
      <c r="AP21" s="2">
        <v>4</v>
      </c>
      <c r="AQ21" s="2">
        <v>4</v>
      </c>
      <c r="AR21" s="2">
        <v>4</v>
      </c>
      <c r="AT21" s="2">
        <f t="shared" si="2"/>
        <v>5</v>
      </c>
    </row>
    <row r="22" spans="1:46" ht="75" x14ac:dyDescent="0.25">
      <c r="A22" s="6" t="s">
        <v>274</v>
      </c>
      <c r="B22" s="35" t="str">
        <f>IF(ISBLANK(A22),"",'Front Sheet'!$C$2&amp;"-"&amp;'Front Sheet'!$C$4&amp;"-"&amp;"REQ-"&amp;Requirements!A22)</f>
        <v>PJU-000427-001-HVMC-REQ-2.7</v>
      </c>
      <c r="D22" s="35" t="s">
        <v>193</v>
      </c>
      <c r="E22" s="35" t="str">
        <f t="shared" si="0"/>
        <v>SHOULD</v>
      </c>
      <c r="F22" s="80" t="s">
        <v>275</v>
      </c>
      <c r="H22" s="7" t="s">
        <v>276</v>
      </c>
      <c r="K22" s="35" t="s">
        <v>253</v>
      </c>
      <c r="L22" s="24" t="s">
        <v>254</v>
      </c>
      <c r="S22" s="90" t="s">
        <v>277</v>
      </c>
      <c r="T22" s="35" t="s">
        <v>208</v>
      </c>
      <c r="X22" s="2">
        <v>4</v>
      </c>
      <c r="Y22" s="2">
        <v>4</v>
      </c>
      <c r="Z22" s="2">
        <v>1</v>
      </c>
      <c r="AA22" s="2">
        <v>1</v>
      </c>
      <c r="AB22" s="2">
        <v>1</v>
      </c>
      <c r="AC22" s="2">
        <v>1</v>
      </c>
      <c r="AE22" s="2">
        <v>3</v>
      </c>
      <c r="AG22" s="2">
        <v>1</v>
      </c>
      <c r="AH22" s="2">
        <v>3</v>
      </c>
      <c r="AI22" s="2">
        <v>2</v>
      </c>
      <c r="AJ22" s="2">
        <v>1</v>
      </c>
      <c r="AK22" s="2">
        <v>3</v>
      </c>
      <c r="AL22" s="2">
        <v>2</v>
      </c>
      <c r="AM22" s="2">
        <v>1</v>
      </c>
      <c r="AN22" s="2">
        <v>3</v>
      </c>
      <c r="AO22" s="2">
        <v>3</v>
      </c>
      <c r="AP22" s="2">
        <v>5</v>
      </c>
      <c r="AQ22" s="2">
        <v>5</v>
      </c>
      <c r="AR22" s="2">
        <v>5</v>
      </c>
      <c r="AT22" s="2">
        <f t="shared" si="2"/>
        <v>5</v>
      </c>
    </row>
    <row r="23" spans="1:46" ht="75" x14ac:dyDescent="0.25">
      <c r="A23" s="6" t="s">
        <v>278</v>
      </c>
      <c r="B23" s="35" t="str">
        <f>IF(ISBLANK(A23),"",'Front Sheet'!$C$2&amp;"-"&amp;'Front Sheet'!$C$4&amp;"-"&amp;"REQ-"&amp;Requirements!A23)</f>
        <v>PJU-000427-001-HVMC-REQ-2.8</v>
      </c>
      <c r="D23" s="35" t="s">
        <v>193</v>
      </c>
      <c r="E23" s="35" t="str">
        <f t="shared" si="0"/>
        <v>MAY</v>
      </c>
      <c r="F23" s="80" t="s">
        <v>279</v>
      </c>
      <c r="G23" s="7" t="s">
        <v>280</v>
      </c>
      <c r="H23" s="7" t="s">
        <v>281</v>
      </c>
      <c r="K23" s="35" t="s">
        <v>253</v>
      </c>
      <c r="L23" s="24" t="s">
        <v>282</v>
      </c>
      <c r="S23" s="7" t="s">
        <v>283</v>
      </c>
      <c r="T23" s="35" t="s">
        <v>208</v>
      </c>
      <c r="X23" s="2">
        <v>3</v>
      </c>
      <c r="Y23" s="2" t="s">
        <v>217</v>
      </c>
      <c r="Z23" s="2">
        <v>2</v>
      </c>
      <c r="AA23" s="2">
        <v>1</v>
      </c>
      <c r="AB23" s="2">
        <v>4</v>
      </c>
      <c r="AC23" s="2">
        <v>3</v>
      </c>
      <c r="AE23" s="2">
        <v>4</v>
      </c>
      <c r="AG23" s="2" t="s">
        <v>217</v>
      </c>
      <c r="AH23" s="2">
        <v>2</v>
      </c>
      <c r="AI23" s="2">
        <v>3</v>
      </c>
      <c r="AJ23" s="2">
        <v>1</v>
      </c>
      <c r="AK23" s="2">
        <v>2</v>
      </c>
      <c r="AL23" s="2">
        <v>2</v>
      </c>
      <c r="AM23" s="2">
        <v>1</v>
      </c>
      <c r="AN23" s="2">
        <v>2</v>
      </c>
      <c r="AO23" s="2">
        <v>2</v>
      </c>
      <c r="AP23" s="2">
        <v>4</v>
      </c>
      <c r="AQ23" s="2">
        <v>2</v>
      </c>
      <c r="AR23" s="2">
        <v>2</v>
      </c>
      <c r="AT23" s="2">
        <f t="shared" si="2"/>
        <v>4</v>
      </c>
    </row>
    <row r="24" spans="1:46" ht="60" x14ac:dyDescent="0.25">
      <c r="A24" s="6" t="s">
        <v>284</v>
      </c>
      <c r="B24" s="35" t="str">
        <f>IF(ISBLANK(A24),"",'Front Sheet'!$C$2&amp;"-"&amp;'Front Sheet'!$C$4&amp;"-"&amp;"REQ-"&amp;Requirements!A24)</f>
        <v>PJU-000427-001-HVMC-REQ-3.9</v>
      </c>
      <c r="D24" s="35" t="s">
        <v>193</v>
      </c>
      <c r="E24" s="35" t="str">
        <f t="shared" si="0"/>
        <v>SHALL</v>
      </c>
      <c r="F24" s="80" t="s">
        <v>285</v>
      </c>
      <c r="H24" s="7" t="s">
        <v>286</v>
      </c>
      <c r="K24" s="35" t="s">
        <v>197</v>
      </c>
      <c r="L24" s="24"/>
      <c r="S24" s="7" t="s">
        <v>287</v>
      </c>
      <c r="X24" s="2" t="s">
        <v>217</v>
      </c>
      <c r="Y24" s="2" t="s">
        <v>217</v>
      </c>
      <c r="Z24" s="2">
        <v>3</v>
      </c>
      <c r="AA24" s="2">
        <v>1</v>
      </c>
      <c r="AB24" s="2">
        <v>1</v>
      </c>
      <c r="AC24" s="2">
        <v>1</v>
      </c>
      <c r="AE24" s="2">
        <v>2</v>
      </c>
      <c r="AG24" s="2">
        <v>1</v>
      </c>
      <c r="AH24" s="2">
        <v>2</v>
      </c>
      <c r="AI24" s="2">
        <v>2</v>
      </c>
      <c r="AJ24" s="2">
        <v>1</v>
      </c>
      <c r="AK24" s="2">
        <v>3</v>
      </c>
      <c r="AL24" s="2">
        <v>2</v>
      </c>
      <c r="AM24" s="2">
        <v>3</v>
      </c>
      <c r="AN24" s="2">
        <v>3</v>
      </c>
      <c r="AO24" s="2">
        <v>1</v>
      </c>
      <c r="AP24" s="2">
        <v>2</v>
      </c>
      <c r="AQ24" s="2">
        <v>3</v>
      </c>
      <c r="AR24" s="2">
        <v>3</v>
      </c>
      <c r="AT24" s="2">
        <f t="shared" si="2"/>
        <v>3</v>
      </c>
    </row>
    <row r="25" spans="1:46" ht="30" x14ac:dyDescent="0.25">
      <c r="A25" s="6" t="s">
        <v>288</v>
      </c>
      <c r="B25" s="35" t="str">
        <f>IF(ISBLANK(A25),"",'Front Sheet'!$C$2&amp;"-"&amp;'Front Sheet'!$C$4&amp;"-"&amp;"REQ-"&amp;Requirements!A25)</f>
        <v>PJU-000427-001-HVMC-REQ-3.11</v>
      </c>
      <c r="D25" s="35" t="s">
        <v>193</v>
      </c>
      <c r="E25" s="35" t="str">
        <f t="shared" si="0"/>
        <v>SHALL</v>
      </c>
      <c r="F25" s="80" t="s">
        <v>289</v>
      </c>
      <c r="H25" s="7" t="s">
        <v>290</v>
      </c>
      <c r="K25" s="35" t="s">
        <v>197</v>
      </c>
      <c r="L25" s="24"/>
      <c r="S25" s="7" t="s">
        <v>291</v>
      </c>
      <c r="X25" s="2">
        <v>1</v>
      </c>
      <c r="Y25" s="2" t="s">
        <v>217</v>
      </c>
      <c r="Z25" s="2">
        <v>3</v>
      </c>
      <c r="AA25" s="2">
        <v>3</v>
      </c>
      <c r="AB25" s="2">
        <v>1</v>
      </c>
      <c r="AC25" s="2">
        <v>1</v>
      </c>
      <c r="AE25" s="2">
        <v>1</v>
      </c>
      <c r="AG25" s="2">
        <v>1</v>
      </c>
      <c r="AH25" s="2">
        <v>2</v>
      </c>
      <c r="AI25" s="2">
        <v>2</v>
      </c>
      <c r="AJ25" s="2">
        <v>1</v>
      </c>
      <c r="AK25" s="2">
        <v>3</v>
      </c>
      <c r="AL25" s="2">
        <v>4</v>
      </c>
      <c r="AM25" s="2">
        <v>2</v>
      </c>
      <c r="AN25" s="2">
        <v>3</v>
      </c>
      <c r="AO25" s="2">
        <v>1</v>
      </c>
      <c r="AP25" s="2">
        <v>1</v>
      </c>
      <c r="AQ25" s="2">
        <v>1</v>
      </c>
      <c r="AR25" s="2">
        <v>1</v>
      </c>
      <c r="AT25" s="2">
        <f t="shared" si="2"/>
        <v>4</v>
      </c>
    </row>
    <row r="26" spans="1:46" ht="90" x14ac:dyDescent="0.25">
      <c r="A26" s="6" t="s">
        <v>292</v>
      </c>
      <c r="B26" s="35" t="str">
        <f>IF(ISBLANK(A26),"",'Front Sheet'!$C$2&amp;"-"&amp;'Front Sheet'!$C$4&amp;"-"&amp;"REQ-"&amp;Requirements!A26)</f>
        <v>PJU-000427-001-HVMC-REQ-3.14</v>
      </c>
      <c r="D26" s="35" t="s">
        <v>193</v>
      </c>
      <c r="E26" s="35" t="str">
        <f t="shared" si="0"/>
        <v>MAY</v>
      </c>
      <c r="F26" s="80" t="s">
        <v>293</v>
      </c>
      <c r="H26" s="7" t="s">
        <v>294</v>
      </c>
      <c r="K26" s="35" t="s">
        <v>197</v>
      </c>
      <c r="L26" s="24"/>
      <c r="O26" s="7" t="s">
        <v>295</v>
      </c>
      <c r="S26" s="7" t="s">
        <v>296</v>
      </c>
      <c r="X26" s="2">
        <v>1</v>
      </c>
      <c r="Y26" s="2" t="s">
        <v>217</v>
      </c>
      <c r="Z26" s="2">
        <v>4</v>
      </c>
      <c r="AA26" s="2">
        <v>4</v>
      </c>
      <c r="AB26" s="2">
        <v>2</v>
      </c>
      <c r="AC26" s="2">
        <v>2</v>
      </c>
      <c r="AE26" s="2">
        <v>4</v>
      </c>
      <c r="AG26" s="2">
        <v>1</v>
      </c>
      <c r="AH26" s="2">
        <v>3</v>
      </c>
      <c r="AI26" s="2">
        <v>2</v>
      </c>
      <c r="AJ26" s="2">
        <v>1</v>
      </c>
      <c r="AK26" s="2">
        <v>4</v>
      </c>
      <c r="AL26" s="2">
        <v>3</v>
      </c>
      <c r="AM26" s="2">
        <v>2</v>
      </c>
      <c r="AN26" s="2">
        <v>3</v>
      </c>
      <c r="AO26" s="2">
        <v>3</v>
      </c>
      <c r="AP26" s="2">
        <v>2</v>
      </c>
      <c r="AQ26" s="2">
        <v>2</v>
      </c>
      <c r="AR26" s="2">
        <v>2</v>
      </c>
      <c r="AT26" s="2">
        <f t="shared" si="2"/>
        <v>4</v>
      </c>
    </row>
    <row r="27" spans="1:46" ht="120" x14ac:dyDescent="0.25">
      <c r="A27" s="6" t="s">
        <v>297</v>
      </c>
      <c r="B27" s="35" t="str">
        <f>IF(ISBLANK(A27),"",'Front Sheet'!$C$2&amp;"-"&amp;'Front Sheet'!$C$4&amp;"-"&amp;"REQ-"&amp;Requirements!A27)</f>
        <v>PJU-000427-001-HVMC-REQ-3.18</v>
      </c>
      <c r="C27" s="35" t="s">
        <v>298</v>
      </c>
      <c r="D27" s="35" t="s">
        <v>193</v>
      </c>
      <c r="E27" s="35" t="str">
        <f t="shared" si="0"/>
        <v>SHALL</v>
      </c>
      <c r="F27" s="80" t="s">
        <v>299</v>
      </c>
      <c r="G27" s="7" t="s">
        <v>300</v>
      </c>
      <c r="H27" s="7" t="s">
        <v>301</v>
      </c>
      <c r="K27" s="35" t="s">
        <v>197</v>
      </c>
      <c r="S27" s="83" t="s">
        <v>302</v>
      </c>
      <c r="T27" s="87"/>
      <c r="U27" s="87"/>
      <c r="V27" s="87"/>
      <c r="W27" s="87"/>
      <c r="X27" s="2">
        <v>1</v>
      </c>
      <c r="Y27" s="2" t="s">
        <v>217</v>
      </c>
      <c r="Z27" s="2">
        <v>3</v>
      </c>
      <c r="AA27" s="2">
        <v>4</v>
      </c>
      <c r="AB27" s="2">
        <v>4</v>
      </c>
      <c r="AC27" s="2">
        <v>4</v>
      </c>
      <c r="AE27" s="2">
        <v>2</v>
      </c>
      <c r="AG27" s="2">
        <v>5</v>
      </c>
      <c r="AH27" s="2">
        <v>2</v>
      </c>
      <c r="AI27" s="2">
        <v>3</v>
      </c>
      <c r="AJ27" s="2">
        <v>1</v>
      </c>
      <c r="AK27" s="2">
        <v>3</v>
      </c>
      <c r="AL27" s="2">
        <v>2</v>
      </c>
      <c r="AM27" s="2">
        <v>1</v>
      </c>
      <c r="AN27" s="2">
        <v>3</v>
      </c>
      <c r="AO27" s="2">
        <v>3</v>
      </c>
      <c r="AP27" s="2">
        <v>3</v>
      </c>
      <c r="AQ27" s="2">
        <v>1</v>
      </c>
      <c r="AR27" s="2">
        <v>1</v>
      </c>
      <c r="AT27" s="2">
        <f t="shared" si="2"/>
        <v>5</v>
      </c>
    </row>
    <row r="28" spans="1:46" x14ac:dyDescent="0.25">
      <c r="A28" s="6" t="s">
        <v>303</v>
      </c>
      <c r="B28" s="35" t="str">
        <f>IF(ISBLANK(A28),"",'Front Sheet'!$C$2&amp;"-"&amp;'Front Sheet'!$C$4&amp;"-"&amp;"REQ-"&amp;Requirements!A28)</f>
        <v>PJU-000427-001-HVMC-REQ-3.31</v>
      </c>
      <c r="D28" s="35" t="s">
        <v>193</v>
      </c>
      <c r="E28" s="35" t="str">
        <f t="shared" si="0"/>
        <v>SHALL</v>
      </c>
      <c r="F28" s="80" t="s">
        <v>304</v>
      </c>
      <c r="L28" s="24"/>
      <c r="S28" s="84" t="s">
        <v>305</v>
      </c>
      <c r="T28" s="88"/>
      <c r="U28" s="88"/>
      <c r="V28" s="88"/>
      <c r="W28" s="88"/>
      <c r="X28" s="2">
        <v>2</v>
      </c>
      <c r="Y28" s="2" t="s">
        <v>217</v>
      </c>
      <c r="Z28" s="2">
        <v>3</v>
      </c>
      <c r="AA28" s="2">
        <v>3</v>
      </c>
      <c r="AB28" s="2">
        <v>2</v>
      </c>
      <c r="AC28" s="2">
        <v>2</v>
      </c>
      <c r="AE28" s="2">
        <v>4</v>
      </c>
      <c r="AG28" s="2">
        <v>3</v>
      </c>
      <c r="AH28" s="2">
        <v>3</v>
      </c>
      <c r="AI28" s="2">
        <v>3</v>
      </c>
      <c r="AJ28" s="2">
        <v>1</v>
      </c>
      <c r="AK28" s="2">
        <v>3</v>
      </c>
      <c r="AL28" s="2">
        <v>4</v>
      </c>
      <c r="AM28" s="2">
        <v>1</v>
      </c>
      <c r="AN28" s="2">
        <v>3</v>
      </c>
      <c r="AO28" s="2">
        <v>3</v>
      </c>
      <c r="AP28" s="2">
        <v>2</v>
      </c>
      <c r="AQ28" s="2">
        <v>2</v>
      </c>
      <c r="AR28" s="2">
        <v>2</v>
      </c>
      <c r="AT28" s="2">
        <f t="shared" si="2"/>
        <v>4</v>
      </c>
    </row>
    <row r="29" spans="1:46" ht="45" x14ac:dyDescent="0.25">
      <c r="A29" s="6" t="s">
        <v>306</v>
      </c>
      <c r="B29" s="35" t="str">
        <f>IF(ISBLANK(A29),"",'Front Sheet'!$C$2&amp;"-"&amp;'Front Sheet'!$C$4&amp;"-"&amp;"REQ-"&amp;Requirements!A29)</f>
        <v>PJU-000427-001-HVMC-REQ-3.37</v>
      </c>
      <c r="D29" s="35" t="s">
        <v>193</v>
      </c>
      <c r="E29" s="35" t="str">
        <f t="shared" si="0"/>
        <v>SHOULD</v>
      </c>
      <c r="F29" s="80" t="s">
        <v>307</v>
      </c>
      <c r="H29" s="7" t="s">
        <v>308</v>
      </c>
      <c r="L29" s="24"/>
      <c r="S29" s="84" t="s">
        <v>309</v>
      </c>
      <c r="T29" s="88"/>
      <c r="U29" s="88"/>
      <c r="V29" s="88"/>
      <c r="W29" s="88"/>
      <c r="X29" s="2">
        <v>1</v>
      </c>
      <c r="Y29" s="2" t="s">
        <v>217</v>
      </c>
      <c r="Z29" s="2">
        <v>2</v>
      </c>
      <c r="AA29" s="2">
        <v>2</v>
      </c>
      <c r="AB29" s="2">
        <v>2</v>
      </c>
      <c r="AC29" s="2">
        <v>2</v>
      </c>
      <c r="AE29" s="2">
        <v>3</v>
      </c>
      <c r="AG29" s="2">
        <v>2</v>
      </c>
      <c r="AH29" s="2">
        <v>2</v>
      </c>
      <c r="AI29" s="2">
        <v>3</v>
      </c>
      <c r="AJ29" s="2">
        <v>2</v>
      </c>
      <c r="AK29" s="2">
        <v>2</v>
      </c>
      <c r="AL29" s="2">
        <v>2</v>
      </c>
      <c r="AM29" s="2">
        <v>1</v>
      </c>
      <c r="AN29" s="2">
        <v>2</v>
      </c>
      <c r="AO29" s="2">
        <v>2</v>
      </c>
      <c r="AP29" s="2">
        <v>1</v>
      </c>
      <c r="AQ29" s="2">
        <v>1</v>
      </c>
      <c r="AR29" s="2">
        <v>1</v>
      </c>
      <c r="AT29" s="2">
        <f t="shared" si="2"/>
        <v>3</v>
      </c>
    </row>
    <row r="30" spans="1:46" x14ac:dyDescent="0.25">
      <c r="A30" s="6">
        <v>0</v>
      </c>
      <c r="B30" s="35" t="str">
        <f>IF(ISBLANK(A30),"",'Front Sheet'!$C$2&amp;"-"&amp;'Front Sheet'!$C$4&amp;"-"&amp;"REQ-"&amp;Requirements!A30)</f>
        <v>PJU-000427-001-HVMC-REQ-0</v>
      </c>
      <c r="D30" s="35" t="s">
        <v>189</v>
      </c>
      <c r="E30" s="35" t="str">
        <f t="shared" si="0"/>
        <v/>
      </c>
      <c r="F30" s="80" t="s">
        <v>310</v>
      </c>
      <c r="I30" s="7"/>
      <c r="J30" s="7"/>
      <c r="K30" s="7"/>
      <c r="M30" s="7"/>
      <c r="N30" s="7"/>
      <c r="P30" s="7"/>
      <c r="Q30" s="7"/>
      <c r="X30" s="2">
        <f>SUM(X31:X37)</f>
        <v>17</v>
      </c>
      <c r="Y30" s="2">
        <f t="shared" ref="Y30:AR30" si="4">SUM(Y31:Y37)</f>
        <v>26</v>
      </c>
      <c r="Z30" s="2">
        <f t="shared" si="4"/>
        <v>15</v>
      </c>
      <c r="AA30" s="2">
        <f t="shared" si="4"/>
        <v>11</v>
      </c>
      <c r="AB30" s="2">
        <f t="shared" si="4"/>
        <v>8</v>
      </c>
      <c r="AC30" s="2">
        <f t="shared" si="4"/>
        <v>8</v>
      </c>
      <c r="AD30" s="2">
        <f t="shared" si="4"/>
        <v>0</v>
      </c>
      <c r="AE30" s="2">
        <f t="shared" si="4"/>
        <v>12</v>
      </c>
      <c r="AF30" s="2">
        <f t="shared" si="4"/>
        <v>0</v>
      </c>
      <c r="AG30" s="2">
        <f t="shared" si="4"/>
        <v>14</v>
      </c>
      <c r="AH30" s="2">
        <f t="shared" si="4"/>
        <v>7</v>
      </c>
      <c r="AI30" s="2">
        <f t="shared" si="4"/>
        <v>15</v>
      </c>
      <c r="AJ30" s="2">
        <f t="shared" si="4"/>
        <v>7</v>
      </c>
      <c r="AK30" s="2">
        <f t="shared" si="4"/>
        <v>26</v>
      </c>
      <c r="AL30" s="2">
        <f t="shared" si="4"/>
        <v>23</v>
      </c>
      <c r="AM30" s="2">
        <f t="shared" si="4"/>
        <v>15</v>
      </c>
      <c r="AN30" s="2">
        <f t="shared" si="4"/>
        <v>14</v>
      </c>
      <c r="AO30" s="2">
        <f t="shared" si="4"/>
        <v>9</v>
      </c>
      <c r="AP30" s="2">
        <f t="shared" si="4"/>
        <v>13</v>
      </c>
      <c r="AQ30" s="2">
        <f t="shared" si="4"/>
        <v>20</v>
      </c>
      <c r="AR30" s="2">
        <f t="shared" si="4"/>
        <v>20</v>
      </c>
    </row>
    <row r="31" spans="1:46" ht="105" x14ac:dyDescent="0.25">
      <c r="A31" s="6" t="s">
        <v>311</v>
      </c>
      <c r="B31" s="35" t="str">
        <f>IF(ISBLANK(A31),"",'Front Sheet'!$C$2&amp;"-"&amp;'Front Sheet'!$C$4&amp;"-"&amp;"REQ-"&amp;Requirements!A31)</f>
        <v>PJU-000427-001-HVMC-REQ-1.4</v>
      </c>
      <c r="D31" s="35" t="s">
        <v>193</v>
      </c>
      <c r="E31" s="35" t="str">
        <f t="shared" si="0"/>
        <v>SHALL</v>
      </c>
      <c r="F31" s="80" t="s">
        <v>312</v>
      </c>
      <c r="G31" s="7" t="s">
        <v>313</v>
      </c>
      <c r="H31" s="7" t="s">
        <v>314</v>
      </c>
      <c r="K31" s="35" t="s">
        <v>197</v>
      </c>
      <c r="L31" s="24" t="s">
        <v>198</v>
      </c>
      <c r="M31" s="35" t="s">
        <v>47</v>
      </c>
      <c r="S31" s="7" t="s">
        <v>315</v>
      </c>
      <c r="X31" s="2">
        <v>5</v>
      </c>
      <c r="Y31" s="2">
        <v>5</v>
      </c>
      <c r="Z31" s="2">
        <v>3</v>
      </c>
      <c r="AA31" s="2">
        <v>1</v>
      </c>
      <c r="AB31" s="2">
        <v>1</v>
      </c>
      <c r="AC31" s="2">
        <v>1</v>
      </c>
      <c r="AE31" s="2">
        <v>2</v>
      </c>
      <c r="AG31" s="2">
        <v>3</v>
      </c>
      <c r="AH31" s="2">
        <v>1</v>
      </c>
      <c r="AI31" s="2">
        <v>3</v>
      </c>
      <c r="AJ31" s="2">
        <v>1</v>
      </c>
      <c r="AK31" s="2">
        <v>2</v>
      </c>
      <c r="AL31" s="2">
        <v>2</v>
      </c>
      <c r="AM31" s="2">
        <v>2</v>
      </c>
      <c r="AN31" s="2">
        <v>3</v>
      </c>
      <c r="AO31" s="2">
        <v>3</v>
      </c>
      <c r="AP31" s="2">
        <v>4</v>
      </c>
      <c r="AQ31" s="2">
        <v>5</v>
      </c>
      <c r="AR31" s="2">
        <v>5</v>
      </c>
      <c r="AT31" s="2">
        <f t="shared" si="2"/>
        <v>5</v>
      </c>
    </row>
    <row r="32" spans="1:46" ht="60" x14ac:dyDescent="0.25">
      <c r="A32" s="6" t="s">
        <v>316</v>
      </c>
      <c r="B32" s="35" t="str">
        <f>IF(ISBLANK(A32),"",'Front Sheet'!$C$2&amp;"-"&amp;'Front Sheet'!$C$4&amp;"-"&amp;"REQ-"&amp;Requirements!A32)</f>
        <v>PJU-000427-001-HVMC-REQ-3.1</v>
      </c>
      <c r="D32" s="35" t="s">
        <v>193</v>
      </c>
      <c r="E32" s="35" t="str">
        <f t="shared" si="0"/>
        <v>SHALL</v>
      </c>
      <c r="F32" s="80" t="s">
        <v>317</v>
      </c>
      <c r="G32" s="7" t="s">
        <v>318</v>
      </c>
      <c r="H32" s="7" t="s">
        <v>319</v>
      </c>
      <c r="K32" s="35" t="s">
        <v>253</v>
      </c>
      <c r="L32" s="24" t="s">
        <v>320</v>
      </c>
      <c r="S32" s="7" t="s">
        <v>321</v>
      </c>
      <c r="X32" s="2">
        <v>2</v>
      </c>
      <c r="Y32" s="2">
        <v>5</v>
      </c>
      <c r="Z32" s="2">
        <v>1</v>
      </c>
      <c r="AA32" s="2">
        <v>1</v>
      </c>
      <c r="AB32" s="2">
        <v>1</v>
      </c>
      <c r="AC32" s="2">
        <v>1</v>
      </c>
      <c r="AE32" s="2">
        <v>1</v>
      </c>
      <c r="AG32" s="2">
        <v>1</v>
      </c>
      <c r="AH32" s="2">
        <v>1</v>
      </c>
      <c r="AI32" s="2">
        <v>2</v>
      </c>
      <c r="AJ32" s="2">
        <v>1</v>
      </c>
      <c r="AK32" s="2">
        <v>4</v>
      </c>
      <c r="AL32" s="2">
        <v>4</v>
      </c>
      <c r="AM32" s="2">
        <v>3</v>
      </c>
      <c r="AN32" s="2">
        <v>2</v>
      </c>
      <c r="AO32" s="2">
        <v>1</v>
      </c>
      <c r="AP32" s="2">
        <v>1</v>
      </c>
      <c r="AQ32" s="2">
        <v>3</v>
      </c>
      <c r="AR32" s="2">
        <v>3</v>
      </c>
      <c r="AT32" s="2">
        <f t="shared" si="2"/>
        <v>5</v>
      </c>
    </row>
    <row r="33" spans="1:46" ht="60" x14ac:dyDescent="0.25">
      <c r="A33" s="6" t="s">
        <v>322</v>
      </c>
      <c r="B33" s="35" t="str">
        <f>IF(ISBLANK(A33),"",'Front Sheet'!$C$2&amp;"-"&amp;'Front Sheet'!$C$4&amp;"-"&amp;"REQ-"&amp;Requirements!A33)</f>
        <v>PJU-000427-001-HVMC-REQ-3.2</v>
      </c>
      <c r="D33" s="35" t="s">
        <v>193</v>
      </c>
      <c r="E33" s="35" t="str">
        <f t="shared" si="0"/>
        <v>SHALL</v>
      </c>
      <c r="F33" s="80" t="s">
        <v>323</v>
      </c>
      <c r="G33" s="7" t="s">
        <v>324</v>
      </c>
      <c r="H33" s="7" t="s">
        <v>325</v>
      </c>
      <c r="K33" s="35" t="s">
        <v>253</v>
      </c>
      <c r="L33" s="7" t="s">
        <v>320</v>
      </c>
      <c r="S33" s="83" t="s">
        <v>326</v>
      </c>
      <c r="T33" s="87"/>
      <c r="U33" s="87"/>
      <c r="V33" s="87"/>
      <c r="W33" s="87"/>
      <c r="X33" s="2">
        <v>2</v>
      </c>
      <c r="Y33" s="2">
        <v>5</v>
      </c>
      <c r="Z33" s="2">
        <v>1</v>
      </c>
      <c r="AA33" s="2">
        <v>1</v>
      </c>
      <c r="AB33" s="2">
        <v>1</v>
      </c>
      <c r="AC33" s="2">
        <v>1</v>
      </c>
      <c r="AE33" s="2">
        <v>1</v>
      </c>
      <c r="AG33" s="2">
        <v>1</v>
      </c>
      <c r="AH33" s="2">
        <v>1</v>
      </c>
      <c r="AI33" s="2">
        <v>2</v>
      </c>
      <c r="AJ33" s="2">
        <v>1</v>
      </c>
      <c r="AK33" s="2">
        <v>4</v>
      </c>
      <c r="AL33" s="2">
        <v>4</v>
      </c>
      <c r="AM33" s="2">
        <v>4</v>
      </c>
      <c r="AN33" s="2">
        <v>3</v>
      </c>
      <c r="AO33" s="2">
        <v>1</v>
      </c>
      <c r="AP33" s="2">
        <v>1</v>
      </c>
      <c r="AQ33" s="2">
        <v>3</v>
      </c>
      <c r="AR33" s="2">
        <v>3</v>
      </c>
      <c r="AT33" s="2">
        <f t="shared" si="2"/>
        <v>5</v>
      </c>
    </row>
    <row r="34" spans="1:46" ht="45" x14ac:dyDescent="0.25">
      <c r="A34" s="6" t="s">
        <v>327</v>
      </c>
      <c r="B34" s="35" t="str">
        <f>IF(ISBLANK(A34),"",'Front Sheet'!$C$2&amp;"-"&amp;'Front Sheet'!$C$4&amp;"-"&amp;"REQ-"&amp;Requirements!A34)</f>
        <v>PJU-000427-001-HVMC-REQ-3.3</v>
      </c>
      <c r="D34" s="35" t="s">
        <v>193</v>
      </c>
      <c r="E34" s="35" t="str">
        <f t="shared" si="0"/>
        <v>SHALL</v>
      </c>
      <c r="F34" s="80" t="s">
        <v>328</v>
      </c>
      <c r="G34" s="7" t="s">
        <v>329</v>
      </c>
      <c r="H34" s="7" t="s">
        <v>330</v>
      </c>
      <c r="K34" s="35" t="s">
        <v>253</v>
      </c>
      <c r="L34" s="24" t="s">
        <v>320</v>
      </c>
      <c r="P34" s="35" t="s">
        <v>167</v>
      </c>
      <c r="S34" s="3" t="s">
        <v>331</v>
      </c>
      <c r="T34" s="2"/>
      <c r="U34" s="2"/>
      <c r="V34" s="2"/>
      <c r="W34" s="2"/>
      <c r="X34" s="2">
        <v>2</v>
      </c>
      <c r="Y34" s="2">
        <v>2</v>
      </c>
      <c r="Z34" s="2">
        <v>5</v>
      </c>
      <c r="AA34" s="2">
        <v>3</v>
      </c>
      <c r="AB34" s="2">
        <v>2</v>
      </c>
      <c r="AC34" s="2">
        <v>2</v>
      </c>
      <c r="AE34" s="2">
        <v>5</v>
      </c>
      <c r="AG34" s="2">
        <v>3</v>
      </c>
      <c r="AH34" s="2">
        <v>1</v>
      </c>
      <c r="AI34" s="2">
        <v>2</v>
      </c>
      <c r="AJ34" s="2">
        <v>1</v>
      </c>
      <c r="AK34" s="2">
        <v>5</v>
      </c>
      <c r="AL34" s="2">
        <v>4</v>
      </c>
      <c r="AM34" s="2">
        <v>1</v>
      </c>
      <c r="AN34" s="2">
        <v>1</v>
      </c>
      <c r="AO34" s="2">
        <v>1</v>
      </c>
      <c r="AP34" s="2">
        <v>4</v>
      </c>
      <c r="AQ34" s="2">
        <v>2</v>
      </c>
      <c r="AR34" s="2">
        <v>2</v>
      </c>
      <c r="AT34" s="2">
        <f t="shared" si="2"/>
        <v>5</v>
      </c>
    </row>
    <row r="35" spans="1:46" ht="45" x14ac:dyDescent="0.25">
      <c r="A35" s="6" t="s">
        <v>332</v>
      </c>
      <c r="B35" s="35" t="str">
        <f>IF(ISBLANK(A35),"",'Front Sheet'!$C$2&amp;"-"&amp;'Front Sheet'!$C$4&amp;"-"&amp;"REQ-"&amp;Requirements!A35)</f>
        <v>PJU-000427-001-HVMC-REQ-3.4</v>
      </c>
      <c r="D35" s="35" t="s">
        <v>193</v>
      </c>
      <c r="E35" s="35" t="str">
        <f t="shared" ref="E35:E66" si="5">IF(ISBLANK(D35),"",IF(D35="Heading","",IF(ISNUMBER(SEARCH("shall not",F35,1)),"SHALL NOT",IF(ISNUMBER(SEARCH("shall",F35,1)),"SHALL",IF(ISNUMBER(SEARCH("should",F35,1)),"SHOULD",IF(ISNUMBER(SEARCH("may",F35,1)),"MAY",IF(D35="Requirement","Incorrect Wording","N/A")))))))</f>
        <v>SHALL</v>
      </c>
      <c r="F35" s="80" t="s">
        <v>333</v>
      </c>
      <c r="G35" s="7" t="s">
        <v>334</v>
      </c>
      <c r="H35" s="7" t="s">
        <v>335</v>
      </c>
      <c r="K35" s="35" t="s">
        <v>253</v>
      </c>
      <c r="L35" s="7" t="s">
        <v>320</v>
      </c>
      <c r="P35" s="35" t="s">
        <v>167</v>
      </c>
      <c r="S35" s="85" t="s">
        <v>336</v>
      </c>
      <c r="T35" s="89"/>
      <c r="U35" s="89"/>
      <c r="V35" s="89"/>
      <c r="W35" s="89"/>
      <c r="X35" s="2">
        <v>2</v>
      </c>
      <c r="Y35" s="2">
        <v>2</v>
      </c>
      <c r="Z35" s="2">
        <v>1</v>
      </c>
      <c r="AA35" s="2">
        <v>2</v>
      </c>
      <c r="AB35" s="2">
        <v>1</v>
      </c>
      <c r="AC35" s="2">
        <v>1</v>
      </c>
      <c r="AE35" s="2">
        <v>1</v>
      </c>
      <c r="AG35" s="2">
        <v>3</v>
      </c>
      <c r="AH35" s="2">
        <v>1</v>
      </c>
      <c r="AI35" s="2">
        <v>2</v>
      </c>
      <c r="AJ35" s="2">
        <v>1</v>
      </c>
      <c r="AK35" s="2">
        <v>5</v>
      </c>
      <c r="AL35" s="2">
        <v>4</v>
      </c>
      <c r="AM35" s="2">
        <v>1</v>
      </c>
      <c r="AN35" s="2">
        <v>1</v>
      </c>
      <c r="AO35" s="2">
        <v>1</v>
      </c>
      <c r="AP35" s="2">
        <v>1</v>
      </c>
      <c r="AQ35" s="2">
        <v>1</v>
      </c>
      <c r="AR35" s="2">
        <v>1</v>
      </c>
      <c r="AT35" s="2">
        <f t="shared" si="2"/>
        <v>5</v>
      </c>
    </row>
    <row r="36" spans="1:46" ht="60" x14ac:dyDescent="0.25">
      <c r="A36" s="6" t="s">
        <v>337</v>
      </c>
      <c r="B36" s="35" t="str">
        <f>IF(ISBLANK(A36),"",'Front Sheet'!$C$2&amp;"-"&amp;'Front Sheet'!$C$4&amp;"-"&amp;"REQ-"&amp;Requirements!A36)</f>
        <v>PJU-000427-001-HVMC-REQ-3.5</v>
      </c>
      <c r="D36" s="35" t="s">
        <v>193</v>
      </c>
      <c r="E36" s="35" t="str">
        <f t="shared" si="5"/>
        <v>SHALL</v>
      </c>
      <c r="F36" s="80" t="s">
        <v>338</v>
      </c>
      <c r="G36" s="7" t="s">
        <v>324</v>
      </c>
      <c r="H36" s="7" t="s">
        <v>339</v>
      </c>
      <c r="K36" s="35" t="s">
        <v>253</v>
      </c>
      <c r="L36" s="7" t="s">
        <v>320</v>
      </c>
      <c r="P36" s="35" t="s">
        <v>167</v>
      </c>
      <c r="S36" s="85" t="s">
        <v>340</v>
      </c>
      <c r="T36" s="89"/>
      <c r="U36" s="89"/>
      <c r="V36" s="89"/>
      <c r="W36" s="89"/>
      <c r="X36" s="2">
        <v>2</v>
      </c>
      <c r="Y36" s="2">
        <v>5</v>
      </c>
      <c r="Z36" s="2">
        <v>1</v>
      </c>
      <c r="AA36" s="2">
        <v>2</v>
      </c>
      <c r="AB36" s="2">
        <v>1</v>
      </c>
      <c r="AC36" s="2">
        <v>1</v>
      </c>
      <c r="AE36" s="2">
        <v>1</v>
      </c>
      <c r="AG36" s="2">
        <v>2</v>
      </c>
      <c r="AH36" s="2">
        <v>1</v>
      </c>
      <c r="AI36" s="2">
        <v>2</v>
      </c>
      <c r="AJ36" s="2">
        <v>1</v>
      </c>
      <c r="AK36" s="2">
        <v>4</v>
      </c>
      <c r="AL36" s="2">
        <v>3</v>
      </c>
      <c r="AM36" s="2">
        <v>1</v>
      </c>
      <c r="AN36" s="2">
        <v>1</v>
      </c>
      <c r="AO36" s="2">
        <v>1</v>
      </c>
      <c r="AP36" s="2">
        <v>1</v>
      </c>
      <c r="AQ36" s="2">
        <v>1</v>
      </c>
      <c r="AR36" s="2">
        <v>1</v>
      </c>
      <c r="AT36" s="2">
        <f t="shared" si="2"/>
        <v>5</v>
      </c>
    </row>
    <row r="37" spans="1:46" ht="30" x14ac:dyDescent="0.25">
      <c r="A37" s="6" t="s">
        <v>341</v>
      </c>
      <c r="B37" s="35" t="str">
        <f>IF(ISBLANK(A37),"",'Front Sheet'!$C$2&amp;"-"&amp;'Front Sheet'!$C$4&amp;"-"&amp;"REQ-"&amp;Requirements!A37)</f>
        <v>PJU-000427-001-HVMC-REQ-3.34</v>
      </c>
      <c r="D37" s="35" t="s">
        <v>193</v>
      </c>
      <c r="E37" s="35" t="str">
        <f t="shared" si="5"/>
        <v>SHOULD</v>
      </c>
      <c r="F37" s="80" t="s">
        <v>342</v>
      </c>
      <c r="P37" s="35" t="s">
        <v>167</v>
      </c>
      <c r="S37" s="7" t="s">
        <v>343</v>
      </c>
      <c r="T37" s="35" t="s">
        <v>208</v>
      </c>
      <c r="X37" s="2">
        <v>2</v>
      </c>
      <c r="Y37" s="2">
        <v>2</v>
      </c>
      <c r="Z37" s="2">
        <v>3</v>
      </c>
      <c r="AA37" s="2">
        <v>1</v>
      </c>
      <c r="AB37" s="2">
        <v>1</v>
      </c>
      <c r="AC37" s="2">
        <v>1</v>
      </c>
      <c r="AE37" s="2">
        <v>1</v>
      </c>
      <c r="AG37" s="2">
        <v>1</v>
      </c>
      <c r="AH37" s="2">
        <v>1</v>
      </c>
      <c r="AI37" s="2">
        <v>2</v>
      </c>
      <c r="AJ37" s="2">
        <v>1</v>
      </c>
      <c r="AK37" s="2">
        <v>2</v>
      </c>
      <c r="AL37" s="2">
        <v>2</v>
      </c>
      <c r="AM37" s="2">
        <v>3</v>
      </c>
      <c r="AN37" s="2">
        <v>3</v>
      </c>
      <c r="AO37" s="2">
        <v>1</v>
      </c>
      <c r="AP37" s="2">
        <v>1</v>
      </c>
      <c r="AQ37" s="2">
        <v>5</v>
      </c>
      <c r="AR37" s="2">
        <v>5</v>
      </c>
      <c r="AT37" s="2">
        <f t="shared" si="2"/>
        <v>5</v>
      </c>
    </row>
    <row r="38" spans="1:46" x14ac:dyDescent="0.25">
      <c r="A38" s="6">
        <v>0</v>
      </c>
      <c r="B38" s="35" t="str">
        <f>IF(ISBLANK(A38),"",'Front Sheet'!$C$2&amp;"-"&amp;'Front Sheet'!$C$4&amp;"-"&amp;"REQ-"&amp;Requirements!A38)</f>
        <v>PJU-000427-001-HVMC-REQ-0</v>
      </c>
      <c r="D38" s="35" t="s">
        <v>189</v>
      </c>
      <c r="E38" s="35" t="str">
        <f t="shared" si="5"/>
        <v/>
      </c>
      <c r="F38" s="80" t="s">
        <v>344</v>
      </c>
      <c r="I38" s="7"/>
      <c r="J38" s="7"/>
      <c r="K38" s="7"/>
      <c r="M38" s="7"/>
      <c r="N38" s="7"/>
      <c r="P38" s="7"/>
      <c r="Q38" s="7"/>
      <c r="X38" s="2">
        <f>SUM(X39:X47)</f>
        <v>38</v>
      </c>
      <c r="Y38" s="2">
        <f t="shared" ref="Y38:AR38" si="6">SUM(Y39:Y47)</f>
        <v>14</v>
      </c>
      <c r="Z38" s="2">
        <f t="shared" si="6"/>
        <v>14</v>
      </c>
      <c r="AA38" s="2">
        <f t="shared" si="6"/>
        <v>19</v>
      </c>
      <c r="AB38" s="2">
        <f t="shared" si="6"/>
        <v>20</v>
      </c>
      <c r="AC38" s="2">
        <f t="shared" si="6"/>
        <v>19</v>
      </c>
      <c r="AD38" s="2">
        <f t="shared" si="6"/>
        <v>0</v>
      </c>
      <c r="AE38" s="2">
        <f t="shared" si="6"/>
        <v>20</v>
      </c>
      <c r="AF38" s="2">
        <f t="shared" si="6"/>
        <v>0</v>
      </c>
      <c r="AG38" s="2">
        <f t="shared" si="6"/>
        <v>17</v>
      </c>
      <c r="AH38" s="2">
        <f t="shared" si="6"/>
        <v>14</v>
      </c>
      <c r="AI38" s="2">
        <f t="shared" si="6"/>
        <v>24</v>
      </c>
      <c r="AJ38" s="2">
        <f t="shared" si="6"/>
        <v>9</v>
      </c>
      <c r="AK38" s="2">
        <f t="shared" si="6"/>
        <v>23</v>
      </c>
      <c r="AL38" s="2">
        <f t="shared" si="6"/>
        <v>20</v>
      </c>
      <c r="AM38" s="2">
        <f t="shared" si="6"/>
        <v>17</v>
      </c>
      <c r="AN38" s="2">
        <f t="shared" si="6"/>
        <v>18</v>
      </c>
      <c r="AO38" s="2">
        <f t="shared" si="6"/>
        <v>16</v>
      </c>
      <c r="AP38" s="2">
        <f t="shared" si="6"/>
        <v>22</v>
      </c>
      <c r="AQ38" s="2">
        <f t="shared" si="6"/>
        <v>22</v>
      </c>
      <c r="AR38" s="2">
        <f t="shared" si="6"/>
        <v>25</v>
      </c>
    </row>
    <row r="39" spans="1:46" ht="30" x14ac:dyDescent="0.25">
      <c r="A39" s="6" t="s">
        <v>345</v>
      </c>
      <c r="B39" s="35" t="str">
        <f>IF(ISBLANK(A39),"",'Front Sheet'!$C$2&amp;"-"&amp;'Front Sheet'!$C$4&amp;"-"&amp;"REQ-"&amp;Requirements!A39)</f>
        <v>PJU-000427-001-HVMC-REQ-1.5</v>
      </c>
      <c r="D39" s="35" t="s">
        <v>193</v>
      </c>
      <c r="E39" s="35" t="str">
        <f t="shared" si="5"/>
        <v>SHALL</v>
      </c>
      <c r="F39" s="80" t="s">
        <v>346</v>
      </c>
      <c r="G39" s="7" t="s">
        <v>347</v>
      </c>
      <c r="H39" s="7" t="s">
        <v>348</v>
      </c>
      <c r="K39" s="35" t="s">
        <v>197</v>
      </c>
      <c r="L39" s="7" t="s">
        <v>198</v>
      </c>
      <c r="M39" s="35" t="s">
        <v>47</v>
      </c>
      <c r="P39" s="35" t="s">
        <v>167</v>
      </c>
      <c r="S39" s="7" t="s">
        <v>349</v>
      </c>
      <c r="X39" s="2">
        <v>5</v>
      </c>
      <c r="Y39" s="2">
        <v>5</v>
      </c>
      <c r="Z39" s="2">
        <v>1</v>
      </c>
      <c r="AA39" s="2">
        <v>2</v>
      </c>
      <c r="AB39" s="2">
        <v>1</v>
      </c>
      <c r="AC39" s="2">
        <v>1</v>
      </c>
      <c r="AE39" s="2">
        <v>2</v>
      </c>
      <c r="AG39" s="2">
        <v>1</v>
      </c>
      <c r="AH39" s="2">
        <v>1</v>
      </c>
      <c r="AI39" s="2">
        <v>2</v>
      </c>
      <c r="AJ39" s="2">
        <v>1</v>
      </c>
      <c r="AK39" s="2">
        <v>3</v>
      </c>
      <c r="AL39" s="2">
        <v>2</v>
      </c>
      <c r="AM39" s="2">
        <v>1</v>
      </c>
      <c r="AN39" s="2">
        <v>1</v>
      </c>
      <c r="AO39" s="2">
        <v>1</v>
      </c>
      <c r="AP39" s="2">
        <v>1</v>
      </c>
      <c r="AQ39" s="2">
        <v>1</v>
      </c>
      <c r="AR39" s="2">
        <v>1</v>
      </c>
      <c r="AT39" s="2">
        <f t="shared" si="2"/>
        <v>5</v>
      </c>
    </row>
    <row r="40" spans="1:46" ht="45" x14ac:dyDescent="0.25">
      <c r="A40" s="6" t="s">
        <v>350</v>
      </c>
      <c r="B40" s="35" t="str">
        <f>IF(ISBLANK(A40),"",'Front Sheet'!$C$2&amp;"-"&amp;'Front Sheet'!$C$4&amp;"-"&amp;"REQ-"&amp;Requirements!A40)</f>
        <v>PJU-000427-001-HVMC-REQ-1.8</v>
      </c>
      <c r="D40" s="35" t="s">
        <v>193</v>
      </c>
      <c r="E40" s="35" t="str">
        <f t="shared" si="5"/>
        <v>SHALL</v>
      </c>
      <c r="F40" s="80" t="s">
        <v>351</v>
      </c>
      <c r="G40" s="7" t="s">
        <v>352</v>
      </c>
      <c r="H40" s="7" t="s">
        <v>353</v>
      </c>
      <c r="K40" s="35" t="s">
        <v>197</v>
      </c>
      <c r="L40" s="7" t="s">
        <v>198</v>
      </c>
      <c r="M40" s="35" t="s">
        <v>47</v>
      </c>
      <c r="O40" s="7" t="s">
        <v>354</v>
      </c>
      <c r="P40" s="35" t="s">
        <v>167</v>
      </c>
      <c r="S40" s="7" t="s">
        <v>355</v>
      </c>
      <c r="X40" s="2">
        <v>5</v>
      </c>
      <c r="Y40" s="2">
        <v>5</v>
      </c>
      <c r="Z40" s="2">
        <v>1</v>
      </c>
      <c r="AA40" s="2">
        <v>3</v>
      </c>
      <c r="AB40" s="2">
        <v>2</v>
      </c>
      <c r="AC40" s="2">
        <v>2</v>
      </c>
      <c r="AE40" s="2">
        <v>2</v>
      </c>
      <c r="AG40" s="2">
        <v>1</v>
      </c>
      <c r="AH40" s="2">
        <v>1</v>
      </c>
      <c r="AI40" s="2">
        <v>2</v>
      </c>
      <c r="AJ40" s="2">
        <v>1</v>
      </c>
      <c r="AK40" s="2">
        <v>3</v>
      </c>
      <c r="AL40" s="2">
        <v>2</v>
      </c>
      <c r="AM40" s="2">
        <v>3</v>
      </c>
      <c r="AN40" s="2">
        <v>3</v>
      </c>
      <c r="AO40" s="2">
        <v>2</v>
      </c>
      <c r="AP40" s="2">
        <v>4</v>
      </c>
      <c r="AQ40" s="2">
        <v>5</v>
      </c>
      <c r="AR40" s="2">
        <v>5</v>
      </c>
      <c r="AT40" s="2">
        <f t="shared" si="2"/>
        <v>5</v>
      </c>
    </row>
    <row r="41" spans="1:46" ht="60" x14ac:dyDescent="0.25">
      <c r="A41" s="6" t="s">
        <v>356</v>
      </c>
      <c r="B41" s="35" t="str">
        <f>IF(ISBLANK(A41),"",'Front Sheet'!$C$2&amp;"-"&amp;'Front Sheet'!$C$4&amp;"-"&amp;"REQ-"&amp;Requirements!A41)</f>
        <v>PJU-000427-001-HVMC-REQ-3.7</v>
      </c>
      <c r="D41" s="35" t="s">
        <v>193</v>
      </c>
      <c r="E41" s="35" t="str">
        <f t="shared" si="5"/>
        <v>SHALL</v>
      </c>
      <c r="F41" s="80" t="s">
        <v>357</v>
      </c>
      <c r="H41" s="7" t="s">
        <v>358</v>
      </c>
      <c r="K41" s="35" t="s">
        <v>197</v>
      </c>
      <c r="L41" s="7" t="s">
        <v>359</v>
      </c>
      <c r="P41" s="35" t="s">
        <v>167</v>
      </c>
      <c r="S41" s="7" t="s">
        <v>360</v>
      </c>
      <c r="T41" s="35" t="s">
        <v>208</v>
      </c>
      <c r="X41" s="2">
        <v>2</v>
      </c>
      <c r="Y41" s="2">
        <v>4</v>
      </c>
      <c r="Z41" s="2">
        <v>1</v>
      </c>
      <c r="AA41" s="2">
        <v>2</v>
      </c>
      <c r="AB41" s="2">
        <v>1</v>
      </c>
      <c r="AC41" s="2">
        <v>1</v>
      </c>
      <c r="AE41" s="2">
        <v>1</v>
      </c>
      <c r="AG41" s="2">
        <v>1</v>
      </c>
      <c r="AH41" s="2">
        <v>1</v>
      </c>
      <c r="AI41" s="2">
        <v>2</v>
      </c>
      <c r="AJ41" s="2">
        <v>1</v>
      </c>
      <c r="AK41" s="2">
        <v>2</v>
      </c>
      <c r="AL41" s="2">
        <v>2</v>
      </c>
      <c r="AM41" s="2">
        <v>3</v>
      </c>
      <c r="AN41" s="2">
        <v>2</v>
      </c>
      <c r="AO41" s="2">
        <v>1</v>
      </c>
      <c r="AP41" s="2">
        <v>1</v>
      </c>
      <c r="AQ41" s="2">
        <v>1</v>
      </c>
      <c r="AR41" s="2">
        <v>1</v>
      </c>
      <c r="AT41" s="2">
        <f t="shared" si="2"/>
        <v>4</v>
      </c>
    </row>
    <row r="42" spans="1:46" ht="45" x14ac:dyDescent="0.25">
      <c r="A42" s="6" t="s">
        <v>361</v>
      </c>
      <c r="B42" s="35" t="str">
        <f>IF(ISBLANK(A42),"",'Front Sheet'!$C$2&amp;"-"&amp;'Front Sheet'!$C$4&amp;"-"&amp;"REQ-"&amp;Requirements!A42)</f>
        <v>PJU-000427-001-HVMC-REQ-3.13</v>
      </c>
      <c r="D42" s="35" t="s">
        <v>193</v>
      </c>
      <c r="E42" s="35" t="str">
        <f t="shared" si="5"/>
        <v>SHALL</v>
      </c>
      <c r="F42" s="80" t="s">
        <v>362</v>
      </c>
      <c r="G42" s="83" t="s">
        <v>363</v>
      </c>
      <c r="H42" s="7" t="s">
        <v>364</v>
      </c>
      <c r="K42" s="35" t="s">
        <v>197</v>
      </c>
      <c r="O42" s="7" t="s">
        <v>365</v>
      </c>
      <c r="P42" s="35" t="s">
        <v>167</v>
      </c>
      <c r="T42" s="35" t="s">
        <v>208</v>
      </c>
      <c r="U42" s="35" t="s">
        <v>366</v>
      </c>
      <c r="X42" s="2">
        <v>5</v>
      </c>
      <c r="Y42" s="2" t="s">
        <v>217</v>
      </c>
      <c r="Z42" s="2">
        <v>3</v>
      </c>
      <c r="AA42" s="2">
        <v>2</v>
      </c>
      <c r="AB42" s="2">
        <v>1</v>
      </c>
      <c r="AC42" s="2">
        <v>1</v>
      </c>
      <c r="AE42" s="2">
        <v>2</v>
      </c>
      <c r="AG42" s="2">
        <v>1</v>
      </c>
      <c r="AH42" s="2">
        <v>3</v>
      </c>
      <c r="AI42" s="2">
        <v>2</v>
      </c>
      <c r="AJ42" s="2">
        <v>1</v>
      </c>
      <c r="AK42" s="2">
        <v>3</v>
      </c>
      <c r="AL42" s="2">
        <v>4</v>
      </c>
      <c r="AM42" s="2">
        <v>2</v>
      </c>
      <c r="AN42" s="2">
        <v>3</v>
      </c>
      <c r="AO42" s="2">
        <v>2</v>
      </c>
      <c r="AP42" s="2">
        <v>1</v>
      </c>
      <c r="AQ42" s="2">
        <v>1</v>
      </c>
      <c r="AR42" s="2">
        <v>4</v>
      </c>
      <c r="AT42" s="2">
        <f t="shared" si="2"/>
        <v>5</v>
      </c>
    </row>
    <row r="43" spans="1:46" ht="60" x14ac:dyDescent="0.25">
      <c r="A43" s="6" t="s">
        <v>367</v>
      </c>
      <c r="B43" s="35" t="str">
        <f>IF(ISBLANK(A43),"",'Front Sheet'!$C$2&amp;"-"&amp;'Front Sheet'!$C$4&amp;"-"&amp;"REQ-"&amp;Requirements!A43)</f>
        <v>PJU-000427-001-HVMC-REQ-3.15</v>
      </c>
      <c r="D43" s="35" t="s">
        <v>193</v>
      </c>
      <c r="E43" s="35" t="str">
        <f t="shared" si="5"/>
        <v>MAY</v>
      </c>
      <c r="F43" s="80" t="s">
        <v>368</v>
      </c>
      <c r="G43" s="7" t="s">
        <v>369</v>
      </c>
      <c r="H43" s="7" t="s">
        <v>370</v>
      </c>
      <c r="K43" s="35" t="s">
        <v>197</v>
      </c>
      <c r="O43" s="7" t="s">
        <v>371</v>
      </c>
      <c r="P43" s="35" t="s">
        <v>167</v>
      </c>
      <c r="S43" s="7" t="s">
        <v>372</v>
      </c>
      <c r="X43" s="2">
        <v>5</v>
      </c>
      <c r="Y43" s="2" t="s">
        <v>217</v>
      </c>
      <c r="Z43" s="2">
        <v>1</v>
      </c>
      <c r="AA43" s="2">
        <v>3</v>
      </c>
      <c r="AB43" s="2">
        <v>2</v>
      </c>
      <c r="AC43" s="2">
        <v>2</v>
      </c>
      <c r="AE43" s="2">
        <v>3</v>
      </c>
      <c r="AG43" s="2">
        <v>3</v>
      </c>
      <c r="AH43" s="2">
        <v>1</v>
      </c>
      <c r="AI43" s="2">
        <v>3</v>
      </c>
      <c r="AJ43" s="2">
        <v>1</v>
      </c>
      <c r="AK43" s="2">
        <v>3</v>
      </c>
      <c r="AL43" s="2">
        <v>2</v>
      </c>
      <c r="AM43" s="2">
        <v>2</v>
      </c>
      <c r="AN43" s="2">
        <v>2</v>
      </c>
      <c r="AO43" s="2">
        <v>2</v>
      </c>
      <c r="AP43" s="2">
        <v>5</v>
      </c>
      <c r="AQ43" s="2">
        <v>4</v>
      </c>
      <c r="AR43" s="2">
        <v>4</v>
      </c>
      <c r="AT43" s="2">
        <f t="shared" si="2"/>
        <v>5</v>
      </c>
    </row>
    <row r="44" spans="1:46" ht="45" x14ac:dyDescent="0.25">
      <c r="A44" s="6" t="s">
        <v>373</v>
      </c>
      <c r="B44" s="35" t="str">
        <f>IF(ISBLANK(A44),"",'Front Sheet'!$C$2&amp;"-"&amp;'Front Sheet'!$C$4&amp;"-"&amp;"REQ-"&amp;Requirements!A44)</f>
        <v>PJU-000427-001-HVMC-REQ-3.16</v>
      </c>
      <c r="D44" s="35" t="s">
        <v>193</v>
      </c>
      <c r="E44" s="35" t="str">
        <f t="shared" si="5"/>
        <v>SHOULD</v>
      </c>
      <c r="F44" s="80" t="s">
        <v>374</v>
      </c>
      <c r="G44" s="7" t="s">
        <v>375</v>
      </c>
      <c r="H44" s="7" t="s">
        <v>376</v>
      </c>
      <c r="K44" s="35" t="s">
        <v>197</v>
      </c>
      <c r="L44" s="7" t="s">
        <v>377</v>
      </c>
      <c r="O44" s="7" t="s">
        <v>378</v>
      </c>
      <c r="P44" s="35" t="s">
        <v>167</v>
      </c>
      <c r="S44" s="7" t="s">
        <v>379</v>
      </c>
      <c r="X44" s="2">
        <v>5</v>
      </c>
      <c r="Y44" s="2" t="s">
        <v>217</v>
      </c>
      <c r="Z44" s="2">
        <v>2</v>
      </c>
      <c r="AA44" s="2">
        <v>1</v>
      </c>
      <c r="AB44" s="2">
        <v>2</v>
      </c>
      <c r="AC44" s="2">
        <v>2</v>
      </c>
      <c r="AE44" s="2">
        <v>1</v>
      </c>
      <c r="AG44" s="2">
        <v>2</v>
      </c>
      <c r="AH44" s="2">
        <v>1</v>
      </c>
      <c r="AI44" s="2">
        <v>2</v>
      </c>
      <c r="AJ44" s="2">
        <v>1</v>
      </c>
      <c r="AK44" s="2">
        <v>2</v>
      </c>
      <c r="AL44" s="2">
        <v>2</v>
      </c>
      <c r="AM44" s="2">
        <v>2</v>
      </c>
      <c r="AN44" s="2">
        <v>2</v>
      </c>
      <c r="AO44" s="2">
        <v>2</v>
      </c>
      <c r="AP44" s="2">
        <v>1</v>
      </c>
      <c r="AQ44" s="2">
        <v>1</v>
      </c>
      <c r="AR44" s="2">
        <v>1</v>
      </c>
      <c r="AT44" s="2">
        <f t="shared" si="2"/>
        <v>5</v>
      </c>
    </row>
    <row r="45" spans="1:46" ht="30" x14ac:dyDescent="0.25">
      <c r="A45" s="6" t="s">
        <v>380</v>
      </c>
      <c r="B45" s="35" t="str">
        <f>IF(ISBLANK(A45),"",'Front Sheet'!$C$2&amp;"-"&amp;'Front Sheet'!$C$4&amp;"-"&amp;"REQ-"&amp;Requirements!A45)</f>
        <v>PJU-000427-001-HVMC-REQ-3.19</v>
      </c>
      <c r="D45" s="35" t="s">
        <v>193</v>
      </c>
      <c r="E45" s="35" t="str">
        <f t="shared" si="5"/>
        <v>MAY</v>
      </c>
      <c r="F45" s="80" t="s">
        <v>381</v>
      </c>
      <c r="G45" s="7" t="s">
        <v>382</v>
      </c>
      <c r="H45" s="7" t="s">
        <v>383</v>
      </c>
      <c r="K45" s="35" t="s">
        <v>197</v>
      </c>
      <c r="O45" s="7" t="s">
        <v>384</v>
      </c>
      <c r="P45" s="35" t="s">
        <v>167</v>
      </c>
      <c r="X45" s="2">
        <v>1</v>
      </c>
      <c r="Y45" s="2" t="s">
        <v>217</v>
      </c>
      <c r="Z45" s="2">
        <v>1</v>
      </c>
      <c r="AA45" s="2">
        <v>2</v>
      </c>
      <c r="AB45" s="2">
        <v>3</v>
      </c>
      <c r="AC45" s="2">
        <v>3</v>
      </c>
      <c r="AE45" s="2">
        <v>3</v>
      </c>
      <c r="AG45" s="2">
        <v>4</v>
      </c>
      <c r="AH45" s="2">
        <v>1</v>
      </c>
      <c r="AI45" s="2">
        <v>3</v>
      </c>
      <c r="AJ45" s="2">
        <v>1</v>
      </c>
      <c r="AK45" s="2">
        <v>3</v>
      </c>
      <c r="AL45" s="2">
        <v>2</v>
      </c>
      <c r="AM45" s="2">
        <v>2</v>
      </c>
      <c r="AN45" s="2">
        <v>2</v>
      </c>
      <c r="AO45" s="2">
        <v>2</v>
      </c>
      <c r="AP45" s="2">
        <v>1</v>
      </c>
      <c r="AQ45" s="2">
        <v>1</v>
      </c>
      <c r="AR45" s="2">
        <v>1</v>
      </c>
      <c r="AT45" s="2">
        <f t="shared" si="2"/>
        <v>4</v>
      </c>
    </row>
    <row r="46" spans="1:46" ht="60" x14ac:dyDescent="0.25">
      <c r="A46" s="6" t="s">
        <v>385</v>
      </c>
      <c r="B46" s="35" t="str">
        <f>IF(ISBLANK(A46),"",'Front Sheet'!$C$2&amp;"-"&amp;'Front Sheet'!$C$4&amp;"-"&amp;"REQ-"&amp;Requirements!A46)</f>
        <v>PJU-000427-001-HVMC-REQ-3.35</v>
      </c>
      <c r="D46" s="35" t="s">
        <v>193</v>
      </c>
      <c r="E46" s="35" t="str">
        <f t="shared" si="5"/>
        <v>SHOULD</v>
      </c>
      <c r="F46" s="80" t="s">
        <v>386</v>
      </c>
      <c r="H46" s="7" t="s">
        <v>387</v>
      </c>
      <c r="P46" s="35" t="s">
        <v>167</v>
      </c>
      <c r="S46" s="82" t="s">
        <v>388</v>
      </c>
      <c r="U46" s="35" t="s">
        <v>389</v>
      </c>
      <c r="W46" s="35" t="s">
        <v>390</v>
      </c>
      <c r="X46" s="2">
        <v>5</v>
      </c>
      <c r="Y46" s="2" t="s">
        <v>217</v>
      </c>
      <c r="Z46" s="2">
        <v>1</v>
      </c>
      <c r="AA46" s="2">
        <v>1</v>
      </c>
      <c r="AB46" s="2">
        <v>5</v>
      </c>
      <c r="AC46" s="2">
        <v>4</v>
      </c>
      <c r="AE46" s="2">
        <v>3</v>
      </c>
      <c r="AG46" s="2">
        <v>1</v>
      </c>
      <c r="AH46" s="2">
        <v>2</v>
      </c>
      <c r="AI46" s="2">
        <v>5</v>
      </c>
      <c r="AJ46" s="2">
        <v>1</v>
      </c>
      <c r="AK46" s="2">
        <v>1</v>
      </c>
      <c r="AL46" s="2">
        <v>1</v>
      </c>
      <c r="AM46" s="2">
        <v>1</v>
      </c>
      <c r="AN46" s="2">
        <v>1</v>
      </c>
      <c r="AO46" s="2">
        <v>2</v>
      </c>
      <c r="AP46" s="2">
        <v>4</v>
      </c>
      <c r="AQ46" s="2">
        <v>4</v>
      </c>
      <c r="AR46" s="2">
        <v>4</v>
      </c>
      <c r="AT46" s="2">
        <f t="shared" si="2"/>
        <v>5</v>
      </c>
    </row>
    <row r="47" spans="1:46" ht="45" x14ac:dyDescent="0.25">
      <c r="A47" s="6" t="s">
        <v>391</v>
      </c>
      <c r="B47" s="35" t="str">
        <f>IF(ISBLANK(A47),"",'Front Sheet'!$C$2&amp;"-"&amp;'Front Sheet'!$C$4&amp;"-"&amp;"REQ-"&amp;Requirements!A47)</f>
        <v>PJU-000427-001-HVMC-REQ-3.36</v>
      </c>
      <c r="D47" s="35" t="s">
        <v>193</v>
      </c>
      <c r="E47" s="35" t="str">
        <f t="shared" si="5"/>
        <v>SHOULD</v>
      </c>
      <c r="F47" s="80" t="s">
        <v>392</v>
      </c>
      <c r="H47" s="7" t="s">
        <v>308</v>
      </c>
      <c r="P47" s="35" t="s">
        <v>167</v>
      </c>
      <c r="S47" s="7" t="s">
        <v>393</v>
      </c>
      <c r="X47" s="2">
        <v>5</v>
      </c>
      <c r="Y47" s="2" t="s">
        <v>217</v>
      </c>
      <c r="Z47" s="2">
        <v>3</v>
      </c>
      <c r="AA47" s="2">
        <v>3</v>
      </c>
      <c r="AB47" s="2">
        <v>3</v>
      </c>
      <c r="AC47" s="2">
        <v>3</v>
      </c>
      <c r="AE47" s="2">
        <v>3</v>
      </c>
      <c r="AG47" s="2">
        <v>3</v>
      </c>
      <c r="AH47" s="2">
        <v>3</v>
      </c>
      <c r="AI47" s="2">
        <v>3</v>
      </c>
      <c r="AJ47" s="2">
        <v>1</v>
      </c>
      <c r="AK47" s="2">
        <v>3</v>
      </c>
      <c r="AL47" s="2">
        <v>3</v>
      </c>
      <c r="AM47" s="2">
        <v>1</v>
      </c>
      <c r="AN47" s="2">
        <v>2</v>
      </c>
      <c r="AO47" s="2">
        <v>2</v>
      </c>
      <c r="AP47" s="2">
        <v>4</v>
      </c>
      <c r="AQ47" s="2">
        <v>4</v>
      </c>
      <c r="AR47" s="2">
        <v>4</v>
      </c>
      <c r="AT47" s="2">
        <f t="shared" si="2"/>
        <v>5</v>
      </c>
    </row>
    <row r="48" spans="1:46" x14ac:dyDescent="0.25">
      <c r="A48" s="6">
        <v>0</v>
      </c>
      <c r="B48" s="35" t="str">
        <f>IF(ISBLANK(A48),"",'Front Sheet'!$C$2&amp;"-"&amp;'Front Sheet'!$C$4&amp;"-"&amp;"REQ-"&amp;Requirements!A48)</f>
        <v>PJU-000427-001-HVMC-REQ-0</v>
      </c>
      <c r="D48" s="35" t="s">
        <v>189</v>
      </c>
      <c r="E48" s="35" t="str">
        <f t="shared" si="5"/>
        <v/>
      </c>
      <c r="F48" s="80" t="s">
        <v>394</v>
      </c>
      <c r="I48" s="7"/>
      <c r="J48" s="7"/>
      <c r="K48" s="7"/>
      <c r="M48" s="7"/>
      <c r="N48" s="7"/>
      <c r="P48" s="7"/>
      <c r="Q48" s="7"/>
      <c r="X48" s="2">
        <f>SUM(X49:X60)</f>
        <v>20</v>
      </c>
      <c r="Y48" s="2">
        <f t="shared" ref="Y48:AR48" si="7">SUM(Y49:Y60)</f>
        <v>9</v>
      </c>
      <c r="Z48" s="2">
        <f t="shared" si="7"/>
        <v>29</v>
      </c>
      <c r="AA48" s="2">
        <f t="shared" si="7"/>
        <v>22</v>
      </c>
      <c r="AB48" s="2">
        <f t="shared" si="7"/>
        <v>22</v>
      </c>
      <c r="AC48" s="2">
        <f t="shared" si="7"/>
        <v>17</v>
      </c>
      <c r="AD48" s="2">
        <f t="shared" si="7"/>
        <v>0</v>
      </c>
      <c r="AE48" s="2">
        <f t="shared" si="7"/>
        <v>28</v>
      </c>
      <c r="AF48" s="2">
        <f t="shared" si="7"/>
        <v>0</v>
      </c>
      <c r="AG48" s="2">
        <f t="shared" si="7"/>
        <v>13</v>
      </c>
      <c r="AH48" s="2">
        <f t="shared" si="7"/>
        <v>32</v>
      </c>
      <c r="AI48" s="2">
        <f t="shared" si="7"/>
        <v>28</v>
      </c>
      <c r="AJ48" s="2">
        <f t="shared" si="7"/>
        <v>12</v>
      </c>
      <c r="AK48" s="2">
        <f t="shared" si="7"/>
        <v>27</v>
      </c>
      <c r="AL48" s="2">
        <f t="shared" si="7"/>
        <v>26</v>
      </c>
      <c r="AM48" s="2">
        <f t="shared" si="7"/>
        <v>23</v>
      </c>
      <c r="AN48" s="2">
        <f t="shared" si="7"/>
        <v>21</v>
      </c>
      <c r="AO48" s="2">
        <f t="shared" si="7"/>
        <v>19</v>
      </c>
      <c r="AP48" s="2">
        <f t="shared" si="7"/>
        <v>22</v>
      </c>
      <c r="AQ48" s="2">
        <f t="shared" si="7"/>
        <v>20</v>
      </c>
      <c r="AR48" s="2">
        <f t="shared" si="7"/>
        <v>20</v>
      </c>
    </row>
    <row r="49" spans="1:46" ht="75" x14ac:dyDescent="0.25">
      <c r="A49" s="6" t="s">
        <v>395</v>
      </c>
      <c r="B49" s="35" t="str">
        <f>IF(ISBLANK(A49),"",'Front Sheet'!$C$2&amp;"-"&amp;'Front Sheet'!$C$4&amp;"-"&amp;"REQ-"&amp;Requirements!A49)</f>
        <v>PJU-000427-001-HVMC-REQ-2.1</v>
      </c>
      <c r="D49" s="35" t="s">
        <v>193</v>
      </c>
      <c r="E49" s="35" t="str">
        <f t="shared" si="5"/>
        <v>SHALL</v>
      </c>
      <c r="F49" s="80" t="s">
        <v>396</v>
      </c>
      <c r="G49" s="7" t="s">
        <v>397</v>
      </c>
      <c r="H49" s="7" t="s">
        <v>398</v>
      </c>
      <c r="K49" s="35" t="s">
        <v>253</v>
      </c>
      <c r="L49" s="7" t="s">
        <v>254</v>
      </c>
      <c r="P49" s="35" t="s">
        <v>167</v>
      </c>
      <c r="S49" s="7" t="s">
        <v>399</v>
      </c>
      <c r="U49" s="35" t="s">
        <v>400</v>
      </c>
      <c r="X49" s="2">
        <v>1</v>
      </c>
      <c r="Y49" s="2">
        <v>1</v>
      </c>
      <c r="Z49" s="2">
        <v>5</v>
      </c>
      <c r="AA49" s="2">
        <v>3</v>
      </c>
      <c r="AB49" s="2">
        <v>2</v>
      </c>
      <c r="AC49" s="2">
        <v>2</v>
      </c>
      <c r="AE49" s="2">
        <v>2</v>
      </c>
      <c r="AG49" s="2" t="s">
        <v>217</v>
      </c>
      <c r="AH49" s="2">
        <v>5</v>
      </c>
      <c r="AI49" s="2">
        <v>4</v>
      </c>
      <c r="AJ49" s="2">
        <v>1</v>
      </c>
      <c r="AK49" s="2">
        <v>3</v>
      </c>
      <c r="AL49" s="2">
        <v>3</v>
      </c>
      <c r="AM49" s="2">
        <v>1</v>
      </c>
      <c r="AN49" s="2">
        <v>1</v>
      </c>
      <c r="AO49" s="2">
        <v>1</v>
      </c>
      <c r="AP49" s="2">
        <v>2</v>
      </c>
      <c r="AQ49" s="2">
        <v>2</v>
      </c>
      <c r="AR49" s="2">
        <v>2</v>
      </c>
      <c r="AT49" s="2">
        <f t="shared" si="2"/>
        <v>5</v>
      </c>
    </row>
    <row r="50" spans="1:46" ht="30" x14ac:dyDescent="0.25">
      <c r="A50" s="6" t="s">
        <v>401</v>
      </c>
      <c r="B50" s="35" t="str">
        <f>IF(ISBLANK(A50),"",'Front Sheet'!$C$2&amp;"-"&amp;'Front Sheet'!$C$4&amp;"-"&amp;"REQ-"&amp;Requirements!A50)</f>
        <v>PJU-000427-001-HVMC-REQ-2.3</v>
      </c>
      <c r="D50" s="35" t="s">
        <v>193</v>
      </c>
      <c r="E50" s="35" t="str">
        <f t="shared" si="5"/>
        <v>SHALL</v>
      </c>
      <c r="F50" s="81" t="s">
        <v>402</v>
      </c>
      <c r="H50" s="7" t="s">
        <v>403</v>
      </c>
      <c r="K50" s="35" t="s">
        <v>253</v>
      </c>
      <c r="L50" s="7" t="s">
        <v>254</v>
      </c>
      <c r="P50" s="35" t="s">
        <v>167</v>
      </c>
      <c r="S50" s="82" t="s">
        <v>404</v>
      </c>
      <c r="U50" s="35" t="s">
        <v>405</v>
      </c>
      <c r="W50" s="35" t="s">
        <v>406</v>
      </c>
      <c r="X50" s="2">
        <v>1</v>
      </c>
      <c r="Y50" s="2">
        <v>1</v>
      </c>
      <c r="Z50" s="2">
        <v>1</v>
      </c>
      <c r="AA50" s="2">
        <v>2</v>
      </c>
      <c r="AB50" s="2">
        <v>3</v>
      </c>
      <c r="AC50" s="2">
        <v>3</v>
      </c>
      <c r="AE50" s="2">
        <v>5</v>
      </c>
      <c r="AG50" s="2" t="s">
        <v>217</v>
      </c>
      <c r="AH50" s="2">
        <v>3</v>
      </c>
      <c r="AI50" s="2">
        <v>4</v>
      </c>
      <c r="AJ50" s="2">
        <v>1</v>
      </c>
      <c r="AK50" s="2">
        <v>2</v>
      </c>
      <c r="AL50" s="2">
        <v>2</v>
      </c>
      <c r="AM50" s="2">
        <v>1</v>
      </c>
      <c r="AN50" s="2">
        <v>1</v>
      </c>
      <c r="AO50" s="2">
        <v>1</v>
      </c>
      <c r="AP50" s="2">
        <v>3</v>
      </c>
      <c r="AQ50" s="2">
        <v>2</v>
      </c>
      <c r="AR50" s="2">
        <v>2</v>
      </c>
      <c r="AT50" s="2">
        <f t="shared" si="2"/>
        <v>5</v>
      </c>
    </row>
    <row r="51" spans="1:46" ht="60" x14ac:dyDescent="0.25">
      <c r="A51" s="6" t="s">
        <v>407</v>
      </c>
      <c r="B51" s="35" t="str">
        <f>IF(ISBLANK(A51),"",'Front Sheet'!$C$2&amp;"-"&amp;'Front Sheet'!$C$4&amp;"-"&amp;"REQ-"&amp;Requirements!A51)</f>
        <v>PJU-000427-001-HVMC-REQ-3.6</v>
      </c>
      <c r="D51" s="35" t="s">
        <v>193</v>
      </c>
      <c r="E51" s="35" t="str">
        <f t="shared" si="5"/>
        <v>SHOULD</v>
      </c>
      <c r="F51" s="81" t="s">
        <v>408</v>
      </c>
      <c r="G51" s="7" t="s">
        <v>409</v>
      </c>
      <c r="H51" s="7" t="s">
        <v>410</v>
      </c>
      <c r="K51" s="35" t="s">
        <v>253</v>
      </c>
      <c r="L51" s="7" t="s">
        <v>411</v>
      </c>
      <c r="P51" s="35" t="s">
        <v>167</v>
      </c>
      <c r="S51" s="7" t="s">
        <v>412</v>
      </c>
      <c r="T51" s="35" t="s">
        <v>208</v>
      </c>
      <c r="X51" s="2">
        <v>1</v>
      </c>
      <c r="Y51" s="2" t="s">
        <v>217</v>
      </c>
      <c r="Z51" s="2">
        <v>3</v>
      </c>
      <c r="AA51" s="2">
        <v>3</v>
      </c>
      <c r="AB51" s="2">
        <v>1</v>
      </c>
      <c r="AC51" s="2">
        <v>1</v>
      </c>
      <c r="AE51" s="2">
        <v>3</v>
      </c>
      <c r="AG51" s="2">
        <v>1</v>
      </c>
      <c r="AH51" s="2">
        <v>4</v>
      </c>
      <c r="AI51" s="2">
        <v>2</v>
      </c>
      <c r="AJ51" s="2">
        <v>1</v>
      </c>
      <c r="AK51" s="2">
        <v>3</v>
      </c>
      <c r="AL51" s="2">
        <v>3</v>
      </c>
      <c r="AM51" s="2">
        <v>3</v>
      </c>
      <c r="AN51" s="2">
        <v>3</v>
      </c>
      <c r="AO51" s="2">
        <v>3</v>
      </c>
      <c r="AP51" s="2">
        <v>1</v>
      </c>
      <c r="AQ51" s="2">
        <v>1</v>
      </c>
      <c r="AR51" s="2">
        <v>1</v>
      </c>
      <c r="AT51" s="2">
        <f t="shared" si="2"/>
        <v>4</v>
      </c>
    </row>
    <row r="52" spans="1:46" ht="45" x14ac:dyDescent="0.25">
      <c r="A52" s="6" t="s">
        <v>413</v>
      </c>
      <c r="B52" s="35" t="str">
        <f>IF(ISBLANK(A52),"",'Front Sheet'!$C$2&amp;"-"&amp;'Front Sheet'!$C$4&amp;"-"&amp;"REQ-"&amp;Requirements!A52)</f>
        <v>PJU-000427-001-HVMC-REQ-3.8</v>
      </c>
      <c r="D52" s="35" t="s">
        <v>193</v>
      </c>
      <c r="E52" s="35" t="str">
        <f t="shared" si="5"/>
        <v>SHALL</v>
      </c>
      <c r="F52" s="81" t="s">
        <v>414</v>
      </c>
      <c r="G52" s="7" t="s">
        <v>415</v>
      </c>
      <c r="H52" s="7" t="s">
        <v>416</v>
      </c>
      <c r="K52" s="35" t="s">
        <v>253</v>
      </c>
      <c r="P52" s="35" t="s">
        <v>167</v>
      </c>
      <c r="S52" s="7" t="s">
        <v>417</v>
      </c>
      <c r="T52" s="35" t="s">
        <v>208</v>
      </c>
      <c r="X52" s="2">
        <v>5</v>
      </c>
      <c r="Y52" s="2" t="s">
        <v>217</v>
      </c>
      <c r="Z52" s="2">
        <v>3</v>
      </c>
      <c r="AA52" s="2">
        <v>2</v>
      </c>
      <c r="AB52" s="2">
        <v>1</v>
      </c>
      <c r="AC52" s="2">
        <v>1</v>
      </c>
      <c r="AE52" s="2">
        <v>2</v>
      </c>
      <c r="AG52" s="2">
        <v>1</v>
      </c>
      <c r="AH52" s="2">
        <v>3</v>
      </c>
      <c r="AI52" s="2">
        <v>2</v>
      </c>
      <c r="AJ52" s="2">
        <v>1</v>
      </c>
      <c r="AK52" s="2">
        <v>3</v>
      </c>
      <c r="AL52" s="2">
        <v>3</v>
      </c>
      <c r="AM52" s="2">
        <v>3</v>
      </c>
      <c r="AN52" s="2">
        <v>3</v>
      </c>
      <c r="AO52" s="2">
        <v>2</v>
      </c>
      <c r="AP52" s="2">
        <v>1</v>
      </c>
      <c r="AQ52" s="2">
        <v>1</v>
      </c>
      <c r="AR52" s="2">
        <v>1</v>
      </c>
      <c r="AT52" s="2">
        <f t="shared" si="2"/>
        <v>5</v>
      </c>
    </row>
    <row r="53" spans="1:46" ht="75" x14ac:dyDescent="0.25">
      <c r="A53" s="6" t="s">
        <v>418</v>
      </c>
      <c r="B53" s="35" t="str">
        <f>IF(ISBLANK(A53),"",'Front Sheet'!$C$2&amp;"-"&amp;'Front Sheet'!$C$4&amp;"-"&amp;"REQ-"&amp;Requirements!A53)</f>
        <v>PJU-000427-001-HVMC-REQ-3.12</v>
      </c>
      <c r="D53" s="35" t="s">
        <v>193</v>
      </c>
      <c r="E53" s="35" t="str">
        <f t="shared" si="5"/>
        <v>MAY</v>
      </c>
      <c r="F53" s="81" t="s">
        <v>419</v>
      </c>
      <c r="G53" s="7" t="s">
        <v>420</v>
      </c>
      <c r="H53" s="7" t="s">
        <v>421</v>
      </c>
      <c r="K53" s="35" t="s">
        <v>197</v>
      </c>
      <c r="P53" s="35" t="s">
        <v>167</v>
      </c>
      <c r="T53" s="35" t="s">
        <v>208</v>
      </c>
      <c r="X53" s="2">
        <v>1</v>
      </c>
      <c r="Y53" s="2">
        <v>1</v>
      </c>
      <c r="Z53" s="2">
        <v>3</v>
      </c>
      <c r="AA53" s="2">
        <v>1</v>
      </c>
      <c r="AB53" s="2">
        <v>2</v>
      </c>
      <c r="AC53" s="2">
        <v>1</v>
      </c>
      <c r="AE53" s="2">
        <v>1</v>
      </c>
      <c r="AG53" s="2">
        <v>1</v>
      </c>
      <c r="AH53" s="2">
        <v>3</v>
      </c>
      <c r="AI53" s="2">
        <v>2</v>
      </c>
      <c r="AJ53" s="2">
        <v>1</v>
      </c>
      <c r="AK53" s="2">
        <v>3</v>
      </c>
      <c r="AL53" s="2">
        <v>3</v>
      </c>
      <c r="AM53" s="2">
        <v>3</v>
      </c>
      <c r="AN53" s="2">
        <v>3</v>
      </c>
      <c r="AO53" s="2">
        <v>2</v>
      </c>
      <c r="AP53" s="2">
        <v>1</v>
      </c>
      <c r="AQ53" s="2">
        <v>1</v>
      </c>
      <c r="AR53" s="2">
        <v>1</v>
      </c>
      <c r="AT53" s="2">
        <f t="shared" si="2"/>
        <v>3</v>
      </c>
    </row>
    <row r="54" spans="1:46" ht="30" x14ac:dyDescent="0.25">
      <c r="A54" s="6" t="s">
        <v>422</v>
      </c>
      <c r="B54" s="35" t="str">
        <f>IF(ISBLANK(A54),"",'Front Sheet'!$C$2&amp;"-"&amp;'Front Sheet'!$C$4&amp;"-"&amp;"REQ-"&amp;Requirements!A54)</f>
        <v>PJU-000427-001-HVMC-REQ-3.25</v>
      </c>
      <c r="D54" s="35" t="s">
        <v>193</v>
      </c>
      <c r="E54" s="35" t="str">
        <f t="shared" si="5"/>
        <v>SHOULD</v>
      </c>
      <c r="F54" s="80" t="s">
        <v>423</v>
      </c>
      <c r="H54" s="7" t="s">
        <v>424</v>
      </c>
      <c r="K54" s="35" t="s">
        <v>197</v>
      </c>
      <c r="P54" s="35" t="s">
        <v>167</v>
      </c>
      <c r="T54" s="35" t="s">
        <v>208</v>
      </c>
      <c r="X54" s="2">
        <v>1</v>
      </c>
      <c r="Y54" s="2">
        <v>1</v>
      </c>
      <c r="Z54" s="2">
        <v>3</v>
      </c>
      <c r="AA54" s="2">
        <v>2</v>
      </c>
      <c r="AB54" s="2">
        <v>1</v>
      </c>
      <c r="AC54" s="2">
        <v>1</v>
      </c>
      <c r="AE54" s="2">
        <v>2</v>
      </c>
      <c r="AG54" s="2">
        <v>1</v>
      </c>
      <c r="AH54" s="2">
        <v>2</v>
      </c>
      <c r="AI54" s="2">
        <v>2</v>
      </c>
      <c r="AJ54" s="2">
        <v>1</v>
      </c>
      <c r="AK54" s="2">
        <v>3</v>
      </c>
      <c r="AL54" s="2">
        <v>2</v>
      </c>
      <c r="AM54" s="2">
        <v>2</v>
      </c>
      <c r="AN54" s="2">
        <v>2</v>
      </c>
      <c r="AO54" s="2">
        <v>2</v>
      </c>
      <c r="AP54" s="2">
        <v>1</v>
      </c>
      <c r="AQ54" s="2">
        <v>3</v>
      </c>
      <c r="AR54" s="2">
        <v>3</v>
      </c>
      <c r="AT54" s="2">
        <f t="shared" si="2"/>
        <v>3</v>
      </c>
    </row>
    <row r="55" spans="1:46" ht="150" x14ac:dyDescent="0.25">
      <c r="A55" s="6" t="s">
        <v>425</v>
      </c>
      <c r="B55" s="35" t="str">
        <f>IF(ISBLANK(A55),"",'Front Sheet'!$C$2&amp;"-"&amp;'Front Sheet'!$C$4&amp;"-"&amp;"REQ-"&amp;Requirements!A55)</f>
        <v>PJU-000427-001-HVMC-REQ-3.26</v>
      </c>
      <c r="D55" s="35" t="s">
        <v>193</v>
      </c>
      <c r="E55" s="35" t="str">
        <f t="shared" si="5"/>
        <v>SHALL</v>
      </c>
      <c r="F55" s="80" t="s">
        <v>426</v>
      </c>
      <c r="H55" s="7" t="s">
        <v>427</v>
      </c>
      <c r="K55" s="35" t="s">
        <v>197</v>
      </c>
      <c r="P55" s="35" t="s">
        <v>167</v>
      </c>
      <c r="S55" s="83" t="s">
        <v>428</v>
      </c>
      <c r="T55" s="35" t="s">
        <v>429</v>
      </c>
      <c r="X55" s="2">
        <v>1</v>
      </c>
      <c r="Y55" s="2">
        <v>1</v>
      </c>
      <c r="Z55" s="2">
        <v>3</v>
      </c>
      <c r="AA55" s="2">
        <v>1</v>
      </c>
      <c r="AB55" s="2">
        <v>3</v>
      </c>
      <c r="AC55" s="2">
        <v>2</v>
      </c>
      <c r="AE55" s="2">
        <v>0</v>
      </c>
      <c r="AG55" s="2">
        <v>0</v>
      </c>
      <c r="AH55" s="2">
        <v>2</v>
      </c>
      <c r="AI55" s="2">
        <v>2</v>
      </c>
      <c r="AJ55" s="2">
        <v>1</v>
      </c>
      <c r="AK55" s="2">
        <v>3</v>
      </c>
      <c r="AL55" s="2">
        <v>1</v>
      </c>
      <c r="AM55" s="2">
        <v>2</v>
      </c>
      <c r="AN55" s="2">
        <v>1</v>
      </c>
      <c r="AO55" s="2">
        <v>1</v>
      </c>
      <c r="AP55" s="2">
        <v>1</v>
      </c>
      <c r="AQ55" s="2">
        <v>1</v>
      </c>
      <c r="AR55" s="2">
        <v>1</v>
      </c>
      <c r="AT55" s="2">
        <f t="shared" si="2"/>
        <v>3</v>
      </c>
    </row>
    <row r="56" spans="1:46" ht="45" x14ac:dyDescent="0.25">
      <c r="A56" s="6" t="s">
        <v>430</v>
      </c>
      <c r="B56" s="35" t="str">
        <f>IF(ISBLANK(A56),"",'Front Sheet'!$C$2&amp;"-"&amp;'Front Sheet'!$C$4&amp;"-"&amp;"REQ-"&amp;Requirements!A56)</f>
        <v>PJU-000427-001-HVMC-REQ-3.27</v>
      </c>
      <c r="D56" s="35" t="s">
        <v>193</v>
      </c>
      <c r="E56" s="35" t="str">
        <f t="shared" si="5"/>
        <v>SHALL</v>
      </c>
      <c r="F56" s="80" t="s">
        <v>431</v>
      </c>
      <c r="H56" s="7" t="s">
        <v>432</v>
      </c>
      <c r="K56" s="35" t="s">
        <v>197</v>
      </c>
      <c r="P56" s="35" t="s">
        <v>167</v>
      </c>
      <c r="S56" s="83" t="s">
        <v>433</v>
      </c>
      <c r="X56" s="2">
        <v>1</v>
      </c>
      <c r="Y56" s="2">
        <v>1</v>
      </c>
      <c r="Z56" s="2">
        <v>3</v>
      </c>
      <c r="AA56" s="2">
        <v>3</v>
      </c>
      <c r="AB56" s="2">
        <v>3</v>
      </c>
      <c r="AC56" s="2">
        <v>2</v>
      </c>
      <c r="AE56" s="2">
        <v>4</v>
      </c>
      <c r="AG56" s="2">
        <v>5</v>
      </c>
      <c r="AH56" s="2">
        <v>2</v>
      </c>
      <c r="AI56" s="2">
        <v>2</v>
      </c>
      <c r="AJ56" s="2">
        <v>1</v>
      </c>
      <c r="AK56" s="2">
        <v>3</v>
      </c>
      <c r="AL56" s="2">
        <v>3</v>
      </c>
      <c r="AM56" s="2">
        <v>2</v>
      </c>
      <c r="AN56" s="2">
        <v>2</v>
      </c>
      <c r="AO56" s="2">
        <v>1</v>
      </c>
      <c r="AP56" s="2">
        <v>3</v>
      </c>
      <c r="AQ56" s="2">
        <v>3</v>
      </c>
      <c r="AR56" s="2">
        <v>3</v>
      </c>
      <c r="AT56" s="2">
        <f t="shared" si="2"/>
        <v>5</v>
      </c>
    </row>
    <row r="57" spans="1:46" ht="30" x14ac:dyDescent="0.25">
      <c r="A57" s="6" t="s">
        <v>434</v>
      </c>
      <c r="B57" s="35" t="str">
        <f>IF(ISBLANK(A57),"",'Front Sheet'!$C$2&amp;"-"&amp;'Front Sheet'!$C$4&amp;"-"&amp;"REQ-"&amp;Requirements!A57)</f>
        <v>PJU-000427-001-HVMC-REQ-3.28</v>
      </c>
      <c r="D57" s="35" t="s">
        <v>193</v>
      </c>
      <c r="E57" s="35" t="str">
        <f t="shared" si="5"/>
        <v>SHALL</v>
      </c>
      <c r="F57" s="80" t="s">
        <v>435</v>
      </c>
      <c r="H57" s="7" t="s">
        <v>436</v>
      </c>
      <c r="K57" s="35" t="s">
        <v>197</v>
      </c>
      <c r="P57" s="35" t="s">
        <v>167</v>
      </c>
      <c r="S57" s="7" t="s">
        <v>217</v>
      </c>
      <c r="X57" s="2">
        <v>1</v>
      </c>
      <c r="Y57" s="2">
        <v>1</v>
      </c>
      <c r="Z57" s="2">
        <v>3</v>
      </c>
      <c r="AA57" s="2">
        <v>1</v>
      </c>
      <c r="AB57" s="2">
        <v>1</v>
      </c>
      <c r="AC57" s="2">
        <v>1</v>
      </c>
      <c r="AE57" s="2" t="s">
        <v>217</v>
      </c>
      <c r="AG57" s="2" t="s">
        <v>217</v>
      </c>
      <c r="AH57" s="2">
        <v>3</v>
      </c>
      <c r="AI57" s="2">
        <v>2</v>
      </c>
      <c r="AJ57" s="2">
        <v>1</v>
      </c>
      <c r="AK57" s="2" t="s">
        <v>217</v>
      </c>
      <c r="AL57" s="2" t="s">
        <v>217</v>
      </c>
      <c r="AM57" s="2" t="s">
        <v>217</v>
      </c>
      <c r="AN57" s="2" t="s">
        <v>217</v>
      </c>
      <c r="AO57" s="2" t="s">
        <v>217</v>
      </c>
      <c r="AP57" s="2">
        <v>1</v>
      </c>
      <c r="AQ57" s="2">
        <v>1</v>
      </c>
      <c r="AR57" s="2">
        <v>1</v>
      </c>
      <c r="AT57" s="2">
        <f t="shared" si="2"/>
        <v>3</v>
      </c>
    </row>
    <row r="58" spans="1:46" ht="45" x14ac:dyDescent="0.25">
      <c r="A58" s="6" t="s">
        <v>437</v>
      </c>
      <c r="B58" s="35" t="str">
        <f>IF(ISBLANK(A58),"",'Front Sheet'!$C$2&amp;"-"&amp;'Front Sheet'!$C$4&amp;"-"&amp;"REQ-"&amp;Requirements!A58)</f>
        <v>PJU-000427-001-HVMC-REQ-3.29</v>
      </c>
      <c r="D58" s="35" t="s">
        <v>193</v>
      </c>
      <c r="E58" s="35" t="str">
        <f t="shared" si="5"/>
        <v>SHOULD</v>
      </c>
      <c r="F58" s="80" t="s">
        <v>438</v>
      </c>
      <c r="K58" s="35" t="s">
        <v>197</v>
      </c>
      <c r="P58" s="35" t="s">
        <v>167</v>
      </c>
      <c r="S58" s="7" t="s">
        <v>439</v>
      </c>
      <c r="T58" s="35" t="s">
        <v>208</v>
      </c>
      <c r="X58" s="2">
        <v>1</v>
      </c>
      <c r="Y58" s="2">
        <v>1</v>
      </c>
      <c r="Z58" s="2" t="s">
        <v>440</v>
      </c>
      <c r="AA58" s="2">
        <v>1</v>
      </c>
      <c r="AB58" s="2">
        <v>1</v>
      </c>
      <c r="AC58" s="2">
        <v>1</v>
      </c>
      <c r="AE58" s="2">
        <v>3</v>
      </c>
      <c r="AG58" s="2">
        <v>1</v>
      </c>
      <c r="AH58" s="2">
        <v>2</v>
      </c>
      <c r="AI58" s="2">
        <v>2</v>
      </c>
      <c r="AJ58" s="2">
        <v>1</v>
      </c>
      <c r="AK58" s="2">
        <v>1</v>
      </c>
      <c r="AL58" s="2">
        <v>3</v>
      </c>
      <c r="AM58" s="2">
        <v>3</v>
      </c>
      <c r="AN58" s="2">
        <v>2</v>
      </c>
      <c r="AO58" s="2">
        <v>3</v>
      </c>
      <c r="AP58" s="2">
        <v>3</v>
      </c>
      <c r="AQ58" s="2">
        <v>3</v>
      </c>
      <c r="AR58" s="2">
        <v>3</v>
      </c>
      <c r="AT58" s="2">
        <f t="shared" si="2"/>
        <v>3</v>
      </c>
    </row>
    <row r="59" spans="1:46" ht="30" x14ac:dyDescent="0.25">
      <c r="A59" s="6" t="s">
        <v>441</v>
      </c>
      <c r="B59" s="35" t="str">
        <f>IF(ISBLANK(A59),"",'Front Sheet'!$C$2&amp;"-"&amp;'Front Sheet'!$C$4&amp;"-"&amp;"REQ-"&amp;Requirements!A59)</f>
        <v>PJU-000427-001-HVMC-REQ-3.30</v>
      </c>
      <c r="D59" s="35" t="s">
        <v>193</v>
      </c>
      <c r="E59" s="35" t="str">
        <f t="shared" si="5"/>
        <v>SHALL</v>
      </c>
      <c r="F59" s="80" t="s">
        <v>442</v>
      </c>
      <c r="G59" s="7" t="s">
        <v>443</v>
      </c>
      <c r="P59" s="35" t="s">
        <v>167</v>
      </c>
      <c r="S59" s="7" t="s">
        <v>417</v>
      </c>
      <c r="T59" s="35" t="s">
        <v>208</v>
      </c>
      <c r="X59" s="2">
        <v>5</v>
      </c>
      <c r="Y59" s="2" t="s">
        <v>217</v>
      </c>
      <c r="Z59" s="2">
        <v>2</v>
      </c>
      <c r="AA59" s="2">
        <v>2</v>
      </c>
      <c r="AB59" s="2">
        <v>1</v>
      </c>
      <c r="AC59" s="2">
        <v>1</v>
      </c>
      <c r="AE59" s="2">
        <v>2</v>
      </c>
      <c r="AG59" s="2">
        <v>1</v>
      </c>
      <c r="AH59" s="2">
        <v>1</v>
      </c>
      <c r="AI59" s="2">
        <v>2</v>
      </c>
      <c r="AJ59" s="2">
        <v>1</v>
      </c>
      <c r="AK59" s="2">
        <v>2</v>
      </c>
      <c r="AL59" s="2">
        <v>2</v>
      </c>
      <c r="AM59" s="2">
        <v>2</v>
      </c>
      <c r="AN59" s="2">
        <v>2</v>
      </c>
      <c r="AO59" s="2">
        <v>2</v>
      </c>
      <c r="AP59" s="2">
        <v>1</v>
      </c>
      <c r="AQ59" s="2">
        <v>1</v>
      </c>
      <c r="AR59" s="2">
        <v>1</v>
      </c>
      <c r="AT59" s="2">
        <f t="shared" si="2"/>
        <v>5</v>
      </c>
    </row>
    <row r="60" spans="1:46" ht="60" x14ac:dyDescent="0.25">
      <c r="A60" s="6" t="s">
        <v>444</v>
      </c>
      <c r="B60" s="35" t="str">
        <f>IF(ISBLANK(A60),"",'Front Sheet'!$C$2&amp;"-"&amp;'Front Sheet'!$C$4&amp;"-"&amp;"REQ-"&amp;Requirements!A60)</f>
        <v>PJU-000427-001-HVMC-REQ-3.33</v>
      </c>
      <c r="D60" s="35" t="s">
        <v>193</v>
      </c>
      <c r="E60" s="35" t="str">
        <f t="shared" si="5"/>
        <v>SHOULD</v>
      </c>
      <c r="F60" s="80" t="s">
        <v>445</v>
      </c>
      <c r="P60" s="35" t="s">
        <v>167</v>
      </c>
      <c r="S60" s="7">
        <v>3.26</v>
      </c>
      <c r="T60" s="35" t="s">
        <v>208</v>
      </c>
      <c r="X60" s="2">
        <v>1</v>
      </c>
      <c r="Y60" s="2">
        <v>1</v>
      </c>
      <c r="Z60" s="2">
        <v>0</v>
      </c>
      <c r="AA60" s="2">
        <v>1</v>
      </c>
      <c r="AB60" s="2">
        <v>3</v>
      </c>
      <c r="AC60" s="2">
        <v>1</v>
      </c>
      <c r="AE60" s="2">
        <v>4</v>
      </c>
      <c r="AG60" s="2">
        <v>2</v>
      </c>
      <c r="AH60" s="2">
        <v>2</v>
      </c>
      <c r="AI60" s="2">
        <v>2</v>
      </c>
      <c r="AJ60" s="2">
        <v>1</v>
      </c>
      <c r="AK60" s="2">
        <v>1</v>
      </c>
      <c r="AL60" s="2">
        <v>1</v>
      </c>
      <c r="AM60" s="2">
        <v>1</v>
      </c>
      <c r="AN60" s="2">
        <v>1</v>
      </c>
      <c r="AO60" s="2">
        <v>1</v>
      </c>
      <c r="AP60" s="2">
        <v>4</v>
      </c>
      <c r="AQ60" s="2">
        <v>1</v>
      </c>
      <c r="AR60" s="2">
        <v>1</v>
      </c>
      <c r="AT60" s="2">
        <f t="shared" si="2"/>
        <v>4</v>
      </c>
    </row>
    <row r="61" spans="1:46" x14ac:dyDescent="0.25">
      <c r="A61" s="6">
        <v>0</v>
      </c>
      <c r="B61" s="35" t="str">
        <f>IF(ISBLANK(A61),"",'Front Sheet'!$C$2&amp;"-"&amp;'Front Sheet'!$C$4&amp;"-"&amp;"REQ-"&amp;Requirements!A61)</f>
        <v>PJU-000427-001-HVMC-REQ-0</v>
      </c>
      <c r="D61" s="35" t="s">
        <v>189</v>
      </c>
      <c r="E61" s="35" t="str">
        <f t="shared" si="5"/>
        <v/>
      </c>
      <c r="F61" s="80" t="s">
        <v>446</v>
      </c>
      <c r="I61" s="7"/>
      <c r="J61" s="7"/>
      <c r="K61" s="7"/>
      <c r="M61" s="7"/>
      <c r="N61" s="7"/>
      <c r="P61" s="7"/>
      <c r="Q61" s="7"/>
      <c r="X61" s="2">
        <f>SUM(X62:X65)</f>
        <v>17</v>
      </c>
      <c r="Y61" s="2">
        <f t="shared" ref="Y61:AR61" si="8">SUM(Y62:Y65)</f>
        <v>14</v>
      </c>
      <c r="Z61" s="2">
        <f t="shared" si="8"/>
        <v>6</v>
      </c>
      <c r="AA61" s="2">
        <f t="shared" si="8"/>
        <v>11</v>
      </c>
      <c r="AB61" s="2">
        <f t="shared" si="8"/>
        <v>3</v>
      </c>
      <c r="AC61" s="2">
        <f t="shared" si="8"/>
        <v>3</v>
      </c>
      <c r="AD61" s="2">
        <f t="shared" si="8"/>
        <v>0</v>
      </c>
      <c r="AE61" s="2">
        <f t="shared" si="8"/>
        <v>5</v>
      </c>
      <c r="AF61" s="2">
        <f t="shared" si="8"/>
        <v>0</v>
      </c>
      <c r="AG61" s="2">
        <f t="shared" si="8"/>
        <v>6</v>
      </c>
      <c r="AH61" s="2">
        <f t="shared" si="8"/>
        <v>4</v>
      </c>
      <c r="AI61" s="2">
        <f t="shared" si="8"/>
        <v>8</v>
      </c>
      <c r="AJ61" s="2">
        <f t="shared" si="8"/>
        <v>4</v>
      </c>
      <c r="AK61" s="2">
        <f t="shared" si="8"/>
        <v>6</v>
      </c>
      <c r="AL61" s="2">
        <f t="shared" si="8"/>
        <v>3</v>
      </c>
      <c r="AM61" s="2">
        <f t="shared" si="8"/>
        <v>7</v>
      </c>
      <c r="AN61" s="2">
        <f t="shared" si="8"/>
        <v>7</v>
      </c>
      <c r="AO61" s="2">
        <f t="shared" si="8"/>
        <v>4</v>
      </c>
      <c r="AP61" s="2">
        <f t="shared" si="8"/>
        <v>10</v>
      </c>
      <c r="AQ61" s="2">
        <f t="shared" si="8"/>
        <v>10</v>
      </c>
      <c r="AR61" s="2">
        <f t="shared" si="8"/>
        <v>9</v>
      </c>
    </row>
    <row r="62" spans="1:46" ht="45" x14ac:dyDescent="0.25">
      <c r="A62" s="6" t="s">
        <v>447</v>
      </c>
      <c r="B62" s="35" t="str">
        <f>IF(ISBLANK(A62),"",'Front Sheet'!$C$2&amp;"-"&amp;'Front Sheet'!$C$4&amp;"-"&amp;"REQ-"&amp;Requirements!A62)</f>
        <v>PJU-000427-001-HVMC-REQ-3.10</v>
      </c>
      <c r="D62" s="35" t="s">
        <v>193</v>
      </c>
      <c r="E62" s="35" t="str">
        <f t="shared" si="5"/>
        <v>SHOULD</v>
      </c>
      <c r="F62" s="80" t="s">
        <v>448</v>
      </c>
      <c r="G62" s="7" t="s">
        <v>449</v>
      </c>
      <c r="H62" s="7" t="s">
        <v>450</v>
      </c>
      <c r="K62" s="35" t="s">
        <v>197</v>
      </c>
      <c r="P62" s="35" t="s">
        <v>167</v>
      </c>
      <c r="X62" s="2">
        <v>5</v>
      </c>
      <c r="Y62" s="2">
        <v>5</v>
      </c>
      <c r="Z62" s="2">
        <v>3</v>
      </c>
      <c r="AA62" s="2">
        <v>2</v>
      </c>
      <c r="AB62" s="2">
        <v>1</v>
      </c>
      <c r="AC62" s="2">
        <v>1</v>
      </c>
      <c r="AE62" s="2">
        <v>1</v>
      </c>
      <c r="AG62" s="2">
        <v>1</v>
      </c>
      <c r="AH62" s="2">
        <v>1</v>
      </c>
      <c r="AI62" s="2">
        <v>2</v>
      </c>
      <c r="AJ62" s="2">
        <v>1</v>
      </c>
      <c r="AK62" s="2">
        <v>3</v>
      </c>
      <c r="AL62" s="2">
        <v>1</v>
      </c>
      <c r="AM62" s="2">
        <v>3</v>
      </c>
      <c r="AN62" s="2">
        <v>3</v>
      </c>
      <c r="AO62" s="2">
        <v>1</v>
      </c>
      <c r="AP62" s="2">
        <v>4</v>
      </c>
      <c r="AQ62" s="2">
        <v>5</v>
      </c>
      <c r="AR62" s="2">
        <v>4</v>
      </c>
      <c r="AT62" s="2">
        <f t="shared" si="2"/>
        <v>5</v>
      </c>
    </row>
    <row r="63" spans="1:46" ht="45" x14ac:dyDescent="0.25">
      <c r="A63" s="6" t="s">
        <v>451</v>
      </c>
      <c r="B63" s="35" t="str">
        <f>IF(ISBLANK(A63),"",'Front Sheet'!$C$2&amp;"-"&amp;'Front Sheet'!$C$4&amp;"-"&amp;"REQ-"&amp;Requirements!A63)</f>
        <v>PJU-000427-001-HVMC-REQ-3.17</v>
      </c>
      <c r="D63" s="35" t="s">
        <v>193</v>
      </c>
      <c r="E63" s="35" t="str">
        <f t="shared" si="5"/>
        <v>MAY</v>
      </c>
      <c r="F63" s="80" t="s">
        <v>452</v>
      </c>
      <c r="G63" s="7" t="s">
        <v>453</v>
      </c>
      <c r="H63" s="7" t="s">
        <v>454</v>
      </c>
      <c r="K63" s="35" t="s">
        <v>197</v>
      </c>
      <c r="P63" s="35" t="s">
        <v>167</v>
      </c>
      <c r="S63" s="7" t="s">
        <v>455</v>
      </c>
      <c r="U63" s="35" t="s">
        <v>140</v>
      </c>
      <c r="X63" s="2">
        <v>4</v>
      </c>
      <c r="Y63" s="2">
        <v>3</v>
      </c>
      <c r="Z63" s="2">
        <v>2</v>
      </c>
      <c r="AA63" s="2">
        <v>3</v>
      </c>
      <c r="AB63" s="2">
        <v>1</v>
      </c>
      <c r="AC63" s="2">
        <v>1</v>
      </c>
      <c r="AE63" s="2">
        <v>2</v>
      </c>
      <c r="AG63" s="2">
        <v>3</v>
      </c>
      <c r="AH63" s="2">
        <v>1</v>
      </c>
      <c r="AI63" s="2">
        <v>2</v>
      </c>
      <c r="AJ63" s="2">
        <v>1</v>
      </c>
      <c r="AK63" s="2">
        <v>2</v>
      </c>
      <c r="AL63" s="2">
        <v>1</v>
      </c>
      <c r="AM63" s="2">
        <v>2</v>
      </c>
      <c r="AN63" s="2">
        <v>2</v>
      </c>
      <c r="AO63" s="2">
        <v>2</v>
      </c>
      <c r="AP63" s="2">
        <v>1</v>
      </c>
      <c r="AQ63" s="2">
        <v>3</v>
      </c>
      <c r="AR63" s="2">
        <v>3</v>
      </c>
      <c r="AT63" s="2">
        <f t="shared" si="2"/>
        <v>4</v>
      </c>
    </row>
    <row r="64" spans="1:46" ht="90" x14ac:dyDescent="0.25">
      <c r="A64" s="6" t="s">
        <v>456</v>
      </c>
      <c r="B64" s="35" t="str">
        <f>IF(ISBLANK(A64),"",'Front Sheet'!$C$2&amp;"-"&amp;'Front Sheet'!$C$4&amp;"-"&amp;"REQ-"&amp;Requirements!A64)</f>
        <v>PJU-000427-001-HVMC-REQ-3.22</v>
      </c>
      <c r="D64" s="35" t="s">
        <v>193</v>
      </c>
      <c r="E64" s="35" t="str">
        <f t="shared" si="5"/>
        <v>SHALL</v>
      </c>
      <c r="F64" s="80" t="s">
        <v>457</v>
      </c>
      <c r="H64" s="7" t="s">
        <v>458</v>
      </c>
      <c r="K64" s="35" t="s">
        <v>197</v>
      </c>
      <c r="O64" s="7" t="s">
        <v>459</v>
      </c>
      <c r="P64" s="35" t="s">
        <v>167</v>
      </c>
      <c r="W64" s="35" t="s">
        <v>460</v>
      </c>
      <c r="X64" s="2">
        <v>4</v>
      </c>
      <c r="Y64" s="2">
        <v>3</v>
      </c>
      <c r="Z64" s="2" t="s">
        <v>217</v>
      </c>
      <c r="AA64" s="2">
        <v>3</v>
      </c>
      <c r="AB64" s="2" t="s">
        <v>217</v>
      </c>
      <c r="AC64" s="2" t="s">
        <v>217</v>
      </c>
      <c r="AE64" s="2">
        <v>1</v>
      </c>
      <c r="AG64" s="2" t="s">
        <v>217</v>
      </c>
      <c r="AH64" s="2">
        <v>1</v>
      </c>
      <c r="AI64" s="2">
        <v>2</v>
      </c>
      <c r="AJ64" s="2">
        <v>1</v>
      </c>
      <c r="AK64" s="2" t="s">
        <v>217</v>
      </c>
      <c r="AL64" s="2" t="s">
        <v>217</v>
      </c>
      <c r="AM64" s="2" t="s">
        <v>217</v>
      </c>
      <c r="AN64" s="2" t="s">
        <v>217</v>
      </c>
      <c r="AO64" s="2" t="s">
        <v>217</v>
      </c>
      <c r="AP64" s="2">
        <v>4</v>
      </c>
      <c r="AQ64" s="2">
        <v>1</v>
      </c>
      <c r="AR64" s="2">
        <v>1</v>
      </c>
      <c r="AT64" s="2">
        <f t="shared" si="2"/>
        <v>4</v>
      </c>
    </row>
    <row r="65" spans="1:46" ht="45" x14ac:dyDescent="0.25">
      <c r="A65" s="6" t="s">
        <v>461</v>
      </c>
      <c r="B65" s="35" t="str">
        <f>IF(ISBLANK(A65),"",'Front Sheet'!$C$2&amp;"-"&amp;'Front Sheet'!$C$4&amp;"-"&amp;"REQ-"&amp;Requirements!A65)</f>
        <v>PJU-000427-001-HVMC-REQ-3.23</v>
      </c>
      <c r="D65" s="35" t="s">
        <v>193</v>
      </c>
      <c r="E65" s="35" t="str">
        <f t="shared" si="5"/>
        <v>SHALL</v>
      </c>
      <c r="F65" s="80" t="s">
        <v>462</v>
      </c>
      <c r="G65" s="7" t="s">
        <v>463</v>
      </c>
      <c r="H65" s="7" t="s">
        <v>464</v>
      </c>
      <c r="K65" s="35" t="s">
        <v>197</v>
      </c>
      <c r="P65" s="35" t="s">
        <v>167</v>
      </c>
      <c r="S65" s="7" t="s">
        <v>465</v>
      </c>
      <c r="U65" s="35" t="s">
        <v>466</v>
      </c>
      <c r="X65" s="2">
        <v>4</v>
      </c>
      <c r="Y65" s="2">
        <v>3</v>
      </c>
      <c r="Z65" s="2">
        <v>1</v>
      </c>
      <c r="AA65" s="2">
        <v>3</v>
      </c>
      <c r="AB65" s="2">
        <v>1</v>
      </c>
      <c r="AC65" s="2">
        <v>1</v>
      </c>
      <c r="AE65" s="2">
        <v>1</v>
      </c>
      <c r="AG65" s="2">
        <v>2</v>
      </c>
      <c r="AH65" s="2">
        <v>1</v>
      </c>
      <c r="AI65" s="2">
        <v>2</v>
      </c>
      <c r="AJ65" s="2">
        <v>1</v>
      </c>
      <c r="AK65" s="2">
        <v>1</v>
      </c>
      <c r="AL65" s="2">
        <v>1</v>
      </c>
      <c r="AM65" s="2">
        <v>2</v>
      </c>
      <c r="AN65" s="2">
        <v>2</v>
      </c>
      <c r="AO65" s="2">
        <v>1</v>
      </c>
      <c r="AP65" s="2">
        <v>1</v>
      </c>
      <c r="AQ65" s="2">
        <v>1</v>
      </c>
      <c r="AR65" s="2">
        <v>1</v>
      </c>
      <c r="AT65" s="2">
        <f t="shared" si="2"/>
        <v>4</v>
      </c>
    </row>
    <row r="66" spans="1:46" x14ac:dyDescent="0.25">
      <c r="B66" s="35" t="str">
        <f>IF(ISBLANK(A66),"",'Front Sheet'!$C$2&amp;"-"&amp;'Front Sheet'!$C$4&amp;"-"&amp;"REQ-"&amp;Requirements!A66)</f>
        <v/>
      </c>
      <c r="E66" s="35" t="str">
        <f t="shared" si="5"/>
        <v/>
      </c>
      <c r="P66" s="35" t="s">
        <v>167</v>
      </c>
    </row>
    <row r="67" spans="1:46" x14ac:dyDescent="0.25">
      <c r="B67" s="35" t="str">
        <f>IF(ISBLANK(A67),"",'Front Sheet'!$C$2&amp;"-"&amp;'Front Sheet'!$C$4&amp;"-"&amp;"REQ-"&amp;Requirements!A67)</f>
        <v/>
      </c>
      <c r="E67" s="35" t="str">
        <f t="shared" ref="E67:E79" si="9">IF(ISBLANK(D67),"",IF(D67="Heading","",IF(ISNUMBER(SEARCH("shall not",F67,1)),"SHALL NOT",IF(ISNUMBER(SEARCH("shall",F67,1)),"SHALL",IF(ISNUMBER(SEARCH("should",F67,1)),"SHOULD",IF(ISNUMBER(SEARCH("may",F67,1)),"MAY",IF(D67="Requirement","Incorrect Wording","N/A")))))))</f>
        <v/>
      </c>
      <c r="P67" s="35" t="s">
        <v>167</v>
      </c>
    </row>
    <row r="68" spans="1:46" x14ac:dyDescent="0.25">
      <c r="B68" s="35" t="str">
        <f>IF(ISBLANK(A68),"",'Front Sheet'!$C$2&amp;"-"&amp;'Front Sheet'!$C$4&amp;"-"&amp;"REQ-"&amp;Requirements!A68)</f>
        <v/>
      </c>
      <c r="E68" s="35" t="str">
        <f t="shared" si="9"/>
        <v/>
      </c>
      <c r="P68" s="35" t="s">
        <v>167</v>
      </c>
    </row>
    <row r="69" spans="1:46" x14ac:dyDescent="0.25">
      <c r="B69" s="35" t="str">
        <f>IF(ISBLANK(A69),"",'Front Sheet'!$C$2&amp;"-"&amp;'Front Sheet'!$C$4&amp;"-"&amp;"REQ-"&amp;Requirements!A69)</f>
        <v/>
      </c>
      <c r="E69" s="35" t="str">
        <f t="shared" si="9"/>
        <v/>
      </c>
      <c r="P69" s="35" t="s">
        <v>167</v>
      </c>
    </row>
    <row r="70" spans="1:46" x14ac:dyDescent="0.25">
      <c r="B70" s="35" t="str">
        <f>IF(ISBLANK(A70),"",'Front Sheet'!$C$2&amp;"-"&amp;'Front Sheet'!$C$4&amp;"-"&amp;"REQ-"&amp;Requirements!A70)</f>
        <v/>
      </c>
      <c r="E70" s="35" t="str">
        <f t="shared" si="9"/>
        <v/>
      </c>
      <c r="P70" s="35" t="s">
        <v>167</v>
      </c>
    </row>
    <row r="71" spans="1:46" x14ac:dyDescent="0.25">
      <c r="B71" s="35" t="str">
        <f>IF(ISBLANK(A71),"",'Front Sheet'!$C$2&amp;"-"&amp;'Front Sheet'!$C$4&amp;"-"&amp;"REQ-"&amp;Requirements!A71)</f>
        <v/>
      </c>
      <c r="E71" s="35" t="str">
        <f t="shared" si="9"/>
        <v/>
      </c>
      <c r="P71" s="35" t="s">
        <v>167</v>
      </c>
    </row>
    <row r="72" spans="1:46" x14ac:dyDescent="0.25">
      <c r="B72" s="35" t="str">
        <f>IF(ISBLANK(A72),"",'Front Sheet'!$C$2&amp;"-"&amp;'Front Sheet'!$C$4&amp;"-"&amp;"REQ-"&amp;Requirements!A72)</f>
        <v/>
      </c>
      <c r="E72" s="35" t="str">
        <f t="shared" si="9"/>
        <v/>
      </c>
      <c r="P72" s="35" t="s">
        <v>167</v>
      </c>
    </row>
    <row r="73" spans="1:46" x14ac:dyDescent="0.25">
      <c r="B73" s="35" t="str">
        <f>IF(ISBLANK(A73),"",'Front Sheet'!$C$2&amp;"-"&amp;'Front Sheet'!$C$4&amp;"-"&amp;"REQ-"&amp;Requirements!A73)</f>
        <v/>
      </c>
      <c r="E73" s="35" t="str">
        <f t="shared" si="9"/>
        <v/>
      </c>
      <c r="P73" s="35" t="s">
        <v>167</v>
      </c>
    </row>
    <row r="74" spans="1:46" x14ac:dyDescent="0.25">
      <c r="B74" s="35" t="str">
        <f>IF(ISBLANK(A74),"",'Front Sheet'!$C$2&amp;"-"&amp;'Front Sheet'!$C$4&amp;"-"&amp;"REQ-"&amp;Requirements!A74)</f>
        <v/>
      </c>
      <c r="E74" s="35" t="str">
        <f t="shared" si="9"/>
        <v/>
      </c>
      <c r="P74" s="35" t="s">
        <v>167</v>
      </c>
    </row>
    <row r="75" spans="1:46" x14ac:dyDescent="0.25">
      <c r="B75" s="35" t="str">
        <f>IF(ISBLANK(A75),"",'Front Sheet'!$C$2&amp;"-"&amp;'Front Sheet'!$C$4&amp;"-"&amp;"REQ-"&amp;Requirements!A75)</f>
        <v/>
      </c>
      <c r="E75" s="35" t="str">
        <f t="shared" si="9"/>
        <v/>
      </c>
      <c r="P75" s="35" t="s">
        <v>167</v>
      </c>
    </row>
    <row r="76" spans="1:46" x14ac:dyDescent="0.25">
      <c r="B76" s="35" t="str">
        <f>IF(ISBLANK(A76),"",'Front Sheet'!$C$2&amp;"-"&amp;'Front Sheet'!$C$4&amp;"-"&amp;"REQ-"&amp;Requirements!A76)</f>
        <v/>
      </c>
      <c r="E76" s="35" t="str">
        <f t="shared" si="9"/>
        <v/>
      </c>
      <c r="P76" s="35" t="s">
        <v>167</v>
      </c>
    </row>
    <row r="77" spans="1:46" x14ac:dyDescent="0.25">
      <c r="B77" s="35" t="str">
        <f>IF(ISBLANK(A77),"",'Front Sheet'!$C$2&amp;"-"&amp;'Front Sheet'!$C$4&amp;"-"&amp;"REQ-"&amp;Requirements!A77)</f>
        <v/>
      </c>
      <c r="E77" s="35" t="str">
        <f t="shared" si="9"/>
        <v/>
      </c>
      <c r="P77" s="35" t="s">
        <v>167</v>
      </c>
    </row>
    <row r="78" spans="1:46" x14ac:dyDescent="0.25">
      <c r="B78" s="35" t="str">
        <f>IF(ISBLANK(A78),"",'Front Sheet'!$C$2&amp;"-"&amp;'Front Sheet'!$C$4&amp;"-"&amp;"REQ-"&amp;Requirements!A78)</f>
        <v/>
      </c>
      <c r="E78" s="35" t="str">
        <f t="shared" si="9"/>
        <v/>
      </c>
      <c r="P78" s="35" t="s">
        <v>167</v>
      </c>
    </row>
    <row r="79" spans="1:46" x14ac:dyDescent="0.25">
      <c r="B79" s="35" t="str">
        <f>IF(ISBLANK(A79),"",'Front Sheet'!$C$2&amp;"-"&amp;'Front Sheet'!$C$4&amp;"-"&amp;"REQ-"&amp;Requirements!A79)</f>
        <v/>
      </c>
      <c r="E79" s="35" t="str">
        <f t="shared" si="9"/>
        <v/>
      </c>
      <c r="P79" s="35" t="s">
        <v>167</v>
      </c>
    </row>
    <row r="80" spans="1:46" x14ac:dyDescent="0.25">
      <c r="B80" s="35" t="str">
        <f>IF(ISBLANK(A80),"",'Front Sheet'!$C$2&amp;"-"&amp;'Front Sheet'!$C$4&amp;"-"&amp;"REQ-"&amp;Requirements!A80)</f>
        <v/>
      </c>
      <c r="E80" s="35" t="str">
        <f t="shared" ref="E80:E143" si="10">IF(ISBLANK(D80),"",IF(D80="Heading","",IF(ISNUMBER(SEARCH("shall not",F80,1)),"SHALL NOT",IF(ISNUMBER(SEARCH("shall",F80,1)),"SHALL",IF(ISNUMBER(SEARCH("should",F80,1)),"SHOULD",IF(ISNUMBER(SEARCH("may",F80,1)),"MAY",IF(D80="Requirement","Incorrect Wording","N/A")))))))</f>
        <v/>
      </c>
      <c r="P80" s="35" t="s">
        <v>167</v>
      </c>
    </row>
    <row r="81" spans="2:16" x14ac:dyDescent="0.25">
      <c r="B81" s="35" t="str">
        <f>IF(ISBLANK(A81),"",'Front Sheet'!$C$2&amp;"-"&amp;'Front Sheet'!$C$4&amp;"-"&amp;"REQ-"&amp;Requirements!A81)</f>
        <v/>
      </c>
      <c r="E81" s="35" t="str">
        <f t="shared" si="10"/>
        <v/>
      </c>
      <c r="P81" s="35" t="s">
        <v>167</v>
      </c>
    </row>
    <row r="82" spans="2:16" x14ac:dyDescent="0.25">
      <c r="B82" s="35" t="str">
        <f>IF(ISBLANK(A82),"",'Front Sheet'!$C$2&amp;"-"&amp;'Front Sheet'!$C$4&amp;"-"&amp;"REQ-"&amp;Requirements!A82)</f>
        <v/>
      </c>
      <c r="E82" s="35" t="str">
        <f t="shared" si="10"/>
        <v/>
      </c>
      <c r="P82" s="35" t="s">
        <v>167</v>
      </c>
    </row>
    <row r="83" spans="2:16" x14ac:dyDescent="0.25">
      <c r="B83" s="35" t="str">
        <f>IF(ISBLANK(A83),"",'Front Sheet'!$C$2&amp;"-"&amp;'Front Sheet'!$C$4&amp;"-"&amp;"REQ-"&amp;Requirements!A83)</f>
        <v/>
      </c>
      <c r="E83" s="35" t="str">
        <f t="shared" si="10"/>
        <v/>
      </c>
      <c r="P83" s="35" t="s">
        <v>167</v>
      </c>
    </row>
    <row r="84" spans="2:16" x14ac:dyDescent="0.25">
      <c r="B84" s="35" t="str">
        <f>IF(ISBLANK(A84),"",'Front Sheet'!$C$2&amp;"-"&amp;'Front Sheet'!$C$4&amp;"-"&amp;"REQ-"&amp;Requirements!A84)</f>
        <v/>
      </c>
      <c r="E84" s="35" t="str">
        <f t="shared" si="10"/>
        <v/>
      </c>
      <c r="P84" s="35" t="s">
        <v>167</v>
      </c>
    </row>
    <row r="85" spans="2:16" x14ac:dyDescent="0.25">
      <c r="B85" s="35" t="str">
        <f>IF(ISBLANK(A85),"",'Front Sheet'!$C$2&amp;"-"&amp;'Front Sheet'!$C$4&amp;"-"&amp;"REQ-"&amp;Requirements!A85)</f>
        <v/>
      </c>
      <c r="E85" s="35" t="str">
        <f t="shared" si="10"/>
        <v/>
      </c>
      <c r="P85" s="35" t="s">
        <v>167</v>
      </c>
    </row>
    <row r="86" spans="2:16" x14ac:dyDescent="0.25">
      <c r="B86" s="35" t="str">
        <f>IF(ISBLANK(A86),"",'Front Sheet'!$C$2&amp;"-"&amp;'Front Sheet'!$C$4&amp;"-"&amp;"REQ-"&amp;Requirements!A86)</f>
        <v/>
      </c>
      <c r="E86" s="35" t="str">
        <f t="shared" si="10"/>
        <v/>
      </c>
      <c r="P86" s="35" t="s">
        <v>167</v>
      </c>
    </row>
    <row r="87" spans="2:16" x14ac:dyDescent="0.25">
      <c r="B87" s="35" t="str">
        <f>IF(ISBLANK(A87),"",'Front Sheet'!$C$2&amp;"-"&amp;'Front Sheet'!$C$4&amp;"-"&amp;"REQ-"&amp;Requirements!A87)</f>
        <v/>
      </c>
      <c r="E87" s="35" t="str">
        <f t="shared" si="10"/>
        <v/>
      </c>
      <c r="P87" s="35" t="s">
        <v>167</v>
      </c>
    </row>
    <row r="88" spans="2:16" x14ac:dyDescent="0.25">
      <c r="B88" s="35" t="str">
        <f>IF(ISBLANK(A88),"",'Front Sheet'!$C$2&amp;"-"&amp;'Front Sheet'!$C$4&amp;"-"&amp;"REQ-"&amp;Requirements!A88)</f>
        <v/>
      </c>
      <c r="E88" s="35" t="str">
        <f t="shared" si="10"/>
        <v/>
      </c>
      <c r="P88" s="35" t="s">
        <v>167</v>
      </c>
    </row>
    <row r="89" spans="2:16" x14ac:dyDescent="0.25">
      <c r="B89" s="35" t="str">
        <f>IF(ISBLANK(A89),"",'Front Sheet'!$C$2&amp;"-"&amp;'Front Sheet'!$C$4&amp;"-"&amp;"REQ-"&amp;Requirements!A89)</f>
        <v/>
      </c>
      <c r="E89" s="35" t="str">
        <f t="shared" si="10"/>
        <v/>
      </c>
      <c r="P89" s="35" t="s">
        <v>167</v>
      </c>
    </row>
    <row r="90" spans="2:16" x14ac:dyDescent="0.25">
      <c r="B90" s="35" t="str">
        <f>IF(ISBLANK(A90),"",'Front Sheet'!$C$2&amp;"-"&amp;'Front Sheet'!$C$4&amp;"-"&amp;"REQ-"&amp;Requirements!A90)</f>
        <v/>
      </c>
      <c r="E90" s="35" t="str">
        <f t="shared" si="10"/>
        <v/>
      </c>
      <c r="P90" s="35" t="s">
        <v>167</v>
      </c>
    </row>
    <row r="91" spans="2:16" x14ac:dyDescent="0.25">
      <c r="B91" s="35" t="str">
        <f>IF(ISBLANK(A91),"",'Front Sheet'!$C$2&amp;"-"&amp;'Front Sheet'!$C$4&amp;"-"&amp;"REQ-"&amp;Requirements!A91)</f>
        <v/>
      </c>
      <c r="E91" s="35" t="str">
        <f t="shared" si="10"/>
        <v/>
      </c>
      <c r="P91" s="35" t="s">
        <v>167</v>
      </c>
    </row>
    <row r="92" spans="2:16" x14ac:dyDescent="0.25">
      <c r="B92" s="35" t="str">
        <f>IF(ISBLANK(A92),"",'Front Sheet'!$C$2&amp;"-"&amp;'Front Sheet'!$C$4&amp;"-"&amp;"REQ-"&amp;Requirements!A92)</f>
        <v/>
      </c>
      <c r="E92" s="35" t="str">
        <f t="shared" si="10"/>
        <v/>
      </c>
      <c r="P92" s="35" t="s">
        <v>167</v>
      </c>
    </row>
    <row r="93" spans="2:16" x14ac:dyDescent="0.25">
      <c r="B93" s="35" t="str">
        <f>IF(ISBLANK(A93),"",'Front Sheet'!$C$2&amp;"-"&amp;'Front Sheet'!$C$4&amp;"-"&amp;"REQ-"&amp;Requirements!A93)</f>
        <v/>
      </c>
      <c r="E93" s="35" t="str">
        <f t="shared" si="10"/>
        <v/>
      </c>
      <c r="P93" s="35" t="s">
        <v>167</v>
      </c>
    </row>
    <row r="94" spans="2:16" x14ac:dyDescent="0.25">
      <c r="B94" s="35" t="str">
        <f>IF(ISBLANK(A94),"",'Front Sheet'!$C$2&amp;"-"&amp;'Front Sheet'!$C$4&amp;"-"&amp;"REQ-"&amp;Requirements!A94)</f>
        <v/>
      </c>
      <c r="E94" s="35" t="str">
        <f t="shared" si="10"/>
        <v/>
      </c>
      <c r="P94" s="35" t="s">
        <v>167</v>
      </c>
    </row>
    <row r="95" spans="2:16" x14ac:dyDescent="0.25">
      <c r="B95" s="35" t="str">
        <f>IF(ISBLANK(A95),"",'Front Sheet'!$C$2&amp;"-"&amp;'Front Sheet'!$C$4&amp;"-"&amp;"REQ-"&amp;Requirements!A95)</f>
        <v/>
      </c>
      <c r="E95" s="35" t="str">
        <f t="shared" si="10"/>
        <v/>
      </c>
      <c r="P95" s="35" t="s">
        <v>167</v>
      </c>
    </row>
    <row r="96" spans="2:16" x14ac:dyDescent="0.25">
      <c r="B96" s="35" t="str">
        <f>IF(ISBLANK(A96),"",'Front Sheet'!$C$2&amp;"-"&amp;'Front Sheet'!$C$4&amp;"-"&amp;"REQ-"&amp;Requirements!A96)</f>
        <v/>
      </c>
      <c r="E96" s="35" t="str">
        <f t="shared" si="10"/>
        <v/>
      </c>
      <c r="P96" s="35" t="s">
        <v>167</v>
      </c>
    </row>
    <row r="97" spans="2:16" x14ac:dyDescent="0.25">
      <c r="B97" s="35" t="str">
        <f>IF(ISBLANK(A97),"",'Front Sheet'!$C$2&amp;"-"&amp;'Front Sheet'!$C$4&amp;"-"&amp;"REQ-"&amp;Requirements!A97)</f>
        <v/>
      </c>
      <c r="E97" s="35" t="str">
        <f t="shared" si="10"/>
        <v/>
      </c>
      <c r="P97" s="35" t="s">
        <v>167</v>
      </c>
    </row>
    <row r="98" spans="2:16" x14ac:dyDescent="0.25">
      <c r="B98" s="35" t="str">
        <f>IF(ISBLANK(A98),"",'Front Sheet'!$C$2&amp;"-"&amp;'Front Sheet'!$C$4&amp;"-"&amp;"REQ-"&amp;Requirements!A98)</f>
        <v/>
      </c>
      <c r="E98" s="35" t="str">
        <f t="shared" si="10"/>
        <v/>
      </c>
      <c r="P98" s="35" t="s">
        <v>167</v>
      </c>
    </row>
    <row r="99" spans="2:16" x14ac:dyDescent="0.25">
      <c r="B99" s="35" t="str">
        <f>IF(ISBLANK(A99),"",'Front Sheet'!$C$2&amp;"-"&amp;'Front Sheet'!$C$4&amp;"-"&amp;"REQ-"&amp;Requirements!A99)</f>
        <v/>
      </c>
      <c r="E99" s="35" t="str">
        <f t="shared" si="10"/>
        <v/>
      </c>
      <c r="P99" s="35" t="s">
        <v>167</v>
      </c>
    </row>
    <row r="100" spans="2:16" x14ac:dyDescent="0.25">
      <c r="B100" s="35" t="str">
        <f>IF(ISBLANK(A100),"",'Front Sheet'!$C$2&amp;"-"&amp;'Front Sheet'!$C$4&amp;"-"&amp;"REQ-"&amp;Requirements!A100)</f>
        <v/>
      </c>
      <c r="E100" s="35" t="str">
        <f t="shared" si="10"/>
        <v/>
      </c>
      <c r="P100" s="35" t="s">
        <v>167</v>
      </c>
    </row>
    <row r="101" spans="2:16" x14ac:dyDescent="0.25">
      <c r="B101" s="35" t="str">
        <f>IF(ISBLANK(A101),"",'Front Sheet'!$C$2&amp;"-"&amp;'Front Sheet'!$C$4&amp;"-"&amp;"REQ-"&amp;Requirements!A101)</f>
        <v/>
      </c>
      <c r="E101" s="35" t="str">
        <f t="shared" si="10"/>
        <v/>
      </c>
      <c r="P101" s="35" t="s">
        <v>167</v>
      </c>
    </row>
    <row r="102" spans="2:16" x14ac:dyDescent="0.25">
      <c r="B102" s="35" t="str">
        <f>IF(ISBLANK(A102),"",'Front Sheet'!$C$2&amp;"-"&amp;'Front Sheet'!$C$4&amp;"-"&amp;"REQ-"&amp;Requirements!A102)</f>
        <v/>
      </c>
      <c r="E102" s="35" t="str">
        <f t="shared" si="10"/>
        <v/>
      </c>
      <c r="P102" s="35" t="s">
        <v>167</v>
      </c>
    </row>
    <row r="103" spans="2:16" x14ac:dyDescent="0.25">
      <c r="B103" s="35" t="str">
        <f>IF(ISBLANK(A103),"",'Front Sheet'!$C$2&amp;"-"&amp;'Front Sheet'!$C$4&amp;"-"&amp;"REQ-"&amp;Requirements!A103)</f>
        <v/>
      </c>
      <c r="E103" s="35" t="str">
        <f t="shared" si="10"/>
        <v/>
      </c>
      <c r="P103" s="35" t="s">
        <v>167</v>
      </c>
    </row>
    <row r="104" spans="2:16" x14ac:dyDescent="0.25">
      <c r="B104" s="35" t="str">
        <f>IF(ISBLANK(A104),"",'Front Sheet'!$C$2&amp;"-"&amp;'Front Sheet'!$C$4&amp;"-"&amp;"REQ-"&amp;Requirements!A104)</f>
        <v/>
      </c>
      <c r="E104" s="35" t="str">
        <f t="shared" si="10"/>
        <v/>
      </c>
      <c r="P104" s="35" t="s">
        <v>167</v>
      </c>
    </row>
    <row r="105" spans="2:16" x14ac:dyDescent="0.25">
      <c r="B105" s="35" t="str">
        <f>IF(ISBLANK(A105),"",'Front Sheet'!$C$2&amp;"-"&amp;'Front Sheet'!$C$4&amp;"-"&amp;"REQ-"&amp;Requirements!A105)</f>
        <v/>
      </c>
      <c r="E105" s="35" t="str">
        <f t="shared" si="10"/>
        <v/>
      </c>
      <c r="P105" s="35" t="s">
        <v>167</v>
      </c>
    </row>
    <row r="106" spans="2:16" x14ac:dyDescent="0.25">
      <c r="B106" s="35" t="str">
        <f>IF(ISBLANK(A106),"",'Front Sheet'!$C$2&amp;"-"&amp;'Front Sheet'!$C$4&amp;"-"&amp;"REQ-"&amp;Requirements!A106)</f>
        <v/>
      </c>
      <c r="E106" s="35" t="str">
        <f t="shared" si="10"/>
        <v/>
      </c>
      <c r="P106" s="35" t="s">
        <v>167</v>
      </c>
    </row>
    <row r="107" spans="2:16" x14ac:dyDescent="0.25">
      <c r="B107" s="35" t="str">
        <f>IF(ISBLANK(A107),"",'Front Sheet'!$C$2&amp;"-"&amp;'Front Sheet'!$C$4&amp;"-"&amp;"REQ-"&amp;Requirements!A107)</f>
        <v/>
      </c>
      <c r="E107" s="35" t="str">
        <f t="shared" si="10"/>
        <v/>
      </c>
      <c r="P107" s="35" t="s">
        <v>167</v>
      </c>
    </row>
    <row r="108" spans="2:16" x14ac:dyDescent="0.25">
      <c r="B108" s="35" t="str">
        <f>IF(ISBLANK(A108),"",'Front Sheet'!$C$2&amp;"-"&amp;'Front Sheet'!$C$4&amp;"-"&amp;"REQ-"&amp;Requirements!A108)</f>
        <v/>
      </c>
      <c r="E108" s="35" t="str">
        <f t="shared" si="10"/>
        <v/>
      </c>
      <c r="P108" s="35" t="s">
        <v>167</v>
      </c>
    </row>
    <row r="109" spans="2:16" x14ac:dyDescent="0.25">
      <c r="B109" s="35" t="str">
        <f>IF(ISBLANK(A109),"",'Front Sheet'!$C$2&amp;"-"&amp;'Front Sheet'!$C$4&amp;"-"&amp;"REQ-"&amp;Requirements!A109)</f>
        <v/>
      </c>
      <c r="E109" s="35" t="str">
        <f t="shared" si="10"/>
        <v/>
      </c>
      <c r="P109" s="35" t="s">
        <v>167</v>
      </c>
    </row>
    <row r="110" spans="2:16" x14ac:dyDescent="0.25">
      <c r="B110" s="35" t="str">
        <f>IF(ISBLANK(A110),"",'Front Sheet'!$C$2&amp;"-"&amp;'Front Sheet'!$C$4&amp;"-"&amp;"REQ-"&amp;Requirements!A110)</f>
        <v/>
      </c>
      <c r="E110" s="35" t="str">
        <f t="shared" si="10"/>
        <v/>
      </c>
      <c r="P110" s="35" t="s">
        <v>167</v>
      </c>
    </row>
    <row r="111" spans="2:16" x14ac:dyDescent="0.25">
      <c r="B111" s="35" t="str">
        <f>IF(ISBLANK(A111),"",'Front Sheet'!$C$2&amp;"-"&amp;'Front Sheet'!$C$4&amp;"-"&amp;"REQ-"&amp;Requirements!A111)</f>
        <v/>
      </c>
      <c r="E111" s="35" t="str">
        <f t="shared" si="10"/>
        <v/>
      </c>
      <c r="P111" s="35" t="s">
        <v>167</v>
      </c>
    </row>
    <row r="112" spans="2:16" x14ac:dyDescent="0.25">
      <c r="B112" s="35" t="str">
        <f>IF(ISBLANK(A112),"",'Front Sheet'!$C$2&amp;"-"&amp;'Front Sheet'!$C$4&amp;"-"&amp;"REQ-"&amp;Requirements!A112)</f>
        <v/>
      </c>
      <c r="E112" s="35" t="str">
        <f t="shared" si="10"/>
        <v/>
      </c>
      <c r="P112" s="35" t="s">
        <v>167</v>
      </c>
    </row>
    <row r="113" spans="2:16" x14ac:dyDescent="0.25">
      <c r="B113" s="35" t="str">
        <f>IF(ISBLANK(A113),"",'Front Sheet'!$C$2&amp;"-"&amp;'Front Sheet'!$C$4&amp;"-"&amp;"REQ-"&amp;Requirements!A113)</f>
        <v/>
      </c>
      <c r="E113" s="35" t="str">
        <f t="shared" si="10"/>
        <v/>
      </c>
      <c r="P113" s="35" t="s">
        <v>167</v>
      </c>
    </row>
    <row r="114" spans="2:16" x14ac:dyDescent="0.25">
      <c r="B114" s="35" t="str">
        <f>IF(ISBLANK(A114),"",'Front Sheet'!$C$2&amp;"-"&amp;'Front Sheet'!$C$4&amp;"-"&amp;"REQ-"&amp;Requirements!A114)</f>
        <v/>
      </c>
      <c r="E114" s="35" t="str">
        <f t="shared" si="10"/>
        <v/>
      </c>
      <c r="P114" s="35" t="s">
        <v>167</v>
      </c>
    </row>
    <row r="115" spans="2:16" x14ac:dyDescent="0.25">
      <c r="B115" s="35" t="str">
        <f>IF(ISBLANK(A115),"",'Front Sheet'!$C$2&amp;"-"&amp;'Front Sheet'!$C$4&amp;"-"&amp;"REQ-"&amp;Requirements!A115)</f>
        <v/>
      </c>
      <c r="E115" s="35" t="str">
        <f t="shared" si="10"/>
        <v/>
      </c>
      <c r="P115" s="35" t="s">
        <v>167</v>
      </c>
    </row>
    <row r="116" spans="2:16" x14ac:dyDescent="0.25">
      <c r="B116" s="35" t="str">
        <f>IF(ISBLANK(A116),"",'Front Sheet'!$C$2&amp;"-"&amp;'Front Sheet'!$C$4&amp;"-"&amp;"REQ-"&amp;Requirements!A116)</f>
        <v/>
      </c>
      <c r="E116" s="35" t="str">
        <f t="shared" si="10"/>
        <v/>
      </c>
      <c r="P116" s="35" t="s">
        <v>167</v>
      </c>
    </row>
    <row r="117" spans="2:16" x14ac:dyDescent="0.25">
      <c r="B117" s="35" t="str">
        <f>IF(ISBLANK(A117),"",'Front Sheet'!$C$2&amp;"-"&amp;'Front Sheet'!$C$4&amp;"-"&amp;"REQ-"&amp;Requirements!A117)</f>
        <v/>
      </c>
      <c r="E117" s="35" t="str">
        <f t="shared" si="10"/>
        <v/>
      </c>
      <c r="P117" s="35" t="s">
        <v>167</v>
      </c>
    </row>
    <row r="118" spans="2:16" x14ac:dyDescent="0.25">
      <c r="B118" s="35" t="str">
        <f>IF(ISBLANK(A118),"",'Front Sheet'!$C$2&amp;"-"&amp;'Front Sheet'!$C$4&amp;"-"&amp;"REQ-"&amp;Requirements!A118)</f>
        <v/>
      </c>
      <c r="E118" s="35" t="str">
        <f t="shared" si="10"/>
        <v/>
      </c>
      <c r="P118" s="35" t="s">
        <v>167</v>
      </c>
    </row>
    <row r="119" spans="2:16" x14ac:dyDescent="0.25">
      <c r="B119" s="35" t="str">
        <f>IF(ISBLANK(A119),"",'Front Sheet'!$C$2&amp;"-"&amp;'Front Sheet'!$C$4&amp;"-"&amp;"REQ-"&amp;Requirements!A119)</f>
        <v/>
      </c>
      <c r="E119" s="35" t="str">
        <f t="shared" si="10"/>
        <v/>
      </c>
      <c r="P119" s="35" t="s">
        <v>167</v>
      </c>
    </row>
    <row r="120" spans="2:16" x14ac:dyDescent="0.25">
      <c r="B120" s="35" t="str">
        <f>IF(ISBLANK(A120),"",'Front Sheet'!$C$2&amp;"-"&amp;'Front Sheet'!$C$4&amp;"-"&amp;"REQ-"&amp;Requirements!A120)</f>
        <v/>
      </c>
      <c r="E120" s="35" t="str">
        <f t="shared" si="10"/>
        <v/>
      </c>
      <c r="P120" s="35" t="s">
        <v>167</v>
      </c>
    </row>
    <row r="121" spans="2:16" x14ac:dyDescent="0.25">
      <c r="B121" s="35" t="str">
        <f>IF(ISBLANK(A121),"",'Front Sheet'!$C$2&amp;"-"&amp;'Front Sheet'!$C$4&amp;"-"&amp;"REQ-"&amp;Requirements!A121)</f>
        <v/>
      </c>
      <c r="E121" s="35" t="str">
        <f t="shared" si="10"/>
        <v/>
      </c>
      <c r="P121" s="35" t="s">
        <v>167</v>
      </c>
    </row>
    <row r="122" spans="2:16" x14ac:dyDescent="0.25">
      <c r="B122" s="35" t="str">
        <f>IF(ISBLANK(A122),"",'Front Sheet'!$C$2&amp;"-"&amp;'Front Sheet'!$C$4&amp;"-"&amp;"REQ-"&amp;Requirements!A122)</f>
        <v/>
      </c>
      <c r="E122" s="35" t="str">
        <f t="shared" si="10"/>
        <v/>
      </c>
      <c r="P122" s="35" t="s">
        <v>167</v>
      </c>
    </row>
    <row r="123" spans="2:16" x14ac:dyDescent="0.25">
      <c r="B123" s="35" t="str">
        <f>IF(ISBLANK(A123),"",'Front Sheet'!$C$2&amp;"-"&amp;'Front Sheet'!$C$4&amp;"-"&amp;"REQ-"&amp;Requirements!A123)</f>
        <v/>
      </c>
      <c r="E123" s="35" t="str">
        <f t="shared" si="10"/>
        <v/>
      </c>
      <c r="P123" s="35" t="s">
        <v>167</v>
      </c>
    </row>
    <row r="124" spans="2:16" x14ac:dyDescent="0.25">
      <c r="B124" s="35" t="str">
        <f>IF(ISBLANK(A124),"",'Front Sheet'!$C$2&amp;"-"&amp;'Front Sheet'!$C$4&amp;"-"&amp;"REQ-"&amp;Requirements!A124)</f>
        <v/>
      </c>
      <c r="E124" s="35" t="str">
        <f t="shared" si="10"/>
        <v/>
      </c>
      <c r="P124" s="35" t="s">
        <v>167</v>
      </c>
    </row>
    <row r="125" spans="2:16" x14ac:dyDescent="0.25">
      <c r="B125" s="35" t="str">
        <f>IF(ISBLANK(A125),"",'Front Sheet'!$C$2&amp;"-"&amp;'Front Sheet'!$C$4&amp;"-"&amp;"REQ-"&amp;Requirements!A125)</f>
        <v/>
      </c>
      <c r="E125" s="35" t="str">
        <f t="shared" si="10"/>
        <v/>
      </c>
      <c r="P125" s="35" t="s">
        <v>167</v>
      </c>
    </row>
    <row r="126" spans="2:16" x14ac:dyDescent="0.25">
      <c r="B126" s="35" t="str">
        <f>IF(ISBLANK(A126),"",'Front Sheet'!$C$2&amp;"-"&amp;'Front Sheet'!$C$4&amp;"-"&amp;"REQ-"&amp;Requirements!A126)</f>
        <v/>
      </c>
      <c r="E126" s="35" t="str">
        <f t="shared" si="10"/>
        <v/>
      </c>
      <c r="P126" s="35" t="s">
        <v>167</v>
      </c>
    </row>
    <row r="127" spans="2:16" x14ac:dyDescent="0.25">
      <c r="B127" s="35" t="str">
        <f>IF(ISBLANK(A127),"",'Front Sheet'!$C$2&amp;"-"&amp;'Front Sheet'!$C$4&amp;"-"&amp;"REQ-"&amp;Requirements!A127)</f>
        <v/>
      </c>
      <c r="E127" s="35" t="str">
        <f t="shared" si="10"/>
        <v/>
      </c>
      <c r="P127" s="35" t="s">
        <v>167</v>
      </c>
    </row>
    <row r="128" spans="2:16" x14ac:dyDescent="0.25">
      <c r="B128" s="35" t="str">
        <f>IF(ISBLANK(A128),"",'Front Sheet'!$C$2&amp;"-"&amp;'Front Sheet'!$C$4&amp;"-"&amp;"REQ-"&amp;Requirements!A128)</f>
        <v/>
      </c>
      <c r="E128" s="35" t="str">
        <f t="shared" si="10"/>
        <v/>
      </c>
      <c r="P128" s="35" t="s">
        <v>167</v>
      </c>
    </row>
    <row r="129" spans="2:16" x14ac:dyDescent="0.25">
      <c r="B129" s="35" t="str">
        <f>IF(ISBLANK(A129),"",'Front Sheet'!$C$2&amp;"-"&amp;'Front Sheet'!$C$4&amp;"-"&amp;"REQ-"&amp;Requirements!A129)</f>
        <v/>
      </c>
      <c r="E129" s="35" t="str">
        <f t="shared" si="10"/>
        <v/>
      </c>
      <c r="P129" s="35" t="s">
        <v>167</v>
      </c>
    </row>
    <row r="130" spans="2:16" x14ac:dyDescent="0.25">
      <c r="B130" s="35" t="str">
        <f>IF(ISBLANK(A130),"",'Front Sheet'!$C$2&amp;"-"&amp;'Front Sheet'!$C$4&amp;"-"&amp;"REQ-"&amp;Requirements!A130)</f>
        <v/>
      </c>
      <c r="E130" s="35" t="str">
        <f t="shared" si="10"/>
        <v/>
      </c>
      <c r="P130" s="35" t="s">
        <v>167</v>
      </c>
    </row>
    <row r="131" spans="2:16" x14ac:dyDescent="0.25">
      <c r="B131" s="35" t="str">
        <f>IF(ISBLANK(A131),"",'Front Sheet'!$C$2&amp;"-"&amp;'Front Sheet'!$C$4&amp;"-"&amp;"REQ-"&amp;Requirements!A131)</f>
        <v/>
      </c>
      <c r="E131" s="35" t="str">
        <f t="shared" si="10"/>
        <v/>
      </c>
      <c r="P131" s="35" t="s">
        <v>167</v>
      </c>
    </row>
    <row r="132" spans="2:16" x14ac:dyDescent="0.25">
      <c r="B132" s="35" t="str">
        <f>IF(ISBLANK(A132),"",'Front Sheet'!$C$2&amp;"-"&amp;'Front Sheet'!$C$4&amp;"-"&amp;"REQ-"&amp;Requirements!A132)</f>
        <v/>
      </c>
      <c r="E132" s="35" t="str">
        <f t="shared" si="10"/>
        <v/>
      </c>
      <c r="P132" s="35" t="s">
        <v>167</v>
      </c>
    </row>
    <row r="133" spans="2:16" x14ac:dyDescent="0.25">
      <c r="B133" s="35" t="str">
        <f>IF(ISBLANK(A133),"",'Front Sheet'!$C$2&amp;"-"&amp;'Front Sheet'!$C$4&amp;"-"&amp;"REQ-"&amp;Requirements!A133)</f>
        <v/>
      </c>
      <c r="E133" s="35" t="str">
        <f t="shared" si="10"/>
        <v/>
      </c>
      <c r="P133" s="35" t="s">
        <v>167</v>
      </c>
    </row>
    <row r="134" spans="2:16" x14ac:dyDescent="0.25">
      <c r="B134" s="35" t="str">
        <f>IF(ISBLANK(A134),"",'Front Sheet'!$C$2&amp;"-"&amp;'Front Sheet'!$C$4&amp;"-"&amp;"REQ-"&amp;Requirements!A134)</f>
        <v/>
      </c>
      <c r="E134" s="35" t="str">
        <f t="shared" si="10"/>
        <v/>
      </c>
      <c r="P134" s="35" t="s">
        <v>167</v>
      </c>
    </row>
    <row r="135" spans="2:16" x14ac:dyDescent="0.25">
      <c r="B135" s="35" t="str">
        <f>IF(ISBLANK(A135),"",'Front Sheet'!$C$2&amp;"-"&amp;'Front Sheet'!$C$4&amp;"-"&amp;"REQ-"&amp;Requirements!A135)</f>
        <v/>
      </c>
      <c r="E135" s="35" t="str">
        <f t="shared" si="10"/>
        <v/>
      </c>
      <c r="P135" s="35" t="s">
        <v>167</v>
      </c>
    </row>
    <row r="136" spans="2:16" x14ac:dyDescent="0.25">
      <c r="B136" s="35" t="str">
        <f>IF(ISBLANK(A136),"",'Front Sheet'!$C$2&amp;"-"&amp;'Front Sheet'!$C$4&amp;"-"&amp;"REQ-"&amp;Requirements!A136)</f>
        <v/>
      </c>
      <c r="E136" s="35" t="str">
        <f t="shared" si="10"/>
        <v/>
      </c>
      <c r="P136" s="35" t="s">
        <v>167</v>
      </c>
    </row>
    <row r="137" spans="2:16" x14ac:dyDescent="0.25">
      <c r="B137" s="35" t="str">
        <f>IF(ISBLANK(A137),"",'Front Sheet'!$C$2&amp;"-"&amp;'Front Sheet'!$C$4&amp;"-"&amp;"REQ-"&amp;Requirements!A137)</f>
        <v/>
      </c>
      <c r="E137" s="35" t="str">
        <f t="shared" si="10"/>
        <v/>
      </c>
      <c r="P137" s="35" t="s">
        <v>167</v>
      </c>
    </row>
    <row r="138" spans="2:16" x14ac:dyDescent="0.25">
      <c r="B138" s="35" t="str">
        <f>IF(ISBLANK(A138),"",'Front Sheet'!$C$2&amp;"-"&amp;'Front Sheet'!$C$4&amp;"-"&amp;"REQ-"&amp;Requirements!A138)</f>
        <v/>
      </c>
      <c r="E138" s="35" t="str">
        <f t="shared" si="10"/>
        <v/>
      </c>
      <c r="P138" s="35" t="s">
        <v>167</v>
      </c>
    </row>
    <row r="139" spans="2:16" x14ac:dyDescent="0.25">
      <c r="B139" s="35" t="str">
        <f>IF(ISBLANK(A139),"",'Front Sheet'!$C$2&amp;"-"&amp;'Front Sheet'!$C$4&amp;"-"&amp;"REQ-"&amp;Requirements!A139)</f>
        <v/>
      </c>
      <c r="E139" s="35" t="str">
        <f t="shared" si="10"/>
        <v/>
      </c>
      <c r="P139" s="35" t="s">
        <v>167</v>
      </c>
    </row>
    <row r="140" spans="2:16" x14ac:dyDescent="0.25">
      <c r="B140" s="35" t="str">
        <f>IF(ISBLANK(A140),"",'Front Sheet'!$C$2&amp;"-"&amp;'Front Sheet'!$C$4&amp;"-"&amp;"REQ-"&amp;Requirements!A140)</f>
        <v/>
      </c>
      <c r="E140" s="35" t="str">
        <f t="shared" si="10"/>
        <v/>
      </c>
      <c r="P140" s="35" t="s">
        <v>167</v>
      </c>
    </row>
    <row r="141" spans="2:16" x14ac:dyDescent="0.25">
      <c r="B141" s="35" t="str">
        <f>IF(ISBLANK(A141),"",'Front Sheet'!$C$2&amp;"-"&amp;'Front Sheet'!$C$4&amp;"-"&amp;"REQ-"&amp;Requirements!A141)</f>
        <v/>
      </c>
      <c r="E141" s="35" t="str">
        <f t="shared" si="10"/>
        <v/>
      </c>
      <c r="P141" s="35" t="s">
        <v>167</v>
      </c>
    </row>
    <row r="142" spans="2:16" x14ac:dyDescent="0.25">
      <c r="B142" s="35" t="str">
        <f>IF(ISBLANK(A142),"",'Front Sheet'!$C$2&amp;"-"&amp;'Front Sheet'!$C$4&amp;"-"&amp;"REQ-"&amp;Requirements!A142)</f>
        <v/>
      </c>
      <c r="E142" s="35" t="str">
        <f t="shared" si="10"/>
        <v/>
      </c>
      <c r="P142" s="35" t="s">
        <v>167</v>
      </c>
    </row>
    <row r="143" spans="2:16" x14ac:dyDescent="0.25">
      <c r="B143" s="35" t="str">
        <f>IF(ISBLANK(A143),"",'Front Sheet'!$C$2&amp;"-"&amp;'Front Sheet'!$C$4&amp;"-"&amp;"REQ-"&amp;Requirements!A143)</f>
        <v/>
      </c>
      <c r="E143" s="35" t="str">
        <f t="shared" si="10"/>
        <v/>
      </c>
      <c r="P143" s="35" t="s">
        <v>167</v>
      </c>
    </row>
    <row r="144" spans="2:16" x14ac:dyDescent="0.25">
      <c r="B144" s="35" t="str">
        <f>IF(ISBLANK(A144),"",'Front Sheet'!$C$2&amp;"-"&amp;'Front Sheet'!$C$4&amp;"-"&amp;"REQ-"&amp;Requirements!A144)</f>
        <v/>
      </c>
      <c r="E144" s="35" t="str">
        <f t="shared" ref="E144:E207" si="11">IF(ISBLANK(D144),"",IF(D144="Heading","",IF(ISNUMBER(SEARCH("shall not",F144,1)),"SHALL NOT",IF(ISNUMBER(SEARCH("shall",F144,1)),"SHALL",IF(ISNUMBER(SEARCH("should",F144,1)),"SHOULD",IF(ISNUMBER(SEARCH("may",F144,1)),"MAY",IF(D144="Requirement","Incorrect Wording","N/A")))))))</f>
        <v/>
      </c>
      <c r="P144" s="35" t="s">
        <v>167</v>
      </c>
    </row>
    <row r="145" spans="2:16" x14ac:dyDescent="0.25">
      <c r="B145" s="35" t="str">
        <f>IF(ISBLANK(A145),"",'Front Sheet'!$C$2&amp;"-"&amp;'Front Sheet'!$C$4&amp;"-"&amp;"REQ-"&amp;Requirements!A145)</f>
        <v/>
      </c>
      <c r="E145" s="35" t="str">
        <f t="shared" si="11"/>
        <v/>
      </c>
      <c r="P145" s="35" t="s">
        <v>167</v>
      </c>
    </row>
    <row r="146" spans="2:16" x14ac:dyDescent="0.25">
      <c r="B146" s="35" t="str">
        <f>IF(ISBLANK(A146),"",'Front Sheet'!$C$2&amp;"-"&amp;'Front Sheet'!$C$4&amp;"-"&amp;"REQ-"&amp;Requirements!A146)</f>
        <v/>
      </c>
      <c r="E146" s="35" t="str">
        <f t="shared" si="11"/>
        <v/>
      </c>
      <c r="P146" s="35" t="s">
        <v>167</v>
      </c>
    </row>
    <row r="147" spans="2:16" x14ac:dyDescent="0.25">
      <c r="B147" s="35" t="str">
        <f>IF(ISBLANK(A147),"",'Front Sheet'!$C$2&amp;"-"&amp;'Front Sheet'!$C$4&amp;"-"&amp;"REQ-"&amp;Requirements!A147)</f>
        <v/>
      </c>
      <c r="E147" s="35" t="str">
        <f t="shared" si="11"/>
        <v/>
      </c>
      <c r="P147" s="35" t="s">
        <v>167</v>
      </c>
    </row>
    <row r="148" spans="2:16" x14ac:dyDescent="0.25">
      <c r="B148" s="35" t="str">
        <f>IF(ISBLANK(A148),"",'Front Sheet'!$C$2&amp;"-"&amp;'Front Sheet'!$C$4&amp;"-"&amp;"REQ-"&amp;Requirements!A148)</f>
        <v/>
      </c>
      <c r="E148" s="35" t="str">
        <f t="shared" si="11"/>
        <v/>
      </c>
      <c r="P148" s="35" t="s">
        <v>167</v>
      </c>
    </row>
    <row r="149" spans="2:16" x14ac:dyDescent="0.25">
      <c r="B149" s="35" t="str">
        <f>IF(ISBLANK(A149),"",'Front Sheet'!$C$2&amp;"-"&amp;'Front Sheet'!$C$4&amp;"-"&amp;"REQ-"&amp;Requirements!A149)</f>
        <v/>
      </c>
      <c r="E149" s="35" t="str">
        <f t="shared" si="11"/>
        <v/>
      </c>
      <c r="P149" s="35" t="s">
        <v>167</v>
      </c>
    </row>
    <row r="150" spans="2:16" x14ac:dyDescent="0.25">
      <c r="B150" s="35" t="str">
        <f>IF(ISBLANK(A150),"",'Front Sheet'!$C$2&amp;"-"&amp;'Front Sheet'!$C$4&amp;"-"&amp;"REQ-"&amp;Requirements!A150)</f>
        <v/>
      </c>
      <c r="E150" s="35" t="str">
        <f t="shared" si="11"/>
        <v/>
      </c>
      <c r="P150" s="35" t="s">
        <v>167</v>
      </c>
    </row>
    <row r="151" spans="2:16" x14ac:dyDescent="0.25">
      <c r="B151" s="35" t="str">
        <f>IF(ISBLANK(A151),"",'Front Sheet'!$C$2&amp;"-"&amp;'Front Sheet'!$C$4&amp;"-"&amp;"REQ-"&amp;Requirements!A151)</f>
        <v/>
      </c>
      <c r="E151" s="35" t="str">
        <f t="shared" si="11"/>
        <v/>
      </c>
      <c r="P151" s="35" t="s">
        <v>167</v>
      </c>
    </row>
    <row r="152" spans="2:16" x14ac:dyDescent="0.25">
      <c r="B152" s="35" t="str">
        <f>IF(ISBLANK(A152),"",'Front Sheet'!$C$2&amp;"-"&amp;'Front Sheet'!$C$4&amp;"-"&amp;"REQ-"&amp;Requirements!A152)</f>
        <v/>
      </c>
      <c r="E152" s="35" t="str">
        <f t="shared" si="11"/>
        <v/>
      </c>
      <c r="P152" s="35" t="s">
        <v>167</v>
      </c>
    </row>
    <row r="153" spans="2:16" x14ac:dyDescent="0.25">
      <c r="B153" s="35" t="str">
        <f>IF(ISBLANK(A153),"",'Front Sheet'!$C$2&amp;"-"&amp;'Front Sheet'!$C$4&amp;"-"&amp;"REQ-"&amp;Requirements!A153)</f>
        <v/>
      </c>
      <c r="E153" s="35" t="str">
        <f t="shared" si="11"/>
        <v/>
      </c>
      <c r="P153" s="35" t="s">
        <v>167</v>
      </c>
    </row>
    <row r="154" spans="2:16" x14ac:dyDescent="0.25">
      <c r="B154" s="35" t="str">
        <f>IF(ISBLANK(A154),"",'Front Sheet'!$C$2&amp;"-"&amp;'Front Sheet'!$C$4&amp;"-"&amp;"REQ-"&amp;Requirements!A154)</f>
        <v/>
      </c>
      <c r="E154" s="35" t="str">
        <f t="shared" si="11"/>
        <v/>
      </c>
      <c r="P154" s="35" t="s">
        <v>167</v>
      </c>
    </row>
    <row r="155" spans="2:16" x14ac:dyDescent="0.25">
      <c r="B155" s="35" t="str">
        <f>IF(ISBLANK(A155),"",'Front Sheet'!$C$2&amp;"-"&amp;'Front Sheet'!$C$4&amp;"-"&amp;"REQ-"&amp;Requirements!A155)</f>
        <v/>
      </c>
      <c r="E155" s="35" t="str">
        <f t="shared" si="11"/>
        <v/>
      </c>
      <c r="P155" s="35" t="s">
        <v>167</v>
      </c>
    </row>
    <row r="156" spans="2:16" x14ac:dyDescent="0.25">
      <c r="B156" s="35" t="str">
        <f>IF(ISBLANK(A156),"",'Front Sheet'!$C$2&amp;"-"&amp;'Front Sheet'!$C$4&amp;"-"&amp;"REQ-"&amp;Requirements!A156)</f>
        <v/>
      </c>
      <c r="E156" s="35" t="str">
        <f t="shared" si="11"/>
        <v/>
      </c>
      <c r="P156" s="35" t="s">
        <v>167</v>
      </c>
    </row>
    <row r="157" spans="2:16" x14ac:dyDescent="0.25">
      <c r="B157" s="35" t="str">
        <f>IF(ISBLANK(A157),"",'Front Sheet'!$C$2&amp;"-"&amp;'Front Sheet'!$C$4&amp;"-"&amp;"REQ-"&amp;Requirements!A157)</f>
        <v/>
      </c>
      <c r="E157" s="35" t="str">
        <f t="shared" si="11"/>
        <v/>
      </c>
      <c r="P157" s="35" t="s">
        <v>167</v>
      </c>
    </row>
    <row r="158" spans="2:16" x14ac:dyDescent="0.25">
      <c r="B158" s="35" t="str">
        <f>IF(ISBLANK(A158),"",'Front Sheet'!$C$2&amp;"-"&amp;'Front Sheet'!$C$4&amp;"-"&amp;"REQ-"&amp;Requirements!A158)</f>
        <v/>
      </c>
      <c r="E158" s="35" t="str">
        <f t="shared" si="11"/>
        <v/>
      </c>
      <c r="P158" s="35" t="s">
        <v>167</v>
      </c>
    </row>
    <row r="159" spans="2:16" x14ac:dyDescent="0.25">
      <c r="B159" s="35" t="str">
        <f>IF(ISBLANK(A159),"",'Front Sheet'!$C$2&amp;"-"&amp;'Front Sheet'!$C$4&amp;"-"&amp;"REQ-"&amp;Requirements!A159)</f>
        <v/>
      </c>
      <c r="E159" s="35" t="str">
        <f t="shared" si="11"/>
        <v/>
      </c>
      <c r="P159" s="35" t="s">
        <v>167</v>
      </c>
    </row>
    <row r="160" spans="2:16" x14ac:dyDescent="0.25">
      <c r="B160" s="35" t="str">
        <f>IF(ISBLANK(A160),"",'Front Sheet'!$C$2&amp;"-"&amp;'Front Sheet'!$C$4&amp;"-"&amp;"REQ-"&amp;Requirements!A160)</f>
        <v/>
      </c>
      <c r="E160" s="35" t="str">
        <f t="shared" si="11"/>
        <v/>
      </c>
      <c r="P160" s="35" t="s">
        <v>167</v>
      </c>
    </row>
    <row r="161" spans="2:16" x14ac:dyDescent="0.25">
      <c r="B161" s="35" t="str">
        <f>IF(ISBLANK(A161),"",'Front Sheet'!$C$2&amp;"-"&amp;'Front Sheet'!$C$4&amp;"-"&amp;"REQ-"&amp;Requirements!A161)</f>
        <v/>
      </c>
      <c r="E161" s="35" t="str">
        <f t="shared" si="11"/>
        <v/>
      </c>
      <c r="P161" s="35" t="s">
        <v>167</v>
      </c>
    </row>
    <row r="162" spans="2:16" x14ac:dyDescent="0.25">
      <c r="B162" s="35" t="str">
        <f>IF(ISBLANK(A162),"",'Front Sheet'!$C$2&amp;"-"&amp;'Front Sheet'!$C$4&amp;"-"&amp;"REQ-"&amp;Requirements!A162)</f>
        <v/>
      </c>
      <c r="E162" s="35" t="str">
        <f t="shared" si="11"/>
        <v/>
      </c>
      <c r="P162" s="35" t="s">
        <v>167</v>
      </c>
    </row>
    <row r="163" spans="2:16" x14ac:dyDescent="0.25">
      <c r="B163" s="35" t="str">
        <f>IF(ISBLANK(A163),"",'Front Sheet'!$C$2&amp;"-"&amp;'Front Sheet'!$C$4&amp;"-"&amp;"REQ-"&amp;Requirements!A163)</f>
        <v/>
      </c>
      <c r="E163" s="35" t="str">
        <f t="shared" si="11"/>
        <v/>
      </c>
      <c r="P163" s="35" t="s">
        <v>167</v>
      </c>
    </row>
    <row r="164" spans="2:16" x14ac:dyDescent="0.25">
      <c r="B164" s="35" t="str">
        <f>IF(ISBLANK(A164),"",'Front Sheet'!$C$2&amp;"-"&amp;'Front Sheet'!$C$4&amp;"-"&amp;"REQ-"&amp;Requirements!A164)</f>
        <v/>
      </c>
      <c r="E164" s="35" t="str">
        <f t="shared" si="11"/>
        <v/>
      </c>
      <c r="P164" s="35" t="s">
        <v>167</v>
      </c>
    </row>
    <row r="165" spans="2:16" x14ac:dyDescent="0.25">
      <c r="B165" s="35" t="str">
        <f>IF(ISBLANK(A165),"",'Front Sheet'!$C$2&amp;"-"&amp;'Front Sheet'!$C$4&amp;"-"&amp;"REQ-"&amp;Requirements!A165)</f>
        <v/>
      </c>
      <c r="E165" s="35" t="str">
        <f t="shared" si="11"/>
        <v/>
      </c>
      <c r="P165" s="35" t="s">
        <v>167</v>
      </c>
    </row>
    <row r="166" spans="2:16" x14ac:dyDescent="0.25">
      <c r="B166" s="35" t="str">
        <f>IF(ISBLANK(A166),"",'Front Sheet'!$C$2&amp;"-"&amp;'Front Sheet'!$C$4&amp;"-"&amp;"REQ-"&amp;Requirements!A166)</f>
        <v/>
      </c>
      <c r="E166" s="35" t="str">
        <f t="shared" si="11"/>
        <v/>
      </c>
      <c r="P166" s="35" t="s">
        <v>167</v>
      </c>
    </row>
    <row r="167" spans="2:16" x14ac:dyDescent="0.25">
      <c r="B167" s="35" t="str">
        <f>IF(ISBLANK(A167),"",'Front Sheet'!$C$2&amp;"-"&amp;'Front Sheet'!$C$4&amp;"-"&amp;"REQ-"&amp;Requirements!A167)</f>
        <v/>
      </c>
      <c r="E167" s="35" t="str">
        <f t="shared" si="11"/>
        <v/>
      </c>
      <c r="P167" s="35" t="s">
        <v>167</v>
      </c>
    </row>
    <row r="168" spans="2:16" x14ac:dyDescent="0.25">
      <c r="B168" s="35" t="str">
        <f>IF(ISBLANK(A168),"",'Front Sheet'!$C$2&amp;"-"&amp;'Front Sheet'!$C$4&amp;"-"&amp;"REQ-"&amp;Requirements!A168)</f>
        <v/>
      </c>
      <c r="E168" s="35" t="str">
        <f t="shared" si="11"/>
        <v/>
      </c>
      <c r="P168" s="35" t="s">
        <v>167</v>
      </c>
    </row>
    <row r="169" spans="2:16" x14ac:dyDescent="0.25">
      <c r="B169" s="35" t="str">
        <f>IF(ISBLANK(A169),"",'Front Sheet'!$C$2&amp;"-"&amp;'Front Sheet'!$C$4&amp;"-"&amp;"REQ-"&amp;Requirements!A169)</f>
        <v/>
      </c>
      <c r="E169" s="35" t="str">
        <f t="shared" si="11"/>
        <v/>
      </c>
      <c r="P169" s="35" t="s">
        <v>167</v>
      </c>
    </row>
    <row r="170" spans="2:16" x14ac:dyDescent="0.25">
      <c r="B170" s="35" t="str">
        <f>IF(ISBLANK(A170),"",'Front Sheet'!$C$2&amp;"-"&amp;'Front Sheet'!$C$4&amp;"-"&amp;"REQ-"&amp;Requirements!A170)</f>
        <v/>
      </c>
      <c r="E170" s="35" t="str">
        <f t="shared" si="11"/>
        <v/>
      </c>
      <c r="P170" s="35" t="s">
        <v>167</v>
      </c>
    </row>
    <row r="171" spans="2:16" x14ac:dyDescent="0.25">
      <c r="B171" s="35" t="str">
        <f>IF(ISBLANK(A171),"",'Front Sheet'!$C$2&amp;"-"&amp;'Front Sheet'!$C$4&amp;"-"&amp;"REQ-"&amp;Requirements!A171)</f>
        <v/>
      </c>
      <c r="E171" s="35" t="str">
        <f t="shared" si="11"/>
        <v/>
      </c>
      <c r="P171" s="35" t="s">
        <v>167</v>
      </c>
    </row>
    <row r="172" spans="2:16" x14ac:dyDescent="0.25">
      <c r="B172" s="35" t="str">
        <f>IF(ISBLANK(A172),"",'Front Sheet'!$C$2&amp;"-"&amp;'Front Sheet'!$C$4&amp;"-"&amp;"REQ-"&amp;Requirements!A172)</f>
        <v/>
      </c>
      <c r="E172" s="35" t="str">
        <f t="shared" si="11"/>
        <v/>
      </c>
      <c r="P172" s="35" t="s">
        <v>167</v>
      </c>
    </row>
    <row r="173" spans="2:16" x14ac:dyDescent="0.25">
      <c r="B173" s="35" t="str">
        <f>IF(ISBLANK(A173),"",'Front Sheet'!$C$2&amp;"-"&amp;'Front Sheet'!$C$4&amp;"-"&amp;"REQ-"&amp;Requirements!A173)</f>
        <v/>
      </c>
      <c r="E173" s="35" t="str">
        <f t="shared" si="11"/>
        <v/>
      </c>
      <c r="P173" s="35" t="s">
        <v>167</v>
      </c>
    </row>
    <row r="174" spans="2:16" x14ac:dyDescent="0.25">
      <c r="B174" s="35" t="str">
        <f>IF(ISBLANK(A174),"",'Front Sheet'!$C$2&amp;"-"&amp;'Front Sheet'!$C$4&amp;"-"&amp;"REQ-"&amp;Requirements!A174)</f>
        <v/>
      </c>
      <c r="E174" s="35" t="str">
        <f t="shared" si="11"/>
        <v/>
      </c>
      <c r="P174" s="35" t="s">
        <v>167</v>
      </c>
    </row>
    <row r="175" spans="2:16" x14ac:dyDescent="0.25">
      <c r="B175" s="35" t="str">
        <f>IF(ISBLANK(A175),"",'Front Sheet'!$C$2&amp;"-"&amp;'Front Sheet'!$C$4&amp;"-"&amp;"REQ-"&amp;Requirements!A175)</f>
        <v/>
      </c>
      <c r="E175" s="35" t="str">
        <f t="shared" si="11"/>
        <v/>
      </c>
      <c r="P175" s="35" t="s">
        <v>167</v>
      </c>
    </row>
    <row r="176" spans="2:16" x14ac:dyDescent="0.25">
      <c r="B176" s="35" t="str">
        <f>IF(ISBLANK(A176),"",'Front Sheet'!$C$2&amp;"-"&amp;'Front Sheet'!$C$4&amp;"-"&amp;"REQ-"&amp;Requirements!A176)</f>
        <v/>
      </c>
      <c r="E176" s="35" t="str">
        <f t="shared" si="11"/>
        <v/>
      </c>
      <c r="P176" s="35" t="s">
        <v>167</v>
      </c>
    </row>
    <row r="177" spans="2:16" x14ac:dyDescent="0.25">
      <c r="B177" s="35" t="str">
        <f>IF(ISBLANK(A177),"",'Front Sheet'!$C$2&amp;"-"&amp;'Front Sheet'!$C$4&amp;"-"&amp;"REQ-"&amp;Requirements!A177)</f>
        <v/>
      </c>
      <c r="E177" s="35" t="str">
        <f t="shared" si="11"/>
        <v/>
      </c>
      <c r="P177" s="35" t="s">
        <v>167</v>
      </c>
    </row>
    <row r="178" spans="2:16" x14ac:dyDescent="0.25">
      <c r="B178" s="35" t="str">
        <f>IF(ISBLANK(A178),"",'Front Sheet'!$C$2&amp;"-"&amp;'Front Sheet'!$C$4&amp;"-"&amp;"REQ-"&amp;Requirements!A178)</f>
        <v/>
      </c>
      <c r="E178" s="35" t="str">
        <f t="shared" si="11"/>
        <v/>
      </c>
      <c r="P178" s="35" t="s">
        <v>167</v>
      </c>
    </row>
    <row r="179" spans="2:16" x14ac:dyDescent="0.25">
      <c r="B179" s="35" t="str">
        <f>IF(ISBLANK(A179),"",'Front Sheet'!$C$2&amp;"-"&amp;'Front Sheet'!$C$4&amp;"-"&amp;"REQ-"&amp;Requirements!A179)</f>
        <v/>
      </c>
      <c r="E179" s="35" t="str">
        <f t="shared" si="11"/>
        <v/>
      </c>
      <c r="P179" s="35" t="s">
        <v>167</v>
      </c>
    </row>
    <row r="180" spans="2:16" x14ac:dyDescent="0.25">
      <c r="B180" s="35" t="str">
        <f>IF(ISBLANK(A180),"",'Front Sheet'!$C$2&amp;"-"&amp;'Front Sheet'!$C$4&amp;"-"&amp;"REQ-"&amp;Requirements!A180)</f>
        <v/>
      </c>
      <c r="E180" s="35" t="str">
        <f t="shared" si="11"/>
        <v/>
      </c>
      <c r="P180" s="35" t="s">
        <v>167</v>
      </c>
    </row>
    <row r="181" spans="2:16" x14ac:dyDescent="0.25">
      <c r="B181" s="35" t="str">
        <f>IF(ISBLANK(A181),"",'Front Sheet'!$C$2&amp;"-"&amp;'Front Sheet'!$C$4&amp;"-"&amp;"REQ-"&amp;Requirements!A181)</f>
        <v/>
      </c>
      <c r="E181" s="35" t="str">
        <f t="shared" si="11"/>
        <v/>
      </c>
      <c r="P181" s="35" t="s">
        <v>167</v>
      </c>
    </row>
    <row r="182" spans="2:16" x14ac:dyDescent="0.25">
      <c r="B182" s="35" t="str">
        <f>IF(ISBLANK(A182),"",'Front Sheet'!$C$2&amp;"-"&amp;'Front Sheet'!$C$4&amp;"-"&amp;"REQ-"&amp;Requirements!A182)</f>
        <v/>
      </c>
      <c r="E182" s="35" t="str">
        <f t="shared" si="11"/>
        <v/>
      </c>
      <c r="P182" s="35" t="s">
        <v>167</v>
      </c>
    </row>
    <row r="183" spans="2:16" x14ac:dyDescent="0.25">
      <c r="B183" s="35" t="str">
        <f>IF(ISBLANK(A183),"",'Front Sheet'!$C$2&amp;"-"&amp;'Front Sheet'!$C$4&amp;"-"&amp;"REQ-"&amp;Requirements!A183)</f>
        <v/>
      </c>
      <c r="E183" s="35" t="str">
        <f t="shared" si="11"/>
        <v/>
      </c>
      <c r="P183" s="35" t="s">
        <v>167</v>
      </c>
    </row>
    <row r="184" spans="2:16" x14ac:dyDescent="0.25">
      <c r="B184" s="35" t="str">
        <f>IF(ISBLANK(A184),"",'Front Sheet'!$C$2&amp;"-"&amp;'Front Sheet'!$C$4&amp;"-"&amp;"REQ-"&amp;Requirements!A184)</f>
        <v/>
      </c>
      <c r="E184" s="35" t="str">
        <f t="shared" si="11"/>
        <v/>
      </c>
      <c r="P184" s="35" t="s">
        <v>167</v>
      </c>
    </row>
    <row r="185" spans="2:16" x14ac:dyDescent="0.25">
      <c r="B185" s="35" t="str">
        <f>IF(ISBLANK(A185),"",'Front Sheet'!$C$2&amp;"-"&amp;'Front Sheet'!$C$4&amp;"-"&amp;"REQ-"&amp;Requirements!A185)</f>
        <v/>
      </c>
      <c r="E185" s="35" t="str">
        <f t="shared" si="11"/>
        <v/>
      </c>
      <c r="P185" s="35" t="s">
        <v>167</v>
      </c>
    </row>
    <row r="186" spans="2:16" x14ac:dyDescent="0.25">
      <c r="B186" s="35" t="str">
        <f>IF(ISBLANK(A186),"",'Front Sheet'!$C$2&amp;"-"&amp;'Front Sheet'!$C$4&amp;"-"&amp;"REQ-"&amp;Requirements!A186)</f>
        <v/>
      </c>
      <c r="E186" s="35" t="str">
        <f t="shared" si="11"/>
        <v/>
      </c>
      <c r="P186" s="35" t="s">
        <v>167</v>
      </c>
    </row>
    <row r="187" spans="2:16" x14ac:dyDescent="0.25">
      <c r="B187" s="35" t="str">
        <f>IF(ISBLANK(A187),"",'Front Sheet'!$C$2&amp;"-"&amp;'Front Sheet'!$C$4&amp;"-"&amp;"REQ-"&amp;Requirements!A187)</f>
        <v/>
      </c>
      <c r="E187" s="35" t="str">
        <f t="shared" si="11"/>
        <v/>
      </c>
      <c r="P187" s="35" t="s">
        <v>167</v>
      </c>
    </row>
    <row r="188" spans="2:16" x14ac:dyDescent="0.25">
      <c r="B188" s="35" t="str">
        <f>IF(ISBLANK(A188),"",'Front Sheet'!$C$2&amp;"-"&amp;'Front Sheet'!$C$4&amp;"-"&amp;"REQ-"&amp;Requirements!A188)</f>
        <v/>
      </c>
      <c r="E188" s="35" t="str">
        <f t="shared" si="11"/>
        <v/>
      </c>
      <c r="P188" s="35" t="s">
        <v>167</v>
      </c>
    </row>
    <row r="189" spans="2:16" x14ac:dyDescent="0.25">
      <c r="B189" s="35" t="str">
        <f>IF(ISBLANK(A189),"",'Front Sheet'!$C$2&amp;"-"&amp;'Front Sheet'!$C$4&amp;"-"&amp;"REQ-"&amp;Requirements!A189)</f>
        <v/>
      </c>
      <c r="E189" s="35" t="str">
        <f t="shared" si="11"/>
        <v/>
      </c>
      <c r="P189" s="35" t="s">
        <v>167</v>
      </c>
    </row>
    <row r="190" spans="2:16" x14ac:dyDescent="0.25">
      <c r="B190" s="35" t="str">
        <f>IF(ISBLANK(A190),"",'Front Sheet'!$C$2&amp;"-"&amp;'Front Sheet'!$C$4&amp;"-"&amp;"REQ-"&amp;Requirements!A190)</f>
        <v/>
      </c>
      <c r="E190" s="35" t="str">
        <f t="shared" si="11"/>
        <v/>
      </c>
      <c r="P190" s="35" t="s">
        <v>167</v>
      </c>
    </row>
    <row r="191" spans="2:16" x14ac:dyDescent="0.25">
      <c r="B191" s="35" t="str">
        <f>IF(ISBLANK(A191),"",'Front Sheet'!$C$2&amp;"-"&amp;'Front Sheet'!$C$4&amp;"-"&amp;"REQ-"&amp;Requirements!A191)</f>
        <v/>
      </c>
      <c r="E191" s="35" t="str">
        <f t="shared" si="11"/>
        <v/>
      </c>
      <c r="P191" s="35" t="s">
        <v>167</v>
      </c>
    </row>
    <row r="192" spans="2:16" x14ac:dyDescent="0.25">
      <c r="B192" s="35" t="str">
        <f>IF(ISBLANK(A192),"",'Front Sheet'!$C$2&amp;"-"&amp;'Front Sheet'!$C$4&amp;"-"&amp;"REQ-"&amp;Requirements!A192)</f>
        <v/>
      </c>
      <c r="E192" s="35" t="str">
        <f t="shared" si="11"/>
        <v/>
      </c>
      <c r="P192" s="35" t="s">
        <v>167</v>
      </c>
    </row>
    <row r="193" spans="2:16" x14ac:dyDescent="0.25">
      <c r="B193" s="35" t="str">
        <f>IF(ISBLANK(A193),"",'Front Sheet'!$C$2&amp;"-"&amp;'Front Sheet'!$C$4&amp;"-"&amp;"REQ-"&amp;Requirements!A193)</f>
        <v/>
      </c>
      <c r="E193" s="35" t="str">
        <f t="shared" si="11"/>
        <v/>
      </c>
      <c r="P193" s="35" t="s">
        <v>167</v>
      </c>
    </row>
    <row r="194" spans="2:16" x14ac:dyDescent="0.25">
      <c r="B194" s="35" t="str">
        <f>IF(ISBLANK(A194),"",'Front Sheet'!$C$2&amp;"-"&amp;'Front Sheet'!$C$4&amp;"-"&amp;"REQ-"&amp;Requirements!A194)</f>
        <v/>
      </c>
      <c r="E194" s="35" t="str">
        <f t="shared" si="11"/>
        <v/>
      </c>
      <c r="P194" s="35" t="s">
        <v>167</v>
      </c>
    </row>
    <row r="195" spans="2:16" x14ac:dyDescent="0.25">
      <c r="B195" s="35" t="str">
        <f>IF(ISBLANK(A195),"",'Front Sheet'!$C$2&amp;"-"&amp;'Front Sheet'!$C$4&amp;"-"&amp;"REQ-"&amp;Requirements!A195)</f>
        <v/>
      </c>
      <c r="E195" s="35" t="str">
        <f t="shared" si="11"/>
        <v/>
      </c>
      <c r="P195" s="35" t="s">
        <v>167</v>
      </c>
    </row>
    <row r="196" spans="2:16" x14ac:dyDescent="0.25">
      <c r="B196" s="35" t="str">
        <f>IF(ISBLANK(A196),"",'Front Sheet'!$C$2&amp;"-"&amp;'Front Sheet'!$C$4&amp;"-"&amp;"REQ-"&amp;Requirements!A196)</f>
        <v/>
      </c>
      <c r="E196" s="35" t="str">
        <f t="shared" si="11"/>
        <v/>
      </c>
      <c r="P196" s="35" t="s">
        <v>167</v>
      </c>
    </row>
    <row r="197" spans="2:16" x14ac:dyDescent="0.25">
      <c r="B197" s="35" t="str">
        <f>IF(ISBLANK(A197),"",'Front Sheet'!$C$2&amp;"-"&amp;'Front Sheet'!$C$4&amp;"-"&amp;"REQ-"&amp;Requirements!A197)</f>
        <v/>
      </c>
      <c r="E197" s="35" t="str">
        <f t="shared" si="11"/>
        <v/>
      </c>
      <c r="P197" s="35" t="s">
        <v>167</v>
      </c>
    </row>
    <row r="198" spans="2:16" x14ac:dyDescent="0.25">
      <c r="B198" s="35" t="str">
        <f>IF(ISBLANK(A198),"",'Front Sheet'!$C$2&amp;"-"&amp;'Front Sheet'!$C$4&amp;"-"&amp;"REQ-"&amp;Requirements!A198)</f>
        <v/>
      </c>
      <c r="E198" s="35" t="str">
        <f t="shared" si="11"/>
        <v/>
      </c>
      <c r="P198" s="35" t="s">
        <v>167</v>
      </c>
    </row>
    <row r="199" spans="2:16" x14ac:dyDescent="0.25">
      <c r="B199" s="35" t="str">
        <f>IF(ISBLANK(A199),"",'Front Sheet'!$C$2&amp;"-"&amp;'Front Sheet'!$C$4&amp;"-"&amp;"REQ-"&amp;Requirements!A199)</f>
        <v/>
      </c>
      <c r="E199" s="35" t="str">
        <f t="shared" si="11"/>
        <v/>
      </c>
      <c r="P199" s="35" t="s">
        <v>167</v>
      </c>
    </row>
    <row r="200" spans="2:16" x14ac:dyDescent="0.25">
      <c r="B200" s="35" t="str">
        <f>IF(ISBLANK(A200),"",'Front Sheet'!$C$2&amp;"-"&amp;'Front Sheet'!$C$4&amp;"-"&amp;"REQ-"&amp;Requirements!A200)</f>
        <v/>
      </c>
      <c r="E200" s="35" t="str">
        <f t="shared" si="11"/>
        <v/>
      </c>
      <c r="P200" s="35" t="s">
        <v>167</v>
      </c>
    </row>
    <row r="201" spans="2:16" x14ac:dyDescent="0.25">
      <c r="B201" s="35" t="str">
        <f>IF(ISBLANK(A201),"",'Front Sheet'!$C$2&amp;"-"&amp;'Front Sheet'!$C$4&amp;"-"&amp;"REQ-"&amp;Requirements!A201)</f>
        <v/>
      </c>
      <c r="E201" s="35" t="str">
        <f t="shared" si="11"/>
        <v/>
      </c>
      <c r="P201" s="35" t="s">
        <v>167</v>
      </c>
    </row>
    <row r="202" spans="2:16" x14ac:dyDescent="0.25">
      <c r="B202" s="35" t="str">
        <f>IF(ISBLANK(A202),"",'Front Sheet'!$C$2&amp;"-"&amp;'Front Sheet'!$C$4&amp;"-"&amp;"REQ-"&amp;Requirements!A202)</f>
        <v/>
      </c>
      <c r="E202" s="35" t="str">
        <f t="shared" si="11"/>
        <v/>
      </c>
      <c r="P202" s="35" t="s">
        <v>167</v>
      </c>
    </row>
    <row r="203" spans="2:16" x14ac:dyDescent="0.25">
      <c r="B203" s="35" t="str">
        <f>IF(ISBLANK(A203),"",'Front Sheet'!$C$2&amp;"-"&amp;'Front Sheet'!$C$4&amp;"-"&amp;"REQ-"&amp;Requirements!A203)</f>
        <v/>
      </c>
      <c r="E203" s="35" t="str">
        <f t="shared" si="11"/>
        <v/>
      </c>
      <c r="P203" s="35" t="s">
        <v>167</v>
      </c>
    </row>
    <row r="204" spans="2:16" x14ac:dyDescent="0.25">
      <c r="B204" s="35" t="str">
        <f>IF(ISBLANK(A204),"",'Front Sheet'!$C$2&amp;"-"&amp;'Front Sheet'!$C$4&amp;"-"&amp;"REQ-"&amp;Requirements!A204)</f>
        <v/>
      </c>
      <c r="E204" s="35" t="str">
        <f t="shared" si="11"/>
        <v/>
      </c>
      <c r="P204" s="35" t="s">
        <v>167</v>
      </c>
    </row>
    <row r="205" spans="2:16" x14ac:dyDescent="0.25">
      <c r="B205" s="35" t="str">
        <f>IF(ISBLANK(A205),"",'Front Sheet'!$C$2&amp;"-"&amp;'Front Sheet'!$C$4&amp;"-"&amp;"REQ-"&amp;Requirements!A205)</f>
        <v/>
      </c>
      <c r="E205" s="35" t="str">
        <f t="shared" si="11"/>
        <v/>
      </c>
      <c r="P205" s="35" t="s">
        <v>167</v>
      </c>
    </row>
    <row r="206" spans="2:16" x14ac:dyDescent="0.25">
      <c r="B206" s="35" t="str">
        <f>IF(ISBLANK(A206),"",'Front Sheet'!$C$2&amp;"-"&amp;'Front Sheet'!$C$4&amp;"-"&amp;"REQ-"&amp;Requirements!A206)</f>
        <v/>
      </c>
      <c r="E206" s="35" t="str">
        <f t="shared" si="11"/>
        <v/>
      </c>
      <c r="P206" s="35" t="s">
        <v>167</v>
      </c>
    </row>
    <row r="207" spans="2:16" x14ac:dyDescent="0.25">
      <c r="B207" s="35" t="str">
        <f>IF(ISBLANK(A207),"",'Front Sheet'!$C$2&amp;"-"&amp;'Front Sheet'!$C$4&amp;"-"&amp;"REQ-"&amp;Requirements!A207)</f>
        <v/>
      </c>
      <c r="E207" s="35" t="str">
        <f t="shared" si="11"/>
        <v/>
      </c>
      <c r="P207" s="35" t="s">
        <v>167</v>
      </c>
    </row>
    <row r="208" spans="2:16" x14ac:dyDescent="0.25">
      <c r="B208" s="35" t="str">
        <f>IF(ISBLANK(A208),"",'Front Sheet'!$C$2&amp;"-"&amp;'Front Sheet'!$C$4&amp;"-"&amp;"REQ-"&amp;Requirements!A208)</f>
        <v/>
      </c>
      <c r="E208" s="35" t="str">
        <f t="shared" ref="E208:E271" si="12">IF(ISBLANK(D208),"",IF(D208="Heading","",IF(ISNUMBER(SEARCH("shall not",F208,1)),"SHALL NOT",IF(ISNUMBER(SEARCH("shall",F208,1)),"SHALL",IF(ISNUMBER(SEARCH("should",F208,1)),"SHOULD",IF(ISNUMBER(SEARCH("may",F208,1)),"MAY",IF(D208="Requirement","Incorrect Wording","N/A")))))))</f>
        <v/>
      </c>
      <c r="P208" s="35" t="s">
        <v>167</v>
      </c>
    </row>
    <row r="209" spans="2:16" x14ac:dyDescent="0.25">
      <c r="B209" s="35" t="str">
        <f>IF(ISBLANK(A209),"",'Front Sheet'!$C$2&amp;"-"&amp;'Front Sheet'!$C$4&amp;"-"&amp;"REQ-"&amp;Requirements!A209)</f>
        <v/>
      </c>
      <c r="E209" s="35" t="str">
        <f t="shared" si="12"/>
        <v/>
      </c>
      <c r="P209" s="35" t="s">
        <v>167</v>
      </c>
    </row>
    <row r="210" spans="2:16" x14ac:dyDescent="0.25">
      <c r="B210" s="35" t="str">
        <f>IF(ISBLANK(A210),"",'Front Sheet'!$C$2&amp;"-"&amp;'Front Sheet'!$C$4&amp;"-"&amp;"REQ-"&amp;Requirements!A210)</f>
        <v/>
      </c>
      <c r="E210" s="35" t="str">
        <f t="shared" si="12"/>
        <v/>
      </c>
      <c r="P210" s="35" t="s">
        <v>167</v>
      </c>
    </row>
    <row r="211" spans="2:16" x14ac:dyDescent="0.25">
      <c r="B211" s="35" t="str">
        <f>IF(ISBLANK(A211),"",'Front Sheet'!$C$2&amp;"-"&amp;'Front Sheet'!$C$4&amp;"-"&amp;"REQ-"&amp;Requirements!A211)</f>
        <v/>
      </c>
      <c r="E211" s="35" t="str">
        <f t="shared" si="12"/>
        <v/>
      </c>
      <c r="P211" s="35" t="s">
        <v>167</v>
      </c>
    </row>
    <row r="212" spans="2:16" x14ac:dyDescent="0.25">
      <c r="B212" s="35" t="str">
        <f>IF(ISBLANK(A212),"",'Front Sheet'!$C$2&amp;"-"&amp;'Front Sheet'!$C$4&amp;"-"&amp;"REQ-"&amp;Requirements!A212)</f>
        <v/>
      </c>
      <c r="E212" s="35" t="str">
        <f t="shared" si="12"/>
        <v/>
      </c>
      <c r="P212" s="35" t="s">
        <v>167</v>
      </c>
    </row>
    <row r="213" spans="2:16" x14ac:dyDescent="0.25">
      <c r="B213" s="35" t="str">
        <f>IF(ISBLANK(A213),"",'Front Sheet'!$C$2&amp;"-"&amp;'Front Sheet'!$C$4&amp;"-"&amp;"REQ-"&amp;Requirements!A213)</f>
        <v/>
      </c>
      <c r="E213" s="35" t="str">
        <f t="shared" si="12"/>
        <v/>
      </c>
      <c r="P213" s="35" t="s">
        <v>167</v>
      </c>
    </row>
    <row r="214" spans="2:16" x14ac:dyDescent="0.25">
      <c r="B214" s="35" t="str">
        <f>IF(ISBLANK(A214),"",'Front Sheet'!$C$2&amp;"-"&amp;'Front Sheet'!$C$4&amp;"-"&amp;"REQ-"&amp;Requirements!A214)</f>
        <v/>
      </c>
      <c r="E214" s="35" t="str">
        <f t="shared" si="12"/>
        <v/>
      </c>
      <c r="P214" s="35" t="s">
        <v>167</v>
      </c>
    </row>
    <row r="215" spans="2:16" x14ac:dyDescent="0.25">
      <c r="B215" s="35" t="str">
        <f>IF(ISBLANK(A215),"",'Front Sheet'!$C$2&amp;"-"&amp;'Front Sheet'!$C$4&amp;"-"&amp;"REQ-"&amp;Requirements!A215)</f>
        <v/>
      </c>
      <c r="E215" s="35" t="str">
        <f t="shared" si="12"/>
        <v/>
      </c>
      <c r="P215" s="35" t="s">
        <v>167</v>
      </c>
    </row>
    <row r="216" spans="2:16" x14ac:dyDescent="0.25">
      <c r="B216" s="35" t="str">
        <f>IF(ISBLANK(A216),"",'Front Sheet'!$C$2&amp;"-"&amp;'Front Sheet'!$C$4&amp;"-"&amp;"REQ-"&amp;Requirements!A216)</f>
        <v/>
      </c>
      <c r="E216" s="35" t="str">
        <f t="shared" si="12"/>
        <v/>
      </c>
      <c r="P216" s="35" t="s">
        <v>167</v>
      </c>
    </row>
    <row r="217" spans="2:16" x14ac:dyDescent="0.25">
      <c r="B217" s="35" t="str">
        <f>IF(ISBLANK(A217),"",'Front Sheet'!$C$2&amp;"-"&amp;'Front Sheet'!$C$4&amp;"-"&amp;"REQ-"&amp;Requirements!A217)</f>
        <v/>
      </c>
      <c r="E217" s="35" t="str">
        <f t="shared" si="12"/>
        <v/>
      </c>
      <c r="P217" s="35" t="s">
        <v>167</v>
      </c>
    </row>
    <row r="218" spans="2:16" x14ac:dyDescent="0.25">
      <c r="B218" s="35" t="str">
        <f>IF(ISBLANK(A218),"",'Front Sheet'!$C$2&amp;"-"&amp;'Front Sheet'!$C$4&amp;"-"&amp;"REQ-"&amp;Requirements!A218)</f>
        <v/>
      </c>
      <c r="E218" s="35" t="str">
        <f t="shared" si="12"/>
        <v/>
      </c>
      <c r="P218" s="35" t="s">
        <v>167</v>
      </c>
    </row>
    <row r="219" spans="2:16" x14ac:dyDescent="0.25">
      <c r="B219" s="35" t="str">
        <f>IF(ISBLANK(A219),"",'Front Sheet'!$C$2&amp;"-"&amp;'Front Sheet'!$C$4&amp;"-"&amp;"REQ-"&amp;Requirements!A219)</f>
        <v/>
      </c>
      <c r="E219" s="35" t="str">
        <f t="shared" si="12"/>
        <v/>
      </c>
      <c r="P219" s="35" t="s">
        <v>167</v>
      </c>
    </row>
    <row r="220" spans="2:16" x14ac:dyDescent="0.25">
      <c r="B220" s="35" t="str">
        <f>IF(ISBLANK(A220),"",'Front Sheet'!$C$2&amp;"-"&amp;'Front Sheet'!$C$4&amp;"-"&amp;"REQ-"&amp;Requirements!A220)</f>
        <v/>
      </c>
      <c r="E220" s="35" t="str">
        <f t="shared" si="12"/>
        <v/>
      </c>
      <c r="P220" s="35" t="s">
        <v>167</v>
      </c>
    </row>
    <row r="221" spans="2:16" x14ac:dyDescent="0.25">
      <c r="B221" s="35" t="str">
        <f>IF(ISBLANK(A221),"",'Front Sheet'!$C$2&amp;"-"&amp;'Front Sheet'!$C$4&amp;"-"&amp;"REQ-"&amp;Requirements!A221)</f>
        <v/>
      </c>
      <c r="E221" s="35" t="str">
        <f t="shared" si="12"/>
        <v/>
      </c>
      <c r="P221" s="35" t="s">
        <v>167</v>
      </c>
    </row>
    <row r="222" spans="2:16" x14ac:dyDescent="0.25">
      <c r="B222" s="35" t="str">
        <f>IF(ISBLANK(A222),"",'Front Sheet'!$C$2&amp;"-"&amp;'Front Sheet'!$C$4&amp;"-"&amp;"REQ-"&amp;Requirements!A222)</f>
        <v/>
      </c>
      <c r="E222" s="35" t="str">
        <f t="shared" si="12"/>
        <v/>
      </c>
      <c r="P222" s="35" t="s">
        <v>167</v>
      </c>
    </row>
    <row r="223" spans="2:16" x14ac:dyDescent="0.25">
      <c r="B223" s="35" t="str">
        <f>IF(ISBLANK(A223),"",'Front Sheet'!$C$2&amp;"-"&amp;'Front Sheet'!$C$4&amp;"-"&amp;"REQ-"&amp;Requirements!A223)</f>
        <v/>
      </c>
      <c r="E223" s="35" t="str">
        <f t="shared" si="12"/>
        <v/>
      </c>
      <c r="P223" s="35" t="s">
        <v>167</v>
      </c>
    </row>
    <row r="224" spans="2:16" x14ac:dyDescent="0.25">
      <c r="B224" s="35" t="str">
        <f>IF(ISBLANK(A224),"",'Front Sheet'!$C$2&amp;"-"&amp;'Front Sheet'!$C$4&amp;"-"&amp;"REQ-"&amp;Requirements!A224)</f>
        <v/>
      </c>
      <c r="E224" s="35" t="str">
        <f t="shared" si="12"/>
        <v/>
      </c>
      <c r="P224" s="35" t="s">
        <v>167</v>
      </c>
    </row>
    <row r="225" spans="2:16" x14ac:dyDescent="0.25">
      <c r="B225" s="35" t="str">
        <f>IF(ISBLANK(A225),"",'Front Sheet'!$C$2&amp;"-"&amp;'Front Sheet'!$C$4&amp;"-"&amp;"REQ-"&amp;Requirements!A225)</f>
        <v/>
      </c>
      <c r="E225" s="35" t="str">
        <f t="shared" si="12"/>
        <v/>
      </c>
      <c r="P225" s="35" t="s">
        <v>167</v>
      </c>
    </row>
    <row r="226" spans="2:16" x14ac:dyDescent="0.25">
      <c r="B226" s="35" t="str">
        <f>IF(ISBLANK(A226),"",'Front Sheet'!$C$2&amp;"-"&amp;'Front Sheet'!$C$4&amp;"-"&amp;"REQ-"&amp;Requirements!A226)</f>
        <v/>
      </c>
      <c r="E226" s="35" t="str">
        <f t="shared" si="12"/>
        <v/>
      </c>
      <c r="P226" s="35" t="s">
        <v>167</v>
      </c>
    </row>
    <row r="227" spans="2:16" x14ac:dyDescent="0.25">
      <c r="B227" s="35" t="str">
        <f>IF(ISBLANK(A227),"",'Front Sheet'!$C$2&amp;"-"&amp;'Front Sheet'!$C$4&amp;"-"&amp;"REQ-"&amp;Requirements!A227)</f>
        <v/>
      </c>
      <c r="E227" s="35" t="str">
        <f t="shared" si="12"/>
        <v/>
      </c>
      <c r="P227" s="35" t="s">
        <v>167</v>
      </c>
    </row>
    <row r="228" spans="2:16" x14ac:dyDescent="0.25">
      <c r="B228" s="35" t="str">
        <f>IF(ISBLANK(A228),"",'Front Sheet'!$C$2&amp;"-"&amp;'Front Sheet'!$C$4&amp;"-"&amp;"REQ-"&amp;Requirements!A228)</f>
        <v/>
      </c>
      <c r="E228" s="35" t="str">
        <f t="shared" si="12"/>
        <v/>
      </c>
      <c r="P228" s="35" t="s">
        <v>167</v>
      </c>
    </row>
    <row r="229" spans="2:16" x14ac:dyDescent="0.25">
      <c r="B229" s="35" t="str">
        <f>IF(ISBLANK(A229),"",'Front Sheet'!$C$2&amp;"-"&amp;'Front Sheet'!$C$4&amp;"-"&amp;"REQ-"&amp;Requirements!A229)</f>
        <v/>
      </c>
      <c r="E229" s="35" t="str">
        <f t="shared" si="12"/>
        <v/>
      </c>
      <c r="P229" s="35" t="s">
        <v>167</v>
      </c>
    </row>
    <row r="230" spans="2:16" x14ac:dyDescent="0.25">
      <c r="B230" s="35" t="str">
        <f>IF(ISBLANK(A230),"",'Front Sheet'!$C$2&amp;"-"&amp;'Front Sheet'!$C$4&amp;"-"&amp;"REQ-"&amp;Requirements!A230)</f>
        <v/>
      </c>
      <c r="E230" s="35" t="str">
        <f t="shared" si="12"/>
        <v/>
      </c>
      <c r="P230" s="35" t="s">
        <v>167</v>
      </c>
    </row>
    <row r="231" spans="2:16" x14ac:dyDescent="0.25">
      <c r="B231" s="35" t="str">
        <f>IF(ISBLANK(A231),"",'Front Sheet'!$C$2&amp;"-"&amp;'Front Sheet'!$C$4&amp;"-"&amp;"REQ-"&amp;Requirements!A231)</f>
        <v/>
      </c>
      <c r="E231" s="35" t="str">
        <f t="shared" si="12"/>
        <v/>
      </c>
      <c r="P231" s="35" t="s">
        <v>167</v>
      </c>
    </row>
    <row r="232" spans="2:16" x14ac:dyDescent="0.25">
      <c r="B232" s="35" t="str">
        <f>IF(ISBLANK(A232),"",'Front Sheet'!$C$2&amp;"-"&amp;'Front Sheet'!$C$4&amp;"-"&amp;"REQ-"&amp;Requirements!A232)</f>
        <v/>
      </c>
      <c r="E232" s="35" t="str">
        <f t="shared" si="12"/>
        <v/>
      </c>
      <c r="P232" s="35" t="s">
        <v>167</v>
      </c>
    </row>
    <row r="233" spans="2:16" x14ac:dyDescent="0.25">
      <c r="B233" s="35" t="str">
        <f>IF(ISBLANK(A233),"",'Front Sheet'!$C$2&amp;"-"&amp;'Front Sheet'!$C$4&amp;"-"&amp;"REQ-"&amp;Requirements!A233)</f>
        <v/>
      </c>
      <c r="E233" s="35" t="str">
        <f t="shared" si="12"/>
        <v/>
      </c>
      <c r="P233" s="35" t="s">
        <v>167</v>
      </c>
    </row>
    <row r="234" spans="2:16" x14ac:dyDescent="0.25">
      <c r="B234" s="35" t="str">
        <f>IF(ISBLANK(A234),"",'Front Sheet'!$C$2&amp;"-"&amp;'Front Sheet'!$C$4&amp;"-"&amp;"REQ-"&amp;Requirements!A234)</f>
        <v/>
      </c>
      <c r="E234" s="35" t="str">
        <f t="shared" si="12"/>
        <v/>
      </c>
      <c r="P234" s="35" t="s">
        <v>167</v>
      </c>
    </row>
    <row r="235" spans="2:16" x14ac:dyDescent="0.25">
      <c r="B235" s="35" t="str">
        <f>IF(ISBLANK(A235),"",'Front Sheet'!$C$2&amp;"-"&amp;'Front Sheet'!$C$4&amp;"-"&amp;"REQ-"&amp;Requirements!A235)</f>
        <v/>
      </c>
      <c r="E235" s="35" t="str">
        <f t="shared" si="12"/>
        <v/>
      </c>
      <c r="P235" s="35" t="s">
        <v>167</v>
      </c>
    </row>
    <row r="236" spans="2:16" x14ac:dyDescent="0.25">
      <c r="B236" s="35" t="str">
        <f>IF(ISBLANK(A236),"",'Front Sheet'!$C$2&amp;"-"&amp;'Front Sheet'!$C$4&amp;"-"&amp;"REQ-"&amp;Requirements!A236)</f>
        <v/>
      </c>
      <c r="E236" s="35" t="str">
        <f t="shared" si="12"/>
        <v/>
      </c>
      <c r="P236" s="35" t="s">
        <v>167</v>
      </c>
    </row>
    <row r="237" spans="2:16" x14ac:dyDescent="0.25">
      <c r="B237" s="35" t="str">
        <f>IF(ISBLANK(A237),"",'Front Sheet'!$C$2&amp;"-"&amp;'Front Sheet'!$C$4&amp;"-"&amp;"REQ-"&amp;Requirements!A237)</f>
        <v/>
      </c>
      <c r="E237" s="35" t="str">
        <f t="shared" si="12"/>
        <v/>
      </c>
      <c r="P237" s="35" t="s">
        <v>167</v>
      </c>
    </row>
    <row r="238" spans="2:16" x14ac:dyDescent="0.25">
      <c r="B238" s="35" t="str">
        <f>IF(ISBLANK(A238),"",'Front Sheet'!$C$2&amp;"-"&amp;'Front Sheet'!$C$4&amp;"-"&amp;"REQ-"&amp;Requirements!A238)</f>
        <v/>
      </c>
      <c r="E238" s="35" t="str">
        <f t="shared" si="12"/>
        <v/>
      </c>
      <c r="P238" s="35" t="s">
        <v>167</v>
      </c>
    </row>
    <row r="239" spans="2:16" x14ac:dyDescent="0.25">
      <c r="B239" s="35" t="str">
        <f>IF(ISBLANK(A239),"",'Front Sheet'!$C$2&amp;"-"&amp;'Front Sheet'!$C$4&amp;"-"&amp;"REQ-"&amp;Requirements!A239)</f>
        <v/>
      </c>
      <c r="E239" s="35" t="str">
        <f t="shared" si="12"/>
        <v/>
      </c>
      <c r="P239" s="35" t="s">
        <v>167</v>
      </c>
    </row>
    <row r="240" spans="2:16" x14ac:dyDescent="0.25">
      <c r="B240" s="35" t="str">
        <f>IF(ISBLANK(A240),"",'Front Sheet'!$C$2&amp;"-"&amp;'Front Sheet'!$C$4&amp;"-"&amp;"REQ-"&amp;Requirements!A240)</f>
        <v/>
      </c>
      <c r="E240" s="35" t="str">
        <f t="shared" si="12"/>
        <v/>
      </c>
      <c r="P240" s="35" t="s">
        <v>167</v>
      </c>
    </row>
    <row r="241" spans="2:16" x14ac:dyDescent="0.25">
      <c r="B241" s="35" t="str">
        <f>IF(ISBLANK(A241),"",'Front Sheet'!$C$2&amp;"-"&amp;'Front Sheet'!$C$4&amp;"-"&amp;"REQ-"&amp;Requirements!A241)</f>
        <v/>
      </c>
      <c r="E241" s="35" t="str">
        <f t="shared" si="12"/>
        <v/>
      </c>
      <c r="P241" s="35" t="s">
        <v>167</v>
      </c>
    </row>
    <row r="242" spans="2:16" x14ac:dyDescent="0.25">
      <c r="B242" s="35" t="str">
        <f>IF(ISBLANK(A242),"",'Front Sheet'!$C$2&amp;"-"&amp;'Front Sheet'!$C$4&amp;"-"&amp;"REQ-"&amp;Requirements!A242)</f>
        <v/>
      </c>
      <c r="E242" s="35" t="str">
        <f t="shared" si="12"/>
        <v/>
      </c>
      <c r="P242" s="35" t="s">
        <v>167</v>
      </c>
    </row>
    <row r="243" spans="2:16" x14ac:dyDescent="0.25">
      <c r="B243" s="35" t="str">
        <f>IF(ISBLANK(A243),"",'Front Sheet'!$C$2&amp;"-"&amp;'Front Sheet'!$C$4&amp;"-"&amp;"REQ-"&amp;Requirements!A243)</f>
        <v/>
      </c>
      <c r="E243" s="35" t="str">
        <f t="shared" si="12"/>
        <v/>
      </c>
      <c r="P243" s="35" t="s">
        <v>167</v>
      </c>
    </row>
    <row r="244" spans="2:16" x14ac:dyDescent="0.25">
      <c r="B244" s="35" t="str">
        <f>IF(ISBLANK(A244),"",'Front Sheet'!$C$2&amp;"-"&amp;'Front Sheet'!$C$4&amp;"-"&amp;"REQ-"&amp;Requirements!A244)</f>
        <v/>
      </c>
      <c r="E244" s="35" t="str">
        <f t="shared" si="12"/>
        <v/>
      </c>
      <c r="P244" s="35" t="s">
        <v>167</v>
      </c>
    </row>
    <row r="245" spans="2:16" x14ac:dyDescent="0.25">
      <c r="B245" s="35" t="str">
        <f>IF(ISBLANK(A245),"",'Front Sheet'!$C$2&amp;"-"&amp;'Front Sheet'!$C$4&amp;"-"&amp;"REQ-"&amp;Requirements!A245)</f>
        <v/>
      </c>
      <c r="E245" s="35" t="str">
        <f t="shared" si="12"/>
        <v/>
      </c>
      <c r="P245" s="35" t="s">
        <v>167</v>
      </c>
    </row>
    <row r="246" spans="2:16" x14ac:dyDescent="0.25">
      <c r="B246" s="35" t="str">
        <f>IF(ISBLANK(A246),"",'Front Sheet'!$C$2&amp;"-"&amp;'Front Sheet'!$C$4&amp;"-"&amp;"REQ-"&amp;Requirements!A246)</f>
        <v/>
      </c>
      <c r="E246" s="35" t="str">
        <f t="shared" si="12"/>
        <v/>
      </c>
      <c r="P246" s="35" t="s">
        <v>167</v>
      </c>
    </row>
    <row r="247" spans="2:16" x14ac:dyDescent="0.25">
      <c r="B247" s="35" t="str">
        <f>IF(ISBLANK(A247),"",'Front Sheet'!$C$2&amp;"-"&amp;'Front Sheet'!$C$4&amp;"-"&amp;"REQ-"&amp;Requirements!A247)</f>
        <v/>
      </c>
      <c r="E247" s="35" t="str">
        <f t="shared" si="12"/>
        <v/>
      </c>
      <c r="P247" s="35" t="s">
        <v>167</v>
      </c>
    </row>
    <row r="248" spans="2:16" x14ac:dyDescent="0.25">
      <c r="B248" s="35" t="str">
        <f>IF(ISBLANK(A248),"",'Front Sheet'!$C$2&amp;"-"&amp;'Front Sheet'!$C$4&amp;"-"&amp;"REQ-"&amp;Requirements!A248)</f>
        <v/>
      </c>
      <c r="E248" s="35" t="str">
        <f t="shared" si="12"/>
        <v/>
      </c>
      <c r="P248" s="35" t="s">
        <v>167</v>
      </c>
    </row>
    <row r="249" spans="2:16" x14ac:dyDescent="0.25">
      <c r="B249" s="35" t="str">
        <f>IF(ISBLANK(A249),"",'Front Sheet'!$C$2&amp;"-"&amp;'Front Sheet'!$C$4&amp;"-"&amp;"REQ-"&amp;Requirements!A249)</f>
        <v/>
      </c>
      <c r="E249" s="35" t="str">
        <f t="shared" si="12"/>
        <v/>
      </c>
      <c r="P249" s="35" t="s">
        <v>167</v>
      </c>
    </row>
    <row r="250" spans="2:16" x14ac:dyDescent="0.25">
      <c r="B250" s="35" t="str">
        <f>IF(ISBLANK(A250),"",'Front Sheet'!$C$2&amp;"-"&amp;'Front Sheet'!$C$4&amp;"-"&amp;"REQ-"&amp;Requirements!A250)</f>
        <v/>
      </c>
      <c r="E250" s="35" t="str">
        <f t="shared" si="12"/>
        <v/>
      </c>
      <c r="P250" s="35" t="s">
        <v>167</v>
      </c>
    </row>
    <row r="251" spans="2:16" x14ac:dyDescent="0.25">
      <c r="B251" s="35" t="str">
        <f>IF(ISBLANK(A251),"",'Front Sheet'!$C$2&amp;"-"&amp;'Front Sheet'!$C$4&amp;"-"&amp;"REQ-"&amp;Requirements!A251)</f>
        <v/>
      </c>
      <c r="E251" s="35" t="str">
        <f t="shared" si="12"/>
        <v/>
      </c>
      <c r="P251" s="35" t="s">
        <v>167</v>
      </c>
    </row>
    <row r="252" spans="2:16" x14ac:dyDescent="0.25">
      <c r="B252" s="35" t="str">
        <f>IF(ISBLANK(A252),"",'Front Sheet'!$C$2&amp;"-"&amp;'Front Sheet'!$C$4&amp;"-"&amp;"REQ-"&amp;Requirements!A252)</f>
        <v/>
      </c>
      <c r="E252" s="35" t="str">
        <f t="shared" si="12"/>
        <v/>
      </c>
      <c r="P252" s="35" t="s">
        <v>167</v>
      </c>
    </row>
    <row r="253" spans="2:16" x14ac:dyDescent="0.25">
      <c r="B253" s="35" t="str">
        <f>IF(ISBLANK(A253),"",'Front Sheet'!$C$2&amp;"-"&amp;'Front Sheet'!$C$4&amp;"-"&amp;"REQ-"&amp;Requirements!A253)</f>
        <v/>
      </c>
      <c r="E253" s="35" t="str">
        <f t="shared" si="12"/>
        <v/>
      </c>
      <c r="P253" s="35" t="s">
        <v>167</v>
      </c>
    </row>
    <row r="254" spans="2:16" x14ac:dyDescent="0.25">
      <c r="B254" s="35" t="str">
        <f>IF(ISBLANK(A254),"",'Front Sheet'!$C$2&amp;"-"&amp;'Front Sheet'!$C$4&amp;"-"&amp;"REQ-"&amp;Requirements!A254)</f>
        <v/>
      </c>
      <c r="E254" s="35" t="str">
        <f t="shared" si="12"/>
        <v/>
      </c>
      <c r="P254" s="35" t="s">
        <v>167</v>
      </c>
    </row>
    <row r="255" spans="2:16" x14ac:dyDescent="0.25">
      <c r="B255" s="35" t="str">
        <f>IF(ISBLANK(A255),"",'Front Sheet'!$C$2&amp;"-"&amp;'Front Sheet'!$C$4&amp;"-"&amp;"REQ-"&amp;Requirements!A255)</f>
        <v/>
      </c>
      <c r="E255" s="35" t="str">
        <f t="shared" si="12"/>
        <v/>
      </c>
      <c r="P255" s="35" t="s">
        <v>167</v>
      </c>
    </row>
    <row r="256" spans="2:16" x14ac:dyDescent="0.25">
      <c r="B256" s="35" t="str">
        <f>IF(ISBLANK(A256),"",'Front Sheet'!$C$2&amp;"-"&amp;'Front Sheet'!$C$4&amp;"-"&amp;"REQ-"&amp;Requirements!A256)</f>
        <v/>
      </c>
      <c r="E256" s="35" t="str">
        <f t="shared" si="12"/>
        <v/>
      </c>
      <c r="P256" s="35" t="s">
        <v>167</v>
      </c>
    </row>
    <row r="257" spans="2:16" x14ac:dyDescent="0.25">
      <c r="B257" s="35" t="str">
        <f>IF(ISBLANK(A257),"",'Front Sheet'!$C$2&amp;"-"&amp;'Front Sheet'!$C$4&amp;"-"&amp;"REQ-"&amp;Requirements!A257)</f>
        <v/>
      </c>
      <c r="E257" s="35" t="str">
        <f t="shared" si="12"/>
        <v/>
      </c>
      <c r="P257" s="35" t="s">
        <v>167</v>
      </c>
    </row>
    <row r="258" spans="2:16" x14ac:dyDescent="0.25">
      <c r="B258" s="35" t="str">
        <f>IF(ISBLANK(A258),"",'Front Sheet'!$C$2&amp;"-"&amp;'Front Sheet'!$C$4&amp;"-"&amp;"REQ-"&amp;Requirements!A258)</f>
        <v/>
      </c>
      <c r="E258" s="35" t="str">
        <f t="shared" si="12"/>
        <v/>
      </c>
      <c r="P258" s="35" t="s">
        <v>167</v>
      </c>
    </row>
    <row r="259" spans="2:16" x14ac:dyDescent="0.25">
      <c r="B259" s="35" t="str">
        <f>IF(ISBLANK(A259),"",'Front Sheet'!$C$2&amp;"-"&amp;'Front Sheet'!$C$4&amp;"-"&amp;"REQ-"&amp;Requirements!A259)</f>
        <v/>
      </c>
      <c r="E259" s="35" t="str">
        <f t="shared" si="12"/>
        <v/>
      </c>
      <c r="P259" s="35" t="s">
        <v>167</v>
      </c>
    </row>
    <row r="260" spans="2:16" x14ac:dyDescent="0.25">
      <c r="B260" s="35" t="str">
        <f>IF(ISBLANK(A260),"",'Front Sheet'!$C$2&amp;"-"&amp;'Front Sheet'!$C$4&amp;"-"&amp;"REQ-"&amp;Requirements!A260)</f>
        <v/>
      </c>
      <c r="E260" s="35" t="str">
        <f t="shared" si="12"/>
        <v/>
      </c>
      <c r="P260" s="35" t="s">
        <v>167</v>
      </c>
    </row>
    <row r="261" spans="2:16" x14ac:dyDescent="0.25">
      <c r="B261" s="35" t="str">
        <f>IF(ISBLANK(A261),"",'Front Sheet'!$C$2&amp;"-"&amp;'Front Sheet'!$C$4&amp;"-"&amp;"REQ-"&amp;Requirements!A261)</f>
        <v/>
      </c>
      <c r="E261" s="35" t="str">
        <f t="shared" si="12"/>
        <v/>
      </c>
      <c r="P261" s="35" t="s">
        <v>167</v>
      </c>
    </row>
    <row r="262" spans="2:16" x14ac:dyDescent="0.25">
      <c r="B262" s="35" t="str">
        <f>IF(ISBLANK(A262),"",'Front Sheet'!$C$2&amp;"-"&amp;'Front Sheet'!$C$4&amp;"-"&amp;"REQ-"&amp;Requirements!A262)</f>
        <v/>
      </c>
      <c r="E262" s="35" t="str">
        <f t="shared" si="12"/>
        <v/>
      </c>
      <c r="P262" s="35" t="s">
        <v>167</v>
      </c>
    </row>
    <row r="263" spans="2:16" x14ac:dyDescent="0.25">
      <c r="B263" s="35" t="str">
        <f>IF(ISBLANK(A263),"",'Front Sheet'!$C$2&amp;"-"&amp;'Front Sheet'!$C$4&amp;"-"&amp;"REQ-"&amp;Requirements!A263)</f>
        <v/>
      </c>
      <c r="E263" s="35" t="str">
        <f t="shared" si="12"/>
        <v/>
      </c>
      <c r="P263" s="35" t="s">
        <v>167</v>
      </c>
    </row>
    <row r="264" spans="2:16" x14ac:dyDescent="0.25">
      <c r="B264" s="35" t="str">
        <f>IF(ISBLANK(A264),"",'Front Sheet'!$C$2&amp;"-"&amp;'Front Sheet'!$C$4&amp;"-"&amp;"REQ-"&amp;Requirements!A264)</f>
        <v/>
      </c>
      <c r="E264" s="35" t="str">
        <f t="shared" si="12"/>
        <v/>
      </c>
      <c r="P264" s="35" t="s">
        <v>167</v>
      </c>
    </row>
    <row r="265" spans="2:16" x14ac:dyDescent="0.25">
      <c r="B265" s="35" t="str">
        <f>IF(ISBLANK(A265),"",'Front Sheet'!$C$2&amp;"-"&amp;'Front Sheet'!$C$4&amp;"-"&amp;"REQ-"&amp;Requirements!A265)</f>
        <v/>
      </c>
      <c r="E265" s="35" t="str">
        <f t="shared" si="12"/>
        <v/>
      </c>
      <c r="P265" s="35" t="s">
        <v>167</v>
      </c>
    </row>
    <row r="266" spans="2:16" x14ac:dyDescent="0.25">
      <c r="B266" s="35" t="str">
        <f>IF(ISBLANK(A266),"",'Front Sheet'!$C$2&amp;"-"&amp;'Front Sheet'!$C$4&amp;"-"&amp;"REQ-"&amp;Requirements!A266)</f>
        <v/>
      </c>
      <c r="E266" s="35" t="str">
        <f t="shared" si="12"/>
        <v/>
      </c>
      <c r="P266" s="35" t="s">
        <v>167</v>
      </c>
    </row>
    <row r="267" spans="2:16" x14ac:dyDescent="0.25">
      <c r="B267" s="35" t="str">
        <f>IF(ISBLANK(A267),"",'Front Sheet'!$C$2&amp;"-"&amp;'Front Sheet'!$C$4&amp;"-"&amp;"REQ-"&amp;Requirements!A267)</f>
        <v/>
      </c>
      <c r="E267" s="35" t="str">
        <f t="shared" si="12"/>
        <v/>
      </c>
      <c r="P267" s="35" t="s">
        <v>167</v>
      </c>
    </row>
    <row r="268" spans="2:16" x14ac:dyDescent="0.25">
      <c r="B268" s="35" t="str">
        <f>IF(ISBLANK(A268),"",'Front Sheet'!$C$2&amp;"-"&amp;'Front Sheet'!$C$4&amp;"-"&amp;"REQ-"&amp;Requirements!A268)</f>
        <v/>
      </c>
      <c r="E268" s="35" t="str">
        <f t="shared" si="12"/>
        <v/>
      </c>
      <c r="P268" s="35" t="s">
        <v>167</v>
      </c>
    </row>
    <row r="269" spans="2:16" x14ac:dyDescent="0.25">
      <c r="B269" s="35" t="str">
        <f>IF(ISBLANK(A269),"",'Front Sheet'!$C$2&amp;"-"&amp;'Front Sheet'!$C$4&amp;"-"&amp;"REQ-"&amp;Requirements!A269)</f>
        <v/>
      </c>
      <c r="E269" s="35" t="str">
        <f t="shared" si="12"/>
        <v/>
      </c>
      <c r="P269" s="35" t="s">
        <v>167</v>
      </c>
    </row>
    <row r="270" spans="2:16" x14ac:dyDescent="0.25">
      <c r="B270" s="35" t="str">
        <f>IF(ISBLANK(A270),"",'Front Sheet'!$C$2&amp;"-"&amp;'Front Sheet'!$C$4&amp;"-"&amp;"REQ-"&amp;Requirements!A270)</f>
        <v/>
      </c>
      <c r="E270" s="35" t="str">
        <f t="shared" si="12"/>
        <v/>
      </c>
      <c r="P270" s="35" t="s">
        <v>167</v>
      </c>
    </row>
    <row r="271" spans="2:16" x14ac:dyDescent="0.25">
      <c r="B271" s="35" t="str">
        <f>IF(ISBLANK(A271),"",'Front Sheet'!$C$2&amp;"-"&amp;'Front Sheet'!$C$4&amp;"-"&amp;"REQ-"&amp;Requirements!A271)</f>
        <v/>
      </c>
      <c r="E271" s="35" t="str">
        <f t="shared" si="12"/>
        <v/>
      </c>
      <c r="P271" s="35" t="s">
        <v>167</v>
      </c>
    </row>
    <row r="272" spans="2:16" x14ac:dyDescent="0.25">
      <c r="B272" s="35" t="str">
        <f>IF(ISBLANK(A272),"",'Front Sheet'!$C$2&amp;"-"&amp;'Front Sheet'!$C$4&amp;"-"&amp;"REQ-"&amp;Requirements!A272)</f>
        <v/>
      </c>
      <c r="E272" s="35" t="str">
        <f t="shared" ref="E272:E335" si="13">IF(ISBLANK(D272),"",IF(D272="Heading","",IF(ISNUMBER(SEARCH("shall not",F272,1)),"SHALL NOT",IF(ISNUMBER(SEARCH("shall",F272,1)),"SHALL",IF(ISNUMBER(SEARCH("should",F272,1)),"SHOULD",IF(ISNUMBER(SEARCH("may",F272,1)),"MAY",IF(D272="Requirement","Incorrect Wording","N/A")))))))</f>
        <v/>
      </c>
      <c r="P272" s="35" t="s">
        <v>167</v>
      </c>
    </row>
    <row r="273" spans="2:16" x14ac:dyDescent="0.25">
      <c r="B273" s="35" t="str">
        <f>IF(ISBLANK(A273),"",'Front Sheet'!$C$2&amp;"-"&amp;'Front Sheet'!$C$4&amp;"-"&amp;"REQ-"&amp;Requirements!A273)</f>
        <v/>
      </c>
      <c r="E273" s="35" t="str">
        <f t="shared" si="13"/>
        <v/>
      </c>
      <c r="P273" s="35" t="s">
        <v>167</v>
      </c>
    </row>
    <row r="274" spans="2:16" x14ac:dyDescent="0.25">
      <c r="B274" s="35" t="str">
        <f>IF(ISBLANK(A274),"",'Front Sheet'!$C$2&amp;"-"&amp;'Front Sheet'!$C$4&amp;"-"&amp;"REQ-"&amp;Requirements!A274)</f>
        <v/>
      </c>
      <c r="E274" s="35" t="str">
        <f t="shared" si="13"/>
        <v/>
      </c>
      <c r="P274" s="35" t="s">
        <v>167</v>
      </c>
    </row>
    <row r="275" spans="2:16" x14ac:dyDescent="0.25">
      <c r="B275" s="35" t="str">
        <f>IF(ISBLANK(A275),"",'Front Sheet'!$C$2&amp;"-"&amp;'Front Sheet'!$C$4&amp;"-"&amp;"REQ-"&amp;Requirements!A275)</f>
        <v/>
      </c>
      <c r="E275" s="35" t="str">
        <f t="shared" si="13"/>
        <v/>
      </c>
      <c r="P275" s="35" t="s">
        <v>167</v>
      </c>
    </row>
    <row r="276" spans="2:16" x14ac:dyDescent="0.25">
      <c r="B276" s="35" t="str">
        <f>IF(ISBLANK(A276),"",'Front Sheet'!$C$2&amp;"-"&amp;'Front Sheet'!$C$4&amp;"-"&amp;"REQ-"&amp;Requirements!A276)</f>
        <v/>
      </c>
      <c r="E276" s="35" t="str">
        <f t="shared" si="13"/>
        <v/>
      </c>
      <c r="P276" s="35" t="s">
        <v>167</v>
      </c>
    </row>
    <row r="277" spans="2:16" x14ac:dyDescent="0.25">
      <c r="B277" s="35" t="str">
        <f>IF(ISBLANK(A277),"",'Front Sheet'!$C$2&amp;"-"&amp;'Front Sheet'!$C$4&amp;"-"&amp;"REQ-"&amp;Requirements!A277)</f>
        <v/>
      </c>
      <c r="E277" s="35" t="str">
        <f t="shared" si="13"/>
        <v/>
      </c>
      <c r="P277" s="35" t="s">
        <v>167</v>
      </c>
    </row>
    <row r="278" spans="2:16" x14ac:dyDescent="0.25">
      <c r="B278" s="35" t="str">
        <f>IF(ISBLANK(A278),"",'Front Sheet'!$C$2&amp;"-"&amp;'Front Sheet'!$C$4&amp;"-"&amp;"REQ-"&amp;Requirements!A278)</f>
        <v/>
      </c>
      <c r="E278" s="35" t="str">
        <f t="shared" si="13"/>
        <v/>
      </c>
      <c r="P278" s="35" t="s">
        <v>167</v>
      </c>
    </row>
    <row r="279" spans="2:16" x14ac:dyDescent="0.25">
      <c r="B279" s="35" t="str">
        <f>IF(ISBLANK(A279),"",'Front Sheet'!$C$2&amp;"-"&amp;'Front Sheet'!$C$4&amp;"-"&amp;"REQ-"&amp;Requirements!A279)</f>
        <v/>
      </c>
      <c r="E279" s="35" t="str">
        <f t="shared" si="13"/>
        <v/>
      </c>
      <c r="P279" s="35" t="s">
        <v>167</v>
      </c>
    </row>
    <row r="280" spans="2:16" x14ac:dyDescent="0.25">
      <c r="B280" s="35" t="str">
        <f>IF(ISBLANK(A280),"",'Front Sheet'!$C$2&amp;"-"&amp;'Front Sheet'!$C$4&amp;"-"&amp;"REQ-"&amp;Requirements!A280)</f>
        <v/>
      </c>
      <c r="E280" s="35" t="str">
        <f t="shared" si="13"/>
        <v/>
      </c>
      <c r="P280" s="35" t="s">
        <v>167</v>
      </c>
    </row>
    <row r="281" spans="2:16" x14ac:dyDescent="0.25">
      <c r="B281" s="35" t="str">
        <f>IF(ISBLANK(A281),"",'Front Sheet'!$C$2&amp;"-"&amp;'Front Sheet'!$C$4&amp;"-"&amp;"REQ-"&amp;Requirements!A281)</f>
        <v/>
      </c>
      <c r="E281" s="35" t="str">
        <f t="shared" si="13"/>
        <v/>
      </c>
      <c r="P281" s="35" t="s">
        <v>167</v>
      </c>
    </row>
    <row r="282" spans="2:16" x14ac:dyDescent="0.25">
      <c r="B282" s="35" t="str">
        <f>IF(ISBLANK(A282),"",'Front Sheet'!$C$2&amp;"-"&amp;'Front Sheet'!$C$4&amp;"-"&amp;"REQ-"&amp;Requirements!A282)</f>
        <v/>
      </c>
      <c r="E282" s="35" t="str">
        <f t="shared" si="13"/>
        <v/>
      </c>
      <c r="P282" s="35" t="s">
        <v>167</v>
      </c>
    </row>
    <row r="283" spans="2:16" x14ac:dyDescent="0.25">
      <c r="B283" s="35" t="str">
        <f>IF(ISBLANK(A283),"",'Front Sheet'!$C$2&amp;"-"&amp;'Front Sheet'!$C$4&amp;"-"&amp;"REQ-"&amp;Requirements!A283)</f>
        <v/>
      </c>
      <c r="E283" s="35" t="str">
        <f t="shared" si="13"/>
        <v/>
      </c>
      <c r="P283" s="35" t="s">
        <v>167</v>
      </c>
    </row>
    <row r="284" spans="2:16" x14ac:dyDescent="0.25">
      <c r="B284" s="35" t="str">
        <f>IF(ISBLANK(A284),"",'Front Sheet'!$C$2&amp;"-"&amp;'Front Sheet'!$C$4&amp;"-"&amp;"REQ-"&amp;Requirements!A284)</f>
        <v/>
      </c>
      <c r="E284" s="35" t="str">
        <f t="shared" si="13"/>
        <v/>
      </c>
      <c r="P284" s="35" t="s">
        <v>167</v>
      </c>
    </row>
    <row r="285" spans="2:16" x14ac:dyDescent="0.25">
      <c r="B285" s="35" t="str">
        <f>IF(ISBLANK(A285),"",'Front Sheet'!$C$2&amp;"-"&amp;'Front Sheet'!$C$4&amp;"-"&amp;"REQ-"&amp;Requirements!A285)</f>
        <v/>
      </c>
      <c r="E285" s="35" t="str">
        <f t="shared" si="13"/>
        <v/>
      </c>
      <c r="P285" s="35" t="s">
        <v>167</v>
      </c>
    </row>
    <row r="286" spans="2:16" x14ac:dyDescent="0.25">
      <c r="B286" s="35" t="str">
        <f>IF(ISBLANK(A286),"",'Front Sheet'!$C$2&amp;"-"&amp;'Front Sheet'!$C$4&amp;"-"&amp;"REQ-"&amp;Requirements!A286)</f>
        <v/>
      </c>
      <c r="E286" s="35" t="str">
        <f t="shared" si="13"/>
        <v/>
      </c>
      <c r="P286" s="35" t="s">
        <v>167</v>
      </c>
    </row>
    <row r="287" spans="2:16" x14ac:dyDescent="0.25">
      <c r="B287" s="35" t="str">
        <f>IF(ISBLANK(A287),"",'Front Sheet'!$C$2&amp;"-"&amp;'Front Sheet'!$C$4&amp;"-"&amp;"REQ-"&amp;Requirements!A287)</f>
        <v/>
      </c>
      <c r="E287" s="35" t="str">
        <f t="shared" si="13"/>
        <v/>
      </c>
      <c r="P287" s="35" t="s">
        <v>167</v>
      </c>
    </row>
    <row r="288" spans="2:16" x14ac:dyDescent="0.25">
      <c r="B288" s="35" t="str">
        <f>IF(ISBLANK(A288),"",'Front Sheet'!$C$2&amp;"-"&amp;'Front Sheet'!$C$4&amp;"-"&amp;"REQ-"&amp;Requirements!A288)</f>
        <v/>
      </c>
      <c r="E288" s="35" t="str">
        <f t="shared" si="13"/>
        <v/>
      </c>
      <c r="P288" s="35" t="s">
        <v>167</v>
      </c>
    </row>
    <row r="289" spans="2:16" x14ac:dyDescent="0.25">
      <c r="B289" s="35" t="str">
        <f>IF(ISBLANK(A289),"",'Front Sheet'!$C$2&amp;"-"&amp;'Front Sheet'!$C$4&amp;"-"&amp;"REQ-"&amp;Requirements!A289)</f>
        <v/>
      </c>
      <c r="E289" s="35" t="str">
        <f t="shared" si="13"/>
        <v/>
      </c>
      <c r="P289" s="35" t="s">
        <v>167</v>
      </c>
    </row>
    <row r="290" spans="2:16" x14ac:dyDescent="0.25">
      <c r="B290" s="35" t="str">
        <f>IF(ISBLANK(A290),"",'Front Sheet'!$C$2&amp;"-"&amp;'Front Sheet'!$C$4&amp;"-"&amp;"REQ-"&amp;Requirements!A290)</f>
        <v/>
      </c>
      <c r="E290" s="35" t="str">
        <f t="shared" si="13"/>
        <v/>
      </c>
      <c r="P290" s="35" t="s">
        <v>167</v>
      </c>
    </row>
    <row r="291" spans="2:16" x14ac:dyDescent="0.25">
      <c r="B291" s="35" t="str">
        <f>IF(ISBLANK(A291),"",'Front Sheet'!$C$2&amp;"-"&amp;'Front Sheet'!$C$4&amp;"-"&amp;"REQ-"&amp;Requirements!A291)</f>
        <v/>
      </c>
      <c r="E291" s="35" t="str">
        <f t="shared" si="13"/>
        <v/>
      </c>
      <c r="P291" s="35" t="s">
        <v>167</v>
      </c>
    </row>
    <row r="292" spans="2:16" x14ac:dyDescent="0.25">
      <c r="B292" s="35" t="str">
        <f>IF(ISBLANK(A292),"",'Front Sheet'!$C$2&amp;"-"&amp;'Front Sheet'!$C$4&amp;"-"&amp;"REQ-"&amp;Requirements!A292)</f>
        <v/>
      </c>
      <c r="E292" s="35" t="str">
        <f t="shared" si="13"/>
        <v/>
      </c>
      <c r="P292" s="35" t="s">
        <v>167</v>
      </c>
    </row>
    <row r="293" spans="2:16" x14ac:dyDescent="0.25">
      <c r="B293" s="35" t="str">
        <f>IF(ISBLANK(A293),"",'Front Sheet'!$C$2&amp;"-"&amp;'Front Sheet'!$C$4&amp;"-"&amp;"REQ-"&amp;Requirements!A293)</f>
        <v/>
      </c>
      <c r="E293" s="35" t="str">
        <f t="shared" si="13"/>
        <v/>
      </c>
      <c r="P293" s="35" t="s">
        <v>167</v>
      </c>
    </row>
    <row r="294" spans="2:16" x14ac:dyDescent="0.25">
      <c r="B294" s="35" t="str">
        <f>IF(ISBLANK(A294),"",'Front Sheet'!$C$2&amp;"-"&amp;'Front Sheet'!$C$4&amp;"-"&amp;"REQ-"&amp;Requirements!A294)</f>
        <v/>
      </c>
      <c r="E294" s="35" t="str">
        <f t="shared" si="13"/>
        <v/>
      </c>
      <c r="P294" s="35" t="s">
        <v>167</v>
      </c>
    </row>
    <row r="295" spans="2:16" x14ac:dyDescent="0.25">
      <c r="B295" s="35" t="str">
        <f>IF(ISBLANK(A295),"",'Front Sheet'!$C$2&amp;"-"&amp;'Front Sheet'!$C$4&amp;"-"&amp;"REQ-"&amp;Requirements!A295)</f>
        <v/>
      </c>
      <c r="E295" s="35" t="str">
        <f t="shared" si="13"/>
        <v/>
      </c>
      <c r="P295" s="35" t="s">
        <v>167</v>
      </c>
    </row>
    <row r="296" spans="2:16" x14ac:dyDescent="0.25">
      <c r="B296" s="35" t="str">
        <f>IF(ISBLANK(A296),"",'Front Sheet'!$C$2&amp;"-"&amp;'Front Sheet'!$C$4&amp;"-"&amp;"REQ-"&amp;Requirements!A296)</f>
        <v/>
      </c>
      <c r="E296" s="35" t="str">
        <f t="shared" si="13"/>
        <v/>
      </c>
      <c r="P296" s="35" t="s">
        <v>167</v>
      </c>
    </row>
    <row r="297" spans="2:16" x14ac:dyDescent="0.25">
      <c r="B297" s="35" t="str">
        <f>IF(ISBLANK(A297),"",'Front Sheet'!$C$2&amp;"-"&amp;'Front Sheet'!$C$4&amp;"-"&amp;"REQ-"&amp;Requirements!A297)</f>
        <v/>
      </c>
      <c r="E297" s="35" t="str">
        <f t="shared" si="13"/>
        <v/>
      </c>
      <c r="P297" s="35" t="s">
        <v>167</v>
      </c>
    </row>
    <row r="298" spans="2:16" x14ac:dyDescent="0.25">
      <c r="B298" s="35" t="str">
        <f>IF(ISBLANK(A298),"",'Front Sheet'!$C$2&amp;"-"&amp;'Front Sheet'!$C$4&amp;"-"&amp;"REQ-"&amp;Requirements!A298)</f>
        <v/>
      </c>
      <c r="E298" s="35" t="str">
        <f t="shared" si="13"/>
        <v/>
      </c>
      <c r="P298" s="35" t="s">
        <v>167</v>
      </c>
    </row>
    <row r="299" spans="2:16" x14ac:dyDescent="0.25">
      <c r="B299" s="35" t="str">
        <f>IF(ISBLANK(A299),"",'Front Sheet'!$C$2&amp;"-"&amp;'Front Sheet'!$C$4&amp;"-"&amp;"REQ-"&amp;Requirements!A299)</f>
        <v/>
      </c>
      <c r="E299" s="35" t="str">
        <f t="shared" si="13"/>
        <v/>
      </c>
      <c r="P299" s="35" t="s">
        <v>167</v>
      </c>
    </row>
    <row r="300" spans="2:16" x14ac:dyDescent="0.25">
      <c r="B300" s="35" t="str">
        <f>IF(ISBLANK(A300),"",'Front Sheet'!$C$2&amp;"-"&amp;'Front Sheet'!$C$4&amp;"-"&amp;"REQ-"&amp;Requirements!A300)</f>
        <v/>
      </c>
      <c r="E300" s="35" t="str">
        <f t="shared" si="13"/>
        <v/>
      </c>
      <c r="P300" s="35" t="s">
        <v>167</v>
      </c>
    </row>
    <row r="301" spans="2:16" x14ac:dyDescent="0.25">
      <c r="B301" s="35" t="str">
        <f>IF(ISBLANK(A301),"",'Front Sheet'!$C$2&amp;"-"&amp;'Front Sheet'!$C$4&amp;"-"&amp;"REQ-"&amp;Requirements!A301)</f>
        <v/>
      </c>
      <c r="E301" s="35" t="str">
        <f t="shared" si="13"/>
        <v/>
      </c>
      <c r="P301" s="35" t="s">
        <v>167</v>
      </c>
    </row>
    <row r="302" spans="2:16" x14ac:dyDescent="0.25">
      <c r="B302" s="35" t="str">
        <f>IF(ISBLANK(A302),"",'Front Sheet'!$C$2&amp;"-"&amp;'Front Sheet'!$C$4&amp;"-"&amp;"REQ-"&amp;Requirements!A302)</f>
        <v/>
      </c>
      <c r="E302" s="35" t="str">
        <f t="shared" si="13"/>
        <v/>
      </c>
      <c r="P302" s="35" t="s">
        <v>167</v>
      </c>
    </row>
    <row r="303" spans="2:16" x14ac:dyDescent="0.25">
      <c r="B303" s="35" t="str">
        <f>IF(ISBLANK(A303),"",'Front Sheet'!$C$2&amp;"-"&amp;'Front Sheet'!$C$4&amp;"-"&amp;"REQ-"&amp;Requirements!A303)</f>
        <v/>
      </c>
      <c r="E303" s="35" t="str">
        <f t="shared" si="13"/>
        <v/>
      </c>
      <c r="P303" s="35" t="s">
        <v>167</v>
      </c>
    </row>
    <row r="304" spans="2:16" x14ac:dyDescent="0.25">
      <c r="B304" s="35" t="str">
        <f>IF(ISBLANK(A304),"",'Front Sheet'!$C$2&amp;"-"&amp;'Front Sheet'!$C$4&amp;"-"&amp;"REQ-"&amp;Requirements!A304)</f>
        <v/>
      </c>
      <c r="E304" s="35" t="str">
        <f t="shared" si="13"/>
        <v/>
      </c>
      <c r="P304" s="35" t="s">
        <v>167</v>
      </c>
    </row>
    <row r="305" spans="2:16" x14ac:dyDescent="0.25">
      <c r="B305" s="35" t="str">
        <f>IF(ISBLANK(A305),"",'Front Sheet'!$C$2&amp;"-"&amp;'Front Sheet'!$C$4&amp;"-"&amp;"REQ-"&amp;Requirements!A305)</f>
        <v/>
      </c>
      <c r="E305" s="35" t="str">
        <f t="shared" si="13"/>
        <v/>
      </c>
      <c r="P305" s="35" t="s">
        <v>167</v>
      </c>
    </row>
    <row r="306" spans="2:16" x14ac:dyDescent="0.25">
      <c r="B306" s="35" t="str">
        <f>IF(ISBLANK(A306),"",'Front Sheet'!$C$2&amp;"-"&amp;'Front Sheet'!$C$4&amp;"-"&amp;"REQ-"&amp;Requirements!A306)</f>
        <v/>
      </c>
      <c r="E306" s="35" t="str">
        <f t="shared" si="13"/>
        <v/>
      </c>
      <c r="P306" s="35" t="s">
        <v>167</v>
      </c>
    </row>
    <row r="307" spans="2:16" x14ac:dyDescent="0.25">
      <c r="B307" s="35" t="str">
        <f>IF(ISBLANK(A307),"",'Front Sheet'!$C$2&amp;"-"&amp;'Front Sheet'!$C$4&amp;"-"&amp;"REQ-"&amp;Requirements!A307)</f>
        <v/>
      </c>
      <c r="E307" s="35" t="str">
        <f t="shared" si="13"/>
        <v/>
      </c>
      <c r="P307" s="35" t="s">
        <v>167</v>
      </c>
    </row>
    <row r="308" spans="2:16" x14ac:dyDescent="0.25">
      <c r="B308" s="35" t="str">
        <f>IF(ISBLANK(A308),"",'Front Sheet'!$C$2&amp;"-"&amp;'Front Sheet'!$C$4&amp;"-"&amp;"REQ-"&amp;Requirements!A308)</f>
        <v/>
      </c>
      <c r="E308" s="35" t="str">
        <f t="shared" si="13"/>
        <v/>
      </c>
      <c r="P308" s="35" t="s">
        <v>167</v>
      </c>
    </row>
    <row r="309" spans="2:16" x14ac:dyDescent="0.25">
      <c r="B309" s="35" t="str">
        <f>IF(ISBLANK(A309),"",'Front Sheet'!$C$2&amp;"-"&amp;'Front Sheet'!$C$4&amp;"-"&amp;"REQ-"&amp;Requirements!A309)</f>
        <v/>
      </c>
      <c r="E309" s="35" t="str">
        <f t="shared" si="13"/>
        <v/>
      </c>
      <c r="P309" s="35" t="s">
        <v>167</v>
      </c>
    </row>
    <row r="310" spans="2:16" x14ac:dyDescent="0.25">
      <c r="B310" s="35" t="str">
        <f>IF(ISBLANK(A310),"",'Front Sheet'!$C$2&amp;"-"&amp;'Front Sheet'!$C$4&amp;"-"&amp;"REQ-"&amp;Requirements!A310)</f>
        <v/>
      </c>
      <c r="E310" s="35" t="str">
        <f t="shared" si="13"/>
        <v/>
      </c>
      <c r="P310" s="35" t="s">
        <v>167</v>
      </c>
    </row>
    <row r="311" spans="2:16" x14ac:dyDescent="0.25">
      <c r="B311" s="35" t="str">
        <f>IF(ISBLANK(A311),"",'Front Sheet'!$C$2&amp;"-"&amp;'Front Sheet'!$C$4&amp;"-"&amp;"REQ-"&amp;Requirements!A311)</f>
        <v/>
      </c>
      <c r="E311" s="35" t="str">
        <f t="shared" si="13"/>
        <v/>
      </c>
      <c r="P311" s="35" t="s">
        <v>167</v>
      </c>
    </row>
    <row r="312" spans="2:16" x14ac:dyDescent="0.25">
      <c r="B312" s="35" t="str">
        <f>IF(ISBLANK(A312),"",'Front Sheet'!$C$2&amp;"-"&amp;'Front Sheet'!$C$4&amp;"-"&amp;"REQ-"&amp;Requirements!A312)</f>
        <v/>
      </c>
      <c r="E312" s="35" t="str">
        <f t="shared" si="13"/>
        <v/>
      </c>
      <c r="P312" s="35" t="s">
        <v>167</v>
      </c>
    </row>
    <row r="313" spans="2:16" x14ac:dyDescent="0.25">
      <c r="B313" s="35" t="str">
        <f>IF(ISBLANK(A313),"",'Front Sheet'!$C$2&amp;"-"&amp;'Front Sheet'!$C$4&amp;"-"&amp;"REQ-"&amp;Requirements!A313)</f>
        <v/>
      </c>
      <c r="E313" s="35" t="str">
        <f t="shared" si="13"/>
        <v/>
      </c>
      <c r="P313" s="35" t="s">
        <v>167</v>
      </c>
    </row>
    <row r="314" spans="2:16" x14ac:dyDescent="0.25">
      <c r="B314" s="35" t="str">
        <f>IF(ISBLANK(A314),"",'Front Sheet'!$C$2&amp;"-"&amp;'Front Sheet'!$C$4&amp;"-"&amp;"REQ-"&amp;Requirements!A314)</f>
        <v/>
      </c>
      <c r="E314" s="35" t="str">
        <f t="shared" si="13"/>
        <v/>
      </c>
      <c r="P314" s="35" t="s">
        <v>167</v>
      </c>
    </row>
    <row r="315" spans="2:16" x14ac:dyDescent="0.25">
      <c r="B315" s="35" t="str">
        <f>IF(ISBLANK(A315),"",'Front Sheet'!$C$2&amp;"-"&amp;'Front Sheet'!$C$4&amp;"-"&amp;"REQ-"&amp;Requirements!A315)</f>
        <v/>
      </c>
      <c r="E315" s="35" t="str">
        <f t="shared" si="13"/>
        <v/>
      </c>
      <c r="P315" s="35" t="s">
        <v>167</v>
      </c>
    </row>
    <row r="316" spans="2:16" x14ac:dyDescent="0.25">
      <c r="B316" s="35" t="str">
        <f>IF(ISBLANK(A316),"",'Front Sheet'!$C$2&amp;"-"&amp;'Front Sheet'!$C$4&amp;"-"&amp;"REQ-"&amp;Requirements!A316)</f>
        <v/>
      </c>
      <c r="E316" s="35" t="str">
        <f t="shared" si="13"/>
        <v/>
      </c>
      <c r="P316" s="35" t="s">
        <v>167</v>
      </c>
    </row>
    <row r="317" spans="2:16" x14ac:dyDescent="0.25">
      <c r="B317" s="35" t="str">
        <f>IF(ISBLANK(A317),"",'Front Sheet'!$C$2&amp;"-"&amp;'Front Sheet'!$C$4&amp;"-"&amp;"REQ-"&amp;Requirements!A317)</f>
        <v/>
      </c>
      <c r="E317" s="35" t="str">
        <f t="shared" si="13"/>
        <v/>
      </c>
      <c r="P317" s="35" t="s">
        <v>167</v>
      </c>
    </row>
    <row r="318" spans="2:16" x14ac:dyDescent="0.25">
      <c r="B318" s="35" t="str">
        <f>IF(ISBLANK(A318),"",'Front Sheet'!$C$2&amp;"-"&amp;'Front Sheet'!$C$4&amp;"-"&amp;"REQ-"&amp;Requirements!A318)</f>
        <v/>
      </c>
      <c r="E318" s="35" t="str">
        <f t="shared" si="13"/>
        <v/>
      </c>
      <c r="P318" s="35" t="s">
        <v>167</v>
      </c>
    </row>
    <row r="319" spans="2:16" x14ac:dyDescent="0.25">
      <c r="B319" s="35" t="str">
        <f>IF(ISBLANK(A319),"",'Front Sheet'!$C$2&amp;"-"&amp;'Front Sheet'!$C$4&amp;"-"&amp;"REQ-"&amp;Requirements!A319)</f>
        <v/>
      </c>
      <c r="E319" s="35" t="str">
        <f t="shared" si="13"/>
        <v/>
      </c>
      <c r="P319" s="35" t="s">
        <v>167</v>
      </c>
    </row>
    <row r="320" spans="2:16" x14ac:dyDescent="0.25">
      <c r="B320" s="35" t="str">
        <f>IF(ISBLANK(A320),"",'Front Sheet'!$C$2&amp;"-"&amp;'Front Sheet'!$C$4&amp;"-"&amp;"REQ-"&amp;Requirements!A320)</f>
        <v/>
      </c>
      <c r="E320" s="35" t="str">
        <f t="shared" si="13"/>
        <v/>
      </c>
      <c r="P320" s="35" t="s">
        <v>167</v>
      </c>
    </row>
    <row r="321" spans="2:16" x14ac:dyDescent="0.25">
      <c r="B321" s="35" t="str">
        <f>IF(ISBLANK(A321),"",'Front Sheet'!$C$2&amp;"-"&amp;'Front Sheet'!$C$4&amp;"-"&amp;"REQ-"&amp;Requirements!A321)</f>
        <v/>
      </c>
      <c r="E321" s="35" t="str">
        <f t="shared" si="13"/>
        <v/>
      </c>
      <c r="P321" s="35" t="s">
        <v>167</v>
      </c>
    </row>
    <row r="322" spans="2:16" x14ac:dyDescent="0.25">
      <c r="B322" s="35" t="str">
        <f>IF(ISBLANK(A322),"",'Front Sheet'!$C$2&amp;"-"&amp;'Front Sheet'!$C$4&amp;"-"&amp;"REQ-"&amp;Requirements!A322)</f>
        <v/>
      </c>
      <c r="E322" s="35" t="str">
        <f t="shared" si="13"/>
        <v/>
      </c>
      <c r="P322" s="35" t="s">
        <v>167</v>
      </c>
    </row>
    <row r="323" spans="2:16" x14ac:dyDescent="0.25">
      <c r="B323" s="35" t="str">
        <f>IF(ISBLANK(A323),"",'Front Sheet'!$C$2&amp;"-"&amp;'Front Sheet'!$C$4&amp;"-"&amp;"REQ-"&amp;Requirements!A323)</f>
        <v/>
      </c>
      <c r="E323" s="35" t="str">
        <f t="shared" si="13"/>
        <v/>
      </c>
      <c r="P323" s="35" t="s">
        <v>167</v>
      </c>
    </row>
    <row r="324" spans="2:16" x14ac:dyDescent="0.25">
      <c r="B324" s="35" t="str">
        <f>IF(ISBLANK(A324),"",'Front Sheet'!$C$2&amp;"-"&amp;'Front Sheet'!$C$4&amp;"-"&amp;"REQ-"&amp;Requirements!A324)</f>
        <v/>
      </c>
      <c r="E324" s="35" t="str">
        <f t="shared" si="13"/>
        <v/>
      </c>
      <c r="P324" s="35" t="s">
        <v>167</v>
      </c>
    </row>
    <row r="325" spans="2:16" x14ac:dyDescent="0.25">
      <c r="B325" s="35" t="str">
        <f>IF(ISBLANK(A325),"",'Front Sheet'!$C$2&amp;"-"&amp;'Front Sheet'!$C$4&amp;"-"&amp;"REQ-"&amp;Requirements!A325)</f>
        <v/>
      </c>
      <c r="E325" s="35" t="str">
        <f t="shared" si="13"/>
        <v/>
      </c>
      <c r="P325" s="35" t="s">
        <v>167</v>
      </c>
    </row>
    <row r="326" spans="2:16" x14ac:dyDescent="0.25">
      <c r="B326" s="35" t="str">
        <f>IF(ISBLANK(A326),"",'Front Sheet'!$C$2&amp;"-"&amp;'Front Sheet'!$C$4&amp;"-"&amp;"REQ-"&amp;Requirements!A326)</f>
        <v/>
      </c>
      <c r="E326" s="35" t="str">
        <f t="shared" si="13"/>
        <v/>
      </c>
      <c r="P326" s="35" t="s">
        <v>167</v>
      </c>
    </row>
    <row r="327" spans="2:16" x14ac:dyDescent="0.25">
      <c r="B327" s="35" t="str">
        <f>IF(ISBLANK(A327),"",'Front Sheet'!$C$2&amp;"-"&amp;'Front Sheet'!$C$4&amp;"-"&amp;"REQ-"&amp;Requirements!A327)</f>
        <v/>
      </c>
      <c r="E327" s="35" t="str">
        <f t="shared" si="13"/>
        <v/>
      </c>
      <c r="P327" s="35" t="s">
        <v>167</v>
      </c>
    </row>
    <row r="328" spans="2:16" x14ac:dyDescent="0.25">
      <c r="B328" s="35" t="str">
        <f>IF(ISBLANK(A328),"",'Front Sheet'!$C$2&amp;"-"&amp;'Front Sheet'!$C$4&amp;"-"&amp;"REQ-"&amp;Requirements!A328)</f>
        <v/>
      </c>
      <c r="E328" s="35" t="str">
        <f t="shared" si="13"/>
        <v/>
      </c>
      <c r="P328" s="35" t="s">
        <v>167</v>
      </c>
    </row>
    <row r="329" spans="2:16" x14ac:dyDescent="0.25">
      <c r="B329" s="35" t="str">
        <f>IF(ISBLANK(A329),"",'Front Sheet'!$C$2&amp;"-"&amp;'Front Sheet'!$C$4&amp;"-"&amp;"REQ-"&amp;Requirements!A329)</f>
        <v/>
      </c>
      <c r="E329" s="35" t="str">
        <f t="shared" si="13"/>
        <v/>
      </c>
      <c r="P329" s="35" t="s">
        <v>167</v>
      </c>
    </row>
    <row r="330" spans="2:16" x14ac:dyDescent="0.25">
      <c r="B330" s="35" t="str">
        <f>IF(ISBLANK(A330),"",'Front Sheet'!$C$2&amp;"-"&amp;'Front Sheet'!$C$4&amp;"-"&amp;"REQ-"&amp;Requirements!A330)</f>
        <v/>
      </c>
      <c r="E330" s="35" t="str">
        <f t="shared" si="13"/>
        <v/>
      </c>
      <c r="P330" s="35" t="s">
        <v>167</v>
      </c>
    </row>
    <row r="331" spans="2:16" x14ac:dyDescent="0.25">
      <c r="B331" s="35" t="str">
        <f>IF(ISBLANK(A331),"",'Front Sheet'!$C$2&amp;"-"&amp;'Front Sheet'!$C$4&amp;"-"&amp;"REQ-"&amp;Requirements!A331)</f>
        <v/>
      </c>
      <c r="E331" s="35" t="str">
        <f t="shared" si="13"/>
        <v/>
      </c>
      <c r="P331" s="35" t="s">
        <v>167</v>
      </c>
    </row>
    <row r="332" spans="2:16" x14ac:dyDescent="0.25">
      <c r="B332" s="35" t="str">
        <f>IF(ISBLANK(A332),"",'Front Sheet'!$C$2&amp;"-"&amp;'Front Sheet'!$C$4&amp;"-"&amp;"REQ-"&amp;Requirements!A332)</f>
        <v/>
      </c>
      <c r="E332" s="35" t="str">
        <f t="shared" si="13"/>
        <v/>
      </c>
      <c r="P332" s="35" t="s">
        <v>167</v>
      </c>
    </row>
    <row r="333" spans="2:16" x14ac:dyDescent="0.25">
      <c r="B333" s="35" t="str">
        <f>IF(ISBLANK(A333),"",'Front Sheet'!$C$2&amp;"-"&amp;'Front Sheet'!$C$4&amp;"-"&amp;"REQ-"&amp;Requirements!A333)</f>
        <v/>
      </c>
      <c r="E333" s="35" t="str">
        <f t="shared" si="13"/>
        <v/>
      </c>
      <c r="P333" s="35" t="s">
        <v>167</v>
      </c>
    </row>
    <row r="334" spans="2:16" x14ac:dyDescent="0.25">
      <c r="B334" s="35" t="str">
        <f>IF(ISBLANK(A334),"",'Front Sheet'!$C$2&amp;"-"&amp;'Front Sheet'!$C$4&amp;"-"&amp;"REQ-"&amp;Requirements!A334)</f>
        <v/>
      </c>
      <c r="E334" s="35" t="str">
        <f t="shared" si="13"/>
        <v/>
      </c>
      <c r="P334" s="35" t="s">
        <v>167</v>
      </c>
    </row>
    <row r="335" spans="2:16" x14ac:dyDescent="0.25">
      <c r="B335" s="35" t="str">
        <f>IF(ISBLANK(A335),"",'Front Sheet'!$C$2&amp;"-"&amp;'Front Sheet'!$C$4&amp;"-"&amp;"REQ-"&amp;Requirements!A335)</f>
        <v/>
      </c>
      <c r="E335" s="35" t="str">
        <f t="shared" si="13"/>
        <v/>
      </c>
      <c r="P335" s="35" t="s">
        <v>167</v>
      </c>
    </row>
    <row r="336" spans="2:16" x14ac:dyDescent="0.25">
      <c r="B336" s="35" t="str">
        <f>IF(ISBLANK(A336),"",'Front Sheet'!$C$2&amp;"-"&amp;'Front Sheet'!$C$4&amp;"-"&amp;"REQ-"&amp;Requirements!A336)</f>
        <v/>
      </c>
      <c r="E336" s="35" t="str">
        <f t="shared" ref="E336:E399" si="14">IF(ISBLANK(D336),"",IF(D336="Heading","",IF(ISNUMBER(SEARCH("shall not",F336,1)),"SHALL NOT",IF(ISNUMBER(SEARCH("shall",F336,1)),"SHALL",IF(ISNUMBER(SEARCH("should",F336,1)),"SHOULD",IF(ISNUMBER(SEARCH("may",F336,1)),"MAY",IF(D336="Requirement","Incorrect Wording","N/A")))))))</f>
        <v/>
      </c>
      <c r="P336" s="35" t="s">
        <v>167</v>
      </c>
    </row>
    <row r="337" spans="2:16" x14ac:dyDescent="0.25">
      <c r="B337" s="35" t="str">
        <f>IF(ISBLANK(A337),"",'Front Sheet'!$C$2&amp;"-"&amp;'Front Sheet'!$C$4&amp;"-"&amp;"REQ-"&amp;Requirements!A337)</f>
        <v/>
      </c>
      <c r="E337" s="35" t="str">
        <f t="shared" si="14"/>
        <v/>
      </c>
      <c r="P337" s="35" t="s">
        <v>167</v>
      </c>
    </row>
    <row r="338" spans="2:16" x14ac:dyDescent="0.25">
      <c r="B338" s="35" t="str">
        <f>IF(ISBLANK(A338),"",'Front Sheet'!$C$2&amp;"-"&amp;'Front Sheet'!$C$4&amp;"-"&amp;"REQ-"&amp;Requirements!A338)</f>
        <v/>
      </c>
      <c r="E338" s="35" t="str">
        <f t="shared" si="14"/>
        <v/>
      </c>
      <c r="P338" s="35" t="s">
        <v>167</v>
      </c>
    </row>
    <row r="339" spans="2:16" x14ac:dyDescent="0.25">
      <c r="B339" s="35" t="str">
        <f>IF(ISBLANK(A339),"",'Front Sheet'!$C$2&amp;"-"&amp;'Front Sheet'!$C$4&amp;"-"&amp;"REQ-"&amp;Requirements!A339)</f>
        <v/>
      </c>
      <c r="E339" s="35" t="str">
        <f t="shared" si="14"/>
        <v/>
      </c>
      <c r="P339" s="35" t="s">
        <v>167</v>
      </c>
    </row>
    <row r="340" spans="2:16" x14ac:dyDescent="0.25">
      <c r="B340" s="35" t="str">
        <f>IF(ISBLANK(A340),"",'Front Sheet'!$C$2&amp;"-"&amp;'Front Sheet'!$C$4&amp;"-"&amp;"REQ-"&amp;Requirements!A340)</f>
        <v/>
      </c>
      <c r="E340" s="35" t="str">
        <f t="shared" si="14"/>
        <v/>
      </c>
      <c r="P340" s="35" t="s">
        <v>167</v>
      </c>
    </row>
    <row r="341" spans="2:16" x14ac:dyDescent="0.25">
      <c r="B341" s="35" t="str">
        <f>IF(ISBLANK(A341),"",'Front Sheet'!$C$2&amp;"-"&amp;'Front Sheet'!$C$4&amp;"-"&amp;"REQ-"&amp;Requirements!A341)</f>
        <v/>
      </c>
      <c r="E341" s="35" t="str">
        <f t="shared" si="14"/>
        <v/>
      </c>
      <c r="P341" s="35" t="s">
        <v>167</v>
      </c>
    </row>
    <row r="342" spans="2:16" x14ac:dyDescent="0.25">
      <c r="B342" s="35" t="str">
        <f>IF(ISBLANK(A342),"",'Front Sheet'!$C$2&amp;"-"&amp;'Front Sheet'!$C$4&amp;"-"&amp;"REQ-"&amp;Requirements!A342)</f>
        <v/>
      </c>
      <c r="E342" s="35" t="str">
        <f t="shared" si="14"/>
        <v/>
      </c>
      <c r="P342" s="35" t="s">
        <v>167</v>
      </c>
    </row>
    <row r="343" spans="2:16" x14ac:dyDescent="0.25">
      <c r="B343" s="35" t="str">
        <f>IF(ISBLANK(A343),"",'Front Sheet'!$C$2&amp;"-"&amp;'Front Sheet'!$C$4&amp;"-"&amp;"REQ-"&amp;Requirements!A343)</f>
        <v/>
      </c>
      <c r="E343" s="35" t="str">
        <f t="shared" si="14"/>
        <v/>
      </c>
      <c r="P343" s="35" t="s">
        <v>167</v>
      </c>
    </row>
    <row r="344" spans="2:16" x14ac:dyDescent="0.25">
      <c r="B344" s="35" t="str">
        <f>IF(ISBLANK(A344),"",'Front Sheet'!$C$2&amp;"-"&amp;'Front Sheet'!$C$4&amp;"-"&amp;"REQ-"&amp;Requirements!A344)</f>
        <v/>
      </c>
      <c r="E344" s="35" t="str">
        <f t="shared" si="14"/>
        <v/>
      </c>
      <c r="P344" s="35" t="s">
        <v>167</v>
      </c>
    </row>
    <row r="345" spans="2:16" x14ac:dyDescent="0.25">
      <c r="B345" s="35" t="str">
        <f>IF(ISBLANK(A345),"",'Front Sheet'!$C$2&amp;"-"&amp;'Front Sheet'!$C$4&amp;"-"&amp;"REQ-"&amp;Requirements!A345)</f>
        <v/>
      </c>
      <c r="E345" s="35" t="str">
        <f t="shared" si="14"/>
        <v/>
      </c>
      <c r="P345" s="35" t="s">
        <v>167</v>
      </c>
    </row>
    <row r="346" spans="2:16" x14ac:dyDescent="0.25">
      <c r="B346" s="35" t="str">
        <f>IF(ISBLANK(A346),"",'Front Sheet'!$C$2&amp;"-"&amp;'Front Sheet'!$C$4&amp;"-"&amp;"REQ-"&amp;Requirements!A346)</f>
        <v/>
      </c>
      <c r="E346" s="35" t="str">
        <f t="shared" si="14"/>
        <v/>
      </c>
      <c r="P346" s="35" t="s">
        <v>167</v>
      </c>
    </row>
    <row r="347" spans="2:16" x14ac:dyDescent="0.25">
      <c r="B347" s="35" t="str">
        <f>IF(ISBLANK(A347),"",'Front Sheet'!$C$2&amp;"-"&amp;'Front Sheet'!$C$4&amp;"-"&amp;"REQ-"&amp;Requirements!A347)</f>
        <v/>
      </c>
      <c r="E347" s="35" t="str">
        <f t="shared" si="14"/>
        <v/>
      </c>
      <c r="P347" s="35" t="s">
        <v>167</v>
      </c>
    </row>
    <row r="348" spans="2:16" x14ac:dyDescent="0.25">
      <c r="B348" s="35" t="str">
        <f>IF(ISBLANK(A348),"",'Front Sheet'!$C$2&amp;"-"&amp;'Front Sheet'!$C$4&amp;"-"&amp;"REQ-"&amp;Requirements!A348)</f>
        <v/>
      </c>
      <c r="E348" s="35" t="str">
        <f t="shared" si="14"/>
        <v/>
      </c>
      <c r="P348" s="35" t="s">
        <v>167</v>
      </c>
    </row>
    <row r="349" spans="2:16" x14ac:dyDescent="0.25">
      <c r="B349" s="35" t="str">
        <f>IF(ISBLANK(A349),"",'Front Sheet'!$C$2&amp;"-"&amp;'Front Sheet'!$C$4&amp;"-"&amp;"REQ-"&amp;Requirements!A349)</f>
        <v/>
      </c>
      <c r="E349" s="35" t="str">
        <f t="shared" si="14"/>
        <v/>
      </c>
      <c r="P349" s="35" t="s">
        <v>167</v>
      </c>
    </row>
    <row r="350" spans="2:16" x14ac:dyDescent="0.25">
      <c r="B350" s="35" t="str">
        <f>IF(ISBLANK(A350),"",'Front Sheet'!$C$2&amp;"-"&amp;'Front Sheet'!$C$4&amp;"-"&amp;"REQ-"&amp;Requirements!A350)</f>
        <v/>
      </c>
      <c r="E350" s="35" t="str">
        <f t="shared" si="14"/>
        <v/>
      </c>
      <c r="P350" s="35" t="s">
        <v>167</v>
      </c>
    </row>
    <row r="351" spans="2:16" x14ac:dyDescent="0.25">
      <c r="B351" s="35" t="str">
        <f>IF(ISBLANK(A351),"",'Front Sheet'!$C$2&amp;"-"&amp;'Front Sheet'!$C$4&amp;"-"&amp;"REQ-"&amp;Requirements!A351)</f>
        <v/>
      </c>
      <c r="E351" s="35" t="str">
        <f t="shared" si="14"/>
        <v/>
      </c>
      <c r="P351" s="35" t="s">
        <v>167</v>
      </c>
    </row>
    <row r="352" spans="2:16" x14ac:dyDescent="0.25">
      <c r="B352" s="35" t="str">
        <f>IF(ISBLANK(A352),"",'Front Sheet'!$C$2&amp;"-"&amp;'Front Sheet'!$C$4&amp;"-"&amp;"REQ-"&amp;Requirements!A352)</f>
        <v/>
      </c>
      <c r="E352" s="35" t="str">
        <f t="shared" si="14"/>
        <v/>
      </c>
      <c r="P352" s="35" t="s">
        <v>167</v>
      </c>
    </row>
    <row r="353" spans="2:16" x14ac:dyDescent="0.25">
      <c r="B353" s="35" t="str">
        <f>IF(ISBLANK(A353),"",'Front Sheet'!$C$2&amp;"-"&amp;'Front Sheet'!$C$4&amp;"-"&amp;"REQ-"&amp;Requirements!A353)</f>
        <v/>
      </c>
      <c r="E353" s="35" t="str">
        <f t="shared" si="14"/>
        <v/>
      </c>
      <c r="P353" s="35" t="s">
        <v>167</v>
      </c>
    </row>
    <row r="354" spans="2:16" x14ac:dyDescent="0.25">
      <c r="B354" s="35" t="str">
        <f>IF(ISBLANK(A354),"",'Front Sheet'!$C$2&amp;"-"&amp;'Front Sheet'!$C$4&amp;"-"&amp;"REQ-"&amp;Requirements!A354)</f>
        <v/>
      </c>
      <c r="E354" s="35" t="str">
        <f t="shared" si="14"/>
        <v/>
      </c>
      <c r="P354" s="35" t="s">
        <v>167</v>
      </c>
    </row>
    <row r="355" spans="2:16" x14ac:dyDescent="0.25">
      <c r="B355" s="35" t="str">
        <f>IF(ISBLANK(A355),"",'Front Sheet'!$C$2&amp;"-"&amp;'Front Sheet'!$C$4&amp;"-"&amp;"REQ-"&amp;Requirements!A355)</f>
        <v/>
      </c>
      <c r="E355" s="35" t="str">
        <f t="shared" si="14"/>
        <v/>
      </c>
      <c r="P355" s="35" t="s">
        <v>167</v>
      </c>
    </row>
    <row r="356" spans="2:16" x14ac:dyDescent="0.25">
      <c r="B356" s="35" t="str">
        <f>IF(ISBLANK(A356),"",'Front Sheet'!$C$2&amp;"-"&amp;'Front Sheet'!$C$4&amp;"-"&amp;"REQ-"&amp;Requirements!A356)</f>
        <v/>
      </c>
      <c r="E356" s="35" t="str">
        <f t="shared" si="14"/>
        <v/>
      </c>
      <c r="P356" s="35" t="s">
        <v>167</v>
      </c>
    </row>
    <row r="357" spans="2:16" x14ac:dyDescent="0.25">
      <c r="B357" s="35" t="str">
        <f>IF(ISBLANK(A357),"",'Front Sheet'!$C$2&amp;"-"&amp;'Front Sheet'!$C$4&amp;"-"&amp;"REQ-"&amp;Requirements!A357)</f>
        <v/>
      </c>
      <c r="E357" s="35" t="str">
        <f t="shared" si="14"/>
        <v/>
      </c>
      <c r="P357" s="35" t="s">
        <v>167</v>
      </c>
    </row>
    <row r="358" spans="2:16" x14ac:dyDescent="0.25">
      <c r="B358" s="35" t="str">
        <f>IF(ISBLANK(A358),"",'Front Sheet'!$C$2&amp;"-"&amp;'Front Sheet'!$C$4&amp;"-"&amp;"REQ-"&amp;Requirements!A358)</f>
        <v/>
      </c>
      <c r="E358" s="35" t="str">
        <f t="shared" si="14"/>
        <v/>
      </c>
      <c r="P358" s="35" t="s">
        <v>167</v>
      </c>
    </row>
    <row r="359" spans="2:16" x14ac:dyDescent="0.25">
      <c r="B359" s="35" t="str">
        <f>IF(ISBLANK(A359),"",'Front Sheet'!$C$2&amp;"-"&amp;'Front Sheet'!$C$4&amp;"-"&amp;"REQ-"&amp;Requirements!A359)</f>
        <v/>
      </c>
      <c r="E359" s="35" t="str">
        <f t="shared" si="14"/>
        <v/>
      </c>
      <c r="P359" s="35" t="s">
        <v>167</v>
      </c>
    </row>
    <row r="360" spans="2:16" x14ac:dyDescent="0.25">
      <c r="B360" s="35" t="str">
        <f>IF(ISBLANK(A360),"",'Front Sheet'!$C$2&amp;"-"&amp;'Front Sheet'!$C$4&amp;"-"&amp;"REQ-"&amp;Requirements!A360)</f>
        <v/>
      </c>
      <c r="E360" s="35" t="str">
        <f t="shared" si="14"/>
        <v/>
      </c>
      <c r="P360" s="35" t="s">
        <v>167</v>
      </c>
    </row>
    <row r="361" spans="2:16" x14ac:dyDescent="0.25">
      <c r="B361" s="35" t="str">
        <f>IF(ISBLANK(A361),"",'Front Sheet'!$C$2&amp;"-"&amp;'Front Sheet'!$C$4&amp;"-"&amp;"REQ-"&amp;Requirements!A361)</f>
        <v/>
      </c>
      <c r="E361" s="35" t="str">
        <f t="shared" si="14"/>
        <v/>
      </c>
      <c r="P361" s="35" t="s">
        <v>167</v>
      </c>
    </row>
    <row r="362" spans="2:16" x14ac:dyDescent="0.25">
      <c r="B362" s="35" t="str">
        <f>IF(ISBLANK(A362),"",'Front Sheet'!$C$2&amp;"-"&amp;'Front Sheet'!$C$4&amp;"-"&amp;"REQ-"&amp;Requirements!A362)</f>
        <v/>
      </c>
      <c r="E362" s="35" t="str">
        <f t="shared" si="14"/>
        <v/>
      </c>
      <c r="P362" s="35" t="s">
        <v>167</v>
      </c>
    </row>
    <row r="363" spans="2:16" x14ac:dyDescent="0.25">
      <c r="B363" s="35" t="str">
        <f>IF(ISBLANK(A363),"",'Front Sheet'!$C$2&amp;"-"&amp;'Front Sheet'!$C$4&amp;"-"&amp;"REQ-"&amp;Requirements!A363)</f>
        <v/>
      </c>
      <c r="E363" s="35" t="str">
        <f t="shared" si="14"/>
        <v/>
      </c>
      <c r="P363" s="35" t="s">
        <v>167</v>
      </c>
    </row>
    <row r="364" spans="2:16" x14ac:dyDescent="0.25">
      <c r="B364" s="35" t="str">
        <f>IF(ISBLANK(A364),"",'Front Sheet'!$C$2&amp;"-"&amp;'Front Sheet'!$C$4&amp;"-"&amp;"REQ-"&amp;Requirements!A364)</f>
        <v/>
      </c>
      <c r="E364" s="35" t="str">
        <f t="shared" si="14"/>
        <v/>
      </c>
      <c r="P364" s="35" t="s">
        <v>167</v>
      </c>
    </row>
    <row r="365" spans="2:16" x14ac:dyDescent="0.25">
      <c r="B365" s="35" t="str">
        <f>IF(ISBLANK(A365),"",'Front Sheet'!$C$2&amp;"-"&amp;'Front Sheet'!$C$4&amp;"-"&amp;"REQ-"&amp;Requirements!A365)</f>
        <v/>
      </c>
      <c r="E365" s="35" t="str">
        <f t="shared" si="14"/>
        <v/>
      </c>
      <c r="P365" s="35" t="s">
        <v>167</v>
      </c>
    </row>
    <row r="366" spans="2:16" x14ac:dyDescent="0.25">
      <c r="B366" s="35" t="str">
        <f>IF(ISBLANK(A366),"",'Front Sheet'!$C$2&amp;"-"&amp;'Front Sheet'!$C$4&amp;"-"&amp;"REQ-"&amp;Requirements!A366)</f>
        <v/>
      </c>
      <c r="E366" s="35" t="str">
        <f t="shared" si="14"/>
        <v/>
      </c>
      <c r="P366" s="35" t="s">
        <v>167</v>
      </c>
    </row>
    <row r="367" spans="2:16" x14ac:dyDescent="0.25">
      <c r="B367" s="35" t="str">
        <f>IF(ISBLANK(A367),"",'Front Sheet'!$C$2&amp;"-"&amp;'Front Sheet'!$C$4&amp;"-"&amp;"REQ-"&amp;Requirements!A367)</f>
        <v/>
      </c>
      <c r="E367" s="35" t="str">
        <f t="shared" si="14"/>
        <v/>
      </c>
      <c r="P367" s="35" t="s">
        <v>167</v>
      </c>
    </row>
    <row r="368" spans="2:16" x14ac:dyDescent="0.25">
      <c r="B368" s="35" t="str">
        <f>IF(ISBLANK(A368),"",'Front Sheet'!$C$2&amp;"-"&amp;'Front Sheet'!$C$4&amp;"-"&amp;"REQ-"&amp;Requirements!A368)</f>
        <v/>
      </c>
      <c r="E368" s="35" t="str">
        <f t="shared" si="14"/>
        <v/>
      </c>
      <c r="P368" s="35" t="s">
        <v>167</v>
      </c>
    </row>
    <row r="369" spans="2:16" x14ac:dyDescent="0.25">
      <c r="B369" s="35" t="str">
        <f>IF(ISBLANK(A369),"",'Front Sheet'!$C$2&amp;"-"&amp;'Front Sheet'!$C$4&amp;"-"&amp;"REQ-"&amp;Requirements!A369)</f>
        <v/>
      </c>
      <c r="E369" s="35" t="str">
        <f t="shared" si="14"/>
        <v/>
      </c>
      <c r="P369" s="35" t="s">
        <v>167</v>
      </c>
    </row>
    <row r="370" spans="2:16" x14ac:dyDescent="0.25">
      <c r="B370" s="35" t="str">
        <f>IF(ISBLANK(A370),"",'Front Sheet'!$C$2&amp;"-"&amp;'Front Sheet'!$C$4&amp;"-"&amp;"REQ-"&amp;Requirements!A370)</f>
        <v/>
      </c>
      <c r="E370" s="35" t="str">
        <f t="shared" si="14"/>
        <v/>
      </c>
      <c r="P370" s="35" t="s">
        <v>167</v>
      </c>
    </row>
    <row r="371" spans="2:16" x14ac:dyDescent="0.25">
      <c r="B371" s="35" t="str">
        <f>IF(ISBLANK(A371),"",'Front Sheet'!$C$2&amp;"-"&amp;'Front Sheet'!$C$4&amp;"-"&amp;"REQ-"&amp;Requirements!A371)</f>
        <v/>
      </c>
      <c r="E371" s="35" t="str">
        <f t="shared" si="14"/>
        <v/>
      </c>
      <c r="P371" s="35" t="s">
        <v>167</v>
      </c>
    </row>
    <row r="372" spans="2:16" x14ac:dyDescent="0.25">
      <c r="B372" s="35" t="str">
        <f>IF(ISBLANK(A372),"",'Front Sheet'!$C$2&amp;"-"&amp;'Front Sheet'!$C$4&amp;"-"&amp;"REQ-"&amp;Requirements!A372)</f>
        <v/>
      </c>
      <c r="E372" s="35" t="str">
        <f t="shared" si="14"/>
        <v/>
      </c>
      <c r="P372" s="35" t="s">
        <v>167</v>
      </c>
    </row>
    <row r="373" spans="2:16" x14ac:dyDescent="0.25">
      <c r="B373" s="35" t="str">
        <f>IF(ISBLANK(A373),"",'Front Sheet'!$C$2&amp;"-"&amp;'Front Sheet'!$C$4&amp;"-"&amp;"REQ-"&amp;Requirements!A373)</f>
        <v/>
      </c>
      <c r="E373" s="35" t="str">
        <f t="shared" si="14"/>
        <v/>
      </c>
      <c r="P373" s="35" t="s">
        <v>167</v>
      </c>
    </row>
    <row r="374" spans="2:16" x14ac:dyDescent="0.25">
      <c r="B374" s="35" t="str">
        <f>IF(ISBLANK(A374),"",'Front Sheet'!$C$2&amp;"-"&amp;'Front Sheet'!$C$4&amp;"-"&amp;"REQ-"&amp;Requirements!A374)</f>
        <v/>
      </c>
      <c r="E374" s="35" t="str">
        <f t="shared" si="14"/>
        <v/>
      </c>
      <c r="P374" s="35" t="s">
        <v>167</v>
      </c>
    </row>
    <row r="375" spans="2:16" x14ac:dyDescent="0.25">
      <c r="B375" s="35" t="str">
        <f>IF(ISBLANK(A375),"",'Front Sheet'!$C$2&amp;"-"&amp;'Front Sheet'!$C$4&amp;"-"&amp;"REQ-"&amp;Requirements!A375)</f>
        <v/>
      </c>
      <c r="E375" s="35" t="str">
        <f t="shared" si="14"/>
        <v/>
      </c>
      <c r="P375" s="35" t="s">
        <v>167</v>
      </c>
    </row>
    <row r="376" spans="2:16" x14ac:dyDescent="0.25">
      <c r="B376" s="35" t="str">
        <f>IF(ISBLANK(A376),"",'Front Sheet'!$C$2&amp;"-"&amp;'Front Sheet'!$C$4&amp;"-"&amp;"REQ-"&amp;Requirements!A376)</f>
        <v/>
      </c>
      <c r="E376" s="35" t="str">
        <f t="shared" si="14"/>
        <v/>
      </c>
      <c r="P376" s="35" t="s">
        <v>167</v>
      </c>
    </row>
    <row r="377" spans="2:16" x14ac:dyDescent="0.25">
      <c r="B377" s="35" t="str">
        <f>IF(ISBLANK(A377),"",'Front Sheet'!$C$2&amp;"-"&amp;'Front Sheet'!$C$4&amp;"-"&amp;"REQ-"&amp;Requirements!A377)</f>
        <v/>
      </c>
      <c r="E377" s="35" t="str">
        <f t="shared" si="14"/>
        <v/>
      </c>
      <c r="P377" s="35" t="s">
        <v>167</v>
      </c>
    </row>
    <row r="378" spans="2:16" x14ac:dyDescent="0.25">
      <c r="B378" s="35" t="str">
        <f>IF(ISBLANK(A378),"",'Front Sheet'!$C$2&amp;"-"&amp;'Front Sheet'!$C$4&amp;"-"&amp;"REQ-"&amp;Requirements!A378)</f>
        <v/>
      </c>
      <c r="E378" s="35" t="str">
        <f t="shared" si="14"/>
        <v/>
      </c>
      <c r="P378" s="35" t="s">
        <v>167</v>
      </c>
    </row>
    <row r="379" spans="2:16" x14ac:dyDescent="0.25">
      <c r="B379" s="35" t="str">
        <f>IF(ISBLANK(A379),"",'Front Sheet'!$C$2&amp;"-"&amp;'Front Sheet'!$C$4&amp;"-"&amp;"REQ-"&amp;Requirements!A379)</f>
        <v/>
      </c>
      <c r="E379" s="35" t="str">
        <f t="shared" si="14"/>
        <v/>
      </c>
      <c r="P379" s="35" t="s">
        <v>167</v>
      </c>
    </row>
    <row r="380" spans="2:16" x14ac:dyDescent="0.25">
      <c r="B380" s="35" t="str">
        <f>IF(ISBLANK(A380),"",'Front Sheet'!$C$2&amp;"-"&amp;'Front Sheet'!$C$4&amp;"-"&amp;"REQ-"&amp;Requirements!A380)</f>
        <v/>
      </c>
      <c r="E380" s="35" t="str">
        <f t="shared" si="14"/>
        <v/>
      </c>
      <c r="P380" s="35" t="s">
        <v>167</v>
      </c>
    </row>
    <row r="381" spans="2:16" x14ac:dyDescent="0.25">
      <c r="B381" s="35" t="str">
        <f>IF(ISBLANK(A381),"",'Front Sheet'!$C$2&amp;"-"&amp;'Front Sheet'!$C$4&amp;"-"&amp;"REQ-"&amp;Requirements!A381)</f>
        <v/>
      </c>
      <c r="E381" s="35" t="str">
        <f t="shared" si="14"/>
        <v/>
      </c>
      <c r="P381" s="35" t="s">
        <v>167</v>
      </c>
    </row>
    <row r="382" spans="2:16" x14ac:dyDescent="0.25">
      <c r="B382" s="35" t="str">
        <f>IF(ISBLANK(A382),"",'Front Sheet'!$C$2&amp;"-"&amp;'Front Sheet'!$C$4&amp;"-"&amp;"REQ-"&amp;Requirements!A382)</f>
        <v/>
      </c>
      <c r="E382" s="35" t="str">
        <f t="shared" si="14"/>
        <v/>
      </c>
      <c r="P382" s="35" t="s">
        <v>167</v>
      </c>
    </row>
    <row r="383" spans="2:16" x14ac:dyDescent="0.25">
      <c r="B383" s="35" t="str">
        <f>IF(ISBLANK(A383),"",'Front Sheet'!$C$2&amp;"-"&amp;'Front Sheet'!$C$4&amp;"-"&amp;"REQ-"&amp;Requirements!A383)</f>
        <v/>
      </c>
      <c r="E383" s="35" t="str">
        <f t="shared" si="14"/>
        <v/>
      </c>
      <c r="P383" s="35" t="s">
        <v>167</v>
      </c>
    </row>
    <row r="384" spans="2:16" x14ac:dyDescent="0.25">
      <c r="B384" s="35" t="str">
        <f>IF(ISBLANK(A384),"",'Front Sheet'!$C$2&amp;"-"&amp;'Front Sheet'!$C$4&amp;"-"&amp;"REQ-"&amp;Requirements!A384)</f>
        <v/>
      </c>
      <c r="E384" s="35" t="str">
        <f t="shared" si="14"/>
        <v/>
      </c>
      <c r="P384" s="35" t="s">
        <v>167</v>
      </c>
    </row>
    <row r="385" spans="2:16" x14ac:dyDescent="0.25">
      <c r="B385" s="35" t="str">
        <f>IF(ISBLANK(A385),"",'Front Sheet'!$C$2&amp;"-"&amp;'Front Sheet'!$C$4&amp;"-"&amp;"REQ-"&amp;Requirements!A385)</f>
        <v/>
      </c>
      <c r="E385" s="35" t="str">
        <f t="shared" si="14"/>
        <v/>
      </c>
      <c r="P385" s="35" t="s">
        <v>167</v>
      </c>
    </row>
    <row r="386" spans="2:16" x14ac:dyDescent="0.25">
      <c r="B386" s="35" t="str">
        <f>IF(ISBLANK(A386),"",'Front Sheet'!$C$2&amp;"-"&amp;'Front Sheet'!$C$4&amp;"-"&amp;"REQ-"&amp;Requirements!A386)</f>
        <v/>
      </c>
      <c r="E386" s="35" t="str">
        <f t="shared" si="14"/>
        <v/>
      </c>
      <c r="P386" s="35" t="s">
        <v>167</v>
      </c>
    </row>
    <row r="387" spans="2:16" x14ac:dyDescent="0.25">
      <c r="B387" s="35" t="str">
        <f>IF(ISBLANK(A387),"",'Front Sheet'!$C$2&amp;"-"&amp;'Front Sheet'!$C$4&amp;"-"&amp;"REQ-"&amp;Requirements!A387)</f>
        <v/>
      </c>
      <c r="E387" s="35" t="str">
        <f t="shared" si="14"/>
        <v/>
      </c>
      <c r="P387" s="35" t="s">
        <v>167</v>
      </c>
    </row>
    <row r="388" spans="2:16" x14ac:dyDescent="0.25">
      <c r="B388" s="35" t="str">
        <f>IF(ISBLANK(A388),"",'Front Sheet'!$C$2&amp;"-"&amp;'Front Sheet'!$C$4&amp;"-"&amp;"REQ-"&amp;Requirements!A388)</f>
        <v/>
      </c>
      <c r="E388" s="35" t="str">
        <f t="shared" si="14"/>
        <v/>
      </c>
      <c r="P388" s="35" t="s">
        <v>167</v>
      </c>
    </row>
    <row r="389" spans="2:16" x14ac:dyDescent="0.25">
      <c r="B389" s="35" t="str">
        <f>IF(ISBLANK(A389),"",'Front Sheet'!$C$2&amp;"-"&amp;'Front Sheet'!$C$4&amp;"-"&amp;"REQ-"&amp;Requirements!A389)</f>
        <v/>
      </c>
      <c r="E389" s="35" t="str">
        <f t="shared" si="14"/>
        <v/>
      </c>
      <c r="P389" s="35" t="s">
        <v>167</v>
      </c>
    </row>
    <row r="390" spans="2:16" x14ac:dyDescent="0.25">
      <c r="B390" s="35" t="str">
        <f>IF(ISBLANK(A390),"",'Front Sheet'!$C$2&amp;"-"&amp;'Front Sheet'!$C$4&amp;"-"&amp;"REQ-"&amp;Requirements!A390)</f>
        <v/>
      </c>
      <c r="E390" s="35" t="str">
        <f t="shared" si="14"/>
        <v/>
      </c>
      <c r="P390" s="35" t="s">
        <v>167</v>
      </c>
    </row>
    <row r="391" spans="2:16" x14ac:dyDescent="0.25">
      <c r="B391" s="35" t="str">
        <f>IF(ISBLANK(A391),"",'Front Sheet'!$C$2&amp;"-"&amp;'Front Sheet'!$C$4&amp;"-"&amp;"REQ-"&amp;Requirements!A391)</f>
        <v/>
      </c>
      <c r="E391" s="35" t="str">
        <f t="shared" si="14"/>
        <v/>
      </c>
      <c r="P391" s="35" t="s">
        <v>167</v>
      </c>
    </row>
    <row r="392" spans="2:16" x14ac:dyDescent="0.25">
      <c r="B392" s="35" t="str">
        <f>IF(ISBLANK(A392),"",'Front Sheet'!$C$2&amp;"-"&amp;'Front Sheet'!$C$4&amp;"-"&amp;"REQ-"&amp;Requirements!A392)</f>
        <v/>
      </c>
      <c r="E392" s="35" t="str">
        <f t="shared" si="14"/>
        <v/>
      </c>
      <c r="P392" s="35" t="s">
        <v>167</v>
      </c>
    </row>
    <row r="393" spans="2:16" x14ac:dyDescent="0.25">
      <c r="B393" s="35" t="str">
        <f>IF(ISBLANK(A393),"",'Front Sheet'!$C$2&amp;"-"&amp;'Front Sheet'!$C$4&amp;"-"&amp;"REQ-"&amp;Requirements!A393)</f>
        <v/>
      </c>
      <c r="E393" s="35" t="str">
        <f t="shared" si="14"/>
        <v/>
      </c>
      <c r="P393" s="35" t="s">
        <v>167</v>
      </c>
    </row>
    <row r="394" spans="2:16" x14ac:dyDescent="0.25">
      <c r="B394" s="35" t="str">
        <f>IF(ISBLANK(A394),"",'Front Sheet'!$C$2&amp;"-"&amp;'Front Sheet'!$C$4&amp;"-"&amp;"REQ-"&amp;Requirements!A394)</f>
        <v/>
      </c>
      <c r="E394" s="35" t="str">
        <f t="shared" si="14"/>
        <v/>
      </c>
      <c r="P394" s="35" t="s">
        <v>167</v>
      </c>
    </row>
    <row r="395" spans="2:16" x14ac:dyDescent="0.25">
      <c r="B395" s="35" t="str">
        <f>IF(ISBLANK(A395),"",'Front Sheet'!$C$2&amp;"-"&amp;'Front Sheet'!$C$4&amp;"-"&amp;"REQ-"&amp;Requirements!A395)</f>
        <v/>
      </c>
      <c r="E395" s="35" t="str">
        <f t="shared" si="14"/>
        <v/>
      </c>
      <c r="P395" s="35" t="s">
        <v>167</v>
      </c>
    </row>
    <row r="396" spans="2:16" x14ac:dyDescent="0.25">
      <c r="B396" s="35" t="str">
        <f>IF(ISBLANK(A396),"",'Front Sheet'!$C$2&amp;"-"&amp;'Front Sheet'!$C$4&amp;"-"&amp;"REQ-"&amp;Requirements!A396)</f>
        <v/>
      </c>
      <c r="E396" s="35" t="str">
        <f t="shared" si="14"/>
        <v/>
      </c>
      <c r="P396" s="35" t="s">
        <v>167</v>
      </c>
    </row>
    <row r="397" spans="2:16" x14ac:dyDescent="0.25">
      <c r="B397" s="35" t="str">
        <f>IF(ISBLANK(A397),"",'Front Sheet'!$C$2&amp;"-"&amp;'Front Sheet'!$C$4&amp;"-"&amp;"REQ-"&amp;Requirements!A397)</f>
        <v/>
      </c>
      <c r="E397" s="35" t="str">
        <f t="shared" si="14"/>
        <v/>
      </c>
      <c r="P397" s="35" t="s">
        <v>167</v>
      </c>
    </row>
    <row r="398" spans="2:16" x14ac:dyDescent="0.25">
      <c r="B398" s="35" t="str">
        <f>IF(ISBLANK(A398),"",'Front Sheet'!$C$2&amp;"-"&amp;'Front Sheet'!$C$4&amp;"-"&amp;"REQ-"&amp;Requirements!A398)</f>
        <v/>
      </c>
      <c r="E398" s="35" t="str">
        <f t="shared" si="14"/>
        <v/>
      </c>
      <c r="P398" s="35" t="s">
        <v>167</v>
      </c>
    </row>
    <row r="399" spans="2:16" x14ac:dyDescent="0.25">
      <c r="B399" s="35" t="str">
        <f>IF(ISBLANK(A399),"",'Front Sheet'!$C$2&amp;"-"&amp;'Front Sheet'!$C$4&amp;"-"&amp;"REQ-"&amp;Requirements!A399)</f>
        <v/>
      </c>
      <c r="E399" s="35" t="str">
        <f t="shared" si="14"/>
        <v/>
      </c>
      <c r="P399" s="35" t="s">
        <v>167</v>
      </c>
    </row>
    <row r="400" spans="2:16" x14ac:dyDescent="0.25">
      <c r="B400" s="35" t="str">
        <f>IF(ISBLANK(A400),"",'Front Sheet'!$C$2&amp;"-"&amp;'Front Sheet'!$C$4&amp;"-"&amp;"REQ-"&amp;Requirements!A400)</f>
        <v/>
      </c>
      <c r="E400" s="35" t="str">
        <f t="shared" ref="E400:E463" si="15">IF(ISBLANK(D400),"",IF(D400="Heading","",IF(ISNUMBER(SEARCH("shall not",F400,1)),"SHALL NOT",IF(ISNUMBER(SEARCH("shall",F400,1)),"SHALL",IF(ISNUMBER(SEARCH("should",F400,1)),"SHOULD",IF(ISNUMBER(SEARCH("may",F400,1)),"MAY",IF(D400="Requirement","Incorrect Wording","N/A")))))))</f>
        <v/>
      </c>
      <c r="P400" s="35" t="s">
        <v>167</v>
      </c>
    </row>
    <row r="401" spans="2:16" x14ac:dyDescent="0.25">
      <c r="B401" s="35" t="str">
        <f>IF(ISBLANK(A401),"",'Front Sheet'!$C$2&amp;"-"&amp;'Front Sheet'!$C$4&amp;"-"&amp;"REQ-"&amp;Requirements!A401)</f>
        <v/>
      </c>
      <c r="E401" s="35" t="str">
        <f t="shared" si="15"/>
        <v/>
      </c>
      <c r="P401" s="35" t="s">
        <v>167</v>
      </c>
    </row>
    <row r="402" spans="2:16" x14ac:dyDescent="0.25">
      <c r="B402" s="35" t="str">
        <f>IF(ISBLANK(A402),"",'Front Sheet'!$C$2&amp;"-"&amp;'Front Sheet'!$C$4&amp;"-"&amp;"REQ-"&amp;Requirements!A402)</f>
        <v/>
      </c>
      <c r="E402" s="35" t="str">
        <f t="shared" si="15"/>
        <v/>
      </c>
      <c r="P402" s="35" t="s">
        <v>167</v>
      </c>
    </row>
    <row r="403" spans="2:16" x14ac:dyDescent="0.25">
      <c r="B403" s="35" t="str">
        <f>IF(ISBLANK(A403),"",'Front Sheet'!$C$2&amp;"-"&amp;'Front Sheet'!$C$4&amp;"-"&amp;"REQ-"&amp;Requirements!A403)</f>
        <v/>
      </c>
      <c r="E403" s="35" t="str">
        <f t="shared" si="15"/>
        <v/>
      </c>
      <c r="P403" s="35" t="s">
        <v>167</v>
      </c>
    </row>
    <row r="404" spans="2:16" x14ac:dyDescent="0.25">
      <c r="B404" s="35" t="str">
        <f>IF(ISBLANK(A404),"",'Front Sheet'!$C$2&amp;"-"&amp;'Front Sheet'!$C$4&amp;"-"&amp;"REQ-"&amp;Requirements!A404)</f>
        <v/>
      </c>
      <c r="E404" s="35" t="str">
        <f t="shared" si="15"/>
        <v/>
      </c>
      <c r="P404" s="35" t="s">
        <v>167</v>
      </c>
    </row>
    <row r="405" spans="2:16" x14ac:dyDescent="0.25">
      <c r="B405" s="35" t="str">
        <f>IF(ISBLANK(A405),"",'Front Sheet'!$C$2&amp;"-"&amp;'Front Sheet'!$C$4&amp;"-"&amp;"REQ-"&amp;Requirements!A405)</f>
        <v/>
      </c>
      <c r="E405" s="35" t="str">
        <f t="shared" si="15"/>
        <v/>
      </c>
      <c r="P405" s="35" t="s">
        <v>167</v>
      </c>
    </row>
    <row r="406" spans="2:16" x14ac:dyDescent="0.25">
      <c r="B406" s="35" t="str">
        <f>IF(ISBLANK(A406),"",'Front Sheet'!$C$2&amp;"-"&amp;'Front Sheet'!$C$4&amp;"-"&amp;"REQ-"&amp;Requirements!A406)</f>
        <v/>
      </c>
      <c r="E406" s="35" t="str">
        <f t="shared" si="15"/>
        <v/>
      </c>
      <c r="P406" s="35" t="s">
        <v>167</v>
      </c>
    </row>
    <row r="407" spans="2:16" x14ac:dyDescent="0.25">
      <c r="B407" s="35" t="str">
        <f>IF(ISBLANK(A407),"",'Front Sheet'!$C$2&amp;"-"&amp;'Front Sheet'!$C$4&amp;"-"&amp;"REQ-"&amp;Requirements!A407)</f>
        <v/>
      </c>
      <c r="E407" s="35" t="str">
        <f t="shared" si="15"/>
        <v/>
      </c>
      <c r="P407" s="35" t="s">
        <v>167</v>
      </c>
    </row>
    <row r="408" spans="2:16" x14ac:dyDescent="0.25">
      <c r="B408" s="35" t="str">
        <f>IF(ISBLANK(A408),"",'Front Sheet'!$C$2&amp;"-"&amp;'Front Sheet'!$C$4&amp;"-"&amp;"REQ-"&amp;Requirements!A408)</f>
        <v/>
      </c>
      <c r="E408" s="35" t="str">
        <f t="shared" si="15"/>
        <v/>
      </c>
      <c r="P408" s="35" t="s">
        <v>167</v>
      </c>
    </row>
    <row r="409" spans="2:16" x14ac:dyDescent="0.25">
      <c r="B409" s="35" t="str">
        <f>IF(ISBLANK(A409),"",'Front Sheet'!$C$2&amp;"-"&amp;'Front Sheet'!$C$4&amp;"-"&amp;"REQ-"&amp;Requirements!A409)</f>
        <v/>
      </c>
      <c r="E409" s="35" t="str">
        <f t="shared" si="15"/>
        <v/>
      </c>
      <c r="P409" s="35" t="s">
        <v>167</v>
      </c>
    </row>
    <row r="410" spans="2:16" x14ac:dyDescent="0.25">
      <c r="B410" s="35" t="str">
        <f>IF(ISBLANK(A410),"",'Front Sheet'!$C$2&amp;"-"&amp;'Front Sheet'!$C$4&amp;"-"&amp;"REQ-"&amp;Requirements!A410)</f>
        <v/>
      </c>
      <c r="E410" s="35" t="str">
        <f t="shared" si="15"/>
        <v/>
      </c>
      <c r="P410" s="35" t="s">
        <v>167</v>
      </c>
    </row>
    <row r="411" spans="2:16" x14ac:dyDescent="0.25">
      <c r="B411" s="35" t="str">
        <f>IF(ISBLANK(A411),"",'Front Sheet'!$C$2&amp;"-"&amp;'Front Sheet'!$C$4&amp;"-"&amp;"REQ-"&amp;Requirements!A411)</f>
        <v/>
      </c>
      <c r="E411" s="35" t="str">
        <f t="shared" si="15"/>
        <v/>
      </c>
      <c r="P411" s="35" t="s">
        <v>167</v>
      </c>
    </row>
    <row r="412" spans="2:16" x14ac:dyDescent="0.25">
      <c r="B412" s="35" t="str">
        <f>IF(ISBLANK(A412),"",'Front Sheet'!$C$2&amp;"-"&amp;'Front Sheet'!$C$4&amp;"-"&amp;"REQ-"&amp;Requirements!A412)</f>
        <v/>
      </c>
      <c r="E412" s="35" t="str">
        <f t="shared" si="15"/>
        <v/>
      </c>
      <c r="P412" s="35" t="s">
        <v>167</v>
      </c>
    </row>
    <row r="413" spans="2:16" x14ac:dyDescent="0.25">
      <c r="B413" s="35" t="str">
        <f>IF(ISBLANK(A413),"",'Front Sheet'!$C$2&amp;"-"&amp;'Front Sheet'!$C$4&amp;"-"&amp;"REQ-"&amp;Requirements!A413)</f>
        <v/>
      </c>
      <c r="E413" s="35" t="str">
        <f t="shared" si="15"/>
        <v/>
      </c>
      <c r="P413" s="35" t="s">
        <v>167</v>
      </c>
    </row>
    <row r="414" spans="2:16" x14ac:dyDescent="0.25">
      <c r="B414" s="35" t="str">
        <f>IF(ISBLANK(A414),"",'Front Sheet'!$C$2&amp;"-"&amp;'Front Sheet'!$C$4&amp;"-"&amp;"REQ-"&amp;Requirements!A414)</f>
        <v/>
      </c>
      <c r="E414" s="35" t="str">
        <f t="shared" si="15"/>
        <v/>
      </c>
      <c r="P414" s="35" t="s">
        <v>167</v>
      </c>
    </row>
    <row r="415" spans="2:16" x14ac:dyDescent="0.25">
      <c r="B415" s="35" t="str">
        <f>IF(ISBLANK(A415),"",'Front Sheet'!$C$2&amp;"-"&amp;'Front Sheet'!$C$4&amp;"-"&amp;"REQ-"&amp;Requirements!A415)</f>
        <v/>
      </c>
      <c r="E415" s="35" t="str">
        <f t="shared" si="15"/>
        <v/>
      </c>
      <c r="P415" s="35" t="s">
        <v>167</v>
      </c>
    </row>
    <row r="416" spans="2:16" x14ac:dyDescent="0.25">
      <c r="B416" s="35" t="str">
        <f>IF(ISBLANK(A416),"",'Front Sheet'!$C$2&amp;"-"&amp;'Front Sheet'!$C$4&amp;"-"&amp;"REQ-"&amp;Requirements!A416)</f>
        <v/>
      </c>
      <c r="E416" s="35" t="str">
        <f t="shared" si="15"/>
        <v/>
      </c>
      <c r="P416" s="35" t="s">
        <v>167</v>
      </c>
    </row>
    <row r="417" spans="2:16" x14ac:dyDescent="0.25">
      <c r="B417" s="35" t="str">
        <f>IF(ISBLANK(A417),"",'Front Sheet'!$C$2&amp;"-"&amp;'Front Sheet'!$C$4&amp;"-"&amp;"REQ-"&amp;Requirements!A417)</f>
        <v/>
      </c>
      <c r="E417" s="35" t="str">
        <f t="shared" si="15"/>
        <v/>
      </c>
      <c r="P417" s="35" t="s">
        <v>167</v>
      </c>
    </row>
    <row r="418" spans="2:16" x14ac:dyDescent="0.25">
      <c r="B418" s="35" t="str">
        <f>IF(ISBLANK(A418),"",'Front Sheet'!$C$2&amp;"-"&amp;'Front Sheet'!$C$4&amp;"-"&amp;"REQ-"&amp;Requirements!A418)</f>
        <v/>
      </c>
      <c r="E418" s="35" t="str">
        <f t="shared" si="15"/>
        <v/>
      </c>
      <c r="P418" s="35" t="s">
        <v>167</v>
      </c>
    </row>
    <row r="419" spans="2:16" x14ac:dyDescent="0.25">
      <c r="B419" s="35" t="str">
        <f>IF(ISBLANK(A419),"",'Front Sheet'!$C$2&amp;"-"&amp;'Front Sheet'!$C$4&amp;"-"&amp;"REQ-"&amp;Requirements!A419)</f>
        <v/>
      </c>
      <c r="E419" s="35" t="str">
        <f t="shared" si="15"/>
        <v/>
      </c>
      <c r="P419" s="35" t="s">
        <v>167</v>
      </c>
    </row>
    <row r="420" spans="2:16" x14ac:dyDescent="0.25">
      <c r="B420" s="35" t="str">
        <f>IF(ISBLANK(A420),"",'Front Sheet'!$C$2&amp;"-"&amp;'Front Sheet'!$C$4&amp;"-"&amp;"REQ-"&amp;Requirements!A420)</f>
        <v/>
      </c>
      <c r="E420" s="35" t="str">
        <f t="shared" si="15"/>
        <v/>
      </c>
      <c r="P420" s="35" t="s">
        <v>167</v>
      </c>
    </row>
    <row r="421" spans="2:16" x14ac:dyDescent="0.25">
      <c r="B421" s="35" t="str">
        <f>IF(ISBLANK(A421),"",'Front Sheet'!$C$2&amp;"-"&amp;'Front Sheet'!$C$4&amp;"-"&amp;"REQ-"&amp;Requirements!A421)</f>
        <v/>
      </c>
      <c r="E421" s="35" t="str">
        <f t="shared" si="15"/>
        <v/>
      </c>
      <c r="P421" s="35" t="s">
        <v>167</v>
      </c>
    </row>
    <row r="422" spans="2:16" x14ac:dyDescent="0.25">
      <c r="B422" s="35" t="str">
        <f>IF(ISBLANK(A422),"",'Front Sheet'!$C$2&amp;"-"&amp;'Front Sheet'!$C$4&amp;"-"&amp;"REQ-"&amp;Requirements!A422)</f>
        <v/>
      </c>
      <c r="E422" s="35" t="str">
        <f t="shared" si="15"/>
        <v/>
      </c>
      <c r="P422" s="35" t="s">
        <v>167</v>
      </c>
    </row>
    <row r="423" spans="2:16" x14ac:dyDescent="0.25">
      <c r="B423" s="35" t="str">
        <f>IF(ISBLANK(A423),"",'Front Sheet'!$C$2&amp;"-"&amp;'Front Sheet'!$C$4&amp;"-"&amp;"REQ-"&amp;Requirements!A423)</f>
        <v/>
      </c>
      <c r="E423" s="35" t="str">
        <f t="shared" si="15"/>
        <v/>
      </c>
      <c r="P423" s="35" t="s">
        <v>167</v>
      </c>
    </row>
    <row r="424" spans="2:16" x14ac:dyDescent="0.25">
      <c r="B424" s="35" t="str">
        <f>IF(ISBLANK(A424),"",'Front Sheet'!$C$2&amp;"-"&amp;'Front Sheet'!$C$4&amp;"-"&amp;"REQ-"&amp;Requirements!A424)</f>
        <v/>
      </c>
      <c r="E424" s="35" t="str">
        <f t="shared" si="15"/>
        <v/>
      </c>
      <c r="P424" s="35" t="s">
        <v>167</v>
      </c>
    </row>
    <row r="425" spans="2:16" x14ac:dyDescent="0.25">
      <c r="B425" s="35" t="str">
        <f>IF(ISBLANK(A425),"",'Front Sheet'!$C$2&amp;"-"&amp;'Front Sheet'!$C$4&amp;"-"&amp;"REQ-"&amp;Requirements!A425)</f>
        <v/>
      </c>
      <c r="E425" s="35" t="str">
        <f t="shared" si="15"/>
        <v/>
      </c>
      <c r="P425" s="35" t="s">
        <v>167</v>
      </c>
    </row>
    <row r="426" spans="2:16" x14ac:dyDescent="0.25">
      <c r="B426" s="35" t="str">
        <f>IF(ISBLANK(A426),"",'Front Sheet'!$C$2&amp;"-"&amp;'Front Sheet'!$C$4&amp;"-"&amp;"REQ-"&amp;Requirements!A426)</f>
        <v/>
      </c>
      <c r="E426" s="35" t="str">
        <f t="shared" si="15"/>
        <v/>
      </c>
      <c r="P426" s="35" t="s">
        <v>167</v>
      </c>
    </row>
    <row r="427" spans="2:16" x14ac:dyDescent="0.25">
      <c r="B427" s="35" t="str">
        <f>IF(ISBLANK(A427),"",'Front Sheet'!$C$2&amp;"-"&amp;'Front Sheet'!$C$4&amp;"-"&amp;"REQ-"&amp;Requirements!A427)</f>
        <v/>
      </c>
      <c r="E427" s="35" t="str">
        <f t="shared" si="15"/>
        <v/>
      </c>
      <c r="P427" s="35" t="s">
        <v>167</v>
      </c>
    </row>
    <row r="428" spans="2:16" x14ac:dyDescent="0.25">
      <c r="B428" s="35" t="str">
        <f>IF(ISBLANK(A428),"",'Front Sheet'!$C$2&amp;"-"&amp;'Front Sheet'!$C$4&amp;"-"&amp;"REQ-"&amp;Requirements!A428)</f>
        <v/>
      </c>
      <c r="E428" s="35" t="str">
        <f t="shared" si="15"/>
        <v/>
      </c>
      <c r="P428" s="35" t="s">
        <v>167</v>
      </c>
    </row>
    <row r="429" spans="2:16" x14ac:dyDescent="0.25">
      <c r="B429" s="35" t="str">
        <f>IF(ISBLANK(A429),"",'Front Sheet'!$C$2&amp;"-"&amp;'Front Sheet'!$C$4&amp;"-"&amp;"REQ-"&amp;Requirements!A429)</f>
        <v/>
      </c>
      <c r="E429" s="35" t="str">
        <f t="shared" si="15"/>
        <v/>
      </c>
      <c r="P429" s="35" t="s">
        <v>167</v>
      </c>
    </row>
    <row r="430" spans="2:16" x14ac:dyDescent="0.25">
      <c r="B430" s="35" t="str">
        <f>IF(ISBLANK(A430),"",'Front Sheet'!$C$2&amp;"-"&amp;'Front Sheet'!$C$4&amp;"-"&amp;"REQ-"&amp;Requirements!A430)</f>
        <v/>
      </c>
      <c r="E430" s="35" t="str">
        <f t="shared" si="15"/>
        <v/>
      </c>
      <c r="P430" s="35" t="s">
        <v>167</v>
      </c>
    </row>
    <row r="431" spans="2:16" x14ac:dyDescent="0.25">
      <c r="B431" s="35" t="str">
        <f>IF(ISBLANK(A431),"",'Front Sheet'!$C$2&amp;"-"&amp;'Front Sheet'!$C$4&amp;"-"&amp;"REQ-"&amp;Requirements!A431)</f>
        <v/>
      </c>
      <c r="E431" s="35" t="str">
        <f t="shared" si="15"/>
        <v/>
      </c>
      <c r="P431" s="35" t="s">
        <v>167</v>
      </c>
    </row>
    <row r="432" spans="2:16" x14ac:dyDescent="0.25">
      <c r="B432" s="35" t="str">
        <f>IF(ISBLANK(A432),"",'Front Sheet'!$C$2&amp;"-"&amp;'Front Sheet'!$C$4&amp;"-"&amp;"REQ-"&amp;Requirements!A432)</f>
        <v/>
      </c>
      <c r="E432" s="35" t="str">
        <f t="shared" si="15"/>
        <v/>
      </c>
      <c r="P432" s="35" t="s">
        <v>167</v>
      </c>
    </row>
    <row r="433" spans="2:16" x14ac:dyDescent="0.25">
      <c r="B433" s="35" t="str">
        <f>IF(ISBLANK(A433),"",'Front Sheet'!$C$2&amp;"-"&amp;'Front Sheet'!$C$4&amp;"-"&amp;"REQ-"&amp;Requirements!A433)</f>
        <v/>
      </c>
      <c r="E433" s="35" t="str">
        <f t="shared" si="15"/>
        <v/>
      </c>
      <c r="P433" s="35" t="s">
        <v>167</v>
      </c>
    </row>
    <row r="434" spans="2:16" x14ac:dyDescent="0.25">
      <c r="B434" s="35" t="str">
        <f>IF(ISBLANK(A434),"",'Front Sheet'!$C$2&amp;"-"&amp;'Front Sheet'!$C$4&amp;"-"&amp;"REQ-"&amp;Requirements!A434)</f>
        <v/>
      </c>
      <c r="E434" s="35" t="str">
        <f t="shared" si="15"/>
        <v/>
      </c>
      <c r="P434" s="35" t="s">
        <v>167</v>
      </c>
    </row>
    <row r="435" spans="2:16" x14ac:dyDescent="0.25">
      <c r="B435" s="35" t="str">
        <f>IF(ISBLANK(A435),"",'Front Sheet'!$C$2&amp;"-"&amp;'Front Sheet'!$C$4&amp;"-"&amp;"REQ-"&amp;Requirements!A435)</f>
        <v/>
      </c>
      <c r="E435" s="35" t="str">
        <f t="shared" si="15"/>
        <v/>
      </c>
      <c r="P435" s="35" t="s">
        <v>167</v>
      </c>
    </row>
    <row r="436" spans="2:16" x14ac:dyDescent="0.25">
      <c r="B436" s="35" t="str">
        <f>IF(ISBLANK(A436),"",'Front Sheet'!$C$2&amp;"-"&amp;'Front Sheet'!$C$4&amp;"-"&amp;"REQ-"&amp;Requirements!A436)</f>
        <v/>
      </c>
      <c r="E436" s="35" t="str">
        <f t="shared" si="15"/>
        <v/>
      </c>
      <c r="P436" s="35" t="s">
        <v>167</v>
      </c>
    </row>
    <row r="437" spans="2:16" x14ac:dyDescent="0.25">
      <c r="B437" s="35" t="str">
        <f>IF(ISBLANK(A437),"",'Front Sheet'!$C$2&amp;"-"&amp;'Front Sheet'!$C$4&amp;"-"&amp;"REQ-"&amp;Requirements!A437)</f>
        <v/>
      </c>
      <c r="E437" s="35" t="str">
        <f t="shared" si="15"/>
        <v/>
      </c>
      <c r="P437" s="35" t="s">
        <v>167</v>
      </c>
    </row>
    <row r="438" spans="2:16" x14ac:dyDescent="0.25">
      <c r="B438" s="35" t="str">
        <f>IF(ISBLANK(A438),"",'Front Sheet'!$C$2&amp;"-"&amp;'Front Sheet'!$C$4&amp;"-"&amp;"REQ-"&amp;Requirements!A438)</f>
        <v/>
      </c>
      <c r="E438" s="35" t="str">
        <f t="shared" si="15"/>
        <v/>
      </c>
      <c r="P438" s="35" t="s">
        <v>167</v>
      </c>
    </row>
    <row r="439" spans="2:16" x14ac:dyDescent="0.25">
      <c r="B439" s="35" t="str">
        <f>IF(ISBLANK(A439),"",'Front Sheet'!$C$2&amp;"-"&amp;'Front Sheet'!$C$4&amp;"-"&amp;"REQ-"&amp;Requirements!A439)</f>
        <v/>
      </c>
      <c r="E439" s="35" t="str">
        <f t="shared" si="15"/>
        <v/>
      </c>
      <c r="P439" s="35" t="s">
        <v>167</v>
      </c>
    </row>
    <row r="440" spans="2:16" x14ac:dyDescent="0.25">
      <c r="B440" s="35" t="str">
        <f>IF(ISBLANK(A440),"",'Front Sheet'!$C$2&amp;"-"&amp;'Front Sheet'!$C$4&amp;"-"&amp;"REQ-"&amp;Requirements!A440)</f>
        <v/>
      </c>
      <c r="E440" s="35" t="str">
        <f t="shared" si="15"/>
        <v/>
      </c>
      <c r="P440" s="35" t="s">
        <v>167</v>
      </c>
    </row>
    <row r="441" spans="2:16" x14ac:dyDescent="0.25">
      <c r="B441" s="35" t="str">
        <f>IF(ISBLANK(A441),"",'Front Sheet'!$C$2&amp;"-"&amp;'Front Sheet'!$C$4&amp;"-"&amp;"REQ-"&amp;Requirements!A441)</f>
        <v/>
      </c>
      <c r="E441" s="35" t="str">
        <f t="shared" si="15"/>
        <v/>
      </c>
      <c r="P441" s="35" t="s">
        <v>167</v>
      </c>
    </row>
    <row r="442" spans="2:16" x14ac:dyDescent="0.25">
      <c r="B442" s="35" t="str">
        <f>IF(ISBLANK(A442),"",'Front Sheet'!$C$2&amp;"-"&amp;'Front Sheet'!$C$4&amp;"-"&amp;"REQ-"&amp;Requirements!A442)</f>
        <v/>
      </c>
      <c r="E442" s="35" t="str">
        <f t="shared" si="15"/>
        <v/>
      </c>
      <c r="P442" s="35" t="s">
        <v>167</v>
      </c>
    </row>
    <row r="443" spans="2:16" x14ac:dyDescent="0.25">
      <c r="B443" s="35" t="str">
        <f>IF(ISBLANK(A443),"",'Front Sheet'!$C$2&amp;"-"&amp;'Front Sheet'!$C$4&amp;"-"&amp;"REQ-"&amp;Requirements!A443)</f>
        <v/>
      </c>
      <c r="E443" s="35" t="str">
        <f t="shared" si="15"/>
        <v/>
      </c>
      <c r="P443" s="35" t="s">
        <v>167</v>
      </c>
    </row>
    <row r="444" spans="2:16" x14ac:dyDescent="0.25">
      <c r="B444" s="35" t="str">
        <f>IF(ISBLANK(A444),"",'Front Sheet'!$C$2&amp;"-"&amp;'Front Sheet'!$C$4&amp;"-"&amp;"REQ-"&amp;Requirements!A444)</f>
        <v/>
      </c>
      <c r="E444" s="35" t="str">
        <f t="shared" si="15"/>
        <v/>
      </c>
      <c r="P444" s="35" t="s">
        <v>167</v>
      </c>
    </row>
    <row r="445" spans="2:16" x14ac:dyDescent="0.25">
      <c r="B445" s="35" t="str">
        <f>IF(ISBLANK(A445),"",'Front Sheet'!$C$2&amp;"-"&amp;'Front Sheet'!$C$4&amp;"-"&amp;"REQ-"&amp;Requirements!A445)</f>
        <v/>
      </c>
      <c r="E445" s="35" t="str">
        <f t="shared" si="15"/>
        <v/>
      </c>
      <c r="P445" s="35" t="s">
        <v>167</v>
      </c>
    </row>
    <row r="446" spans="2:16" x14ac:dyDescent="0.25">
      <c r="B446" s="35" t="str">
        <f>IF(ISBLANK(A446),"",'Front Sheet'!$C$2&amp;"-"&amp;'Front Sheet'!$C$4&amp;"-"&amp;"REQ-"&amp;Requirements!A446)</f>
        <v/>
      </c>
      <c r="E446" s="35" t="str">
        <f t="shared" si="15"/>
        <v/>
      </c>
      <c r="P446" s="35" t="s">
        <v>167</v>
      </c>
    </row>
    <row r="447" spans="2:16" x14ac:dyDescent="0.25">
      <c r="B447" s="35" t="str">
        <f>IF(ISBLANK(A447),"",'Front Sheet'!$C$2&amp;"-"&amp;'Front Sheet'!$C$4&amp;"-"&amp;"REQ-"&amp;Requirements!A447)</f>
        <v/>
      </c>
      <c r="E447" s="35" t="str">
        <f t="shared" si="15"/>
        <v/>
      </c>
      <c r="P447" s="35" t="s">
        <v>167</v>
      </c>
    </row>
    <row r="448" spans="2:16" x14ac:dyDescent="0.25">
      <c r="B448" s="35" t="str">
        <f>IF(ISBLANK(A448),"",'Front Sheet'!$C$2&amp;"-"&amp;'Front Sheet'!$C$4&amp;"-"&amp;"REQ-"&amp;Requirements!A448)</f>
        <v/>
      </c>
      <c r="E448" s="35" t="str">
        <f t="shared" si="15"/>
        <v/>
      </c>
      <c r="P448" s="35" t="s">
        <v>167</v>
      </c>
    </row>
    <row r="449" spans="2:16" x14ac:dyDescent="0.25">
      <c r="B449" s="35" t="str">
        <f>IF(ISBLANK(A449),"",'Front Sheet'!$C$2&amp;"-"&amp;'Front Sheet'!$C$4&amp;"-"&amp;"REQ-"&amp;Requirements!A449)</f>
        <v/>
      </c>
      <c r="E449" s="35" t="str">
        <f t="shared" si="15"/>
        <v/>
      </c>
      <c r="P449" s="35" t="s">
        <v>167</v>
      </c>
    </row>
    <row r="450" spans="2:16" x14ac:dyDescent="0.25">
      <c r="B450" s="35" t="str">
        <f>IF(ISBLANK(A450),"",'Front Sheet'!$C$2&amp;"-"&amp;'Front Sheet'!$C$4&amp;"-"&amp;"REQ-"&amp;Requirements!A450)</f>
        <v/>
      </c>
      <c r="E450" s="35" t="str">
        <f t="shared" si="15"/>
        <v/>
      </c>
      <c r="P450" s="35" t="s">
        <v>167</v>
      </c>
    </row>
    <row r="451" spans="2:16" x14ac:dyDescent="0.25">
      <c r="B451" s="35" t="str">
        <f>IF(ISBLANK(A451),"",'Front Sheet'!$C$2&amp;"-"&amp;'Front Sheet'!$C$4&amp;"-"&amp;"REQ-"&amp;Requirements!A451)</f>
        <v/>
      </c>
      <c r="E451" s="35" t="str">
        <f t="shared" si="15"/>
        <v/>
      </c>
      <c r="P451" s="35" t="s">
        <v>167</v>
      </c>
    </row>
    <row r="452" spans="2:16" x14ac:dyDescent="0.25">
      <c r="B452" s="35" t="str">
        <f>IF(ISBLANK(A452),"",'Front Sheet'!$C$2&amp;"-"&amp;'Front Sheet'!$C$4&amp;"-"&amp;"REQ-"&amp;Requirements!A452)</f>
        <v/>
      </c>
      <c r="E452" s="35" t="str">
        <f t="shared" si="15"/>
        <v/>
      </c>
      <c r="P452" s="35" t="s">
        <v>167</v>
      </c>
    </row>
    <row r="453" spans="2:16" x14ac:dyDescent="0.25">
      <c r="B453" s="35" t="str">
        <f>IF(ISBLANK(A453),"",'Front Sheet'!$C$2&amp;"-"&amp;'Front Sheet'!$C$4&amp;"-"&amp;"REQ-"&amp;Requirements!A453)</f>
        <v/>
      </c>
      <c r="E453" s="35" t="str">
        <f t="shared" si="15"/>
        <v/>
      </c>
      <c r="P453" s="35" t="s">
        <v>167</v>
      </c>
    </row>
    <row r="454" spans="2:16" x14ac:dyDescent="0.25">
      <c r="B454" s="35" t="str">
        <f>IF(ISBLANK(A454),"",'Front Sheet'!$C$2&amp;"-"&amp;'Front Sheet'!$C$4&amp;"-"&amp;"REQ-"&amp;Requirements!A454)</f>
        <v/>
      </c>
      <c r="E454" s="35" t="str">
        <f t="shared" si="15"/>
        <v/>
      </c>
      <c r="P454" s="35" t="s">
        <v>167</v>
      </c>
    </row>
    <row r="455" spans="2:16" x14ac:dyDescent="0.25">
      <c r="B455" s="35" t="str">
        <f>IF(ISBLANK(A455),"",'Front Sheet'!$C$2&amp;"-"&amp;'Front Sheet'!$C$4&amp;"-"&amp;"REQ-"&amp;Requirements!A455)</f>
        <v/>
      </c>
      <c r="E455" s="35" t="str">
        <f t="shared" si="15"/>
        <v/>
      </c>
      <c r="P455" s="35" t="s">
        <v>167</v>
      </c>
    </row>
    <row r="456" spans="2:16" x14ac:dyDescent="0.25">
      <c r="B456" s="35" t="str">
        <f>IF(ISBLANK(A456),"",'Front Sheet'!$C$2&amp;"-"&amp;'Front Sheet'!$C$4&amp;"-"&amp;"REQ-"&amp;Requirements!A456)</f>
        <v/>
      </c>
      <c r="E456" s="35" t="str">
        <f t="shared" si="15"/>
        <v/>
      </c>
      <c r="P456" s="35" t="s">
        <v>167</v>
      </c>
    </row>
    <row r="457" spans="2:16" x14ac:dyDescent="0.25">
      <c r="B457" s="35" t="str">
        <f>IF(ISBLANK(A457),"",'Front Sheet'!$C$2&amp;"-"&amp;'Front Sheet'!$C$4&amp;"-"&amp;"REQ-"&amp;Requirements!A457)</f>
        <v/>
      </c>
      <c r="E457" s="35" t="str">
        <f t="shared" si="15"/>
        <v/>
      </c>
      <c r="P457" s="35" t="s">
        <v>167</v>
      </c>
    </row>
    <row r="458" spans="2:16" x14ac:dyDescent="0.25">
      <c r="B458" s="35" t="str">
        <f>IF(ISBLANK(A458),"",'Front Sheet'!$C$2&amp;"-"&amp;'Front Sheet'!$C$4&amp;"-"&amp;"REQ-"&amp;Requirements!A458)</f>
        <v/>
      </c>
      <c r="E458" s="35" t="str">
        <f t="shared" si="15"/>
        <v/>
      </c>
      <c r="P458" s="35" t="s">
        <v>167</v>
      </c>
    </row>
    <row r="459" spans="2:16" x14ac:dyDescent="0.25">
      <c r="B459" s="35" t="str">
        <f>IF(ISBLANK(A459),"",'Front Sheet'!$C$2&amp;"-"&amp;'Front Sheet'!$C$4&amp;"-"&amp;"REQ-"&amp;Requirements!A459)</f>
        <v/>
      </c>
      <c r="E459" s="35" t="str">
        <f t="shared" si="15"/>
        <v/>
      </c>
      <c r="P459" s="35" t="s">
        <v>167</v>
      </c>
    </row>
    <row r="460" spans="2:16" x14ac:dyDescent="0.25">
      <c r="B460" s="35" t="str">
        <f>IF(ISBLANK(A460),"",'Front Sheet'!$C$2&amp;"-"&amp;'Front Sheet'!$C$4&amp;"-"&amp;"REQ-"&amp;Requirements!A460)</f>
        <v/>
      </c>
      <c r="E460" s="35" t="str">
        <f t="shared" si="15"/>
        <v/>
      </c>
      <c r="P460" s="35" t="s">
        <v>167</v>
      </c>
    </row>
    <row r="461" spans="2:16" x14ac:dyDescent="0.25">
      <c r="B461" s="35" t="str">
        <f>IF(ISBLANK(A461),"",'Front Sheet'!$C$2&amp;"-"&amp;'Front Sheet'!$C$4&amp;"-"&amp;"REQ-"&amp;Requirements!A461)</f>
        <v/>
      </c>
      <c r="E461" s="35" t="str">
        <f t="shared" si="15"/>
        <v/>
      </c>
      <c r="P461" s="35" t="s">
        <v>167</v>
      </c>
    </row>
    <row r="462" spans="2:16" x14ac:dyDescent="0.25">
      <c r="B462" s="35" t="str">
        <f>IF(ISBLANK(A462),"",'Front Sheet'!$C$2&amp;"-"&amp;'Front Sheet'!$C$4&amp;"-"&amp;"REQ-"&amp;Requirements!A462)</f>
        <v/>
      </c>
      <c r="E462" s="35" t="str">
        <f t="shared" si="15"/>
        <v/>
      </c>
      <c r="P462" s="35" t="s">
        <v>167</v>
      </c>
    </row>
    <row r="463" spans="2:16" x14ac:dyDescent="0.25">
      <c r="B463" s="35" t="str">
        <f>IF(ISBLANK(A463),"",'Front Sheet'!$C$2&amp;"-"&amp;'Front Sheet'!$C$4&amp;"-"&amp;"REQ-"&amp;Requirements!A463)</f>
        <v/>
      </c>
      <c r="E463" s="35" t="str">
        <f t="shared" si="15"/>
        <v/>
      </c>
      <c r="P463" s="35" t="s">
        <v>167</v>
      </c>
    </row>
    <row r="464" spans="2:16" x14ac:dyDescent="0.25">
      <c r="B464" s="35" t="str">
        <f>IF(ISBLANK(A464),"",'Front Sheet'!$C$2&amp;"-"&amp;'Front Sheet'!$C$4&amp;"-"&amp;"REQ-"&amp;Requirements!A464)</f>
        <v/>
      </c>
      <c r="E464" s="35" t="str">
        <f t="shared" ref="E464:E515" si="16">IF(ISBLANK(D464),"",IF(D464="Heading","",IF(ISNUMBER(SEARCH("shall not",F464,1)),"SHALL NOT",IF(ISNUMBER(SEARCH("shall",F464,1)),"SHALL",IF(ISNUMBER(SEARCH("should",F464,1)),"SHOULD",IF(ISNUMBER(SEARCH("may",F464,1)),"MAY",IF(D464="Requirement","Incorrect Wording","N/A")))))))</f>
        <v/>
      </c>
      <c r="P464" s="35" t="s">
        <v>167</v>
      </c>
    </row>
    <row r="465" spans="2:16" x14ac:dyDescent="0.25">
      <c r="B465" s="35" t="str">
        <f>IF(ISBLANK(A465),"",'Front Sheet'!$C$2&amp;"-"&amp;'Front Sheet'!$C$4&amp;"-"&amp;"REQ-"&amp;Requirements!A465)</f>
        <v/>
      </c>
      <c r="E465" s="35" t="str">
        <f t="shared" si="16"/>
        <v/>
      </c>
      <c r="P465" s="35" t="s">
        <v>167</v>
      </c>
    </row>
    <row r="466" spans="2:16" x14ac:dyDescent="0.25">
      <c r="B466" s="35" t="str">
        <f>IF(ISBLANK(A466),"",'Front Sheet'!$C$2&amp;"-"&amp;'Front Sheet'!$C$4&amp;"-"&amp;"REQ-"&amp;Requirements!A466)</f>
        <v/>
      </c>
      <c r="E466" s="35" t="str">
        <f t="shared" si="16"/>
        <v/>
      </c>
      <c r="P466" s="35" t="s">
        <v>167</v>
      </c>
    </row>
    <row r="467" spans="2:16" x14ac:dyDescent="0.25">
      <c r="B467" s="35" t="str">
        <f>IF(ISBLANK(A467),"",'Front Sheet'!$C$2&amp;"-"&amp;'Front Sheet'!$C$4&amp;"-"&amp;"REQ-"&amp;Requirements!A467)</f>
        <v/>
      </c>
      <c r="E467" s="35" t="str">
        <f t="shared" si="16"/>
        <v/>
      </c>
      <c r="P467" s="35" t="s">
        <v>167</v>
      </c>
    </row>
    <row r="468" spans="2:16" x14ac:dyDescent="0.25">
      <c r="B468" s="35" t="str">
        <f>IF(ISBLANK(A468),"",'Front Sheet'!$C$2&amp;"-"&amp;'Front Sheet'!$C$4&amp;"-"&amp;"REQ-"&amp;Requirements!A468)</f>
        <v/>
      </c>
      <c r="E468" s="35" t="str">
        <f t="shared" si="16"/>
        <v/>
      </c>
      <c r="P468" s="35" t="s">
        <v>167</v>
      </c>
    </row>
    <row r="469" spans="2:16" x14ac:dyDescent="0.25">
      <c r="B469" s="35" t="str">
        <f>IF(ISBLANK(A469),"",'Front Sheet'!$C$2&amp;"-"&amp;'Front Sheet'!$C$4&amp;"-"&amp;"REQ-"&amp;Requirements!A469)</f>
        <v/>
      </c>
      <c r="E469" s="35" t="str">
        <f t="shared" si="16"/>
        <v/>
      </c>
      <c r="P469" s="35" t="s">
        <v>167</v>
      </c>
    </row>
    <row r="470" spans="2:16" x14ac:dyDescent="0.25">
      <c r="B470" s="35" t="str">
        <f>IF(ISBLANK(A470),"",'Front Sheet'!$C$2&amp;"-"&amp;'Front Sheet'!$C$4&amp;"-"&amp;"REQ-"&amp;Requirements!A470)</f>
        <v/>
      </c>
      <c r="E470" s="35" t="str">
        <f t="shared" si="16"/>
        <v/>
      </c>
      <c r="P470" s="35" t="s">
        <v>167</v>
      </c>
    </row>
    <row r="471" spans="2:16" x14ac:dyDescent="0.25">
      <c r="B471" s="35" t="str">
        <f>IF(ISBLANK(A471),"",'Front Sheet'!$C$2&amp;"-"&amp;'Front Sheet'!$C$4&amp;"-"&amp;"REQ-"&amp;Requirements!A471)</f>
        <v/>
      </c>
      <c r="E471" s="35" t="str">
        <f t="shared" si="16"/>
        <v/>
      </c>
      <c r="P471" s="35" t="s">
        <v>167</v>
      </c>
    </row>
    <row r="472" spans="2:16" x14ac:dyDescent="0.25">
      <c r="B472" s="35" t="str">
        <f>IF(ISBLANK(A472),"",'Front Sheet'!$C$2&amp;"-"&amp;'Front Sheet'!$C$4&amp;"-"&amp;"REQ-"&amp;Requirements!A472)</f>
        <v/>
      </c>
      <c r="E472" s="35" t="str">
        <f t="shared" si="16"/>
        <v/>
      </c>
      <c r="P472" s="35" t="s">
        <v>167</v>
      </c>
    </row>
    <row r="473" spans="2:16" x14ac:dyDescent="0.25">
      <c r="B473" s="35" t="str">
        <f>IF(ISBLANK(A473),"",'Front Sheet'!$C$2&amp;"-"&amp;'Front Sheet'!$C$4&amp;"-"&amp;"REQ-"&amp;Requirements!A473)</f>
        <v/>
      </c>
      <c r="E473" s="35" t="str">
        <f t="shared" si="16"/>
        <v/>
      </c>
      <c r="P473" s="35" t="s">
        <v>167</v>
      </c>
    </row>
    <row r="474" spans="2:16" x14ac:dyDescent="0.25">
      <c r="B474" s="35" t="str">
        <f>IF(ISBLANK(A474),"",'Front Sheet'!$C$2&amp;"-"&amp;'Front Sheet'!$C$4&amp;"-"&amp;"REQ-"&amp;Requirements!A474)</f>
        <v/>
      </c>
      <c r="E474" s="35" t="str">
        <f t="shared" si="16"/>
        <v/>
      </c>
      <c r="P474" s="35" t="s">
        <v>167</v>
      </c>
    </row>
    <row r="475" spans="2:16" x14ac:dyDescent="0.25">
      <c r="B475" s="35" t="str">
        <f>IF(ISBLANK(A475),"",'Front Sheet'!$C$2&amp;"-"&amp;'Front Sheet'!$C$4&amp;"-"&amp;"REQ-"&amp;Requirements!A475)</f>
        <v/>
      </c>
      <c r="E475" s="35" t="str">
        <f t="shared" si="16"/>
        <v/>
      </c>
      <c r="P475" s="35" t="s">
        <v>167</v>
      </c>
    </row>
    <row r="476" spans="2:16" x14ac:dyDescent="0.25">
      <c r="B476" s="35" t="str">
        <f>IF(ISBLANK(A476),"",'Front Sheet'!$C$2&amp;"-"&amp;'Front Sheet'!$C$4&amp;"-"&amp;"REQ-"&amp;Requirements!A476)</f>
        <v/>
      </c>
      <c r="E476" s="35" t="str">
        <f t="shared" si="16"/>
        <v/>
      </c>
      <c r="P476" s="35" t="s">
        <v>167</v>
      </c>
    </row>
    <row r="477" spans="2:16" x14ac:dyDescent="0.25">
      <c r="B477" s="35" t="str">
        <f>IF(ISBLANK(A477),"",'Front Sheet'!$C$2&amp;"-"&amp;'Front Sheet'!$C$4&amp;"-"&amp;"REQ-"&amp;Requirements!A477)</f>
        <v/>
      </c>
      <c r="E477" s="35" t="str">
        <f t="shared" si="16"/>
        <v/>
      </c>
      <c r="P477" s="35" t="s">
        <v>167</v>
      </c>
    </row>
    <row r="478" spans="2:16" x14ac:dyDescent="0.25">
      <c r="B478" s="35" t="str">
        <f>IF(ISBLANK(A478),"",'Front Sheet'!$C$2&amp;"-"&amp;'Front Sheet'!$C$4&amp;"-"&amp;"REQ-"&amp;Requirements!A478)</f>
        <v/>
      </c>
      <c r="E478" s="35" t="str">
        <f t="shared" si="16"/>
        <v/>
      </c>
      <c r="P478" s="35" t="s">
        <v>167</v>
      </c>
    </row>
    <row r="479" spans="2:16" x14ac:dyDescent="0.25">
      <c r="B479" s="35" t="str">
        <f>IF(ISBLANK(A479),"",'Front Sheet'!$C$2&amp;"-"&amp;'Front Sheet'!$C$4&amp;"-"&amp;"REQ-"&amp;Requirements!A479)</f>
        <v/>
      </c>
      <c r="E479" s="35" t="str">
        <f t="shared" si="16"/>
        <v/>
      </c>
      <c r="P479" s="35" t="s">
        <v>167</v>
      </c>
    </row>
    <row r="480" spans="2:16" x14ac:dyDescent="0.25">
      <c r="B480" s="35" t="str">
        <f>IF(ISBLANK(A480),"",'Front Sheet'!$C$2&amp;"-"&amp;'Front Sheet'!$C$4&amp;"-"&amp;"REQ-"&amp;Requirements!A480)</f>
        <v/>
      </c>
      <c r="E480" s="35" t="str">
        <f t="shared" si="16"/>
        <v/>
      </c>
      <c r="P480" s="35" t="s">
        <v>167</v>
      </c>
    </row>
    <row r="481" spans="2:16" x14ac:dyDescent="0.25">
      <c r="B481" s="35" t="str">
        <f>IF(ISBLANK(A481),"",'Front Sheet'!$C$2&amp;"-"&amp;'Front Sheet'!$C$4&amp;"-"&amp;"REQ-"&amp;Requirements!A481)</f>
        <v/>
      </c>
      <c r="E481" s="35" t="str">
        <f t="shared" si="16"/>
        <v/>
      </c>
      <c r="P481" s="35" t="s">
        <v>167</v>
      </c>
    </row>
    <row r="482" spans="2:16" x14ac:dyDescent="0.25">
      <c r="B482" s="35" t="str">
        <f>IF(ISBLANK(A482),"",'Front Sheet'!$C$2&amp;"-"&amp;'Front Sheet'!$C$4&amp;"-"&amp;"REQ-"&amp;Requirements!A482)</f>
        <v/>
      </c>
      <c r="E482" s="35" t="str">
        <f t="shared" si="16"/>
        <v/>
      </c>
      <c r="P482" s="35" t="s">
        <v>167</v>
      </c>
    </row>
    <row r="483" spans="2:16" x14ac:dyDescent="0.25">
      <c r="B483" s="35" t="str">
        <f>IF(ISBLANK(A483),"",'Front Sheet'!$C$2&amp;"-"&amp;'Front Sheet'!$C$4&amp;"-"&amp;"REQ-"&amp;Requirements!A483)</f>
        <v/>
      </c>
      <c r="E483" s="35" t="str">
        <f t="shared" si="16"/>
        <v/>
      </c>
      <c r="P483" s="35" t="s">
        <v>167</v>
      </c>
    </row>
    <row r="484" spans="2:16" x14ac:dyDescent="0.25">
      <c r="B484" s="35" t="str">
        <f>IF(ISBLANK(A484),"",'Front Sheet'!$C$2&amp;"-"&amp;'Front Sheet'!$C$4&amp;"-"&amp;"REQ-"&amp;Requirements!A484)</f>
        <v/>
      </c>
      <c r="E484" s="35" t="str">
        <f t="shared" si="16"/>
        <v/>
      </c>
      <c r="P484" s="35" t="s">
        <v>167</v>
      </c>
    </row>
    <row r="485" spans="2:16" x14ac:dyDescent="0.25">
      <c r="B485" s="35" t="str">
        <f>IF(ISBLANK(A485),"",'Front Sheet'!$C$2&amp;"-"&amp;'Front Sheet'!$C$4&amp;"-"&amp;"REQ-"&amp;Requirements!A485)</f>
        <v/>
      </c>
      <c r="E485" s="35" t="str">
        <f t="shared" si="16"/>
        <v/>
      </c>
      <c r="P485" s="35" t="s">
        <v>167</v>
      </c>
    </row>
    <row r="486" spans="2:16" x14ac:dyDescent="0.25">
      <c r="B486" s="35" t="str">
        <f>IF(ISBLANK(A486),"",'Front Sheet'!$C$2&amp;"-"&amp;'Front Sheet'!$C$4&amp;"-"&amp;"REQ-"&amp;Requirements!A486)</f>
        <v/>
      </c>
      <c r="E486" s="35" t="str">
        <f t="shared" si="16"/>
        <v/>
      </c>
      <c r="P486" s="35" t="s">
        <v>167</v>
      </c>
    </row>
    <row r="487" spans="2:16" x14ac:dyDescent="0.25">
      <c r="B487" s="35" t="str">
        <f>IF(ISBLANK(A487),"",'Front Sheet'!$C$2&amp;"-"&amp;'Front Sheet'!$C$4&amp;"-"&amp;"REQ-"&amp;Requirements!A487)</f>
        <v/>
      </c>
      <c r="E487" s="35" t="str">
        <f t="shared" si="16"/>
        <v/>
      </c>
      <c r="P487" s="35" t="s">
        <v>167</v>
      </c>
    </row>
    <row r="488" spans="2:16" x14ac:dyDescent="0.25">
      <c r="B488" s="35" t="str">
        <f>IF(ISBLANK(A488),"",'Front Sheet'!$C$2&amp;"-"&amp;'Front Sheet'!$C$4&amp;"-"&amp;"REQ-"&amp;Requirements!A488)</f>
        <v/>
      </c>
      <c r="E488" s="35" t="str">
        <f t="shared" si="16"/>
        <v/>
      </c>
      <c r="P488" s="35" t="s">
        <v>167</v>
      </c>
    </row>
    <row r="489" spans="2:16" x14ac:dyDescent="0.25">
      <c r="B489" s="35" t="str">
        <f>IF(ISBLANK(A489),"",'Front Sheet'!$C$2&amp;"-"&amp;'Front Sheet'!$C$4&amp;"-"&amp;"REQ-"&amp;Requirements!A489)</f>
        <v/>
      </c>
      <c r="E489" s="35" t="str">
        <f t="shared" si="16"/>
        <v/>
      </c>
      <c r="P489" s="35" t="s">
        <v>167</v>
      </c>
    </row>
    <row r="490" spans="2:16" x14ac:dyDescent="0.25">
      <c r="B490" s="35" t="str">
        <f>IF(ISBLANK(A490),"",'Front Sheet'!$C$2&amp;"-"&amp;'Front Sheet'!$C$4&amp;"-"&amp;"REQ-"&amp;Requirements!A490)</f>
        <v/>
      </c>
      <c r="E490" s="35" t="str">
        <f t="shared" si="16"/>
        <v/>
      </c>
      <c r="P490" s="35" t="s">
        <v>167</v>
      </c>
    </row>
    <row r="491" spans="2:16" x14ac:dyDescent="0.25">
      <c r="B491" s="35" t="str">
        <f>IF(ISBLANK(A491),"",'Front Sheet'!$C$2&amp;"-"&amp;'Front Sheet'!$C$4&amp;"-"&amp;"REQ-"&amp;Requirements!A491)</f>
        <v/>
      </c>
      <c r="E491" s="35" t="str">
        <f t="shared" si="16"/>
        <v/>
      </c>
      <c r="P491" s="35" t="s">
        <v>167</v>
      </c>
    </row>
    <row r="492" spans="2:16" x14ac:dyDescent="0.25">
      <c r="B492" s="35" t="str">
        <f>IF(ISBLANK(A492),"",'Front Sheet'!$C$2&amp;"-"&amp;'Front Sheet'!$C$4&amp;"-"&amp;"REQ-"&amp;Requirements!A492)</f>
        <v/>
      </c>
      <c r="E492" s="35" t="str">
        <f t="shared" si="16"/>
        <v/>
      </c>
      <c r="P492" s="35" t="s">
        <v>167</v>
      </c>
    </row>
    <row r="493" spans="2:16" x14ac:dyDescent="0.25">
      <c r="B493" s="35" t="str">
        <f>IF(ISBLANK(A493),"",'Front Sheet'!$C$2&amp;"-"&amp;'Front Sheet'!$C$4&amp;"-"&amp;"REQ-"&amp;Requirements!A493)</f>
        <v/>
      </c>
      <c r="E493" s="35" t="str">
        <f t="shared" si="16"/>
        <v/>
      </c>
      <c r="P493" s="35" t="s">
        <v>167</v>
      </c>
    </row>
    <row r="494" spans="2:16" x14ac:dyDescent="0.25">
      <c r="B494" s="35" t="str">
        <f>IF(ISBLANK(A494),"",'Front Sheet'!$C$2&amp;"-"&amp;'Front Sheet'!$C$4&amp;"-"&amp;"REQ-"&amp;Requirements!A494)</f>
        <v/>
      </c>
      <c r="E494" s="35" t="str">
        <f t="shared" si="16"/>
        <v/>
      </c>
      <c r="P494" s="35" t="s">
        <v>167</v>
      </c>
    </row>
    <row r="495" spans="2:16" x14ac:dyDescent="0.25">
      <c r="B495" s="35" t="str">
        <f>IF(ISBLANK(A495),"",'Front Sheet'!$C$2&amp;"-"&amp;'Front Sheet'!$C$4&amp;"-"&amp;"REQ-"&amp;Requirements!A495)</f>
        <v/>
      </c>
      <c r="E495" s="35" t="str">
        <f t="shared" si="16"/>
        <v/>
      </c>
      <c r="P495" s="35" t="s">
        <v>167</v>
      </c>
    </row>
    <row r="496" spans="2:16" x14ac:dyDescent="0.25">
      <c r="B496" s="35" t="str">
        <f>IF(ISBLANK(A496),"",'Front Sheet'!$C$2&amp;"-"&amp;'Front Sheet'!$C$4&amp;"-"&amp;"REQ-"&amp;Requirements!A496)</f>
        <v/>
      </c>
      <c r="E496" s="35" t="str">
        <f t="shared" si="16"/>
        <v/>
      </c>
      <c r="P496" s="35" t="s">
        <v>167</v>
      </c>
    </row>
    <row r="497" spans="2:16" x14ac:dyDescent="0.25">
      <c r="B497" s="35" t="str">
        <f>IF(ISBLANK(A497),"",'Front Sheet'!$C$2&amp;"-"&amp;'Front Sheet'!$C$4&amp;"-"&amp;"REQ-"&amp;Requirements!A497)</f>
        <v/>
      </c>
      <c r="E497" s="35" t="str">
        <f t="shared" si="16"/>
        <v/>
      </c>
      <c r="P497" s="35" t="s">
        <v>167</v>
      </c>
    </row>
    <row r="498" spans="2:16" x14ac:dyDescent="0.25">
      <c r="B498" s="35" t="str">
        <f>IF(ISBLANK(A498),"",'Front Sheet'!$C$2&amp;"-"&amp;'Front Sheet'!$C$4&amp;"-"&amp;"REQ-"&amp;Requirements!A498)</f>
        <v/>
      </c>
      <c r="E498" s="35" t="str">
        <f t="shared" si="16"/>
        <v/>
      </c>
      <c r="P498" s="35" t="s">
        <v>167</v>
      </c>
    </row>
    <row r="499" spans="2:16" x14ac:dyDescent="0.25">
      <c r="B499" s="35" t="str">
        <f>IF(ISBLANK(A499),"",'Front Sheet'!$C$2&amp;"-"&amp;'Front Sheet'!$C$4&amp;"-"&amp;"REQ-"&amp;Requirements!A499)</f>
        <v/>
      </c>
      <c r="E499" s="35" t="str">
        <f t="shared" si="16"/>
        <v/>
      </c>
      <c r="P499" s="35" t="s">
        <v>167</v>
      </c>
    </row>
    <row r="500" spans="2:16" x14ac:dyDescent="0.25">
      <c r="B500" s="35" t="str">
        <f>IF(ISBLANK(A500),"",'Front Sheet'!$C$2&amp;"-"&amp;'Front Sheet'!$C$4&amp;"-"&amp;"REQ-"&amp;Requirements!A500)</f>
        <v/>
      </c>
      <c r="E500" s="35" t="str">
        <f t="shared" si="16"/>
        <v/>
      </c>
      <c r="P500" s="35" t="s">
        <v>167</v>
      </c>
    </row>
    <row r="501" spans="2:16" x14ac:dyDescent="0.25">
      <c r="B501" s="35" t="str">
        <f>IF(ISBLANK(A501),"",'Front Sheet'!$C$2&amp;"-"&amp;'Front Sheet'!$C$4&amp;"-"&amp;"REQ-"&amp;Requirements!A501)</f>
        <v/>
      </c>
      <c r="E501" s="35" t="str">
        <f t="shared" si="16"/>
        <v/>
      </c>
      <c r="P501" s="35" t="s">
        <v>167</v>
      </c>
    </row>
    <row r="502" spans="2:16" x14ac:dyDescent="0.25">
      <c r="B502" s="35" t="str">
        <f>IF(ISBLANK(A502),"",'Front Sheet'!$C$2&amp;"-"&amp;'Front Sheet'!$C$4&amp;"-"&amp;"REQ-"&amp;Requirements!A502)</f>
        <v/>
      </c>
      <c r="E502" s="35" t="str">
        <f t="shared" si="16"/>
        <v/>
      </c>
      <c r="P502" s="35" t="s">
        <v>167</v>
      </c>
    </row>
    <row r="503" spans="2:16" x14ac:dyDescent="0.25">
      <c r="B503" s="35" t="str">
        <f>IF(ISBLANK(A503),"",'Front Sheet'!$C$2&amp;"-"&amp;'Front Sheet'!$C$4&amp;"-"&amp;"REQ-"&amp;Requirements!A503)</f>
        <v/>
      </c>
      <c r="E503" s="35" t="str">
        <f t="shared" si="16"/>
        <v/>
      </c>
      <c r="P503" s="35" t="s">
        <v>167</v>
      </c>
    </row>
    <row r="504" spans="2:16" x14ac:dyDescent="0.25">
      <c r="B504" s="35" t="str">
        <f>IF(ISBLANK(A504),"",'Front Sheet'!$C$2&amp;"-"&amp;'Front Sheet'!$C$4&amp;"-"&amp;"REQ-"&amp;Requirements!A504)</f>
        <v/>
      </c>
      <c r="E504" s="35" t="str">
        <f t="shared" si="16"/>
        <v/>
      </c>
      <c r="P504" s="35" t="s">
        <v>167</v>
      </c>
    </row>
    <row r="505" spans="2:16" x14ac:dyDescent="0.25">
      <c r="B505" s="35" t="str">
        <f>IF(ISBLANK(A505),"",'Front Sheet'!$C$2&amp;"-"&amp;'Front Sheet'!$C$4&amp;"-"&amp;"REQ-"&amp;Requirements!A505)</f>
        <v/>
      </c>
      <c r="E505" s="35" t="str">
        <f t="shared" si="16"/>
        <v/>
      </c>
      <c r="P505" s="35" t="s">
        <v>167</v>
      </c>
    </row>
    <row r="506" spans="2:16" x14ac:dyDescent="0.25">
      <c r="B506" s="35" t="str">
        <f>IF(ISBLANK(A506),"",'Front Sheet'!$C$2&amp;"-"&amp;'Front Sheet'!$C$4&amp;"-"&amp;"REQ-"&amp;Requirements!A506)</f>
        <v/>
      </c>
      <c r="E506" s="35" t="str">
        <f t="shared" si="16"/>
        <v/>
      </c>
      <c r="P506" s="35" t="s">
        <v>167</v>
      </c>
    </row>
    <row r="507" spans="2:16" x14ac:dyDescent="0.25">
      <c r="B507" s="35" t="str">
        <f>IF(ISBLANK(A507),"",'Front Sheet'!$C$2&amp;"-"&amp;'Front Sheet'!$C$4&amp;"-"&amp;"REQ-"&amp;Requirements!A507)</f>
        <v/>
      </c>
      <c r="E507" s="35" t="str">
        <f t="shared" si="16"/>
        <v/>
      </c>
      <c r="P507" s="35" t="s">
        <v>167</v>
      </c>
    </row>
    <row r="508" spans="2:16" x14ac:dyDescent="0.25">
      <c r="B508" s="35" t="str">
        <f>IF(ISBLANK(A508),"",'Front Sheet'!$C$2&amp;"-"&amp;'Front Sheet'!$C$4&amp;"-"&amp;"REQ-"&amp;Requirements!A508)</f>
        <v/>
      </c>
      <c r="E508" s="35" t="str">
        <f t="shared" si="16"/>
        <v/>
      </c>
      <c r="P508" s="35" t="s">
        <v>167</v>
      </c>
    </row>
    <row r="509" spans="2:16" x14ac:dyDescent="0.25">
      <c r="B509" s="35" t="str">
        <f>IF(ISBLANK(A509),"",'Front Sheet'!$C$2&amp;"-"&amp;'Front Sheet'!$C$4&amp;"-"&amp;"REQ-"&amp;Requirements!A509)</f>
        <v/>
      </c>
      <c r="E509" s="35" t="str">
        <f t="shared" si="16"/>
        <v/>
      </c>
      <c r="P509" s="35" t="s">
        <v>167</v>
      </c>
    </row>
    <row r="510" spans="2:16" x14ac:dyDescent="0.25">
      <c r="B510" s="35" t="str">
        <f>IF(ISBLANK(A510),"",'Front Sheet'!$C$2&amp;"-"&amp;'Front Sheet'!$C$4&amp;"-"&amp;"REQ-"&amp;Requirements!A510)</f>
        <v/>
      </c>
      <c r="E510" s="35" t="str">
        <f t="shared" si="16"/>
        <v/>
      </c>
      <c r="P510" s="35" t="s">
        <v>167</v>
      </c>
    </row>
    <row r="511" spans="2:16" x14ac:dyDescent="0.25">
      <c r="B511" s="35" t="str">
        <f>IF(ISBLANK(A511),"",'Front Sheet'!$C$2&amp;"-"&amp;'Front Sheet'!$C$4&amp;"-"&amp;"REQ-"&amp;Requirements!A511)</f>
        <v/>
      </c>
      <c r="E511" s="35" t="str">
        <f t="shared" si="16"/>
        <v/>
      </c>
      <c r="P511" s="35" t="s">
        <v>167</v>
      </c>
    </row>
    <row r="512" spans="2:16" x14ac:dyDescent="0.25">
      <c r="B512" s="35" t="str">
        <f>IF(ISBLANK(A512),"",'Front Sheet'!$C$2&amp;"-"&amp;'Front Sheet'!$C$4&amp;"-"&amp;"REQ-"&amp;Requirements!A512)</f>
        <v/>
      </c>
      <c r="E512" s="35" t="str">
        <f t="shared" si="16"/>
        <v/>
      </c>
      <c r="P512" s="35" t="s">
        <v>167</v>
      </c>
    </row>
    <row r="513" spans="2:16" x14ac:dyDescent="0.25">
      <c r="B513" s="35" t="str">
        <f>IF(ISBLANK(A513),"",'Front Sheet'!$C$2&amp;"-"&amp;'Front Sheet'!$C$4&amp;"-"&amp;"REQ-"&amp;Requirements!A513)</f>
        <v/>
      </c>
      <c r="E513" s="35" t="str">
        <f t="shared" si="16"/>
        <v/>
      </c>
      <c r="P513" s="35" t="s">
        <v>167</v>
      </c>
    </row>
    <row r="514" spans="2:16" x14ac:dyDescent="0.25">
      <c r="B514" s="35" t="str">
        <f>IF(ISBLANK(A514),"",'Front Sheet'!$C$2&amp;"-"&amp;'Front Sheet'!$C$4&amp;"-"&amp;"REQ-"&amp;Requirements!A514)</f>
        <v/>
      </c>
      <c r="E514" s="35" t="str">
        <f t="shared" si="16"/>
        <v/>
      </c>
      <c r="P514" s="35" t="s">
        <v>167</v>
      </c>
    </row>
    <row r="515" spans="2:16" x14ac:dyDescent="0.25">
      <c r="B515" s="35" t="str">
        <f>IF(ISBLANK(A515),"",'Front Sheet'!$C$2&amp;"-"&amp;'Front Sheet'!$C$4&amp;"-"&amp;"REQ-"&amp;Requirements!A515)</f>
        <v/>
      </c>
      <c r="E515" s="35" t="str">
        <f t="shared" si="16"/>
        <v/>
      </c>
      <c r="P515" s="35" t="s">
        <v>167</v>
      </c>
    </row>
  </sheetData>
  <sheetProtection selectLockedCells="1"/>
  <autoFilter ref="A1:R515" xr:uid="{BCD7E423-2244-4715-9840-531F4CC1F526}"/>
  <mergeCells count="1">
    <mergeCell ref="H2:H5"/>
  </mergeCells>
  <phoneticPr fontId="17" type="noConversion"/>
  <conditionalFormatting sqref="A2:P6 A8:P13 A15:P19 L20:L23 M20:P26 A27:P29 A31:P33 A34:K34 M34:P34 K39:K43">
    <cfRule type="expression" dxfId="27" priority="35">
      <formula>$P2="YES"</formula>
    </cfRule>
  </conditionalFormatting>
  <conditionalFormatting sqref="A35:P37 A39:P47 A49:P60 A62:P515">
    <cfRule type="expression" dxfId="26" priority="11">
      <formula>$P35="YES"</formula>
    </cfRule>
  </conditionalFormatting>
  <conditionalFormatting sqref="A7:W7 A14:W14 A20:K26 D27 A30:W30 A38:W38 A48:W48 A61:W61">
    <cfRule type="expression" dxfId="24" priority="13">
      <formula>$P7="YES"</formula>
    </cfRule>
  </conditionalFormatting>
  <conditionalFormatting sqref="B2:B515">
    <cfRule type="duplicateValues" dxfId="23" priority="169"/>
  </conditionalFormatting>
  <conditionalFormatting sqref="B15:R19 L20:L23 M20:R26 B27:R29 B31:R33 B34:K34 M34:R34 K39:K43">
    <cfRule type="expression" dxfId="22" priority="24">
      <formula>ISBLANK($A15)</formula>
    </cfRule>
  </conditionalFormatting>
  <conditionalFormatting sqref="B35:R37">
    <cfRule type="expression" dxfId="21" priority="10">
      <formula>ISBLANK($A35)</formula>
    </cfRule>
  </conditionalFormatting>
  <conditionalFormatting sqref="B2:U14 V2:W515 S15:U29 B20:K26 D27 B30:U30 S31:U37 B38:U515">
    <cfRule type="expression" dxfId="20" priority="12">
      <formula>ISBLANK($A2)</formula>
    </cfRule>
  </conditionalFormatting>
  <conditionalFormatting sqref="E2:E515">
    <cfRule type="containsText" dxfId="19" priority="25" operator="containsText" text="Incorrect">
      <formula>NOT(ISERROR(SEARCH("Incorrect",E2)))</formula>
    </cfRule>
  </conditionalFormatting>
  <conditionalFormatting sqref="N2:N6 N8:N13 N15:N29 N31:N37 N39:N47 N49:N60 N62:N515">
    <cfRule type="cellIs" dxfId="15" priority="31" operator="equal">
      <formula>"Non-Compliant"</formula>
    </cfRule>
    <cfRule type="cellIs" dxfId="14" priority="32" operator="equal">
      <formula>"Partially Compliant"</formula>
    </cfRule>
    <cfRule type="cellIs" dxfId="13" priority="33" operator="equal">
      <formula>"Compliant"</formula>
    </cfRule>
  </conditionalFormatting>
  <conditionalFormatting sqref="Q2:R6 Q8:R13 Q15:R29 Q31:R37 Q39:R47 Q49:R60 Q62:R515">
    <cfRule type="expression" dxfId="12" priority="34">
      <formula>$P2="No"</formula>
    </cfRule>
  </conditionalFormatting>
  <conditionalFormatting sqref="X7:AR7">
    <cfRule type="colorScale" priority="7">
      <colorScale>
        <cfvo type="min"/>
        <cfvo type="percentile" val="50"/>
        <cfvo type="max"/>
        <color rgb="FFF8696B"/>
        <color rgb="FFFFEB84"/>
        <color rgb="FF63BE7B"/>
      </colorScale>
    </cfRule>
  </conditionalFormatting>
  <conditionalFormatting sqref="X8:AR65">
    <cfRule type="colorScale" priority="6">
      <colorScale>
        <cfvo type="min"/>
        <cfvo type="percentile" val="50"/>
        <cfvo type="max"/>
        <color rgb="FFF8696B"/>
        <color rgb="FFFFEB84"/>
        <color rgb="FF63BE7B"/>
      </colorScale>
    </cfRule>
  </conditionalFormatting>
  <conditionalFormatting sqref="Z6:AJ6">
    <cfRule type="colorScale" priority="5">
      <colorScale>
        <cfvo type="min"/>
        <cfvo type="percentile" val="50"/>
        <cfvo type="max"/>
        <color rgb="FFF8696B"/>
        <color rgb="FFFFEB84"/>
        <color rgb="FF63BE7B"/>
      </colorScale>
    </cfRule>
  </conditionalFormatting>
  <conditionalFormatting sqref="AT8:AT164">
    <cfRule type="colorScale" priority="2">
      <colorScale>
        <cfvo type="min"/>
        <cfvo type="percentile" val="50"/>
        <cfvo type="max"/>
        <color rgb="FFFF0000"/>
        <color rgb="FFFFEB84"/>
        <color rgb="FF00B050"/>
      </colorScale>
    </cfRule>
  </conditionalFormatting>
  <dataValidations count="4">
    <dataValidation type="list" allowBlank="1" showInputMessage="1" showErrorMessage="1" sqref="K2:K6 K8:K13 K15:K29 K31:K37 K39:K47 K49:K60 K62:K1048576" xr:uid="{A829BE9F-4F9A-4AEC-8701-33951DEA5BC0}">
      <formula1>Verification_Method</formula1>
    </dataValidation>
    <dataValidation type="list" allowBlank="1" showInputMessage="1" showErrorMessage="1" sqref="N2:N6 N8:N13 N15:N29 N31:N37 N39:N47 N49:N60 N62:N1048576" xr:uid="{D5AC6F60-1FA7-420A-AFD5-82A54CA0125F}">
      <formula1>Compliance</formula1>
    </dataValidation>
    <dataValidation type="list" allowBlank="1" showInputMessage="1" showErrorMessage="1" sqref="P62:P1048576 I2:I6 P1:P6 P8:P13 I8:I13 I15:I29 P15:P29 P31:P37 I31:I37 I39:I47 P39:P47 P49:P60 I49:I60 I62:I1048576" xr:uid="{C362508A-67D0-497D-A377-9629394064A0}">
      <formula1>Yes.No</formula1>
    </dataValidation>
    <dataValidation type="list" allowBlank="1" showInputMessage="1" showErrorMessage="1" sqref="D2:D1048576" xr:uid="{BFB6DD1D-F504-4AC4-A686-960B6DC16CF6}">
      <formula1>Object_Type</formula1>
    </dataValidation>
  </dataValidations>
  <printOptions horizontalCentered="1" verticalCentered="1" gridLines="1"/>
  <pageMargins left="0.7" right="0.7" top="0.75" bottom="0.75" header="0.3" footer="0.3"/>
  <pageSetup paperSize="8" scale="43" fitToHeight="0" orientation="landscape" r:id="rId1"/>
  <legacyDrawing r:id="rId2"/>
  <extLst>
    <ext xmlns:x14="http://schemas.microsoft.com/office/spreadsheetml/2009/9/main" uri="{78C0D931-6437-407d-A8EE-F0AAD7539E65}">
      <x14:conditionalFormattings>
        <x14:conditionalFormatting xmlns:xm="http://schemas.microsoft.com/office/excel/2006/main">
          <x14:cfRule type="expression" priority="27" id="{BF0CC231-C6CE-45C1-A182-887100D758A0}">
            <xm:f>$D2=Dropdowns!$C$4</xm:f>
            <x14:dxf>
              <font>
                <b/>
                <i val="0"/>
                <color theme="0"/>
              </font>
              <fill>
                <patternFill>
                  <bgColor rgb="FF002060"/>
                </patternFill>
              </fill>
            </x14:dxf>
          </x14:cfRule>
          <xm:sqref>A2:R6 A7:W7 A8:R13 A14:W14 A15:R19 A20:K22 A23:F23 A24:K26 A27:R29 A30:W30 A31:R33 A34:K34 A35:R35 A36:E37 A38:W38 A39:E39 A40:R40 A41:E41 A42:R45 A46:E46 A47:R47 A48:W48 A49:R60 A61:W61 A62:R515 L20:L23 M20:R26 M34:R34 H39:R39 K39:K43 H41:R41 H23:K23 H46:R46 H36:R37</xm:sqref>
        </x14:conditionalFormatting>
        <x14:conditionalFormatting xmlns:xm="http://schemas.microsoft.com/office/excel/2006/main">
          <x14:cfRule type="expression" priority="28" id="{64523ADD-17CE-42B8-A5AB-DEB440186E0A}">
            <xm:f>$D2=Dropdowns!$C$6</xm:f>
            <x14:dxf>
              <font>
                <color theme="0" tint="-0.24994659260841701"/>
              </font>
              <fill>
                <patternFill>
                  <bgColor theme="0" tint="-0.24994659260841701"/>
                </patternFill>
              </fill>
            </x14:dxf>
          </x14:cfRule>
          <x14:cfRule type="expression" priority="29" id="{15155588-E3C2-4E7C-A0E4-982C2E15435B}">
            <xm:f>$D2=Dropdowns!$C$5</xm:f>
            <x14:dxf>
              <font>
                <color theme="0" tint="-0.24994659260841701"/>
              </font>
              <fill>
                <patternFill>
                  <bgColor theme="0" tint="-0.24994659260841701"/>
                </patternFill>
              </fill>
            </x14:dxf>
          </x14:cfRule>
          <x14:cfRule type="expression" priority="30" id="{BAA0DE2A-943C-45AB-8491-EB141B3ECE7D}">
            <xm:f>$D2=Dropdowns!$C$3</xm:f>
            <x14:dxf>
              <font>
                <color theme="0" tint="-0.24994659260841701"/>
              </font>
              <fill>
                <patternFill>
                  <bgColor theme="0" tint="-0.24994659260841701"/>
                </patternFill>
              </fill>
            </x14:dxf>
          </x14:cfRule>
          <xm:sqref>I2:N6 I8:N13 I15:N19 L20:L23 I20:K26 M20:N26 I27:N29 I31:N33 I34:K34 M34:N34 I35:N37 I39:N47 I49:N60 I62:N515</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0A97A-1856-473A-B950-C0FF75089194}">
  <sheetPr>
    <pageSetUpPr fitToPage="1"/>
  </sheetPr>
  <dimension ref="A1:R16"/>
  <sheetViews>
    <sheetView zoomScale="85" zoomScaleNormal="85" workbookViewId="0"/>
  </sheetViews>
  <sheetFormatPr defaultRowHeight="15" x14ac:dyDescent="0.25"/>
  <cols>
    <col min="2" max="2" width="31.7109375" customWidth="1"/>
    <col min="3" max="3" width="29.7109375" customWidth="1"/>
    <col min="4" max="4" width="12.7109375" customWidth="1"/>
    <col min="5" max="5" width="12.42578125" customWidth="1"/>
    <col min="6" max="7" width="40.7109375" customWidth="1"/>
    <col min="8" max="8" width="30.7109375" customWidth="1"/>
    <col min="10" max="10" width="10.85546875" customWidth="1"/>
    <col min="11" max="11" width="12" customWidth="1"/>
    <col min="12" max="12" width="35.7109375" customWidth="1"/>
    <col min="14" max="14" width="14.7109375" customWidth="1"/>
    <col min="15" max="15" width="50.85546875" customWidth="1"/>
    <col min="16" max="17" width="12.140625" customWidth="1"/>
    <col min="18" max="18" width="30.7109375" customWidth="1"/>
  </cols>
  <sheetData>
    <row r="1" spans="1:18" s="18" customFormat="1" ht="60" x14ac:dyDescent="0.25">
      <c r="A1" s="43" t="s">
        <v>117</v>
      </c>
      <c r="B1" s="18" t="s">
        <v>118</v>
      </c>
      <c r="C1" s="18" t="s">
        <v>119</v>
      </c>
      <c r="D1" s="18" t="s">
        <v>120</v>
      </c>
      <c r="E1" s="18" t="s">
        <v>121</v>
      </c>
      <c r="F1" s="18" t="s">
        <v>122</v>
      </c>
      <c r="G1" s="18" t="s">
        <v>123</v>
      </c>
      <c r="H1" s="18" t="s">
        <v>124</v>
      </c>
      <c r="I1" s="18" t="s">
        <v>125</v>
      </c>
      <c r="J1" s="18" t="s">
        <v>126</v>
      </c>
      <c r="K1" s="18" t="s">
        <v>127</v>
      </c>
      <c r="L1" s="18" t="s">
        <v>128</v>
      </c>
      <c r="M1" s="18" t="s">
        <v>129</v>
      </c>
      <c r="N1" s="18" t="s">
        <v>130</v>
      </c>
      <c r="O1" s="18" t="s">
        <v>131</v>
      </c>
      <c r="P1" s="18" t="s">
        <v>132</v>
      </c>
      <c r="Q1" s="18" t="s">
        <v>133</v>
      </c>
      <c r="R1" s="18" t="s">
        <v>134</v>
      </c>
    </row>
    <row r="2" spans="1:18" s="2" customFormat="1" x14ac:dyDescent="0.25">
      <c r="A2" s="44" t="s">
        <v>467</v>
      </c>
      <c r="B2" s="2" t="str">
        <f>IF(ISBLANK(A2),"",'Front Sheet'!$C$2&amp;"-"&amp;'Front Sheet'!$C$4&amp;"-"&amp;"REQ-"&amp;'Example Requirements'!A2)</f>
        <v>PJU-000427-001-HVMC-REQ-E1</v>
      </c>
      <c r="D2" s="2" t="s">
        <v>189</v>
      </c>
      <c r="E2" s="2" t="str">
        <f t="shared" ref="E2:E16" si="0">IF(ISBLANK(D2),"",IF(D2="Heading","",IF(ISNUMBER(SEARCH("shall not",F2,1)),"SHALL NOT",IF(ISNUMBER(SEARCH("shall",F2,1)),"SHALL",IF(ISNUMBER(SEARCH("should",F2,1)),"SHOULD",IF(ISNUMBER(SEARCH("may",F2,1)),"MAY",IF(D2="Requirement","Incorrect Wording","N/A")))))))</f>
        <v/>
      </c>
      <c r="F2" s="45" t="s">
        <v>468</v>
      </c>
      <c r="G2" s="45"/>
      <c r="H2" s="45"/>
      <c r="L2" s="45"/>
      <c r="O2" s="45"/>
      <c r="P2" s="2" t="s">
        <v>167</v>
      </c>
      <c r="Q2" s="46"/>
      <c r="R2" s="45"/>
    </row>
    <row r="3" spans="1:18" s="2" customFormat="1" ht="75" x14ac:dyDescent="0.25">
      <c r="A3" s="44" t="s">
        <v>469</v>
      </c>
      <c r="B3" s="2" t="str">
        <f>IF(ISBLANK(A3),"",'Front Sheet'!$C$2&amp;"-"&amp;'Front Sheet'!$C$4&amp;"-"&amp;"REQ-"&amp;'Example Requirements'!A3)</f>
        <v>PJU-000427-001-HVMC-REQ-E1.1</v>
      </c>
      <c r="C3" s="2" t="str">
        <f>B2&amp;CHAR(10)&amp;B5&amp;CHAR(10)&amp;B7</f>
        <v>PJU-000427-001-HVMC-REQ-E1
PJU-000427-001-HVMC-REQ-E1.3
PJU-000427-001-HVMC-REQ-E1.5</v>
      </c>
      <c r="D3" s="2" t="s">
        <v>163</v>
      </c>
      <c r="E3" s="2" t="str">
        <f t="shared" si="0"/>
        <v>N/A</v>
      </c>
      <c r="F3" s="45" t="s">
        <v>470</v>
      </c>
      <c r="G3" s="45" t="s">
        <v>471</v>
      </c>
      <c r="H3" s="45" t="s">
        <v>472</v>
      </c>
      <c r="L3" s="45"/>
      <c r="O3" s="45" t="s">
        <v>473</v>
      </c>
      <c r="P3" s="2" t="s">
        <v>167</v>
      </c>
      <c r="Q3" s="46"/>
      <c r="R3" s="45"/>
    </row>
    <row r="4" spans="1:18" s="2" customFormat="1" ht="45" x14ac:dyDescent="0.25">
      <c r="A4" s="44" t="s">
        <v>474</v>
      </c>
      <c r="B4" s="2" t="str">
        <f>IF(ISBLANK(A4),"",'Front Sheet'!$C$2&amp;"-"&amp;'Front Sheet'!$C$4&amp;"-"&amp;"REQ-"&amp;'Example Requirements'!A4)</f>
        <v>PJU-000427-001-HVMC-REQ-E1.2</v>
      </c>
      <c r="C4" s="2" t="s">
        <v>475</v>
      </c>
      <c r="D4" s="2" t="s">
        <v>476</v>
      </c>
      <c r="E4" s="2" t="str">
        <f t="shared" si="0"/>
        <v>N/A</v>
      </c>
      <c r="F4" s="47"/>
      <c r="G4" s="45" t="s">
        <v>477</v>
      </c>
      <c r="H4" s="48" t="s">
        <v>478</v>
      </c>
      <c r="L4" s="45"/>
      <c r="O4" s="45"/>
      <c r="P4" s="2" t="s">
        <v>167</v>
      </c>
      <c r="Q4" s="46"/>
      <c r="R4" s="45"/>
    </row>
    <row r="5" spans="1:18" s="2" customFormat="1" ht="60" x14ac:dyDescent="0.25">
      <c r="A5" s="44" t="s">
        <v>479</v>
      </c>
      <c r="B5" s="2" t="str">
        <f>IF(ISBLANK(A5),"",'Front Sheet'!$C$2&amp;"-"&amp;'Front Sheet'!$C$4&amp;"-"&amp;"REQ-"&amp;'Example Requirements'!A5)</f>
        <v>PJU-000427-001-HVMC-REQ-E1.3</v>
      </c>
      <c r="C5" s="2" t="s">
        <v>480</v>
      </c>
      <c r="D5" s="2" t="s">
        <v>481</v>
      </c>
      <c r="E5" s="2" t="str">
        <f t="shared" si="0"/>
        <v>N/A</v>
      </c>
      <c r="F5" s="47"/>
      <c r="G5" s="45" t="s">
        <v>482</v>
      </c>
      <c r="H5" s="48" t="s">
        <v>483</v>
      </c>
      <c r="L5" s="45"/>
      <c r="O5" s="45"/>
      <c r="P5" s="2" t="s">
        <v>167</v>
      </c>
      <c r="Q5" s="46"/>
      <c r="R5" s="45"/>
    </row>
    <row r="6" spans="1:18" s="2" customFormat="1" ht="60" x14ac:dyDescent="0.25">
      <c r="A6" s="44" t="s">
        <v>484</v>
      </c>
      <c r="B6" s="2" t="str">
        <f>IF(ISBLANK(A6),"",'Front Sheet'!$C$2&amp;"-"&amp;'Front Sheet'!$C$4&amp;"-"&amp;"REQ-"&amp;'Example Requirements'!A6)</f>
        <v>PJU-000427-001-HVMC-REQ-E1.4</v>
      </c>
      <c r="D6" s="2" t="s">
        <v>193</v>
      </c>
      <c r="E6" s="2" t="str">
        <f t="shared" si="0"/>
        <v>SHALL</v>
      </c>
      <c r="F6" s="45" t="s">
        <v>485</v>
      </c>
      <c r="G6" s="45" t="s">
        <v>486</v>
      </c>
      <c r="H6" s="45" t="s">
        <v>487</v>
      </c>
      <c r="I6" s="2" t="s">
        <v>191</v>
      </c>
      <c r="J6" s="46">
        <v>44504</v>
      </c>
      <c r="K6" s="2" t="s">
        <v>197</v>
      </c>
      <c r="L6" s="45" t="s">
        <v>488</v>
      </c>
      <c r="M6" s="2" t="s">
        <v>489</v>
      </c>
      <c r="N6" s="2" t="s">
        <v>490</v>
      </c>
      <c r="O6" s="45"/>
      <c r="P6" s="2" t="s">
        <v>167</v>
      </c>
      <c r="Q6" s="46"/>
      <c r="R6" s="45"/>
    </row>
    <row r="7" spans="1:18" s="2" customFormat="1" ht="60" x14ac:dyDescent="0.25">
      <c r="A7" s="44" t="s">
        <v>491</v>
      </c>
      <c r="B7" s="2" t="str">
        <f>IF(ISBLANK(A7),"",'Front Sheet'!$C$2&amp;"-"&amp;'Front Sheet'!$C$4&amp;"-"&amp;"REQ-"&amp;'Example Requirements'!A7)</f>
        <v>PJU-000427-001-HVMC-REQ-E1.5</v>
      </c>
      <c r="D7" s="2" t="s">
        <v>193</v>
      </c>
      <c r="E7" s="2" t="str">
        <f t="shared" si="0"/>
        <v>Incorrect Wording</v>
      </c>
      <c r="F7" s="45" t="s">
        <v>492</v>
      </c>
      <c r="G7" s="45" t="s">
        <v>493</v>
      </c>
      <c r="H7" s="45" t="s">
        <v>494</v>
      </c>
      <c r="I7" s="2" t="s">
        <v>191</v>
      </c>
      <c r="J7" s="46">
        <v>44504</v>
      </c>
      <c r="K7" s="2" t="s">
        <v>495</v>
      </c>
      <c r="L7" s="45" t="s">
        <v>496</v>
      </c>
      <c r="M7" s="2" t="s">
        <v>497</v>
      </c>
      <c r="N7" s="2" t="s">
        <v>498</v>
      </c>
      <c r="O7" s="45" t="s">
        <v>499</v>
      </c>
      <c r="P7" s="2" t="s">
        <v>167</v>
      </c>
      <c r="Q7" s="46"/>
      <c r="R7" s="45"/>
    </row>
    <row r="8" spans="1:18" s="2" customFormat="1" ht="60" x14ac:dyDescent="0.25">
      <c r="A8" s="44" t="s">
        <v>500</v>
      </c>
      <c r="B8" s="2" t="str">
        <f>IF(ISBLANK(A8),"",'Front Sheet'!$C$2&amp;"-"&amp;'Front Sheet'!$C$4&amp;"-"&amp;"REQ-"&amp;'Example Requirements'!A8)</f>
        <v>PJU-000427-001-HVMC-REQ-E1.6</v>
      </c>
      <c r="D8" s="2" t="s">
        <v>193</v>
      </c>
      <c r="E8" s="2" t="str">
        <f t="shared" si="0"/>
        <v>SHALL</v>
      </c>
      <c r="F8" s="45" t="s">
        <v>501</v>
      </c>
      <c r="G8" s="45" t="s">
        <v>502</v>
      </c>
      <c r="H8" s="45" t="s">
        <v>494</v>
      </c>
      <c r="I8" s="2" t="s">
        <v>191</v>
      </c>
      <c r="J8" s="46">
        <v>44504</v>
      </c>
      <c r="K8" s="2" t="s">
        <v>197</v>
      </c>
      <c r="L8" s="45" t="s">
        <v>503</v>
      </c>
      <c r="M8" s="2" t="s">
        <v>497</v>
      </c>
      <c r="N8" s="2" t="s">
        <v>490</v>
      </c>
      <c r="O8" s="45"/>
      <c r="P8" s="2" t="s">
        <v>167</v>
      </c>
      <c r="Q8" s="46"/>
      <c r="R8" s="45"/>
    </row>
    <row r="9" spans="1:18" s="2" customFormat="1" x14ac:dyDescent="0.25">
      <c r="A9" s="44" t="s">
        <v>504</v>
      </c>
      <c r="B9" s="2" t="str">
        <f>IF(ISBLANK(A9),"",'Front Sheet'!$C$2&amp;"-"&amp;'Front Sheet'!$C$4&amp;"-"&amp;"REQ-"&amp;'Example Requirements'!A9)</f>
        <v>PJU-000427-001-HVMC-REQ-E2</v>
      </c>
      <c r="D9" s="2" t="s">
        <v>189</v>
      </c>
      <c r="E9" s="2" t="str">
        <f t="shared" si="0"/>
        <v/>
      </c>
      <c r="F9" s="45" t="s">
        <v>505</v>
      </c>
      <c r="G9" s="45"/>
      <c r="H9" s="45"/>
      <c r="L9" s="45"/>
      <c r="O9" s="45"/>
      <c r="P9" s="2" t="s">
        <v>167</v>
      </c>
      <c r="Q9" s="46"/>
      <c r="R9" s="45"/>
    </row>
    <row r="10" spans="1:18" s="2" customFormat="1" x14ac:dyDescent="0.25">
      <c r="A10" s="44" t="s">
        <v>506</v>
      </c>
      <c r="B10" s="2" t="str">
        <f>IF(ISBLANK(A10),"",'Front Sheet'!$C$2&amp;"-"&amp;'Front Sheet'!$C$4&amp;"-"&amp;"REQ-"&amp;'Example Requirements'!A10)</f>
        <v>PJU-000427-001-HVMC-REQ-E2.1</v>
      </c>
      <c r="D10" s="2" t="s">
        <v>189</v>
      </c>
      <c r="E10" s="2" t="str">
        <f t="shared" si="0"/>
        <v/>
      </c>
      <c r="F10" s="45" t="s">
        <v>507</v>
      </c>
      <c r="G10" s="45"/>
      <c r="H10" s="45"/>
      <c r="L10" s="45"/>
      <c r="O10" s="45"/>
      <c r="P10" s="2" t="s">
        <v>167</v>
      </c>
      <c r="Q10" s="46"/>
      <c r="R10" s="45"/>
    </row>
    <row r="11" spans="1:18" s="2" customFormat="1" ht="60" x14ac:dyDescent="0.25">
      <c r="A11" s="44" t="s">
        <v>508</v>
      </c>
      <c r="B11" s="2" t="str">
        <f>IF(ISBLANK(A11),"",'Front Sheet'!$C$2&amp;"-"&amp;'Front Sheet'!$C$4&amp;"-"&amp;"REQ-"&amp;'Example Requirements'!A11)</f>
        <v>PJU-000427-001-HVMC-REQ-E2.1.1</v>
      </c>
      <c r="D11" s="2" t="s">
        <v>193</v>
      </c>
      <c r="E11" s="2" t="str">
        <f t="shared" si="0"/>
        <v>SHALL NOT</v>
      </c>
      <c r="F11" s="45" t="s">
        <v>509</v>
      </c>
      <c r="G11" s="45" t="s">
        <v>510</v>
      </c>
      <c r="H11" s="45" t="s">
        <v>511</v>
      </c>
      <c r="I11" s="2" t="s">
        <v>191</v>
      </c>
      <c r="J11" s="46">
        <v>44504</v>
      </c>
      <c r="K11" s="2" t="s">
        <v>253</v>
      </c>
      <c r="L11" s="45" t="s">
        <v>512</v>
      </c>
      <c r="M11" s="2" t="s">
        <v>513</v>
      </c>
      <c r="N11" s="2" t="s">
        <v>490</v>
      </c>
      <c r="O11" s="45" t="s">
        <v>514</v>
      </c>
      <c r="P11" s="2" t="s">
        <v>191</v>
      </c>
      <c r="Q11" s="46">
        <v>44506</v>
      </c>
      <c r="R11" s="45" t="s">
        <v>515</v>
      </c>
    </row>
    <row r="12" spans="1:18" s="2" customFormat="1" ht="45" x14ac:dyDescent="0.25">
      <c r="A12" s="44" t="s">
        <v>516</v>
      </c>
      <c r="B12" s="2" t="str">
        <f>IF(ISBLANK(A12),"",'Front Sheet'!$C$2&amp;"-"&amp;'Front Sheet'!$C$4&amp;"-"&amp;"REQ-"&amp;'Example Requirements'!A12)</f>
        <v>PJU-000427-001-HVMC-REQ-E2.1.2</v>
      </c>
      <c r="D12" s="2" t="s">
        <v>193</v>
      </c>
      <c r="E12" s="2" t="str">
        <f t="shared" si="0"/>
        <v>SHALL NOT</v>
      </c>
      <c r="F12" s="45" t="s">
        <v>517</v>
      </c>
      <c r="G12" s="45" t="s">
        <v>510</v>
      </c>
      <c r="H12" s="45" t="s">
        <v>511</v>
      </c>
      <c r="I12" s="2" t="s">
        <v>191</v>
      </c>
      <c r="J12" s="46">
        <v>44504</v>
      </c>
      <c r="K12" s="2" t="s">
        <v>253</v>
      </c>
      <c r="L12" s="45" t="s">
        <v>512</v>
      </c>
      <c r="M12" s="2" t="s">
        <v>513</v>
      </c>
      <c r="N12" s="2" t="s">
        <v>518</v>
      </c>
      <c r="O12" s="45" t="s">
        <v>519</v>
      </c>
      <c r="P12" s="2" t="s">
        <v>167</v>
      </c>
      <c r="Q12" s="46"/>
      <c r="R12" s="45"/>
    </row>
    <row r="13" spans="1:18" s="2" customFormat="1" x14ac:dyDescent="0.25">
      <c r="A13" s="44" t="s">
        <v>520</v>
      </c>
      <c r="B13" s="2" t="str">
        <f>IF(ISBLANK(A13),"",'Front Sheet'!$C$2&amp;"-"&amp;'Front Sheet'!$C$4&amp;"-"&amp;"REQ-"&amp;'Example Requirements'!A13)</f>
        <v>PJU-000427-001-HVMC-REQ-E2.2</v>
      </c>
      <c r="D13" s="2" t="s">
        <v>189</v>
      </c>
      <c r="E13" s="2" t="str">
        <f t="shared" si="0"/>
        <v/>
      </c>
      <c r="F13" s="45"/>
      <c r="G13" s="45"/>
      <c r="H13" s="45"/>
      <c r="L13" s="45"/>
      <c r="O13" s="45"/>
      <c r="P13" s="2" t="s">
        <v>167</v>
      </c>
      <c r="Q13" s="46"/>
      <c r="R13" s="45"/>
    </row>
    <row r="14" spans="1:18" s="2" customFormat="1" x14ac:dyDescent="0.25">
      <c r="A14" s="44" t="s">
        <v>521</v>
      </c>
      <c r="B14" s="2" t="str">
        <f>IF(ISBLANK(A14),"",'Front Sheet'!$C$2&amp;"-"&amp;'Front Sheet'!$C$4&amp;"-"&amp;"REQ-"&amp;'Example Requirements'!A14)</f>
        <v>PJU-000427-001-HVMC-REQ-E2.2.1</v>
      </c>
      <c r="D14" s="2" t="s">
        <v>189</v>
      </c>
      <c r="E14" s="2" t="str">
        <f t="shared" si="0"/>
        <v/>
      </c>
      <c r="F14" s="45" t="s">
        <v>522</v>
      </c>
      <c r="G14" s="45"/>
      <c r="H14" s="45"/>
      <c r="L14" s="45"/>
      <c r="O14" s="45"/>
      <c r="P14" s="2" t="s">
        <v>167</v>
      </c>
      <c r="Q14" s="46"/>
      <c r="R14" s="45"/>
    </row>
    <row r="15" spans="1:18" s="2" customFormat="1" ht="30" x14ac:dyDescent="0.25">
      <c r="A15" s="44" t="s">
        <v>516</v>
      </c>
      <c r="B15" s="2" t="str">
        <f>IF(ISBLANK(A15),"",'Front Sheet'!$C$2&amp;"-"&amp;'Front Sheet'!$C$4&amp;"-"&amp;"REQ-"&amp;'Example Requirements'!A15)</f>
        <v>PJU-000427-001-HVMC-REQ-E2.1.2</v>
      </c>
      <c r="D15" s="2" t="s">
        <v>193</v>
      </c>
      <c r="E15" s="2" t="str">
        <f t="shared" si="0"/>
        <v>Incorrect Wording</v>
      </c>
      <c r="F15" s="45" t="s">
        <v>523</v>
      </c>
      <c r="G15" s="45"/>
      <c r="H15" s="45"/>
      <c r="J15" s="2" t="s">
        <v>524</v>
      </c>
      <c r="L15" s="45"/>
      <c r="O15" s="45"/>
      <c r="P15" s="2" t="s">
        <v>167</v>
      </c>
      <c r="Q15" s="46"/>
      <c r="R15" s="45"/>
    </row>
    <row r="16" spans="1:18" s="2" customFormat="1" ht="30" x14ac:dyDescent="0.25">
      <c r="A16" s="44" t="s">
        <v>521</v>
      </c>
      <c r="B16" s="2" t="str">
        <f>IF(ISBLANK(A16),"",'Front Sheet'!$C$2&amp;"-"&amp;'Front Sheet'!$C$4&amp;"-"&amp;"REQ-"&amp;'Example Requirements'!A16)</f>
        <v>PJU-000427-001-HVMC-REQ-E2.2.1</v>
      </c>
      <c r="D16" s="2" t="s">
        <v>193</v>
      </c>
      <c r="E16" s="2" t="str">
        <f t="shared" si="0"/>
        <v>Incorrect Wording</v>
      </c>
      <c r="F16" s="45" t="s">
        <v>523</v>
      </c>
      <c r="G16" s="45"/>
      <c r="H16" s="45"/>
      <c r="J16" s="2" t="s">
        <v>524</v>
      </c>
      <c r="L16" s="45"/>
      <c r="O16" s="45"/>
      <c r="P16" s="2" t="s">
        <v>167</v>
      </c>
      <c r="Q16" s="46"/>
      <c r="R16" s="45"/>
    </row>
  </sheetData>
  <sheetProtection sheet="1" objects="1" scenarios="1"/>
  <conditionalFormatting sqref="A2:P16">
    <cfRule type="expression" dxfId="11" priority="13">
      <formula>$P2="YES"</formula>
    </cfRule>
  </conditionalFormatting>
  <conditionalFormatting sqref="B2:B16">
    <cfRule type="duplicateValues" dxfId="10" priority="3"/>
  </conditionalFormatting>
  <conditionalFormatting sqref="B2:R16">
    <cfRule type="expression" dxfId="9" priority="2">
      <formula>ISBLANK($A2)</formula>
    </cfRule>
  </conditionalFormatting>
  <conditionalFormatting sqref="E2:E16">
    <cfRule type="containsText" dxfId="7" priority="4" operator="containsText" text="Incorrect">
      <formula>NOT(ISERROR(SEARCH("Incorrect",E2)))</formula>
    </cfRule>
  </conditionalFormatting>
  <conditionalFormatting sqref="N2:N16">
    <cfRule type="cellIs" dxfId="3" priority="9" operator="equal">
      <formula>"Non-Compliant"</formula>
    </cfRule>
    <cfRule type="cellIs" dxfId="2" priority="10" operator="equal">
      <formula>"Partially Compliant"</formula>
    </cfRule>
    <cfRule type="cellIs" dxfId="1" priority="11" operator="equal">
      <formula>"Compliant"</formula>
    </cfRule>
  </conditionalFormatting>
  <conditionalFormatting sqref="Q2:R16">
    <cfRule type="expression" dxfId="0" priority="12">
      <formula>$P2="No"</formula>
    </cfRule>
  </conditionalFormatting>
  <dataValidations count="4">
    <dataValidation type="list" allowBlank="1" showInputMessage="1" showErrorMessage="1" sqref="D2:D16" xr:uid="{269BC017-D6FF-41C9-A237-B6A30A8041C0}">
      <formula1>Object_Type</formula1>
    </dataValidation>
    <dataValidation type="list" allowBlank="1" showInputMessage="1" showErrorMessage="1" sqref="I2:I16 P1:P16" xr:uid="{B972E5F9-F5EE-43D5-BA28-5646697BF86D}">
      <formula1>Yes.No</formula1>
    </dataValidation>
    <dataValidation type="list" allowBlank="1" showInputMessage="1" showErrorMessage="1" sqref="N2:N16" xr:uid="{A2F1A521-B12E-4137-BE80-0E26E3C033AD}">
      <formula1>Compliance</formula1>
    </dataValidation>
    <dataValidation type="list" allowBlank="1" showInputMessage="1" showErrorMessage="1" sqref="K2:K16" xr:uid="{A79C7192-E80D-4577-B349-27F9E8162BB2}">
      <formula1>Verification_Method</formula1>
    </dataValidation>
  </dataValidations>
  <hyperlinks>
    <hyperlink ref="H4" r:id="rId1" xr:uid="{B2D02D9A-6C15-40C0-920E-B8412624F6B5}"/>
    <hyperlink ref="H5" r:id="rId2" xr:uid="{2E946557-6DEF-4945-98D6-4F3056777947}"/>
  </hyperlinks>
  <pageMargins left="0.7" right="0.7" top="0.75" bottom="0.75" header="0.3" footer="0.3"/>
  <pageSetup paperSize="8" scale="47" orientation="landscape" r:id="rId3"/>
  <drawing r:id="rId4"/>
  <legacyDrawing r:id="rId5"/>
  <extLst>
    <ext xmlns:x14="http://schemas.microsoft.com/office/spreadsheetml/2009/9/main" uri="{78C0D931-6437-407d-A8EE-F0AAD7539E65}">
      <x14:conditionalFormattings>
        <x14:conditionalFormatting xmlns:xm="http://schemas.microsoft.com/office/excel/2006/main">
          <x14:cfRule type="expression" priority="5" id="{0F135BA4-7D9C-4851-A4DB-C8EBF5C28769}">
            <xm:f>$D2=Dropdowns!$C$4</xm:f>
            <x14:dxf>
              <font>
                <b/>
                <i val="0"/>
                <color theme="0"/>
              </font>
              <fill>
                <patternFill>
                  <bgColor rgb="FF002060"/>
                </patternFill>
              </fill>
            </x14:dxf>
          </x14:cfRule>
          <xm:sqref>B2:R16</xm:sqref>
        </x14:conditionalFormatting>
        <x14:conditionalFormatting xmlns:xm="http://schemas.microsoft.com/office/excel/2006/main">
          <x14:cfRule type="expression" priority="6" id="{E25B1026-09AF-4A2D-9C01-CED26686B6F4}">
            <xm:f>$D2=Dropdowns!$C$6</xm:f>
            <x14:dxf>
              <font>
                <color theme="0" tint="-0.24994659260841701"/>
              </font>
              <fill>
                <patternFill>
                  <bgColor theme="0" tint="-0.24994659260841701"/>
                </patternFill>
              </fill>
            </x14:dxf>
          </x14:cfRule>
          <x14:cfRule type="expression" priority="7" id="{19B63822-475F-4EFF-ACBA-9F95A48048D7}">
            <xm:f>$D2=Dropdowns!$C$5</xm:f>
            <x14:dxf>
              <font>
                <color theme="0" tint="-0.24994659260841701"/>
              </font>
              <fill>
                <patternFill>
                  <bgColor theme="0" tint="-0.24994659260841701"/>
                </patternFill>
              </fill>
            </x14:dxf>
          </x14:cfRule>
          <x14:cfRule type="expression" priority="8" id="{BE788585-BF29-4FA3-AF62-7F223654F198}">
            <xm:f>$D2=Dropdowns!$C$3</xm:f>
            <x14:dxf>
              <font>
                <color theme="0" tint="-0.24994659260841701"/>
              </font>
              <fill>
                <patternFill>
                  <bgColor theme="0" tint="-0.24994659260841701"/>
                </patternFill>
              </fill>
            </x14:dxf>
          </x14:cfRule>
          <xm:sqref>I2:N16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CB4BF-9392-47CF-9839-493696430FA8}">
  <dimension ref="A1:D6"/>
  <sheetViews>
    <sheetView workbookViewId="0">
      <selection activeCell="A28" sqref="A28"/>
    </sheetView>
  </sheetViews>
  <sheetFormatPr defaultColWidth="9.28515625" defaultRowHeight="15" x14ac:dyDescent="0.25"/>
  <cols>
    <col min="2" max="2" width="17.7109375" bestFit="1" customWidth="1"/>
    <col min="3" max="3" width="12.28515625" bestFit="1" customWidth="1"/>
    <col min="4" max="4" width="19.28515625" bestFit="1" customWidth="1"/>
  </cols>
  <sheetData>
    <row r="1" spans="1:4" x14ac:dyDescent="0.25">
      <c r="A1" s="1" t="s">
        <v>525</v>
      </c>
      <c r="B1" s="1" t="s">
        <v>130</v>
      </c>
      <c r="C1" s="1" t="s">
        <v>526</v>
      </c>
      <c r="D1" s="1" t="s">
        <v>527</v>
      </c>
    </row>
    <row r="2" spans="1:4" x14ac:dyDescent="0.25">
      <c r="A2" t="s">
        <v>191</v>
      </c>
      <c r="B2" t="s">
        <v>490</v>
      </c>
      <c r="C2" t="s">
        <v>193</v>
      </c>
      <c r="D2" t="s">
        <v>495</v>
      </c>
    </row>
    <row r="3" spans="1:4" x14ac:dyDescent="0.25">
      <c r="A3" t="s">
        <v>167</v>
      </c>
      <c r="B3" t="s">
        <v>518</v>
      </c>
      <c r="C3" t="s">
        <v>163</v>
      </c>
      <c r="D3" t="s">
        <v>197</v>
      </c>
    </row>
    <row r="4" spans="1:4" x14ac:dyDescent="0.25">
      <c r="B4" t="s">
        <v>498</v>
      </c>
      <c r="C4" t="s">
        <v>189</v>
      </c>
      <c r="D4" t="s">
        <v>528</v>
      </c>
    </row>
    <row r="5" spans="1:4" x14ac:dyDescent="0.25">
      <c r="C5" t="s">
        <v>476</v>
      </c>
      <c r="D5" t="s">
        <v>253</v>
      </c>
    </row>
    <row r="6" spans="1:4" x14ac:dyDescent="0.25">
      <c r="C6" t="s">
        <v>481</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4ED6-58CF-49C4-B725-4E0EFF36A482}">
  <sheetPr>
    <pageSetUpPr fitToPage="1"/>
  </sheetPr>
  <dimension ref="A1:B13"/>
  <sheetViews>
    <sheetView zoomScaleNormal="100" workbookViewId="0">
      <pane ySplit="1" topLeftCell="A5" activePane="bottomLeft" state="frozen"/>
      <selection activeCell="A28" sqref="A28"/>
      <selection pane="bottomLeft" activeCell="B14" sqref="B14"/>
    </sheetView>
  </sheetViews>
  <sheetFormatPr defaultRowHeight="15" x14ac:dyDescent="0.25"/>
  <cols>
    <col min="1" max="1" width="50.7109375" style="35" customWidth="1"/>
    <col min="2" max="2" width="50.7109375" style="7" customWidth="1"/>
  </cols>
  <sheetData>
    <row r="1" spans="1:2" ht="15.75" thickBot="1" x14ac:dyDescent="0.3">
      <c r="A1" s="25" t="s">
        <v>529</v>
      </c>
      <c r="B1" s="26" t="s">
        <v>530</v>
      </c>
    </row>
    <row r="2" spans="1:2" ht="30" x14ac:dyDescent="0.25">
      <c r="A2" s="35" t="s">
        <v>531</v>
      </c>
      <c r="B2" s="7" t="s">
        <v>532</v>
      </c>
    </row>
    <row r="3" spans="1:2" x14ac:dyDescent="0.25">
      <c r="A3" s="35" t="s">
        <v>533</v>
      </c>
      <c r="B3" s="79" t="s">
        <v>534</v>
      </c>
    </row>
    <row r="4" spans="1:2" ht="60" x14ac:dyDescent="0.25">
      <c r="A4" s="35" t="s">
        <v>535</v>
      </c>
      <c r="B4" s="7" t="s">
        <v>536</v>
      </c>
    </row>
    <row r="5" spans="1:2" ht="135" x14ac:dyDescent="0.25">
      <c r="A5" s="35" t="s">
        <v>537</v>
      </c>
      <c r="B5" s="7" t="s">
        <v>538</v>
      </c>
    </row>
    <row r="6" spans="1:2" x14ac:dyDescent="0.25">
      <c r="A6" s="35" t="s">
        <v>539</v>
      </c>
      <c r="B6" s="7" t="s">
        <v>540</v>
      </c>
    </row>
    <row r="7" spans="1:2" ht="75" x14ac:dyDescent="0.25">
      <c r="A7" s="35" t="s">
        <v>541</v>
      </c>
      <c r="B7" s="7" t="s">
        <v>542</v>
      </c>
    </row>
    <row r="8" spans="1:2" ht="120" x14ac:dyDescent="0.25">
      <c r="A8" s="35" t="s">
        <v>543</v>
      </c>
      <c r="B8" s="7" t="s">
        <v>544</v>
      </c>
    </row>
    <row r="9" spans="1:2" ht="45" x14ac:dyDescent="0.25">
      <c r="A9" s="35" t="s">
        <v>545</v>
      </c>
      <c r="B9" s="7" t="s">
        <v>546</v>
      </c>
    </row>
    <row r="10" spans="1:2" ht="90" x14ac:dyDescent="0.25">
      <c r="A10" s="35" t="s">
        <v>547</v>
      </c>
      <c r="B10" s="7" t="s">
        <v>548</v>
      </c>
    </row>
    <row r="11" spans="1:2" ht="150" x14ac:dyDescent="0.25">
      <c r="A11" s="35" t="s">
        <v>549</v>
      </c>
      <c r="B11" s="7" t="s">
        <v>550</v>
      </c>
    </row>
    <row r="12" spans="1:2" x14ac:dyDescent="0.25">
      <c r="A12" s="35" t="s">
        <v>551</v>
      </c>
      <c r="B12" s="7" t="s">
        <v>552</v>
      </c>
    </row>
    <row r="13" spans="1:2" ht="30" x14ac:dyDescent="0.25">
      <c r="A13" s="35" t="s">
        <v>553</v>
      </c>
      <c r="B13" s="7" t="s">
        <v>554</v>
      </c>
    </row>
  </sheetData>
  <sheetProtection sheet="1" objects="1" scenarios="1" selectLockedCells="1"/>
  <printOptions horizontalCentered="1" verticalCentered="1" gridLines="1"/>
  <pageMargins left="0.7" right="0.7" top="0.75" bottom="0.75" header="0.3" footer="0.3"/>
  <pageSetup paperSize="9" scale="86"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972AE-C0D3-44BE-92F3-837CC57D1D72}">
  <sheetPr>
    <pageSetUpPr fitToPage="1"/>
  </sheetPr>
  <dimension ref="A1:AT349"/>
  <sheetViews>
    <sheetView workbookViewId="0">
      <selection activeCell="C3" sqref="C3:G3"/>
    </sheetView>
  </sheetViews>
  <sheetFormatPr defaultRowHeight="15" x14ac:dyDescent="0.25"/>
  <cols>
    <col min="1" max="1" width="3.5703125" customWidth="1"/>
    <col min="2" max="2" width="21.85546875" bestFit="1" customWidth="1"/>
    <col min="3" max="3" width="32.85546875" customWidth="1"/>
    <col min="4" max="4" width="7" bestFit="1" customWidth="1"/>
    <col min="5" max="5" width="31.140625" customWidth="1"/>
    <col min="6" max="6" width="5.140625" bestFit="1" customWidth="1"/>
    <col min="7" max="7" width="18" customWidth="1"/>
    <col min="8" max="8" width="3.7109375" customWidth="1"/>
    <col min="9" max="9" width="7" style="51" customWidth="1"/>
    <col min="10" max="25" width="9.140625" style="51"/>
    <col min="27" max="46" width="9.140625" style="51"/>
  </cols>
  <sheetData>
    <row r="1" spans="1:26" x14ac:dyDescent="0.25">
      <c r="B1" s="97"/>
      <c r="C1" s="97"/>
      <c r="D1" s="97"/>
      <c r="E1" s="97"/>
      <c r="F1" s="97"/>
      <c r="G1" s="97"/>
      <c r="H1" s="51"/>
    </row>
    <row r="2" spans="1:26" ht="36" x14ac:dyDescent="0.25">
      <c r="A2" s="51"/>
      <c r="B2" s="98" t="s">
        <v>555</v>
      </c>
      <c r="C2" s="98"/>
      <c r="D2" s="98"/>
      <c r="E2" s="98"/>
      <c r="F2" s="98"/>
      <c r="G2" s="98"/>
      <c r="H2" s="52"/>
      <c r="Z2" s="51"/>
    </row>
    <row r="3" spans="1:26" x14ac:dyDescent="0.25">
      <c r="A3" s="51"/>
      <c r="B3" s="53" t="s">
        <v>556</v>
      </c>
      <c r="C3" s="99" t="s">
        <v>557</v>
      </c>
      <c r="D3" s="99"/>
      <c r="E3" s="99"/>
      <c r="F3" s="99"/>
      <c r="G3" s="99"/>
      <c r="H3" s="54"/>
      <c r="Z3" s="51"/>
    </row>
    <row r="4" spans="1:26" x14ac:dyDescent="0.25">
      <c r="A4" s="51"/>
      <c r="B4" s="55" t="s">
        <v>558</v>
      </c>
      <c r="C4" s="100" t="str">
        <f>'Front Sheet'!C3</f>
        <v>Agile digital design</v>
      </c>
      <c r="D4" s="101"/>
      <c r="E4" s="102"/>
      <c r="F4" s="102"/>
      <c r="G4" s="103"/>
      <c r="H4" s="54"/>
      <c r="Z4" s="51"/>
    </row>
    <row r="5" spans="1:26" x14ac:dyDescent="0.25">
      <c r="A5" s="51"/>
      <c r="B5" s="56" t="s">
        <v>559</v>
      </c>
      <c r="C5" s="57" t="s">
        <v>560</v>
      </c>
      <c r="D5" s="58"/>
      <c r="E5" s="104" t="s">
        <v>561</v>
      </c>
      <c r="F5" s="105"/>
      <c r="G5" s="59" t="str">
        <f>'Front Sheet'!C2</f>
        <v>PJU-000427-001</v>
      </c>
      <c r="H5" s="60"/>
      <c r="Z5" s="51"/>
    </row>
    <row r="6" spans="1:26" x14ac:dyDescent="0.25">
      <c r="A6" s="51"/>
      <c r="B6" s="55" t="s">
        <v>562</v>
      </c>
      <c r="C6" s="61" t="str">
        <f>'Front Sheet'!C4</f>
        <v>HVMC</v>
      </c>
      <c r="D6" s="61"/>
      <c r="E6" s="95" t="s">
        <v>563</v>
      </c>
      <c r="F6" s="96"/>
      <c r="G6" s="62" t="s">
        <v>564</v>
      </c>
      <c r="H6" s="60"/>
      <c r="Z6" s="51"/>
    </row>
    <row r="7" spans="1:26" x14ac:dyDescent="0.25">
      <c r="A7" s="51"/>
      <c r="B7" s="56" t="s">
        <v>565</v>
      </c>
      <c r="C7" s="57" t="s">
        <v>566</v>
      </c>
      <c r="D7" s="58"/>
      <c r="E7" s="104" t="s">
        <v>567</v>
      </c>
      <c r="F7" s="105"/>
      <c r="G7" s="72" t="s">
        <v>568</v>
      </c>
      <c r="H7" s="63"/>
      <c r="Z7" s="51"/>
    </row>
    <row r="8" spans="1:26" x14ac:dyDescent="0.25">
      <c r="A8" s="51"/>
      <c r="B8" s="55" t="s">
        <v>569</v>
      </c>
      <c r="C8" s="106" t="s">
        <v>570</v>
      </c>
      <c r="D8" s="107"/>
      <c r="E8" s="106"/>
      <c r="F8" s="106"/>
      <c r="G8" s="106"/>
      <c r="H8" s="54"/>
      <c r="Z8" s="51"/>
    </row>
    <row r="9" spans="1:26" ht="19.5" thickBot="1" x14ac:dyDescent="0.3">
      <c r="A9" s="51"/>
      <c r="B9" s="64" t="s">
        <v>571</v>
      </c>
      <c r="C9" s="51"/>
      <c r="D9" s="51"/>
      <c r="E9" s="51"/>
      <c r="F9" s="51"/>
      <c r="G9" s="51"/>
      <c r="H9" s="65"/>
      <c r="Z9" s="51"/>
    </row>
    <row r="10" spans="1:26" ht="30" customHeight="1" x14ac:dyDescent="0.25">
      <c r="A10" s="51"/>
      <c r="B10" s="108" t="s">
        <v>45</v>
      </c>
      <c r="C10" s="66" t="s">
        <v>572</v>
      </c>
      <c r="D10" s="110" t="s">
        <v>573</v>
      </c>
      <c r="E10" s="74"/>
      <c r="F10" s="110" t="s">
        <v>574</v>
      </c>
      <c r="G10" s="112"/>
      <c r="H10" s="54"/>
      <c r="K10" s="51" t="s">
        <v>575</v>
      </c>
      <c r="Z10" s="51"/>
    </row>
    <row r="11" spans="1:26" ht="30" customHeight="1" thickBot="1" x14ac:dyDescent="0.3">
      <c r="A11" s="51"/>
      <c r="B11" s="109"/>
      <c r="C11" s="67" t="s">
        <v>576</v>
      </c>
      <c r="D11" s="111"/>
      <c r="E11" s="75"/>
      <c r="F11" s="111"/>
      <c r="G11" s="113"/>
      <c r="H11" s="54"/>
      <c r="Z11" s="51"/>
    </row>
    <row r="12" spans="1:26" ht="30" customHeight="1" x14ac:dyDescent="0.25">
      <c r="A12" s="51"/>
      <c r="B12" s="115" t="s">
        <v>577</v>
      </c>
      <c r="C12" s="68" t="s">
        <v>572</v>
      </c>
      <c r="D12" s="117" t="s">
        <v>573</v>
      </c>
      <c r="E12" s="76"/>
      <c r="F12" s="117" t="s">
        <v>574</v>
      </c>
      <c r="G12" s="119"/>
      <c r="H12" s="54"/>
      <c r="Z12" s="51"/>
    </row>
    <row r="13" spans="1:26" ht="30" customHeight="1" thickBot="1" x14ac:dyDescent="0.3">
      <c r="A13" s="51"/>
      <c r="B13" s="116"/>
      <c r="C13" s="70" t="s">
        <v>576</v>
      </c>
      <c r="D13" s="118"/>
      <c r="E13" s="77"/>
      <c r="F13" s="118"/>
      <c r="G13" s="120"/>
      <c r="H13" s="54"/>
      <c r="Z13" s="51"/>
    </row>
    <row r="14" spans="1:26" ht="30" customHeight="1" x14ac:dyDescent="0.25">
      <c r="A14" s="51"/>
      <c r="B14" s="121" t="s">
        <v>578</v>
      </c>
      <c r="C14" s="69" t="s">
        <v>572</v>
      </c>
      <c r="D14" s="122" t="s">
        <v>573</v>
      </c>
      <c r="E14" s="78"/>
      <c r="F14" s="122" t="s">
        <v>574</v>
      </c>
      <c r="G14" s="123"/>
      <c r="H14" s="54"/>
      <c r="Z14" s="51"/>
    </row>
    <row r="15" spans="1:26" ht="30" customHeight="1" thickBot="1" x14ac:dyDescent="0.3">
      <c r="A15" s="51"/>
      <c r="B15" s="109"/>
      <c r="C15" s="67" t="s">
        <v>576</v>
      </c>
      <c r="D15" s="111"/>
      <c r="E15" s="75"/>
      <c r="F15" s="111"/>
      <c r="G15" s="113"/>
      <c r="H15" s="54"/>
      <c r="Z15" s="51"/>
    </row>
    <row r="16" spans="1:26" ht="30" customHeight="1" x14ac:dyDescent="0.25">
      <c r="A16" s="51"/>
      <c r="B16" s="115" t="s">
        <v>579</v>
      </c>
      <c r="C16" s="68" t="s">
        <v>572</v>
      </c>
      <c r="D16" s="117" t="s">
        <v>573</v>
      </c>
      <c r="E16" s="76"/>
      <c r="F16" s="117" t="s">
        <v>574</v>
      </c>
      <c r="G16" s="119"/>
      <c r="H16" s="54"/>
      <c r="Z16" s="51"/>
    </row>
    <row r="17" spans="1:26" ht="30" customHeight="1" thickBot="1" x14ac:dyDescent="0.3">
      <c r="A17" s="51"/>
      <c r="B17" s="116"/>
      <c r="C17" s="70" t="s">
        <v>576</v>
      </c>
      <c r="D17" s="118"/>
      <c r="E17" s="77"/>
      <c r="F17" s="118"/>
      <c r="G17" s="120"/>
      <c r="H17" s="54"/>
      <c r="Z17" s="51"/>
    </row>
    <row r="18" spans="1:26" ht="77.25" customHeight="1" x14ac:dyDescent="0.25">
      <c r="A18" s="51"/>
      <c r="B18" s="124" t="s">
        <v>580</v>
      </c>
      <c r="C18" s="124"/>
      <c r="D18" s="124"/>
      <c r="E18" s="124"/>
      <c r="F18" s="124"/>
      <c r="G18" s="124"/>
      <c r="H18" s="51"/>
      <c r="Z18" s="51"/>
    </row>
    <row r="19" spans="1:26" x14ac:dyDescent="0.25">
      <c r="A19" s="51"/>
      <c r="B19" s="114"/>
      <c r="C19" s="114"/>
      <c r="D19" s="114"/>
      <c r="E19" s="114"/>
      <c r="F19" s="114"/>
      <c r="G19" s="114"/>
      <c r="H19" s="51"/>
      <c r="Z19" s="51"/>
    </row>
    <row r="20" spans="1:26" x14ac:dyDescent="0.25">
      <c r="A20" s="51"/>
      <c r="B20" s="71"/>
      <c r="C20" s="71"/>
      <c r="D20" s="71"/>
      <c r="E20" s="71"/>
      <c r="F20" s="71"/>
      <c r="G20" s="71"/>
      <c r="H20" s="51"/>
      <c r="Z20" s="51"/>
    </row>
    <row r="21" spans="1:26" x14ac:dyDescent="0.25">
      <c r="A21" s="51"/>
      <c r="B21" s="71"/>
      <c r="C21" s="71"/>
      <c r="D21" s="71"/>
      <c r="E21" s="71"/>
      <c r="F21" s="71"/>
      <c r="G21" s="71"/>
      <c r="H21" s="51"/>
      <c r="Z21" s="51"/>
    </row>
    <row r="22" spans="1:26" x14ac:dyDescent="0.25">
      <c r="A22" s="51"/>
      <c r="B22" s="71"/>
      <c r="C22" s="71"/>
      <c r="D22" s="71"/>
      <c r="E22" s="71"/>
      <c r="F22" s="71"/>
      <c r="G22" s="71"/>
      <c r="H22" s="51"/>
      <c r="Z22" s="51"/>
    </row>
    <row r="23" spans="1:26" x14ac:dyDescent="0.25">
      <c r="A23" s="51"/>
      <c r="B23" s="71"/>
      <c r="C23" s="71"/>
      <c r="D23" s="71"/>
      <c r="E23" s="71"/>
      <c r="F23" s="71"/>
      <c r="G23" s="71"/>
      <c r="H23" s="51"/>
      <c r="Z23" s="51"/>
    </row>
    <row r="24" spans="1:26" x14ac:dyDescent="0.25">
      <c r="A24" s="51"/>
      <c r="B24" s="71"/>
      <c r="C24" s="71"/>
      <c r="D24" s="71"/>
      <c r="E24" s="71"/>
      <c r="F24" s="71"/>
      <c r="G24" s="71"/>
      <c r="H24" s="51"/>
      <c r="Z24" s="51"/>
    </row>
    <row r="25" spans="1:26" x14ac:dyDescent="0.25">
      <c r="A25" s="51"/>
      <c r="B25" s="71"/>
      <c r="C25" s="71"/>
      <c r="D25" s="71"/>
      <c r="E25" s="71"/>
      <c r="F25" s="71"/>
      <c r="G25" s="71"/>
      <c r="H25" s="51"/>
      <c r="Z25" s="51"/>
    </row>
    <row r="26" spans="1:26" x14ac:dyDescent="0.25">
      <c r="A26" s="51"/>
      <c r="B26" s="71"/>
      <c r="C26" s="71"/>
      <c r="D26" s="71"/>
      <c r="E26" s="71"/>
      <c r="F26" s="71"/>
      <c r="G26" s="71"/>
      <c r="H26" s="51"/>
      <c r="Z26" s="51"/>
    </row>
    <row r="27" spans="1:26" x14ac:dyDescent="0.25">
      <c r="A27" s="51"/>
      <c r="B27" s="71"/>
      <c r="C27" s="71"/>
      <c r="D27" s="71"/>
      <c r="E27" s="71"/>
      <c r="F27" s="71"/>
      <c r="G27" s="71"/>
      <c r="H27" s="51"/>
      <c r="Z27" s="51"/>
    </row>
    <row r="28" spans="1:26" x14ac:dyDescent="0.25">
      <c r="A28" s="51"/>
      <c r="B28" s="71"/>
      <c r="C28" s="71"/>
      <c r="D28" s="71"/>
      <c r="E28" s="71"/>
      <c r="F28" s="71"/>
      <c r="G28" s="71"/>
      <c r="H28" s="51"/>
      <c r="Z28" s="51"/>
    </row>
    <row r="29" spans="1:26" x14ac:dyDescent="0.25">
      <c r="A29" s="51"/>
      <c r="B29" s="71"/>
      <c r="C29" s="71"/>
      <c r="D29" s="71"/>
      <c r="E29" s="71"/>
      <c r="F29" s="71"/>
      <c r="G29" s="71"/>
      <c r="H29" s="51"/>
      <c r="Z29" s="51"/>
    </row>
    <row r="30" spans="1:26" x14ac:dyDescent="0.25">
      <c r="A30" s="51"/>
      <c r="B30" s="71"/>
      <c r="C30" s="71"/>
      <c r="D30" s="71"/>
      <c r="E30" s="71"/>
      <c r="F30" s="71"/>
      <c r="G30" s="71"/>
      <c r="H30" s="51"/>
      <c r="Z30" s="51"/>
    </row>
    <row r="31" spans="1:26" x14ac:dyDescent="0.25">
      <c r="A31" s="51"/>
      <c r="B31" s="71"/>
      <c r="C31" s="71"/>
      <c r="D31" s="71"/>
      <c r="E31" s="71"/>
      <c r="F31" s="71"/>
      <c r="G31" s="71"/>
      <c r="H31" s="51"/>
      <c r="Z31" s="51"/>
    </row>
    <row r="32" spans="1:26" x14ac:dyDescent="0.25">
      <c r="A32" s="51"/>
      <c r="B32" s="71"/>
      <c r="C32" s="71"/>
      <c r="D32" s="71"/>
      <c r="E32" s="71"/>
      <c r="F32" s="71"/>
      <c r="G32" s="71"/>
      <c r="H32" s="51"/>
      <c r="Z32" s="51"/>
    </row>
    <row r="33" spans="1:26" x14ac:dyDescent="0.25">
      <c r="A33" s="51"/>
      <c r="B33" s="71"/>
      <c r="C33" s="71"/>
      <c r="D33" s="71"/>
      <c r="E33" s="71"/>
      <c r="F33" s="71"/>
      <c r="G33" s="71"/>
      <c r="H33" s="51"/>
      <c r="Z33" s="51"/>
    </row>
    <row r="34" spans="1:26" x14ac:dyDescent="0.25">
      <c r="A34" s="51"/>
      <c r="B34" s="71"/>
      <c r="C34" s="71"/>
      <c r="D34" s="71"/>
      <c r="E34" s="71"/>
      <c r="F34" s="71"/>
      <c r="G34" s="71"/>
      <c r="H34" s="51"/>
      <c r="Z34" s="51"/>
    </row>
    <row r="35" spans="1:26" x14ac:dyDescent="0.25">
      <c r="A35" s="51"/>
      <c r="B35" s="71"/>
      <c r="C35" s="71"/>
      <c r="D35" s="71"/>
      <c r="E35" s="71"/>
      <c r="F35" s="71"/>
      <c r="G35" s="71"/>
      <c r="H35" s="51"/>
      <c r="Z35" s="51"/>
    </row>
    <row r="36" spans="1:26" x14ac:dyDescent="0.25">
      <c r="A36" s="51"/>
      <c r="B36" s="71"/>
      <c r="C36" s="71"/>
      <c r="D36" s="71"/>
      <c r="E36" s="71"/>
      <c r="F36" s="71"/>
      <c r="G36" s="71"/>
      <c r="H36" s="51"/>
      <c r="Z36" s="51"/>
    </row>
    <row r="37" spans="1:26" x14ac:dyDescent="0.25">
      <c r="A37" s="51"/>
      <c r="B37" s="51"/>
      <c r="C37" s="51"/>
      <c r="D37" s="51"/>
      <c r="E37" s="51"/>
      <c r="F37" s="51"/>
      <c r="G37" s="51"/>
      <c r="H37" s="51"/>
      <c r="Z37" s="51"/>
    </row>
    <row r="38" spans="1:26" x14ac:dyDescent="0.25">
      <c r="A38" s="51"/>
      <c r="B38" s="51"/>
      <c r="C38" s="51"/>
      <c r="D38" s="51"/>
      <c r="E38" s="51"/>
      <c r="F38" s="51"/>
      <c r="G38" s="51"/>
      <c r="H38" s="51"/>
      <c r="Z38" s="51"/>
    </row>
    <row r="39" spans="1:26" x14ac:dyDescent="0.25">
      <c r="A39" s="51"/>
      <c r="B39" s="51"/>
      <c r="C39" s="51"/>
      <c r="D39" s="51"/>
      <c r="E39" s="51"/>
      <c r="F39" s="51"/>
      <c r="G39" s="51"/>
      <c r="H39" s="51"/>
      <c r="Z39" s="51"/>
    </row>
    <row r="40" spans="1:26" x14ac:dyDescent="0.25">
      <c r="A40" s="51"/>
      <c r="B40" s="51"/>
      <c r="C40" s="51"/>
      <c r="D40" s="51"/>
      <c r="E40" s="51"/>
      <c r="F40" s="51"/>
      <c r="G40" s="51"/>
      <c r="H40" s="51"/>
      <c r="Z40" s="51"/>
    </row>
    <row r="41" spans="1:26" x14ac:dyDescent="0.25">
      <c r="A41" s="51"/>
      <c r="B41" s="51"/>
      <c r="C41" s="51"/>
      <c r="D41" s="51"/>
      <c r="E41" s="51"/>
      <c r="F41" s="51"/>
      <c r="G41" s="51"/>
      <c r="H41" s="51"/>
      <c r="Z41" s="51"/>
    </row>
    <row r="42" spans="1:26" x14ac:dyDescent="0.25">
      <c r="A42" s="51"/>
      <c r="B42" s="51"/>
      <c r="C42" s="51"/>
      <c r="D42" s="51"/>
      <c r="E42" s="51"/>
      <c r="F42" s="51"/>
      <c r="G42" s="51"/>
      <c r="H42" s="51"/>
      <c r="Z42" s="51"/>
    </row>
    <row r="43" spans="1:26" x14ac:dyDescent="0.25">
      <c r="A43" s="51"/>
      <c r="B43" s="51"/>
      <c r="C43" s="51"/>
      <c r="D43" s="51"/>
      <c r="E43" s="51"/>
      <c r="F43" s="51"/>
      <c r="G43" s="51"/>
      <c r="H43" s="51"/>
      <c r="Z43" s="51"/>
    </row>
    <row r="44" spans="1:26" x14ac:dyDescent="0.25">
      <c r="A44" s="51"/>
      <c r="B44" s="51"/>
      <c r="C44" s="51"/>
      <c r="D44" s="51"/>
      <c r="E44" s="51"/>
      <c r="F44" s="51"/>
      <c r="G44" s="51"/>
      <c r="H44" s="51"/>
      <c r="Z44" s="51"/>
    </row>
    <row r="45" spans="1:26" x14ac:dyDescent="0.25">
      <c r="A45" s="51"/>
      <c r="B45" s="51"/>
      <c r="C45" s="51"/>
      <c r="D45" s="51"/>
      <c r="E45" s="51"/>
      <c r="F45" s="51"/>
      <c r="G45" s="51"/>
      <c r="H45" s="51"/>
      <c r="Z45" s="51"/>
    </row>
    <row r="46" spans="1:26" x14ac:dyDescent="0.25">
      <c r="A46" s="51"/>
      <c r="B46" s="51"/>
      <c r="C46" s="51"/>
      <c r="D46" s="51"/>
      <c r="E46" s="51"/>
      <c r="F46" s="51"/>
      <c r="G46" s="51"/>
      <c r="H46" s="51"/>
      <c r="Z46" s="51"/>
    </row>
    <row r="47" spans="1:26" x14ac:dyDescent="0.25">
      <c r="A47" s="51"/>
      <c r="B47" s="51"/>
      <c r="C47" s="51"/>
      <c r="D47" s="51"/>
      <c r="E47" s="51"/>
      <c r="F47" s="51"/>
      <c r="G47" s="51"/>
      <c r="H47" s="51"/>
      <c r="Z47" s="51"/>
    </row>
    <row r="48" spans="1:26" x14ac:dyDescent="0.25">
      <c r="A48" s="51"/>
      <c r="B48" s="51"/>
      <c r="C48" s="51"/>
      <c r="D48" s="51"/>
      <c r="E48" s="51"/>
      <c r="F48" s="51"/>
      <c r="G48" s="51"/>
      <c r="H48" s="51"/>
      <c r="Z48" s="51"/>
    </row>
    <row r="49" spans="1:26" x14ac:dyDescent="0.25">
      <c r="A49" s="51"/>
      <c r="B49" s="51"/>
      <c r="C49" s="51"/>
      <c r="D49" s="51"/>
      <c r="E49" s="51"/>
      <c r="F49" s="51"/>
      <c r="G49" s="51"/>
      <c r="H49" s="51"/>
      <c r="Z49" s="51"/>
    </row>
    <row r="50" spans="1:26" x14ac:dyDescent="0.25">
      <c r="A50" s="51"/>
      <c r="B50" s="51"/>
      <c r="C50" s="51"/>
      <c r="D50" s="51"/>
      <c r="E50" s="51"/>
      <c r="F50" s="51"/>
      <c r="G50" s="51"/>
      <c r="H50" s="51"/>
      <c r="Z50" s="51"/>
    </row>
    <row r="51" spans="1:26" x14ac:dyDescent="0.25">
      <c r="A51" s="51"/>
      <c r="B51" s="51"/>
      <c r="C51" s="51"/>
      <c r="D51" s="51"/>
      <c r="E51" s="51"/>
      <c r="F51" s="51"/>
      <c r="G51" s="51"/>
      <c r="H51" s="51"/>
      <c r="Z51" s="51"/>
    </row>
    <row r="52" spans="1:26" x14ac:dyDescent="0.25">
      <c r="A52" s="51"/>
      <c r="B52" s="51"/>
      <c r="C52" s="51"/>
      <c r="D52" s="51"/>
      <c r="E52" s="51"/>
      <c r="F52" s="51"/>
      <c r="G52" s="51"/>
      <c r="H52" s="51"/>
      <c r="Z52" s="51"/>
    </row>
    <row r="53" spans="1:26" x14ac:dyDescent="0.25">
      <c r="A53" s="51"/>
      <c r="B53" s="51"/>
      <c r="C53" s="51"/>
      <c r="D53" s="51"/>
      <c r="E53" s="51"/>
      <c r="F53" s="51"/>
      <c r="G53" s="51"/>
      <c r="H53" s="51"/>
      <c r="Z53" s="51"/>
    </row>
    <row r="54" spans="1:26" x14ac:dyDescent="0.25">
      <c r="A54" s="51"/>
      <c r="B54" s="51"/>
      <c r="C54" s="51"/>
      <c r="D54" s="51"/>
      <c r="E54" s="51"/>
      <c r="F54" s="51"/>
      <c r="G54" s="51"/>
      <c r="H54" s="51"/>
      <c r="Z54" s="51"/>
    </row>
    <row r="55" spans="1:26" x14ac:dyDescent="0.25">
      <c r="A55" s="51"/>
      <c r="B55" s="51"/>
      <c r="C55" s="51"/>
      <c r="D55" s="51"/>
      <c r="E55" s="51"/>
      <c r="F55" s="51"/>
      <c r="G55" s="51"/>
      <c r="H55" s="51"/>
      <c r="Z55" s="51"/>
    </row>
    <row r="56" spans="1:26" x14ac:dyDescent="0.25">
      <c r="A56" s="51"/>
      <c r="B56" s="51"/>
      <c r="C56" s="51"/>
      <c r="D56" s="51"/>
      <c r="E56" s="51"/>
      <c r="F56" s="51"/>
      <c r="G56" s="51"/>
      <c r="H56" s="51"/>
      <c r="Z56" s="51"/>
    </row>
    <row r="57" spans="1:26" x14ac:dyDescent="0.25">
      <c r="A57" s="51"/>
      <c r="B57" s="51"/>
      <c r="C57" s="51"/>
      <c r="D57" s="51"/>
      <c r="E57" s="51"/>
      <c r="F57" s="51"/>
      <c r="G57" s="51"/>
      <c r="H57" s="51"/>
      <c r="Z57" s="51"/>
    </row>
    <row r="58" spans="1:26" x14ac:dyDescent="0.25">
      <c r="A58" s="51"/>
      <c r="B58" s="51"/>
      <c r="C58" s="51"/>
      <c r="D58" s="51"/>
      <c r="E58" s="51"/>
      <c r="F58" s="51"/>
      <c r="G58" s="51"/>
      <c r="H58" s="51"/>
      <c r="Z58" s="51"/>
    </row>
    <row r="59" spans="1:26" x14ac:dyDescent="0.25">
      <c r="A59" s="51"/>
      <c r="B59" s="51"/>
      <c r="C59" s="51"/>
      <c r="D59" s="51"/>
      <c r="E59" s="51"/>
      <c r="F59" s="51"/>
      <c r="G59" s="51"/>
      <c r="H59" s="51"/>
      <c r="Z59" s="51"/>
    </row>
    <row r="60" spans="1:26" x14ac:dyDescent="0.25">
      <c r="A60" s="51"/>
      <c r="B60" s="51"/>
      <c r="C60" s="51"/>
      <c r="D60" s="51"/>
      <c r="E60" s="51"/>
      <c r="F60" s="51"/>
      <c r="G60" s="51"/>
      <c r="H60" s="51"/>
      <c r="Z60" s="51"/>
    </row>
    <row r="61" spans="1:26" x14ac:dyDescent="0.25">
      <c r="A61" s="51"/>
      <c r="B61" s="51"/>
      <c r="C61" s="51"/>
      <c r="D61" s="51"/>
      <c r="E61" s="51"/>
      <c r="F61" s="51"/>
      <c r="G61" s="51"/>
      <c r="H61" s="51"/>
      <c r="Z61" s="51"/>
    </row>
    <row r="62" spans="1:26" x14ac:dyDescent="0.25">
      <c r="A62" s="51"/>
      <c r="B62" s="51"/>
      <c r="C62" s="51"/>
      <c r="D62" s="51"/>
      <c r="E62" s="51"/>
      <c r="F62" s="51"/>
      <c r="G62" s="51"/>
      <c r="H62" s="51"/>
      <c r="Z62" s="51"/>
    </row>
    <row r="63" spans="1:26" x14ac:dyDescent="0.25">
      <c r="A63" s="51"/>
      <c r="B63" s="51"/>
      <c r="C63" s="51"/>
      <c r="D63" s="51"/>
      <c r="E63" s="51"/>
      <c r="F63" s="51"/>
      <c r="G63" s="51"/>
      <c r="H63" s="51"/>
      <c r="Z63" s="51"/>
    </row>
    <row r="64" spans="1:26" x14ac:dyDescent="0.25">
      <c r="A64" s="51"/>
      <c r="B64" s="51"/>
      <c r="C64" s="51"/>
      <c r="D64" s="51"/>
      <c r="E64" s="51"/>
      <c r="F64" s="51"/>
      <c r="G64" s="51"/>
      <c r="H64" s="51"/>
      <c r="Z64" s="51"/>
    </row>
    <row r="65" spans="1:26" x14ac:dyDescent="0.25">
      <c r="A65" s="51"/>
      <c r="B65" s="51"/>
      <c r="C65" s="51"/>
      <c r="D65" s="51"/>
      <c r="E65" s="51"/>
      <c r="F65" s="51"/>
      <c r="G65" s="51"/>
      <c r="H65" s="51"/>
      <c r="Z65" s="51"/>
    </row>
    <row r="66" spans="1:26" x14ac:dyDescent="0.25">
      <c r="A66" s="51"/>
      <c r="B66" s="51"/>
      <c r="C66" s="51"/>
      <c r="D66" s="51"/>
      <c r="E66" s="51"/>
      <c r="F66" s="51"/>
      <c r="G66" s="51"/>
      <c r="H66" s="51"/>
      <c r="Z66" s="51"/>
    </row>
    <row r="67" spans="1:26" x14ac:dyDescent="0.25">
      <c r="A67" s="51"/>
      <c r="B67" s="51"/>
      <c r="C67" s="51"/>
      <c r="D67" s="51"/>
      <c r="E67" s="51"/>
      <c r="F67" s="51"/>
      <c r="G67" s="51"/>
      <c r="H67" s="51"/>
      <c r="Z67" s="51"/>
    </row>
    <row r="68" spans="1:26" x14ac:dyDescent="0.25">
      <c r="A68" s="51"/>
      <c r="B68" s="51"/>
      <c r="C68" s="51"/>
      <c r="D68" s="51"/>
      <c r="E68" s="51"/>
      <c r="F68" s="51"/>
      <c r="G68" s="51"/>
      <c r="H68" s="51"/>
      <c r="Z68" s="51"/>
    </row>
    <row r="69" spans="1:26" x14ac:dyDescent="0.25">
      <c r="A69" s="51"/>
      <c r="B69" s="51"/>
      <c r="C69" s="51"/>
      <c r="D69" s="51"/>
      <c r="E69" s="51"/>
      <c r="F69" s="51"/>
      <c r="G69" s="51"/>
      <c r="H69" s="51"/>
      <c r="Z69" s="51"/>
    </row>
    <row r="70" spans="1:26" x14ac:dyDescent="0.25">
      <c r="A70" s="51"/>
      <c r="B70" s="51"/>
      <c r="C70" s="51"/>
      <c r="D70" s="51"/>
      <c r="E70" s="51"/>
      <c r="F70" s="51"/>
      <c r="G70" s="51"/>
      <c r="H70" s="51"/>
      <c r="Z70" s="51"/>
    </row>
    <row r="71" spans="1:26" x14ac:dyDescent="0.25">
      <c r="A71" s="51"/>
      <c r="B71" s="51"/>
      <c r="C71" s="51"/>
      <c r="D71" s="51"/>
      <c r="E71" s="51"/>
      <c r="F71" s="51"/>
      <c r="G71" s="51"/>
      <c r="H71" s="51"/>
      <c r="Z71" s="51"/>
    </row>
    <row r="72" spans="1:26" x14ac:dyDescent="0.25">
      <c r="A72" s="51"/>
      <c r="B72" s="51"/>
      <c r="C72" s="51"/>
      <c r="D72" s="51"/>
      <c r="E72" s="51"/>
      <c r="F72" s="51"/>
      <c r="G72" s="51"/>
      <c r="H72" s="51"/>
      <c r="Z72" s="51"/>
    </row>
    <row r="73" spans="1:26" x14ac:dyDescent="0.25">
      <c r="A73" s="51"/>
      <c r="B73" s="51"/>
      <c r="C73" s="51"/>
      <c r="D73" s="51"/>
      <c r="E73" s="51"/>
      <c r="F73" s="51"/>
      <c r="G73" s="51"/>
      <c r="H73" s="51"/>
      <c r="Z73" s="51"/>
    </row>
    <row r="74" spans="1:26" x14ac:dyDescent="0.25">
      <c r="A74" s="51"/>
      <c r="B74" s="51"/>
      <c r="C74" s="51"/>
      <c r="D74" s="51"/>
      <c r="E74" s="51"/>
      <c r="F74" s="51"/>
      <c r="G74" s="51"/>
      <c r="H74" s="51"/>
      <c r="Z74" s="51"/>
    </row>
    <row r="75" spans="1:26" x14ac:dyDescent="0.25">
      <c r="A75" s="51"/>
      <c r="B75" s="51"/>
      <c r="C75" s="51"/>
      <c r="D75" s="51"/>
      <c r="E75" s="51"/>
      <c r="F75" s="51"/>
      <c r="G75" s="51"/>
      <c r="H75" s="51"/>
      <c r="Z75" s="51"/>
    </row>
    <row r="76" spans="1:26" x14ac:dyDescent="0.25">
      <c r="A76" s="51"/>
      <c r="B76" s="51"/>
      <c r="C76" s="51"/>
      <c r="D76" s="51"/>
      <c r="E76" s="51"/>
      <c r="F76" s="51"/>
      <c r="G76" s="51"/>
      <c r="H76" s="51"/>
      <c r="Z76" s="51"/>
    </row>
    <row r="77" spans="1:26" x14ac:dyDescent="0.25">
      <c r="A77" s="51"/>
      <c r="B77" s="51"/>
      <c r="C77" s="51"/>
      <c r="D77" s="51"/>
      <c r="E77" s="51"/>
      <c r="F77" s="51"/>
      <c r="G77" s="51"/>
      <c r="H77" s="51"/>
      <c r="Z77" s="51"/>
    </row>
    <row r="78" spans="1:26" x14ac:dyDescent="0.25">
      <c r="A78" s="51"/>
      <c r="B78" s="51"/>
      <c r="C78" s="51"/>
      <c r="D78" s="51"/>
      <c r="E78" s="51"/>
      <c r="F78" s="51"/>
      <c r="G78" s="51"/>
      <c r="H78" s="51"/>
      <c r="Z78" s="51"/>
    </row>
    <row r="79" spans="1:26" x14ac:dyDescent="0.25">
      <c r="A79" s="51"/>
      <c r="B79" s="51"/>
      <c r="C79" s="51"/>
      <c r="D79" s="51"/>
      <c r="E79" s="51"/>
      <c r="F79" s="51"/>
      <c r="G79" s="51"/>
      <c r="H79" s="51"/>
      <c r="Z79" s="51"/>
    </row>
    <row r="80" spans="1:26" x14ac:dyDescent="0.25">
      <c r="A80" s="51"/>
      <c r="B80" s="51"/>
      <c r="C80" s="51"/>
      <c r="D80" s="51"/>
      <c r="E80" s="51"/>
      <c r="F80" s="51"/>
      <c r="G80" s="51"/>
      <c r="H80" s="51"/>
      <c r="Z80" s="51"/>
    </row>
    <row r="81" spans="1:26" x14ac:dyDescent="0.25">
      <c r="A81" s="51"/>
      <c r="B81" s="51"/>
      <c r="C81" s="51"/>
      <c r="D81" s="51"/>
      <c r="E81" s="51"/>
      <c r="F81" s="51"/>
      <c r="G81" s="51"/>
      <c r="H81" s="51"/>
      <c r="Z81" s="51"/>
    </row>
    <row r="82" spans="1:26" x14ac:dyDescent="0.25">
      <c r="A82" s="51"/>
      <c r="B82" s="51"/>
      <c r="C82" s="51"/>
      <c r="D82" s="51"/>
      <c r="E82" s="51"/>
      <c r="F82" s="51"/>
      <c r="G82" s="51"/>
      <c r="H82" s="51"/>
      <c r="Z82" s="51"/>
    </row>
    <row r="83" spans="1:26" x14ac:dyDescent="0.25">
      <c r="A83" s="51"/>
      <c r="B83" s="51"/>
      <c r="C83" s="51"/>
      <c r="D83" s="51"/>
      <c r="E83" s="51"/>
      <c r="F83" s="51"/>
      <c r="G83" s="51"/>
      <c r="H83" s="51"/>
      <c r="Z83" s="51"/>
    </row>
    <row r="84" spans="1:26" x14ac:dyDescent="0.25">
      <c r="A84" s="51"/>
      <c r="B84" s="51"/>
      <c r="C84" s="51"/>
      <c r="D84" s="51"/>
      <c r="E84" s="51"/>
      <c r="F84" s="51"/>
      <c r="G84" s="51"/>
      <c r="H84" s="51"/>
      <c r="Z84" s="51"/>
    </row>
    <row r="85" spans="1:26" x14ac:dyDescent="0.25">
      <c r="A85" s="51"/>
      <c r="B85" s="51"/>
      <c r="C85" s="51"/>
      <c r="D85" s="51"/>
      <c r="E85" s="51"/>
      <c r="F85" s="51"/>
      <c r="G85" s="51"/>
      <c r="H85" s="51"/>
      <c r="Z85" s="51"/>
    </row>
    <row r="86" spans="1:26" x14ac:dyDescent="0.25">
      <c r="A86" s="51"/>
      <c r="B86" s="51"/>
      <c r="C86" s="51"/>
      <c r="D86" s="51"/>
      <c r="E86" s="51"/>
      <c r="F86" s="51"/>
      <c r="G86" s="51"/>
      <c r="H86" s="51"/>
      <c r="Z86" s="51"/>
    </row>
    <row r="87" spans="1:26" x14ac:dyDescent="0.25">
      <c r="A87" s="51"/>
      <c r="B87" s="51"/>
      <c r="C87" s="51"/>
      <c r="D87" s="51"/>
      <c r="E87" s="51"/>
      <c r="F87" s="51"/>
      <c r="G87" s="51"/>
      <c r="H87" s="51"/>
      <c r="Z87" s="51"/>
    </row>
    <row r="88" spans="1:26" x14ac:dyDescent="0.25">
      <c r="A88" s="51"/>
      <c r="B88" s="51"/>
      <c r="C88" s="51"/>
      <c r="D88" s="51"/>
      <c r="E88" s="51"/>
      <c r="F88" s="51"/>
      <c r="G88" s="51"/>
      <c r="H88" s="51"/>
      <c r="Z88" s="51"/>
    </row>
    <row r="89" spans="1:26" x14ac:dyDescent="0.25">
      <c r="A89" s="51"/>
      <c r="B89" s="51"/>
      <c r="C89" s="51"/>
      <c r="D89" s="51"/>
      <c r="E89" s="51"/>
      <c r="F89" s="51"/>
      <c r="G89" s="51"/>
      <c r="H89" s="51"/>
      <c r="Z89" s="51"/>
    </row>
    <row r="90" spans="1:26" x14ac:dyDescent="0.25">
      <c r="A90" s="51"/>
      <c r="B90" s="51"/>
      <c r="C90" s="51"/>
      <c r="D90" s="51"/>
      <c r="E90" s="51"/>
      <c r="F90" s="51"/>
      <c r="G90" s="51"/>
      <c r="H90" s="51"/>
      <c r="Z90" s="51"/>
    </row>
    <row r="91" spans="1:26" x14ac:dyDescent="0.25">
      <c r="A91" s="51"/>
      <c r="B91" s="51"/>
      <c r="C91" s="51"/>
      <c r="D91" s="51"/>
      <c r="E91" s="51"/>
      <c r="F91" s="51"/>
      <c r="G91" s="51"/>
      <c r="H91" s="51"/>
      <c r="Z91" s="51"/>
    </row>
    <row r="92" spans="1:26" x14ac:dyDescent="0.25">
      <c r="A92" s="51"/>
      <c r="B92" s="51"/>
      <c r="C92" s="51"/>
      <c r="D92" s="51"/>
      <c r="E92" s="51"/>
      <c r="F92" s="51"/>
      <c r="G92" s="51"/>
      <c r="H92" s="51"/>
      <c r="Z92" s="51"/>
    </row>
    <row r="93" spans="1:26" x14ac:dyDescent="0.25">
      <c r="A93" s="51"/>
      <c r="B93" s="51"/>
      <c r="C93" s="51"/>
      <c r="D93" s="51"/>
      <c r="E93" s="51"/>
      <c r="F93" s="51"/>
      <c r="G93" s="51"/>
      <c r="H93" s="51"/>
      <c r="Z93" s="51"/>
    </row>
    <row r="94" spans="1:26" x14ac:dyDescent="0.25">
      <c r="A94" s="51"/>
      <c r="B94" s="51"/>
      <c r="C94" s="51"/>
      <c r="D94" s="51"/>
      <c r="E94" s="51"/>
      <c r="F94" s="51"/>
      <c r="G94" s="51"/>
      <c r="H94" s="51"/>
      <c r="Z94" s="51"/>
    </row>
    <row r="95" spans="1:26" x14ac:dyDescent="0.25">
      <c r="A95" s="51"/>
      <c r="B95" s="51"/>
      <c r="C95" s="51"/>
      <c r="D95" s="51"/>
      <c r="E95" s="51"/>
      <c r="F95" s="51"/>
      <c r="G95" s="51"/>
      <c r="H95" s="51"/>
      <c r="Z95" s="51"/>
    </row>
    <row r="96" spans="1:26" x14ac:dyDescent="0.25">
      <c r="A96" s="51"/>
      <c r="B96" s="51"/>
      <c r="C96" s="51"/>
      <c r="D96" s="51"/>
      <c r="E96" s="51"/>
      <c r="F96" s="51"/>
      <c r="G96" s="51"/>
      <c r="H96" s="51"/>
      <c r="Z96" s="51"/>
    </row>
    <row r="97" spans="1:26" x14ac:dyDescent="0.25">
      <c r="A97" s="51"/>
      <c r="B97" s="51"/>
      <c r="C97" s="51"/>
      <c r="D97" s="51"/>
      <c r="E97" s="51"/>
      <c r="F97" s="51"/>
      <c r="G97" s="51"/>
      <c r="H97" s="51"/>
      <c r="Z97" s="51"/>
    </row>
    <row r="98" spans="1:26" x14ac:dyDescent="0.25">
      <c r="A98" s="51"/>
      <c r="B98" s="51"/>
      <c r="C98" s="51"/>
      <c r="D98" s="51"/>
      <c r="E98" s="51"/>
      <c r="F98" s="51"/>
      <c r="G98" s="51"/>
      <c r="H98" s="51"/>
      <c r="Z98" s="51"/>
    </row>
    <row r="99" spans="1:26" x14ac:dyDescent="0.25">
      <c r="A99" s="51"/>
      <c r="B99" s="51"/>
      <c r="C99" s="51"/>
      <c r="D99" s="51"/>
      <c r="E99" s="51"/>
      <c r="F99" s="51"/>
      <c r="G99" s="51"/>
      <c r="H99" s="51"/>
      <c r="Z99" s="51"/>
    </row>
    <row r="100" spans="1:26" x14ac:dyDescent="0.25">
      <c r="A100" s="51"/>
      <c r="B100" s="51"/>
      <c r="C100" s="51"/>
      <c r="D100" s="51"/>
      <c r="E100" s="51"/>
      <c r="F100" s="51"/>
      <c r="G100" s="51"/>
      <c r="H100" s="51"/>
      <c r="Z100" s="51"/>
    </row>
    <row r="101" spans="1:26" x14ac:dyDescent="0.25">
      <c r="A101" s="51"/>
      <c r="B101" s="51"/>
      <c r="C101" s="51"/>
      <c r="D101" s="51"/>
      <c r="E101" s="51"/>
      <c r="F101" s="51"/>
      <c r="G101" s="51"/>
      <c r="H101" s="51"/>
      <c r="Z101" s="51"/>
    </row>
    <row r="102" spans="1:26" x14ac:dyDescent="0.25">
      <c r="A102" s="51"/>
      <c r="B102" s="51"/>
      <c r="C102" s="51"/>
      <c r="D102" s="51"/>
      <c r="E102" s="51"/>
      <c r="F102" s="51"/>
      <c r="G102" s="51"/>
      <c r="H102" s="51"/>
      <c r="Z102" s="51"/>
    </row>
    <row r="103" spans="1:26" x14ac:dyDescent="0.25">
      <c r="A103" s="51"/>
      <c r="B103" s="51"/>
      <c r="C103" s="51"/>
      <c r="D103" s="51"/>
      <c r="E103" s="51"/>
      <c r="F103" s="51"/>
      <c r="G103" s="51"/>
      <c r="H103" s="51"/>
      <c r="Z103" s="51"/>
    </row>
    <row r="104" spans="1:26" x14ac:dyDescent="0.25">
      <c r="A104" s="51"/>
      <c r="B104" s="51"/>
      <c r="C104" s="51"/>
      <c r="D104" s="51"/>
      <c r="E104" s="51"/>
      <c r="F104" s="51"/>
      <c r="G104" s="51"/>
      <c r="H104" s="51"/>
      <c r="Z104" s="51"/>
    </row>
    <row r="105" spans="1:26" x14ac:dyDescent="0.25">
      <c r="A105" s="51"/>
      <c r="B105" s="51"/>
      <c r="C105" s="51"/>
      <c r="D105" s="51"/>
      <c r="E105" s="51"/>
      <c r="F105" s="51"/>
      <c r="G105" s="51"/>
      <c r="H105" s="51"/>
      <c r="Z105" s="51"/>
    </row>
    <row r="106" spans="1:26" x14ac:dyDescent="0.25">
      <c r="A106" s="51"/>
      <c r="B106" s="51"/>
      <c r="C106" s="51"/>
      <c r="D106" s="51"/>
      <c r="E106" s="51"/>
      <c r="F106" s="51"/>
      <c r="G106" s="51"/>
      <c r="H106" s="51"/>
      <c r="Z106" s="51"/>
    </row>
    <row r="107" spans="1:26" x14ac:dyDescent="0.25">
      <c r="A107" s="51"/>
      <c r="B107" s="51"/>
      <c r="C107" s="51"/>
      <c r="D107" s="51"/>
      <c r="E107" s="51"/>
      <c r="F107" s="51"/>
      <c r="G107" s="51"/>
      <c r="H107" s="51"/>
      <c r="Z107" s="51"/>
    </row>
    <row r="108" spans="1:26" x14ac:dyDescent="0.25">
      <c r="A108" s="51"/>
      <c r="B108" s="51"/>
      <c r="C108" s="51"/>
      <c r="D108" s="51"/>
      <c r="E108" s="51"/>
      <c r="F108" s="51"/>
      <c r="G108" s="51"/>
      <c r="H108" s="51"/>
      <c r="Z108" s="51"/>
    </row>
    <row r="109" spans="1:26" x14ac:dyDescent="0.25">
      <c r="A109" s="51"/>
      <c r="B109" s="51"/>
      <c r="C109" s="51"/>
      <c r="D109" s="51"/>
      <c r="E109" s="51"/>
      <c r="F109" s="51"/>
      <c r="G109" s="51"/>
      <c r="H109" s="51"/>
      <c r="Z109" s="51"/>
    </row>
    <row r="110" spans="1:26" x14ac:dyDescent="0.25">
      <c r="A110" s="51"/>
      <c r="B110" s="51"/>
      <c r="C110" s="51"/>
      <c r="D110" s="51"/>
      <c r="E110" s="51"/>
      <c r="F110" s="51"/>
      <c r="G110" s="51"/>
      <c r="H110" s="51"/>
      <c r="Z110" s="51"/>
    </row>
    <row r="111" spans="1:26" x14ac:dyDescent="0.25">
      <c r="A111" s="51"/>
      <c r="B111" s="51"/>
      <c r="C111" s="51"/>
      <c r="D111" s="51"/>
      <c r="E111" s="51"/>
      <c r="F111" s="51"/>
      <c r="G111" s="51"/>
      <c r="H111" s="51"/>
      <c r="Z111" s="51"/>
    </row>
    <row r="112" spans="1:26" x14ac:dyDescent="0.25">
      <c r="A112" s="51"/>
      <c r="B112" s="51"/>
      <c r="C112" s="51"/>
      <c r="D112" s="51"/>
      <c r="E112" s="51"/>
      <c r="F112" s="51"/>
      <c r="G112" s="51"/>
      <c r="H112" s="51"/>
      <c r="Z112" s="51"/>
    </row>
    <row r="113" spans="1:26" x14ac:dyDescent="0.25">
      <c r="A113" s="51"/>
      <c r="B113" s="51"/>
      <c r="C113" s="51"/>
      <c r="D113" s="51"/>
      <c r="E113" s="51"/>
      <c r="F113" s="51"/>
      <c r="G113" s="51"/>
      <c r="H113" s="51"/>
      <c r="Z113" s="51"/>
    </row>
    <row r="114" spans="1:26" x14ac:dyDescent="0.25">
      <c r="A114" s="51"/>
      <c r="B114" s="51"/>
      <c r="C114" s="51"/>
      <c r="D114" s="51"/>
      <c r="E114" s="51"/>
      <c r="F114" s="51"/>
      <c r="G114" s="51"/>
      <c r="H114" s="51"/>
      <c r="Z114" s="51"/>
    </row>
    <row r="115" spans="1:26" x14ac:dyDescent="0.25">
      <c r="A115" s="51"/>
      <c r="B115" s="51"/>
      <c r="C115" s="51"/>
      <c r="D115" s="51"/>
      <c r="E115" s="51"/>
      <c r="F115" s="51"/>
      <c r="G115" s="51"/>
      <c r="H115" s="51"/>
      <c r="Z115" s="51"/>
    </row>
    <row r="116" spans="1:26" x14ac:dyDescent="0.25">
      <c r="A116" s="51"/>
      <c r="B116" s="51"/>
      <c r="C116" s="51"/>
      <c r="D116" s="51"/>
      <c r="E116" s="51"/>
      <c r="F116" s="51"/>
      <c r="G116" s="51"/>
      <c r="H116" s="51"/>
      <c r="Z116" s="51"/>
    </row>
    <row r="117" spans="1:26" x14ac:dyDescent="0.25">
      <c r="A117" s="51"/>
      <c r="B117" s="51"/>
      <c r="C117" s="51"/>
      <c r="D117" s="51"/>
      <c r="E117" s="51"/>
      <c r="F117" s="51"/>
      <c r="G117" s="51"/>
      <c r="H117" s="51"/>
      <c r="Z117" s="51"/>
    </row>
    <row r="118" spans="1:26" x14ac:dyDescent="0.25">
      <c r="A118" s="51"/>
      <c r="B118" s="51"/>
      <c r="C118" s="51"/>
      <c r="D118" s="51"/>
      <c r="E118" s="51"/>
      <c r="F118" s="51"/>
      <c r="G118" s="51"/>
      <c r="H118" s="51"/>
      <c r="Z118" s="51"/>
    </row>
    <row r="119" spans="1:26" x14ac:dyDescent="0.25">
      <c r="A119" s="51"/>
      <c r="B119" s="51"/>
      <c r="C119" s="51"/>
      <c r="D119" s="51"/>
      <c r="E119" s="51"/>
      <c r="F119" s="51"/>
      <c r="G119" s="51"/>
      <c r="H119" s="51"/>
      <c r="Z119" s="51"/>
    </row>
    <row r="120" spans="1:26" x14ac:dyDescent="0.25">
      <c r="A120" s="51"/>
      <c r="B120" s="51"/>
      <c r="C120" s="51"/>
      <c r="D120" s="51"/>
      <c r="E120" s="51"/>
      <c r="F120" s="51"/>
      <c r="G120" s="51"/>
      <c r="H120" s="51"/>
      <c r="Z120" s="51"/>
    </row>
    <row r="121" spans="1:26" x14ac:dyDescent="0.25">
      <c r="A121" s="51"/>
      <c r="B121" s="51"/>
      <c r="C121" s="51"/>
      <c r="D121" s="51"/>
      <c r="E121" s="51"/>
      <c r="F121" s="51"/>
      <c r="G121" s="51"/>
      <c r="H121" s="51"/>
      <c r="Z121" s="51"/>
    </row>
    <row r="122" spans="1:26" x14ac:dyDescent="0.25">
      <c r="A122" s="51"/>
      <c r="B122" s="51"/>
      <c r="C122" s="51"/>
      <c r="D122" s="51"/>
      <c r="E122" s="51"/>
      <c r="F122" s="51"/>
      <c r="G122" s="51"/>
      <c r="H122" s="51"/>
      <c r="Z122" s="51"/>
    </row>
    <row r="123" spans="1:26" x14ac:dyDescent="0.25">
      <c r="A123" s="51"/>
      <c r="B123" s="51"/>
      <c r="C123" s="51"/>
      <c r="D123" s="51"/>
      <c r="E123" s="51"/>
      <c r="F123" s="51"/>
      <c r="G123" s="51"/>
      <c r="H123" s="51"/>
      <c r="Z123" s="51"/>
    </row>
    <row r="124" spans="1:26" x14ac:dyDescent="0.25">
      <c r="A124" s="51"/>
      <c r="B124" s="51"/>
      <c r="C124" s="51"/>
      <c r="D124" s="51"/>
      <c r="E124" s="51"/>
      <c r="F124" s="51"/>
      <c r="G124" s="51"/>
      <c r="H124" s="51"/>
      <c r="Z124" s="51"/>
    </row>
    <row r="125" spans="1:26" x14ac:dyDescent="0.25">
      <c r="A125" s="51"/>
      <c r="B125" s="51"/>
      <c r="C125" s="51"/>
      <c r="D125" s="51"/>
      <c r="E125" s="51"/>
      <c r="F125" s="51"/>
      <c r="G125" s="51"/>
      <c r="H125" s="51"/>
      <c r="Z125" s="51"/>
    </row>
    <row r="126" spans="1:26" x14ac:dyDescent="0.25">
      <c r="A126" s="51"/>
      <c r="B126" s="51"/>
      <c r="C126" s="51"/>
      <c r="D126" s="51"/>
      <c r="E126" s="51"/>
      <c r="F126" s="51"/>
      <c r="G126" s="51"/>
      <c r="H126" s="51"/>
      <c r="Z126" s="51"/>
    </row>
    <row r="127" spans="1:26" x14ac:dyDescent="0.25">
      <c r="A127" s="51"/>
      <c r="B127" s="51"/>
      <c r="C127" s="51"/>
      <c r="D127" s="51"/>
      <c r="E127" s="51"/>
      <c r="F127" s="51"/>
      <c r="G127" s="51"/>
      <c r="H127" s="51"/>
      <c r="Z127" s="51"/>
    </row>
    <row r="128" spans="1:26" x14ac:dyDescent="0.25">
      <c r="A128" s="51"/>
      <c r="B128" s="51"/>
      <c r="C128" s="51"/>
      <c r="D128" s="51"/>
      <c r="E128" s="51"/>
      <c r="F128" s="51"/>
      <c r="G128" s="51"/>
      <c r="H128" s="51"/>
      <c r="Z128" s="51"/>
    </row>
    <row r="129" spans="1:26" x14ac:dyDescent="0.25">
      <c r="A129" s="51"/>
      <c r="B129" s="51"/>
      <c r="C129" s="51"/>
      <c r="D129" s="51"/>
      <c r="E129" s="51"/>
      <c r="F129" s="51"/>
      <c r="G129" s="51"/>
      <c r="H129" s="51"/>
      <c r="Z129" s="51"/>
    </row>
    <row r="130" spans="1:26" x14ac:dyDescent="0.25">
      <c r="A130" s="51"/>
      <c r="B130" s="51"/>
      <c r="C130" s="51"/>
      <c r="D130" s="51"/>
      <c r="E130" s="51"/>
      <c r="F130" s="51"/>
      <c r="G130" s="51"/>
      <c r="H130" s="51"/>
      <c r="Z130" s="51"/>
    </row>
    <row r="131" spans="1:26" x14ac:dyDescent="0.25">
      <c r="A131" s="51"/>
      <c r="B131" s="51"/>
      <c r="C131" s="51"/>
      <c r="D131" s="51"/>
      <c r="E131" s="51"/>
      <c r="F131" s="51"/>
      <c r="G131" s="51"/>
      <c r="H131" s="51"/>
      <c r="Z131" s="51"/>
    </row>
    <row r="132" spans="1:26" x14ac:dyDescent="0.25">
      <c r="A132" s="51"/>
      <c r="B132" s="51"/>
      <c r="C132" s="51"/>
      <c r="D132" s="51"/>
      <c r="E132" s="51"/>
      <c r="F132" s="51"/>
      <c r="G132" s="51"/>
      <c r="H132" s="51"/>
      <c r="Z132" s="51"/>
    </row>
    <row r="133" spans="1:26" x14ac:dyDescent="0.25">
      <c r="A133" s="51"/>
      <c r="B133" s="51"/>
      <c r="C133" s="51"/>
      <c r="D133" s="51"/>
      <c r="E133" s="51"/>
      <c r="F133" s="51"/>
      <c r="G133" s="51"/>
      <c r="H133" s="51"/>
      <c r="Z133" s="51"/>
    </row>
    <row r="134" spans="1:26" x14ac:dyDescent="0.25">
      <c r="A134" s="51"/>
      <c r="B134" s="51"/>
      <c r="C134" s="51"/>
      <c r="D134" s="51"/>
      <c r="E134" s="51"/>
      <c r="F134" s="51"/>
      <c r="G134" s="51"/>
      <c r="H134" s="51"/>
      <c r="Z134" s="51"/>
    </row>
    <row r="135" spans="1:26" x14ac:dyDescent="0.25">
      <c r="A135" s="51"/>
      <c r="B135" s="51"/>
      <c r="C135" s="51"/>
      <c r="D135" s="51"/>
      <c r="E135" s="51"/>
      <c r="F135" s="51"/>
      <c r="G135" s="51"/>
      <c r="H135" s="51"/>
      <c r="Z135" s="51"/>
    </row>
    <row r="136" spans="1:26" x14ac:dyDescent="0.25">
      <c r="A136" s="51"/>
      <c r="B136" s="51"/>
      <c r="C136" s="51"/>
      <c r="D136" s="51"/>
      <c r="E136" s="51"/>
      <c r="F136" s="51"/>
      <c r="G136" s="51"/>
      <c r="H136" s="51"/>
      <c r="Z136" s="51"/>
    </row>
    <row r="137" spans="1:26" x14ac:dyDescent="0.25">
      <c r="A137" s="51"/>
      <c r="B137" s="51"/>
      <c r="C137" s="51"/>
      <c r="D137" s="51"/>
      <c r="E137" s="51"/>
      <c r="F137" s="51"/>
      <c r="G137" s="51"/>
      <c r="H137" s="51"/>
      <c r="Z137" s="51"/>
    </row>
    <row r="138" spans="1:26" x14ac:dyDescent="0.25">
      <c r="A138" s="51"/>
      <c r="B138" s="51"/>
      <c r="C138" s="51"/>
      <c r="D138" s="51"/>
      <c r="E138" s="51"/>
      <c r="F138" s="51"/>
      <c r="G138" s="51"/>
      <c r="H138" s="51"/>
      <c r="Z138" s="51"/>
    </row>
    <row r="139" spans="1:26" x14ac:dyDescent="0.25">
      <c r="A139" s="51"/>
      <c r="B139" s="51"/>
      <c r="C139" s="51"/>
      <c r="D139" s="51"/>
      <c r="E139" s="51"/>
      <c r="F139" s="51"/>
      <c r="G139" s="51"/>
      <c r="H139" s="51"/>
      <c r="Z139" s="51"/>
    </row>
    <row r="140" spans="1:26" x14ac:dyDescent="0.25">
      <c r="A140" s="51"/>
      <c r="B140" s="51"/>
      <c r="C140" s="51"/>
      <c r="D140" s="51"/>
      <c r="E140" s="51"/>
      <c r="F140" s="51"/>
      <c r="G140" s="51"/>
      <c r="H140" s="51"/>
      <c r="Z140" s="51"/>
    </row>
    <row r="141" spans="1:26" x14ac:dyDescent="0.25">
      <c r="A141" s="51"/>
      <c r="B141" s="51"/>
      <c r="C141" s="51"/>
      <c r="D141" s="51"/>
      <c r="E141" s="51"/>
      <c r="F141" s="51"/>
      <c r="G141" s="51"/>
      <c r="H141" s="51"/>
      <c r="Z141" s="51"/>
    </row>
    <row r="142" spans="1:26" x14ac:dyDescent="0.25">
      <c r="A142" s="51"/>
      <c r="B142" s="51"/>
      <c r="C142" s="51"/>
      <c r="D142" s="51"/>
      <c r="E142" s="51"/>
      <c r="F142" s="51"/>
      <c r="G142" s="51"/>
      <c r="H142" s="51"/>
      <c r="Z142" s="51"/>
    </row>
    <row r="143" spans="1:26" x14ac:dyDescent="0.25">
      <c r="A143" s="51"/>
      <c r="B143" s="51"/>
      <c r="C143" s="51"/>
      <c r="D143" s="51"/>
      <c r="E143" s="51"/>
      <c r="F143" s="51"/>
      <c r="G143" s="51"/>
      <c r="H143" s="51"/>
      <c r="Z143" s="51"/>
    </row>
    <row r="144" spans="1:26" x14ac:dyDescent="0.25">
      <c r="A144" s="51"/>
      <c r="B144" s="51"/>
      <c r="C144" s="51"/>
      <c r="D144" s="51"/>
      <c r="E144" s="51"/>
      <c r="F144" s="51"/>
      <c r="G144" s="51"/>
      <c r="H144" s="51"/>
      <c r="Z144" s="51"/>
    </row>
    <row r="145" spans="1:26" x14ac:dyDescent="0.25">
      <c r="A145" s="51"/>
      <c r="B145" s="51"/>
      <c r="C145" s="51"/>
      <c r="D145" s="51"/>
      <c r="E145" s="51"/>
      <c r="F145" s="51"/>
      <c r="G145" s="51"/>
      <c r="H145" s="51"/>
      <c r="Z145" s="51"/>
    </row>
    <row r="146" spans="1:26" x14ac:dyDescent="0.25">
      <c r="A146" s="51"/>
      <c r="B146" s="51"/>
      <c r="C146" s="51"/>
      <c r="D146" s="51"/>
      <c r="E146" s="51"/>
      <c r="F146" s="51"/>
      <c r="G146" s="51"/>
      <c r="H146" s="51"/>
      <c r="Z146" s="51"/>
    </row>
    <row r="147" spans="1:26" x14ac:dyDescent="0.25">
      <c r="A147" s="51"/>
      <c r="B147" s="51"/>
      <c r="C147" s="51"/>
      <c r="D147" s="51"/>
      <c r="E147" s="51"/>
      <c r="F147" s="51"/>
      <c r="G147" s="51"/>
      <c r="H147" s="51"/>
      <c r="Z147" s="51"/>
    </row>
    <row r="148" spans="1:26" x14ac:dyDescent="0.25">
      <c r="A148" s="51"/>
      <c r="B148" s="51"/>
      <c r="C148" s="51"/>
      <c r="D148" s="51"/>
      <c r="E148" s="51"/>
      <c r="F148" s="51"/>
      <c r="G148" s="51"/>
      <c r="H148" s="51"/>
      <c r="Z148" s="51"/>
    </row>
    <row r="149" spans="1:26" x14ac:dyDescent="0.25">
      <c r="A149" s="51"/>
      <c r="B149" s="51"/>
      <c r="C149" s="51"/>
      <c r="D149" s="51"/>
      <c r="E149" s="51"/>
      <c r="F149" s="51"/>
      <c r="G149" s="51"/>
      <c r="H149" s="51"/>
      <c r="Z149" s="51"/>
    </row>
    <row r="150" spans="1:26" x14ac:dyDescent="0.25">
      <c r="A150" s="51"/>
      <c r="B150" s="51"/>
      <c r="C150" s="51"/>
      <c r="D150" s="51"/>
      <c r="E150" s="51"/>
      <c r="F150" s="51"/>
      <c r="G150" s="51"/>
      <c r="H150" s="51"/>
      <c r="Z150" s="51"/>
    </row>
    <row r="151" spans="1:26" x14ac:dyDescent="0.25">
      <c r="A151" s="51"/>
      <c r="B151" s="51"/>
      <c r="C151" s="51"/>
      <c r="D151" s="51"/>
      <c r="E151" s="51"/>
      <c r="F151" s="51"/>
      <c r="G151" s="51"/>
      <c r="H151" s="51"/>
      <c r="Z151" s="51"/>
    </row>
    <row r="152" spans="1:26" x14ac:dyDescent="0.25">
      <c r="A152" s="51"/>
      <c r="B152" s="51"/>
      <c r="C152" s="51"/>
      <c r="D152" s="51"/>
      <c r="E152" s="51"/>
      <c r="F152" s="51"/>
      <c r="G152" s="51"/>
      <c r="H152" s="51"/>
      <c r="Z152" s="51"/>
    </row>
    <row r="153" spans="1:26" x14ac:dyDescent="0.25">
      <c r="A153" s="51"/>
      <c r="B153" s="51"/>
      <c r="C153" s="51"/>
      <c r="D153" s="51"/>
      <c r="E153" s="51"/>
      <c r="F153" s="51"/>
      <c r="G153" s="51"/>
      <c r="H153" s="51"/>
      <c r="Z153" s="51"/>
    </row>
    <row r="154" spans="1:26" x14ac:dyDescent="0.25">
      <c r="A154" s="51"/>
      <c r="B154" s="51"/>
      <c r="C154" s="51"/>
      <c r="D154" s="51"/>
      <c r="E154" s="51"/>
      <c r="F154" s="51"/>
      <c r="G154" s="51"/>
      <c r="H154" s="51"/>
      <c r="Z154" s="51"/>
    </row>
    <row r="155" spans="1:26" x14ac:dyDescent="0.25">
      <c r="A155" s="51"/>
      <c r="B155" s="51"/>
      <c r="C155" s="51"/>
      <c r="D155" s="51"/>
      <c r="E155" s="51"/>
      <c r="F155" s="51"/>
      <c r="G155" s="51"/>
      <c r="H155" s="51"/>
      <c r="Z155" s="51"/>
    </row>
    <row r="156" spans="1:26" x14ac:dyDescent="0.25">
      <c r="A156" s="51"/>
      <c r="B156" s="51"/>
      <c r="C156" s="51"/>
      <c r="D156" s="51"/>
      <c r="E156" s="51"/>
      <c r="F156" s="51"/>
      <c r="G156" s="51"/>
      <c r="H156" s="51"/>
      <c r="Z156" s="51"/>
    </row>
    <row r="157" spans="1:26" x14ac:dyDescent="0.25">
      <c r="A157" s="51"/>
      <c r="B157" s="51"/>
      <c r="C157" s="51"/>
      <c r="D157" s="51"/>
      <c r="E157" s="51"/>
      <c r="F157" s="51"/>
      <c r="G157" s="51"/>
      <c r="H157" s="51"/>
      <c r="Z157" s="51"/>
    </row>
    <row r="158" spans="1:26" x14ac:dyDescent="0.25">
      <c r="A158" s="51"/>
      <c r="B158" s="51"/>
      <c r="C158" s="51"/>
      <c r="D158" s="51"/>
      <c r="E158" s="51"/>
      <c r="F158" s="51"/>
      <c r="G158" s="51"/>
      <c r="H158" s="51"/>
      <c r="Z158" s="51"/>
    </row>
    <row r="159" spans="1:26" x14ac:dyDescent="0.25">
      <c r="A159" s="51"/>
      <c r="B159" s="51"/>
      <c r="C159" s="51"/>
      <c r="D159" s="51"/>
      <c r="E159" s="51"/>
      <c r="F159" s="51"/>
      <c r="G159" s="51"/>
      <c r="H159" s="51"/>
      <c r="Z159" s="51"/>
    </row>
    <row r="160" spans="1:26" x14ac:dyDescent="0.25">
      <c r="A160" s="51"/>
      <c r="B160" s="51"/>
      <c r="C160" s="51"/>
      <c r="D160" s="51"/>
      <c r="E160" s="51"/>
      <c r="F160" s="51"/>
      <c r="G160" s="51"/>
      <c r="H160" s="51"/>
      <c r="Z160" s="51"/>
    </row>
    <row r="161" spans="1:26" x14ac:dyDescent="0.25">
      <c r="A161" s="51"/>
      <c r="B161" s="51"/>
      <c r="C161" s="51"/>
      <c r="D161" s="51"/>
      <c r="E161" s="51"/>
      <c r="F161" s="51"/>
      <c r="G161" s="51"/>
      <c r="H161" s="51"/>
      <c r="Z161" s="51"/>
    </row>
    <row r="162" spans="1:26" x14ac:dyDescent="0.25">
      <c r="A162" s="51"/>
      <c r="B162" s="51"/>
      <c r="C162" s="51"/>
      <c r="D162" s="51"/>
      <c r="E162" s="51"/>
      <c r="F162" s="51"/>
      <c r="G162" s="51"/>
      <c r="H162" s="51"/>
      <c r="Z162" s="51"/>
    </row>
    <row r="163" spans="1:26" x14ac:dyDescent="0.25">
      <c r="A163" s="51"/>
      <c r="B163" s="51"/>
      <c r="C163" s="51"/>
      <c r="D163" s="51"/>
      <c r="E163" s="51"/>
      <c r="F163" s="51"/>
      <c r="G163" s="51"/>
      <c r="H163" s="51"/>
      <c r="Z163" s="51"/>
    </row>
    <row r="164" spans="1:26" x14ac:dyDescent="0.25">
      <c r="A164" s="51"/>
      <c r="B164" s="51"/>
      <c r="C164" s="51"/>
      <c r="D164" s="51"/>
      <c r="E164" s="51"/>
      <c r="F164" s="51"/>
      <c r="G164" s="51"/>
      <c r="H164" s="51"/>
      <c r="Z164" s="51"/>
    </row>
    <row r="165" spans="1:26" x14ac:dyDescent="0.25">
      <c r="A165" s="51"/>
      <c r="B165" s="51"/>
      <c r="C165" s="51"/>
      <c r="D165" s="51"/>
      <c r="E165" s="51"/>
      <c r="F165" s="51"/>
      <c r="G165" s="51"/>
      <c r="H165" s="51"/>
      <c r="Z165" s="51"/>
    </row>
    <row r="166" spans="1:26" x14ac:dyDescent="0.25">
      <c r="A166" s="51"/>
      <c r="B166" s="51"/>
      <c r="C166" s="51"/>
      <c r="D166" s="51"/>
      <c r="E166" s="51"/>
      <c r="F166" s="51"/>
      <c r="G166" s="51"/>
      <c r="H166" s="51"/>
      <c r="Z166" s="51"/>
    </row>
    <row r="167" spans="1:26" x14ac:dyDescent="0.25">
      <c r="A167" s="51"/>
      <c r="B167" s="51"/>
      <c r="C167" s="51"/>
      <c r="D167" s="51"/>
      <c r="E167" s="51"/>
      <c r="F167" s="51"/>
      <c r="G167" s="51"/>
      <c r="H167" s="51"/>
      <c r="Z167" s="51"/>
    </row>
    <row r="168" spans="1:26" x14ac:dyDescent="0.25">
      <c r="A168" s="51"/>
      <c r="B168" s="51"/>
      <c r="C168" s="51"/>
      <c r="D168" s="51"/>
      <c r="E168" s="51"/>
      <c r="F168" s="51"/>
      <c r="G168" s="51"/>
      <c r="H168" s="51"/>
      <c r="Z168" s="51"/>
    </row>
    <row r="169" spans="1:26" x14ac:dyDescent="0.25">
      <c r="A169" s="51"/>
      <c r="B169" s="51"/>
      <c r="C169" s="51"/>
      <c r="D169" s="51"/>
      <c r="E169" s="51"/>
      <c r="F169" s="51"/>
      <c r="G169" s="51"/>
      <c r="H169" s="51"/>
      <c r="Z169" s="51"/>
    </row>
    <row r="170" spans="1:26" x14ac:dyDescent="0.25">
      <c r="A170" s="51"/>
      <c r="B170" s="51"/>
      <c r="C170" s="51"/>
      <c r="D170" s="51"/>
      <c r="E170" s="51"/>
      <c r="F170" s="51"/>
      <c r="G170" s="51"/>
      <c r="H170" s="51"/>
      <c r="Z170" s="51"/>
    </row>
    <row r="171" spans="1:26" x14ac:dyDescent="0.25">
      <c r="A171" s="51"/>
      <c r="B171" s="51"/>
      <c r="C171" s="51"/>
      <c r="D171" s="51"/>
      <c r="E171" s="51"/>
      <c r="F171" s="51"/>
      <c r="G171" s="51"/>
      <c r="H171" s="51"/>
      <c r="Z171" s="51"/>
    </row>
    <row r="172" spans="1:26" x14ac:dyDescent="0.25">
      <c r="A172" s="51"/>
      <c r="B172" s="51"/>
      <c r="C172" s="51"/>
      <c r="D172" s="51"/>
      <c r="E172" s="51"/>
      <c r="F172" s="51"/>
      <c r="G172" s="51"/>
      <c r="H172" s="51"/>
      <c r="Z172" s="51"/>
    </row>
    <row r="173" spans="1:26" x14ac:dyDescent="0.25">
      <c r="A173" s="51"/>
      <c r="B173" s="51"/>
      <c r="C173" s="51"/>
      <c r="D173" s="51"/>
      <c r="E173" s="51"/>
      <c r="F173" s="51"/>
      <c r="G173" s="51"/>
      <c r="H173" s="51"/>
      <c r="Z173" s="51"/>
    </row>
    <row r="174" spans="1:26" x14ac:dyDescent="0.25">
      <c r="A174" s="51"/>
      <c r="B174" s="51"/>
      <c r="C174" s="51"/>
      <c r="D174" s="51"/>
      <c r="E174" s="51"/>
      <c r="F174" s="51"/>
      <c r="G174" s="51"/>
      <c r="H174" s="51"/>
      <c r="Z174" s="51"/>
    </row>
    <row r="175" spans="1:26" x14ac:dyDescent="0.25">
      <c r="A175" s="51"/>
      <c r="B175" s="51"/>
      <c r="C175" s="51"/>
      <c r="D175" s="51"/>
      <c r="E175" s="51"/>
      <c r="F175" s="51"/>
      <c r="G175" s="51"/>
      <c r="H175" s="51"/>
      <c r="Z175" s="51"/>
    </row>
    <row r="176" spans="1:26" x14ac:dyDescent="0.25">
      <c r="A176" s="51"/>
      <c r="B176" s="51"/>
      <c r="C176" s="51"/>
      <c r="D176" s="51"/>
      <c r="E176" s="51"/>
      <c r="F176" s="51"/>
      <c r="G176" s="51"/>
      <c r="H176" s="51"/>
      <c r="Z176" s="51"/>
    </row>
    <row r="177" spans="1:26" x14ac:dyDescent="0.25">
      <c r="A177" s="51"/>
      <c r="B177" s="51"/>
      <c r="C177" s="51"/>
      <c r="D177" s="51"/>
      <c r="E177" s="51"/>
      <c r="F177" s="51"/>
      <c r="G177" s="51"/>
      <c r="H177" s="51"/>
      <c r="Z177" s="51"/>
    </row>
    <row r="178" spans="1:26" x14ac:dyDescent="0.25">
      <c r="A178" s="51"/>
      <c r="B178" s="51"/>
      <c r="C178" s="51"/>
      <c r="D178" s="51"/>
      <c r="E178" s="51"/>
      <c r="F178" s="51"/>
      <c r="G178" s="51"/>
      <c r="H178" s="51"/>
      <c r="Z178" s="51"/>
    </row>
    <row r="179" spans="1:26" x14ac:dyDescent="0.25">
      <c r="A179" s="51"/>
      <c r="B179" s="51"/>
      <c r="C179" s="51"/>
      <c r="D179" s="51"/>
      <c r="E179" s="51"/>
      <c r="F179" s="51"/>
      <c r="G179" s="51"/>
      <c r="H179" s="51"/>
      <c r="Z179" s="51"/>
    </row>
    <row r="180" spans="1:26" x14ac:dyDescent="0.25">
      <c r="A180" s="51"/>
      <c r="B180" s="51"/>
      <c r="C180" s="51"/>
      <c r="D180" s="51"/>
      <c r="E180" s="51"/>
      <c r="F180" s="51"/>
      <c r="G180" s="51"/>
      <c r="H180" s="51"/>
      <c r="Z180" s="51"/>
    </row>
    <row r="181" spans="1:26" x14ac:dyDescent="0.25">
      <c r="A181" s="51"/>
      <c r="B181" s="51"/>
      <c r="C181" s="51"/>
      <c r="D181" s="51"/>
      <c r="E181" s="51"/>
      <c r="F181" s="51"/>
      <c r="G181" s="51"/>
      <c r="H181" s="51"/>
      <c r="Z181" s="51"/>
    </row>
    <row r="182" spans="1:26" x14ac:dyDescent="0.25">
      <c r="A182" s="51"/>
      <c r="B182" s="51"/>
      <c r="C182" s="51"/>
      <c r="D182" s="51"/>
      <c r="E182" s="51"/>
      <c r="F182" s="51"/>
      <c r="G182" s="51"/>
      <c r="H182" s="51"/>
      <c r="Z182" s="51"/>
    </row>
    <row r="183" spans="1:26" x14ac:dyDescent="0.25">
      <c r="A183" s="51"/>
      <c r="B183" s="51"/>
      <c r="C183" s="51"/>
      <c r="D183" s="51"/>
      <c r="E183" s="51"/>
      <c r="F183" s="51"/>
      <c r="G183" s="51"/>
      <c r="H183" s="51"/>
      <c r="Z183" s="51"/>
    </row>
    <row r="184" spans="1:26" x14ac:dyDescent="0.25">
      <c r="A184" s="51"/>
      <c r="B184" s="51"/>
      <c r="C184" s="51"/>
      <c r="D184" s="51"/>
      <c r="E184" s="51"/>
      <c r="F184" s="51"/>
      <c r="G184" s="51"/>
      <c r="H184" s="51"/>
      <c r="Z184" s="51"/>
    </row>
    <row r="185" spans="1:26" x14ac:dyDescent="0.25">
      <c r="A185" s="51"/>
      <c r="B185" s="51"/>
      <c r="C185" s="51"/>
      <c r="D185" s="51"/>
      <c r="E185" s="51"/>
      <c r="F185" s="51"/>
      <c r="G185" s="51"/>
      <c r="H185" s="51"/>
      <c r="Z185" s="51"/>
    </row>
    <row r="186" spans="1:26" x14ac:dyDescent="0.25">
      <c r="A186" s="51"/>
      <c r="B186" s="51"/>
      <c r="C186" s="51"/>
      <c r="D186" s="51"/>
      <c r="E186" s="51"/>
      <c r="F186" s="51"/>
      <c r="G186" s="51"/>
      <c r="H186" s="51"/>
      <c r="Z186" s="51"/>
    </row>
    <row r="187" spans="1:26" x14ac:dyDescent="0.25">
      <c r="A187" s="51"/>
      <c r="B187" s="51"/>
      <c r="C187" s="51"/>
      <c r="D187" s="51"/>
      <c r="E187" s="51"/>
      <c r="F187" s="51"/>
      <c r="G187" s="51"/>
      <c r="H187" s="51"/>
      <c r="Z187" s="51"/>
    </row>
    <row r="188" spans="1:26" x14ac:dyDescent="0.25">
      <c r="A188" s="51"/>
      <c r="B188" s="51"/>
      <c r="C188" s="51"/>
      <c r="D188" s="51"/>
      <c r="E188" s="51"/>
      <c r="F188" s="51"/>
      <c r="G188" s="51"/>
      <c r="H188" s="51"/>
      <c r="Z188" s="51"/>
    </row>
    <row r="189" spans="1:26" x14ac:dyDescent="0.25">
      <c r="A189" s="51"/>
      <c r="B189" s="51"/>
      <c r="C189" s="51"/>
      <c r="D189" s="51"/>
      <c r="E189" s="51"/>
      <c r="F189" s="51"/>
      <c r="G189" s="51"/>
      <c r="H189" s="51"/>
      <c r="Z189" s="51"/>
    </row>
    <row r="190" spans="1:26" x14ac:dyDescent="0.25">
      <c r="A190" s="51"/>
      <c r="B190" s="51"/>
      <c r="C190" s="51"/>
      <c r="D190" s="51"/>
      <c r="E190" s="51"/>
      <c r="F190" s="51"/>
      <c r="G190" s="51"/>
      <c r="H190" s="51"/>
      <c r="Z190" s="51"/>
    </row>
    <row r="191" spans="1:26" x14ac:dyDescent="0.25">
      <c r="A191" s="51"/>
      <c r="B191" s="51"/>
      <c r="C191" s="51"/>
      <c r="D191" s="51"/>
      <c r="E191" s="51"/>
      <c r="F191" s="51"/>
      <c r="G191" s="51"/>
      <c r="H191" s="51"/>
      <c r="Z191" s="51"/>
    </row>
    <row r="192" spans="1:26" x14ac:dyDescent="0.25">
      <c r="A192" s="51"/>
      <c r="B192" s="51"/>
      <c r="C192" s="51"/>
      <c r="D192" s="51"/>
      <c r="E192" s="51"/>
      <c r="F192" s="51"/>
      <c r="G192" s="51"/>
      <c r="H192" s="51"/>
      <c r="Z192" s="51"/>
    </row>
    <row r="193" spans="1:26" x14ac:dyDescent="0.25">
      <c r="A193" s="51"/>
      <c r="B193" s="51"/>
      <c r="C193" s="51"/>
      <c r="D193" s="51"/>
      <c r="E193" s="51"/>
      <c r="F193" s="51"/>
      <c r="G193" s="51"/>
      <c r="H193" s="51"/>
      <c r="Z193" s="51"/>
    </row>
    <row r="194" spans="1:26" x14ac:dyDescent="0.25">
      <c r="A194" s="51"/>
      <c r="B194" s="51"/>
      <c r="C194" s="51"/>
      <c r="D194" s="51"/>
      <c r="E194" s="51"/>
      <c r="F194" s="51"/>
      <c r="G194" s="51"/>
      <c r="H194" s="51"/>
      <c r="Z194" s="51"/>
    </row>
    <row r="195" spans="1:26" x14ac:dyDescent="0.25">
      <c r="A195" s="51"/>
      <c r="B195" s="51"/>
      <c r="C195" s="51"/>
      <c r="D195" s="51"/>
      <c r="E195" s="51"/>
      <c r="F195" s="51"/>
      <c r="G195" s="51"/>
      <c r="H195" s="51"/>
      <c r="Z195" s="51"/>
    </row>
    <row r="196" spans="1:26" x14ac:dyDescent="0.25">
      <c r="A196" s="51"/>
      <c r="B196" s="51"/>
      <c r="C196" s="51"/>
      <c r="D196" s="51"/>
      <c r="E196" s="51"/>
      <c r="F196" s="51"/>
      <c r="G196" s="51"/>
      <c r="H196" s="51"/>
      <c r="Z196" s="51"/>
    </row>
    <row r="197" spans="1:26" x14ac:dyDescent="0.25">
      <c r="A197" s="51"/>
      <c r="B197" s="51"/>
      <c r="C197" s="51"/>
      <c r="D197" s="51"/>
      <c r="E197" s="51"/>
      <c r="F197" s="51"/>
      <c r="G197" s="51"/>
      <c r="H197" s="51"/>
      <c r="Z197" s="51"/>
    </row>
    <row r="198" spans="1:26" x14ac:dyDescent="0.25">
      <c r="A198" s="51"/>
      <c r="B198" s="51"/>
      <c r="C198" s="51"/>
      <c r="D198" s="51"/>
      <c r="E198" s="51"/>
      <c r="F198" s="51"/>
      <c r="G198" s="51"/>
      <c r="H198" s="51"/>
      <c r="Z198" s="51"/>
    </row>
    <row r="199" spans="1:26" x14ac:dyDescent="0.25">
      <c r="A199" s="51"/>
      <c r="B199" s="51"/>
      <c r="C199" s="51"/>
      <c r="D199" s="51"/>
      <c r="E199" s="51"/>
      <c r="F199" s="51"/>
      <c r="G199" s="51"/>
      <c r="H199" s="51"/>
      <c r="Z199" s="51"/>
    </row>
    <row r="200" spans="1:26" x14ac:dyDescent="0.25">
      <c r="A200" s="51"/>
      <c r="B200" s="51"/>
      <c r="C200" s="51"/>
      <c r="D200" s="51"/>
      <c r="E200" s="51"/>
      <c r="F200" s="51"/>
      <c r="G200" s="51"/>
      <c r="H200" s="51"/>
      <c r="Z200" s="51"/>
    </row>
    <row r="201" spans="1:26" x14ac:dyDescent="0.25">
      <c r="A201" s="51"/>
      <c r="B201" s="51"/>
      <c r="C201" s="51"/>
      <c r="D201" s="51"/>
      <c r="E201" s="51"/>
      <c r="F201" s="51"/>
      <c r="G201" s="51"/>
      <c r="H201" s="51"/>
      <c r="Z201" s="51"/>
    </row>
    <row r="202" spans="1:26" x14ac:dyDescent="0.25">
      <c r="A202" s="51"/>
      <c r="B202" s="51"/>
      <c r="C202" s="51"/>
      <c r="D202" s="51"/>
      <c r="E202" s="51"/>
      <c r="F202" s="51"/>
      <c r="G202" s="51"/>
      <c r="H202" s="51"/>
      <c r="Z202" s="51"/>
    </row>
    <row r="203" spans="1:26" x14ac:dyDescent="0.25">
      <c r="A203" s="51"/>
      <c r="B203" s="51"/>
      <c r="C203" s="51"/>
      <c r="D203" s="51"/>
      <c r="E203" s="51"/>
      <c r="F203" s="51"/>
      <c r="G203" s="51"/>
      <c r="H203" s="51"/>
      <c r="Z203" s="51"/>
    </row>
    <row r="204" spans="1:26" x14ac:dyDescent="0.25">
      <c r="A204" s="51"/>
      <c r="B204" s="51"/>
      <c r="C204" s="51"/>
      <c r="D204" s="51"/>
      <c r="E204" s="51"/>
      <c r="F204" s="51"/>
      <c r="G204" s="51"/>
      <c r="H204" s="51"/>
      <c r="Z204" s="51"/>
    </row>
    <row r="205" spans="1:26" x14ac:dyDescent="0.25">
      <c r="A205" s="51"/>
      <c r="B205" s="51"/>
      <c r="C205" s="51"/>
      <c r="D205" s="51"/>
      <c r="E205" s="51"/>
      <c r="F205" s="51"/>
      <c r="G205" s="51"/>
      <c r="H205" s="51"/>
      <c r="Z205" s="51"/>
    </row>
    <row r="206" spans="1:26" x14ac:dyDescent="0.25">
      <c r="A206" s="51"/>
      <c r="B206" s="51"/>
      <c r="C206" s="51"/>
      <c r="D206" s="51"/>
      <c r="E206" s="51"/>
      <c r="F206" s="51"/>
      <c r="G206" s="51"/>
      <c r="H206" s="51"/>
      <c r="Z206" s="51"/>
    </row>
    <row r="207" spans="1:26" x14ac:dyDescent="0.25">
      <c r="A207" s="51"/>
      <c r="B207" s="51"/>
      <c r="C207" s="51"/>
      <c r="D207" s="51"/>
      <c r="E207" s="51"/>
      <c r="F207" s="51"/>
      <c r="G207" s="51"/>
      <c r="H207" s="51"/>
      <c r="Z207" s="51"/>
    </row>
    <row r="208" spans="1:26" x14ac:dyDescent="0.25">
      <c r="A208" s="51"/>
      <c r="B208" s="51"/>
      <c r="C208" s="51"/>
      <c r="D208" s="51"/>
      <c r="E208" s="51"/>
      <c r="F208" s="51"/>
      <c r="G208" s="51"/>
      <c r="H208" s="51"/>
      <c r="Z208" s="51"/>
    </row>
    <row r="209" spans="1:26" x14ac:dyDescent="0.25">
      <c r="A209" s="51"/>
      <c r="B209" s="51"/>
      <c r="C209" s="51"/>
      <c r="D209" s="51"/>
      <c r="E209" s="51"/>
      <c r="F209" s="51"/>
      <c r="G209" s="51"/>
      <c r="H209" s="51"/>
      <c r="Z209" s="51"/>
    </row>
    <row r="210" spans="1:26" x14ac:dyDescent="0.25">
      <c r="A210" s="51"/>
      <c r="B210" s="51"/>
      <c r="C210" s="51"/>
      <c r="D210" s="51"/>
      <c r="E210" s="51"/>
      <c r="F210" s="51"/>
      <c r="G210" s="51"/>
      <c r="H210" s="51"/>
      <c r="Z210" s="51"/>
    </row>
    <row r="211" spans="1:26" x14ac:dyDescent="0.25">
      <c r="A211" s="51"/>
      <c r="B211" s="51"/>
      <c r="C211" s="51"/>
      <c r="D211" s="51"/>
      <c r="E211" s="51"/>
      <c r="F211" s="51"/>
      <c r="G211" s="51"/>
      <c r="H211" s="51"/>
      <c r="Z211" s="51"/>
    </row>
    <row r="212" spans="1:26" x14ac:dyDescent="0.25">
      <c r="A212" s="51"/>
      <c r="B212" s="51"/>
      <c r="C212" s="51"/>
      <c r="D212" s="51"/>
      <c r="E212" s="51"/>
      <c r="F212" s="51"/>
      <c r="G212" s="51"/>
      <c r="H212" s="51"/>
      <c r="Z212" s="51"/>
    </row>
    <row r="213" spans="1:26" x14ac:dyDescent="0.25">
      <c r="A213" s="51"/>
      <c r="B213" s="51"/>
      <c r="C213" s="51"/>
      <c r="D213" s="51"/>
      <c r="E213" s="51"/>
      <c r="F213" s="51"/>
      <c r="G213" s="51"/>
      <c r="H213" s="51"/>
      <c r="Z213" s="51"/>
    </row>
    <row r="214" spans="1:26" x14ac:dyDescent="0.25">
      <c r="A214" s="51"/>
      <c r="B214" s="51"/>
      <c r="C214" s="51"/>
      <c r="D214" s="51"/>
      <c r="E214" s="51"/>
      <c r="F214" s="51"/>
      <c r="G214" s="51"/>
      <c r="H214" s="51"/>
      <c r="Z214" s="51"/>
    </row>
    <row r="215" spans="1:26" x14ac:dyDescent="0.25">
      <c r="A215" s="51"/>
      <c r="B215" s="51"/>
      <c r="C215" s="51"/>
      <c r="D215" s="51"/>
      <c r="E215" s="51"/>
      <c r="F215" s="51"/>
      <c r="G215" s="51"/>
      <c r="H215" s="51"/>
      <c r="Z215" s="51"/>
    </row>
    <row r="216" spans="1:26" x14ac:dyDescent="0.25">
      <c r="A216" s="51"/>
      <c r="B216" s="51"/>
      <c r="C216" s="51"/>
      <c r="D216" s="51"/>
      <c r="E216" s="51"/>
      <c r="F216" s="51"/>
      <c r="G216" s="51"/>
      <c r="H216" s="51"/>
      <c r="Z216" s="51"/>
    </row>
    <row r="217" spans="1:26" x14ac:dyDescent="0.25">
      <c r="A217" s="51"/>
      <c r="B217" s="51"/>
      <c r="C217" s="51"/>
      <c r="D217" s="51"/>
      <c r="E217" s="51"/>
      <c r="F217" s="51"/>
      <c r="G217" s="51"/>
      <c r="H217" s="51"/>
      <c r="Z217" s="51"/>
    </row>
    <row r="218" spans="1:26" x14ac:dyDescent="0.25">
      <c r="A218" s="51"/>
      <c r="B218" s="51"/>
      <c r="C218" s="51"/>
      <c r="D218" s="51"/>
      <c r="E218" s="51"/>
      <c r="F218" s="51"/>
      <c r="G218" s="51"/>
      <c r="H218" s="51"/>
      <c r="Z218" s="51"/>
    </row>
    <row r="219" spans="1:26" x14ac:dyDescent="0.25">
      <c r="A219" s="51"/>
      <c r="B219" s="51"/>
      <c r="C219" s="51"/>
      <c r="D219" s="51"/>
      <c r="E219" s="51"/>
      <c r="F219" s="51"/>
      <c r="G219" s="51"/>
      <c r="H219" s="51"/>
      <c r="Z219" s="51"/>
    </row>
    <row r="220" spans="1:26" x14ac:dyDescent="0.25">
      <c r="A220" s="51"/>
      <c r="B220" s="51"/>
      <c r="C220" s="51"/>
      <c r="D220" s="51"/>
      <c r="E220" s="51"/>
      <c r="F220" s="51"/>
      <c r="G220" s="51"/>
      <c r="H220" s="51"/>
      <c r="Z220" s="51"/>
    </row>
    <row r="221" spans="1:26" x14ac:dyDescent="0.25">
      <c r="A221" s="51"/>
      <c r="B221" s="51"/>
      <c r="C221" s="51"/>
      <c r="D221" s="51"/>
      <c r="E221" s="51"/>
      <c r="F221" s="51"/>
      <c r="G221" s="51"/>
      <c r="H221" s="51"/>
      <c r="Z221" s="51"/>
    </row>
    <row r="222" spans="1:26" x14ac:dyDescent="0.25">
      <c r="A222" s="51"/>
      <c r="B222" s="51"/>
      <c r="C222" s="51"/>
      <c r="D222" s="51"/>
      <c r="E222" s="51"/>
      <c r="F222" s="51"/>
      <c r="G222" s="51"/>
      <c r="H222" s="51"/>
      <c r="Z222" s="51"/>
    </row>
    <row r="223" spans="1:26" x14ac:dyDescent="0.25">
      <c r="A223" s="51"/>
      <c r="B223" s="51"/>
      <c r="C223" s="51"/>
      <c r="D223" s="51"/>
      <c r="E223" s="51"/>
      <c r="F223" s="51"/>
      <c r="G223" s="51"/>
      <c r="H223" s="51"/>
      <c r="Z223" s="51"/>
    </row>
    <row r="224" spans="1:26" x14ac:dyDescent="0.25">
      <c r="A224" s="51"/>
      <c r="B224" s="51"/>
      <c r="C224" s="51"/>
      <c r="D224" s="51"/>
      <c r="E224" s="51"/>
      <c r="F224" s="51"/>
      <c r="G224" s="51"/>
      <c r="H224" s="51"/>
      <c r="Z224" s="51"/>
    </row>
    <row r="225" spans="1:26" x14ac:dyDescent="0.25">
      <c r="A225" s="51"/>
      <c r="B225" s="51"/>
      <c r="C225" s="51"/>
      <c r="D225" s="51"/>
      <c r="E225" s="51"/>
      <c r="F225" s="51"/>
      <c r="G225" s="51"/>
      <c r="H225" s="51"/>
      <c r="Z225" s="51"/>
    </row>
    <row r="226" spans="1:26" x14ac:dyDescent="0.25">
      <c r="A226" s="51"/>
      <c r="B226" s="51"/>
      <c r="C226" s="51"/>
      <c r="D226" s="51"/>
      <c r="E226" s="51"/>
      <c r="F226" s="51"/>
      <c r="G226" s="51"/>
      <c r="H226" s="51"/>
      <c r="Z226" s="51"/>
    </row>
    <row r="227" spans="1:26" x14ac:dyDescent="0.25">
      <c r="A227" s="51"/>
      <c r="B227" s="51"/>
      <c r="C227" s="51"/>
      <c r="D227" s="51"/>
      <c r="E227" s="51"/>
      <c r="F227" s="51"/>
      <c r="G227" s="51"/>
      <c r="H227" s="51"/>
      <c r="Z227" s="51"/>
    </row>
    <row r="228" spans="1:26" x14ac:dyDescent="0.25">
      <c r="A228" s="51"/>
      <c r="B228" s="51"/>
      <c r="C228" s="51"/>
      <c r="D228" s="51"/>
      <c r="E228" s="51"/>
      <c r="F228" s="51"/>
      <c r="G228" s="51"/>
      <c r="H228" s="51"/>
      <c r="Z228" s="51"/>
    </row>
    <row r="229" spans="1:26" x14ac:dyDescent="0.25">
      <c r="A229" s="51"/>
      <c r="B229" s="51"/>
      <c r="C229" s="51"/>
      <c r="D229" s="51"/>
      <c r="E229" s="51"/>
      <c r="F229" s="51"/>
      <c r="G229" s="51"/>
      <c r="H229" s="51"/>
      <c r="Z229" s="51"/>
    </row>
    <row r="230" spans="1:26" x14ac:dyDescent="0.25">
      <c r="A230" s="51"/>
      <c r="B230" s="51"/>
      <c r="C230" s="51"/>
      <c r="D230" s="51"/>
      <c r="E230" s="51"/>
      <c r="F230" s="51"/>
      <c r="G230" s="51"/>
      <c r="H230" s="51"/>
      <c r="Z230" s="51"/>
    </row>
    <row r="231" spans="1:26" x14ac:dyDescent="0.25">
      <c r="A231" s="51"/>
      <c r="B231" s="51"/>
      <c r="C231" s="51"/>
      <c r="D231" s="51"/>
      <c r="E231" s="51"/>
      <c r="F231" s="51"/>
      <c r="G231" s="51"/>
      <c r="H231" s="51"/>
      <c r="Z231" s="51"/>
    </row>
    <row r="232" spans="1:26" x14ac:dyDescent="0.25">
      <c r="A232" s="51"/>
      <c r="B232" s="51"/>
      <c r="C232" s="51"/>
      <c r="D232" s="51"/>
      <c r="E232" s="51"/>
      <c r="F232" s="51"/>
      <c r="G232" s="51"/>
      <c r="H232" s="51"/>
      <c r="Z232" s="51"/>
    </row>
    <row r="233" spans="1:26" x14ac:dyDescent="0.25">
      <c r="A233" s="51"/>
      <c r="B233" s="51"/>
      <c r="C233" s="51"/>
      <c r="D233" s="51"/>
      <c r="E233" s="51"/>
      <c r="F233" s="51"/>
      <c r="G233" s="51"/>
      <c r="H233" s="51"/>
      <c r="Z233" s="51"/>
    </row>
    <row r="234" spans="1:26" x14ac:dyDescent="0.25">
      <c r="A234" s="51"/>
      <c r="B234" s="51"/>
      <c r="C234" s="51"/>
      <c r="D234" s="51"/>
      <c r="E234" s="51"/>
      <c r="F234" s="51"/>
      <c r="G234" s="51"/>
      <c r="H234" s="51"/>
      <c r="Z234" s="51"/>
    </row>
    <row r="235" spans="1:26" x14ac:dyDescent="0.25">
      <c r="A235" s="51"/>
      <c r="B235" s="51"/>
      <c r="C235" s="51"/>
      <c r="D235" s="51"/>
      <c r="E235" s="51"/>
      <c r="F235" s="51"/>
      <c r="G235" s="51"/>
      <c r="H235" s="51"/>
      <c r="Z235" s="51"/>
    </row>
    <row r="236" spans="1:26" x14ac:dyDescent="0.25">
      <c r="A236" s="51"/>
      <c r="B236" s="51"/>
      <c r="C236" s="51"/>
      <c r="D236" s="51"/>
      <c r="E236" s="51"/>
      <c r="F236" s="51"/>
      <c r="G236" s="51"/>
      <c r="H236" s="51"/>
      <c r="Z236" s="51"/>
    </row>
    <row r="237" spans="1:26" x14ac:dyDescent="0.25">
      <c r="A237" s="51"/>
      <c r="B237" s="51"/>
      <c r="C237" s="51"/>
      <c r="D237" s="51"/>
      <c r="E237" s="51"/>
      <c r="F237" s="51"/>
      <c r="G237" s="51"/>
      <c r="H237" s="51"/>
      <c r="Z237" s="51"/>
    </row>
    <row r="238" spans="1:26" x14ac:dyDescent="0.25">
      <c r="A238" s="51"/>
      <c r="B238" s="51"/>
      <c r="C238" s="51"/>
      <c r="D238" s="51"/>
      <c r="E238" s="51"/>
      <c r="F238" s="51"/>
      <c r="G238" s="51"/>
      <c r="H238" s="51"/>
      <c r="Z238" s="51"/>
    </row>
    <row r="239" spans="1:26" x14ac:dyDescent="0.25">
      <c r="A239" s="51"/>
      <c r="B239" s="51"/>
      <c r="C239" s="51"/>
      <c r="D239" s="51"/>
      <c r="E239" s="51"/>
      <c r="F239" s="51"/>
      <c r="G239" s="51"/>
      <c r="H239" s="51"/>
      <c r="Z239" s="51"/>
    </row>
    <row r="240" spans="1:26" x14ac:dyDescent="0.25">
      <c r="A240" s="51"/>
      <c r="B240" s="51"/>
      <c r="C240" s="51"/>
      <c r="D240" s="51"/>
      <c r="E240" s="51"/>
      <c r="F240" s="51"/>
      <c r="G240" s="51"/>
      <c r="H240" s="51"/>
      <c r="Z240" s="51"/>
    </row>
    <row r="241" spans="1:26" x14ac:dyDescent="0.25">
      <c r="A241" s="51"/>
      <c r="B241" s="51"/>
      <c r="C241" s="51"/>
      <c r="D241" s="51"/>
      <c r="E241" s="51"/>
      <c r="F241" s="51"/>
      <c r="G241" s="51"/>
      <c r="H241" s="51"/>
      <c r="Z241" s="51"/>
    </row>
    <row r="242" spans="1:26" x14ac:dyDescent="0.25">
      <c r="A242" s="51"/>
      <c r="B242" s="51"/>
      <c r="C242" s="51"/>
      <c r="D242" s="51"/>
      <c r="E242" s="51"/>
      <c r="F242" s="51"/>
      <c r="G242" s="51"/>
      <c r="H242" s="51"/>
      <c r="Z242" s="51"/>
    </row>
    <row r="243" spans="1:26" x14ac:dyDescent="0.25">
      <c r="A243" s="51"/>
      <c r="B243" s="51"/>
      <c r="C243" s="51"/>
      <c r="D243" s="51"/>
      <c r="E243" s="51"/>
      <c r="F243" s="51"/>
      <c r="G243" s="51"/>
      <c r="H243" s="51"/>
      <c r="Z243" s="51"/>
    </row>
    <row r="244" spans="1:26" x14ac:dyDescent="0.25">
      <c r="A244" s="51"/>
      <c r="B244" s="51"/>
      <c r="C244" s="51"/>
      <c r="D244" s="51"/>
      <c r="E244" s="51"/>
      <c r="F244" s="51"/>
      <c r="G244" s="51"/>
      <c r="H244" s="51"/>
      <c r="Z244" s="51"/>
    </row>
    <row r="245" spans="1:26" x14ac:dyDescent="0.25">
      <c r="A245" s="51"/>
      <c r="B245" s="51"/>
      <c r="C245" s="51"/>
      <c r="D245" s="51"/>
      <c r="E245" s="51"/>
      <c r="F245" s="51"/>
      <c r="G245" s="51"/>
      <c r="H245" s="51"/>
      <c r="Z245" s="51"/>
    </row>
    <row r="246" spans="1:26" x14ac:dyDescent="0.25">
      <c r="A246" s="51"/>
      <c r="B246" s="51"/>
      <c r="C246" s="51"/>
      <c r="D246" s="51"/>
      <c r="E246" s="51"/>
      <c r="F246" s="51"/>
      <c r="G246" s="51"/>
      <c r="H246" s="51"/>
      <c r="Z246" s="51"/>
    </row>
    <row r="247" spans="1:26" x14ac:dyDescent="0.25">
      <c r="A247" s="51"/>
      <c r="B247" s="51"/>
      <c r="C247" s="51"/>
      <c r="D247" s="51"/>
      <c r="E247" s="51"/>
      <c r="F247" s="51"/>
      <c r="G247" s="51"/>
      <c r="H247" s="51"/>
      <c r="Z247" s="51"/>
    </row>
    <row r="248" spans="1:26" x14ac:dyDescent="0.25">
      <c r="A248" s="51"/>
      <c r="B248" s="51"/>
      <c r="C248" s="51"/>
      <c r="D248" s="51"/>
      <c r="E248" s="51"/>
      <c r="F248" s="51"/>
      <c r="G248" s="51"/>
      <c r="H248" s="51"/>
      <c r="Z248" s="51"/>
    </row>
    <row r="249" spans="1:26" x14ac:dyDescent="0.25">
      <c r="A249" s="51"/>
      <c r="B249" s="51"/>
      <c r="C249" s="51"/>
      <c r="D249" s="51"/>
      <c r="E249" s="51"/>
      <c r="F249" s="51"/>
      <c r="G249" s="51"/>
      <c r="H249" s="51"/>
      <c r="Z249" s="51"/>
    </row>
    <row r="250" spans="1:26" x14ac:dyDescent="0.25">
      <c r="A250" s="51"/>
      <c r="B250" s="51"/>
      <c r="C250" s="51"/>
      <c r="D250" s="51"/>
      <c r="E250" s="51"/>
      <c r="F250" s="51"/>
      <c r="G250" s="51"/>
      <c r="H250" s="51"/>
      <c r="Z250" s="51"/>
    </row>
    <row r="251" spans="1:26" x14ac:dyDescent="0.25">
      <c r="A251" s="51"/>
      <c r="B251" s="51"/>
      <c r="C251" s="51"/>
      <c r="D251" s="51"/>
      <c r="E251" s="51"/>
      <c r="F251" s="51"/>
      <c r="G251" s="51"/>
      <c r="H251" s="51"/>
      <c r="Z251" s="51"/>
    </row>
    <row r="252" spans="1:26" x14ac:dyDescent="0.25">
      <c r="A252" s="51"/>
      <c r="B252" s="51"/>
      <c r="C252" s="51"/>
      <c r="D252" s="51"/>
      <c r="E252" s="51"/>
      <c r="F252" s="51"/>
      <c r="G252" s="51"/>
      <c r="H252" s="51"/>
      <c r="Z252" s="51"/>
    </row>
    <row r="253" spans="1:26" x14ac:dyDescent="0.25">
      <c r="A253" s="51"/>
      <c r="B253" s="51"/>
      <c r="C253" s="51"/>
      <c r="D253" s="51"/>
      <c r="E253" s="51"/>
      <c r="F253" s="51"/>
      <c r="G253" s="51"/>
      <c r="H253" s="51"/>
      <c r="Z253" s="51"/>
    </row>
    <row r="254" spans="1:26" x14ac:dyDescent="0.25">
      <c r="A254" s="51"/>
      <c r="B254" s="51"/>
      <c r="C254" s="51"/>
      <c r="D254" s="51"/>
      <c r="E254" s="51"/>
      <c r="F254" s="51"/>
      <c r="G254" s="51"/>
      <c r="H254" s="51"/>
      <c r="Z254" s="51"/>
    </row>
    <row r="255" spans="1:26" x14ac:dyDescent="0.25">
      <c r="A255" s="51"/>
      <c r="B255" s="51"/>
      <c r="C255" s="51"/>
      <c r="D255" s="51"/>
      <c r="E255" s="51"/>
      <c r="F255" s="51"/>
      <c r="G255" s="51"/>
      <c r="H255" s="51"/>
      <c r="Z255" s="51"/>
    </row>
    <row r="256" spans="1:26" x14ac:dyDescent="0.25">
      <c r="A256" s="51"/>
      <c r="B256" s="51"/>
      <c r="C256" s="51"/>
      <c r="D256" s="51"/>
      <c r="E256" s="51"/>
      <c r="F256" s="51"/>
      <c r="G256" s="51"/>
      <c r="H256" s="51"/>
      <c r="Z256" s="51"/>
    </row>
    <row r="257" spans="1:26" x14ac:dyDescent="0.25">
      <c r="A257" s="51"/>
      <c r="B257" s="51"/>
      <c r="C257" s="51"/>
      <c r="D257" s="51"/>
      <c r="E257" s="51"/>
      <c r="F257" s="51"/>
      <c r="G257" s="51"/>
      <c r="H257" s="51"/>
      <c r="Z257" s="51"/>
    </row>
    <row r="258" spans="1:26" x14ac:dyDescent="0.25">
      <c r="A258" s="51"/>
      <c r="B258" s="51"/>
      <c r="C258" s="51"/>
      <c r="D258" s="51"/>
      <c r="E258" s="51"/>
      <c r="F258" s="51"/>
      <c r="G258" s="51"/>
      <c r="H258" s="51"/>
      <c r="Z258" s="51"/>
    </row>
    <row r="259" spans="1:26" x14ac:dyDescent="0.25">
      <c r="A259" s="51"/>
      <c r="B259" s="51"/>
      <c r="C259" s="51"/>
      <c r="D259" s="51"/>
      <c r="E259" s="51"/>
      <c r="F259" s="51"/>
      <c r="G259" s="51"/>
      <c r="H259" s="51"/>
      <c r="Z259" s="51"/>
    </row>
    <row r="260" spans="1:26" x14ac:dyDescent="0.25">
      <c r="A260" s="51"/>
      <c r="B260" s="51"/>
      <c r="C260" s="51"/>
      <c r="D260" s="51"/>
      <c r="E260" s="51"/>
      <c r="F260" s="51"/>
      <c r="G260" s="51"/>
      <c r="H260" s="51"/>
      <c r="Z260" s="51"/>
    </row>
    <row r="261" spans="1:26" x14ac:dyDescent="0.25">
      <c r="A261" s="51"/>
      <c r="B261" s="51"/>
      <c r="C261" s="51"/>
      <c r="D261" s="51"/>
      <c r="E261" s="51"/>
      <c r="F261" s="51"/>
      <c r="G261" s="51"/>
      <c r="H261" s="51"/>
      <c r="Z261" s="51"/>
    </row>
    <row r="262" spans="1:26" x14ac:dyDescent="0.25">
      <c r="A262" s="51"/>
      <c r="B262" s="51"/>
      <c r="C262" s="51"/>
      <c r="D262" s="51"/>
      <c r="E262" s="51"/>
      <c r="F262" s="51"/>
      <c r="G262" s="51"/>
      <c r="H262" s="51"/>
      <c r="Z262" s="51"/>
    </row>
    <row r="263" spans="1:26" x14ac:dyDescent="0.25">
      <c r="A263" s="51"/>
      <c r="B263" s="51"/>
      <c r="C263" s="51"/>
      <c r="D263" s="51"/>
      <c r="E263" s="51"/>
      <c r="F263" s="51"/>
      <c r="G263" s="51"/>
      <c r="H263" s="51"/>
      <c r="Z263" s="51"/>
    </row>
    <row r="264" spans="1:26" x14ac:dyDescent="0.25">
      <c r="A264" s="51"/>
      <c r="B264" s="51"/>
      <c r="C264" s="51"/>
      <c r="D264" s="51"/>
      <c r="E264" s="51"/>
      <c r="F264" s="51"/>
      <c r="G264" s="51"/>
      <c r="H264" s="51"/>
      <c r="Z264" s="51"/>
    </row>
    <row r="265" spans="1:26" x14ac:dyDescent="0.25">
      <c r="A265" s="51"/>
      <c r="B265" s="51"/>
      <c r="C265" s="51"/>
      <c r="D265" s="51"/>
      <c r="E265" s="51"/>
      <c r="F265" s="51"/>
      <c r="G265" s="51"/>
      <c r="H265" s="51"/>
      <c r="Z265" s="51"/>
    </row>
    <row r="266" spans="1:26" x14ac:dyDescent="0.25">
      <c r="A266" s="51"/>
      <c r="B266" s="51"/>
      <c r="C266" s="51"/>
      <c r="D266" s="51"/>
      <c r="E266" s="51"/>
      <c r="F266" s="51"/>
      <c r="G266" s="51"/>
      <c r="H266" s="51"/>
      <c r="Z266" s="51"/>
    </row>
    <row r="267" spans="1:26" x14ac:dyDescent="0.25">
      <c r="A267" s="51"/>
      <c r="B267" s="51"/>
      <c r="C267" s="51"/>
      <c r="D267" s="51"/>
      <c r="E267" s="51"/>
      <c r="F267" s="51"/>
      <c r="G267" s="51"/>
      <c r="H267" s="51"/>
      <c r="Z267" s="51"/>
    </row>
    <row r="268" spans="1:26" x14ac:dyDescent="0.25">
      <c r="A268" s="51"/>
      <c r="B268" s="51"/>
      <c r="C268" s="51"/>
      <c r="D268" s="51"/>
      <c r="E268" s="51"/>
      <c r="F268" s="51"/>
      <c r="G268" s="51"/>
      <c r="H268" s="51"/>
      <c r="Z268" s="51"/>
    </row>
    <row r="269" spans="1:26" x14ac:dyDescent="0.25">
      <c r="A269" s="51"/>
      <c r="B269" s="51"/>
      <c r="C269" s="51"/>
      <c r="D269" s="51"/>
      <c r="E269" s="51"/>
      <c r="F269" s="51"/>
      <c r="G269" s="51"/>
      <c r="H269" s="51"/>
      <c r="Z269" s="51"/>
    </row>
    <row r="270" spans="1:26" x14ac:dyDescent="0.25">
      <c r="A270" s="51"/>
      <c r="B270" s="51"/>
      <c r="C270" s="51"/>
      <c r="D270" s="51"/>
      <c r="E270" s="51"/>
      <c r="F270" s="51"/>
      <c r="G270" s="51"/>
      <c r="H270" s="51"/>
      <c r="Z270" s="51"/>
    </row>
    <row r="271" spans="1:26" x14ac:dyDescent="0.25">
      <c r="A271" s="51"/>
      <c r="B271" s="51"/>
      <c r="C271" s="51"/>
      <c r="D271" s="51"/>
      <c r="E271" s="51"/>
      <c r="F271" s="51"/>
      <c r="G271" s="51"/>
      <c r="H271" s="51"/>
      <c r="Z271" s="51"/>
    </row>
    <row r="272" spans="1:26" x14ac:dyDescent="0.25">
      <c r="A272" s="51"/>
      <c r="B272" s="51"/>
      <c r="C272" s="51"/>
      <c r="D272" s="51"/>
      <c r="E272" s="51"/>
      <c r="F272" s="51"/>
      <c r="G272" s="51"/>
      <c r="H272" s="51"/>
      <c r="Z272" s="51"/>
    </row>
    <row r="273" spans="1:26" x14ac:dyDescent="0.25">
      <c r="A273" s="51"/>
      <c r="B273" s="51"/>
      <c r="C273" s="51"/>
      <c r="D273" s="51"/>
      <c r="E273" s="51"/>
      <c r="F273" s="51"/>
      <c r="G273" s="51"/>
      <c r="H273" s="51"/>
      <c r="Z273" s="51"/>
    </row>
    <row r="274" spans="1:26" x14ac:dyDescent="0.25">
      <c r="A274" s="51"/>
      <c r="B274" s="51"/>
      <c r="C274" s="51"/>
      <c r="D274" s="51"/>
      <c r="E274" s="51"/>
      <c r="F274" s="51"/>
      <c r="G274" s="51"/>
      <c r="H274" s="51"/>
      <c r="Z274" s="51"/>
    </row>
    <row r="275" spans="1:26" x14ac:dyDescent="0.25">
      <c r="A275" s="51"/>
      <c r="B275" s="51"/>
      <c r="C275" s="51"/>
      <c r="D275" s="51"/>
      <c r="E275" s="51"/>
      <c r="F275" s="51"/>
      <c r="G275" s="51"/>
      <c r="H275" s="51"/>
      <c r="Z275" s="51"/>
    </row>
    <row r="276" spans="1:26" x14ac:dyDescent="0.25">
      <c r="A276" s="51"/>
      <c r="B276" s="51"/>
      <c r="C276" s="51"/>
      <c r="D276" s="51"/>
      <c r="E276" s="51"/>
      <c r="F276" s="51"/>
      <c r="G276" s="51"/>
      <c r="H276" s="51"/>
      <c r="Z276" s="51"/>
    </row>
    <row r="277" spans="1:26" x14ac:dyDescent="0.25">
      <c r="A277" s="51"/>
      <c r="B277" s="51"/>
      <c r="C277" s="51"/>
      <c r="D277" s="51"/>
      <c r="E277" s="51"/>
      <c r="F277" s="51"/>
      <c r="G277" s="51"/>
      <c r="H277" s="51"/>
      <c r="Z277" s="51"/>
    </row>
    <row r="278" spans="1:26" x14ac:dyDescent="0.25">
      <c r="A278" s="51"/>
      <c r="B278" s="51"/>
      <c r="C278" s="51"/>
      <c r="D278" s="51"/>
      <c r="E278" s="51"/>
      <c r="F278" s="51"/>
      <c r="G278" s="51"/>
      <c r="H278" s="51"/>
      <c r="Z278" s="51"/>
    </row>
    <row r="279" spans="1:26" x14ac:dyDescent="0.25">
      <c r="A279" s="51"/>
      <c r="B279" s="51"/>
      <c r="C279" s="51"/>
      <c r="D279" s="51"/>
      <c r="E279" s="51"/>
      <c r="F279" s="51"/>
      <c r="G279" s="51"/>
      <c r="H279" s="51"/>
      <c r="Z279" s="51"/>
    </row>
    <row r="280" spans="1:26" x14ac:dyDescent="0.25">
      <c r="A280" s="51"/>
      <c r="B280" s="51"/>
      <c r="C280" s="51"/>
      <c r="D280" s="51"/>
      <c r="E280" s="51"/>
      <c r="F280" s="51"/>
      <c r="G280" s="51"/>
      <c r="H280" s="51"/>
      <c r="Z280" s="51"/>
    </row>
    <row r="281" spans="1:26" x14ac:dyDescent="0.25">
      <c r="A281" s="51"/>
      <c r="B281" s="51"/>
      <c r="C281" s="51"/>
      <c r="D281" s="51"/>
      <c r="E281" s="51"/>
      <c r="F281" s="51"/>
      <c r="G281" s="51"/>
      <c r="H281" s="51"/>
      <c r="Z281" s="51"/>
    </row>
    <row r="282" spans="1:26" x14ac:dyDescent="0.25">
      <c r="A282" s="51"/>
      <c r="B282" s="51"/>
      <c r="C282" s="51"/>
      <c r="D282" s="51"/>
      <c r="E282" s="51"/>
      <c r="F282" s="51"/>
      <c r="G282" s="51"/>
      <c r="H282" s="51"/>
      <c r="Z282" s="51"/>
    </row>
    <row r="283" spans="1:26" x14ac:dyDescent="0.25">
      <c r="A283" s="51"/>
      <c r="B283" s="51"/>
      <c r="C283" s="51"/>
      <c r="D283" s="51"/>
      <c r="E283" s="51"/>
      <c r="F283" s="51"/>
      <c r="G283" s="51"/>
      <c r="H283" s="51"/>
      <c r="Z283" s="51"/>
    </row>
    <row r="284" spans="1:26" x14ac:dyDescent="0.25">
      <c r="A284" s="51"/>
      <c r="B284" s="51"/>
      <c r="C284" s="51"/>
      <c r="D284" s="51"/>
      <c r="E284" s="51"/>
      <c r="F284" s="51"/>
      <c r="G284" s="51"/>
      <c r="H284" s="51"/>
      <c r="Z284" s="51"/>
    </row>
    <row r="285" spans="1:26" x14ac:dyDescent="0.25">
      <c r="A285" s="51"/>
      <c r="B285" s="51"/>
      <c r="C285" s="51"/>
      <c r="D285" s="51"/>
      <c r="E285" s="51"/>
      <c r="F285" s="51"/>
      <c r="G285" s="51"/>
      <c r="H285" s="51"/>
      <c r="Z285" s="51"/>
    </row>
    <row r="286" spans="1:26" x14ac:dyDescent="0.25">
      <c r="A286" s="51"/>
      <c r="B286" s="51"/>
      <c r="C286" s="51"/>
      <c r="D286" s="51"/>
      <c r="E286" s="51"/>
      <c r="F286" s="51"/>
      <c r="G286" s="51"/>
      <c r="H286" s="51"/>
      <c r="Z286" s="51"/>
    </row>
    <row r="287" spans="1:26" x14ac:dyDescent="0.25">
      <c r="A287" s="51"/>
      <c r="B287" s="51"/>
      <c r="C287" s="51"/>
      <c r="D287" s="51"/>
      <c r="E287" s="51"/>
      <c r="F287" s="51"/>
      <c r="G287" s="51"/>
      <c r="H287" s="51"/>
      <c r="Z287" s="51"/>
    </row>
    <row r="288" spans="1:26" x14ac:dyDescent="0.25">
      <c r="A288" s="51"/>
      <c r="B288" s="51"/>
      <c r="C288" s="51"/>
      <c r="D288" s="51"/>
      <c r="E288" s="51"/>
      <c r="F288" s="51"/>
      <c r="G288" s="51"/>
      <c r="H288" s="51"/>
      <c r="Z288" s="51"/>
    </row>
    <row r="289" spans="1:26" x14ac:dyDescent="0.25">
      <c r="A289" s="51"/>
      <c r="B289" s="51"/>
      <c r="C289" s="51"/>
      <c r="D289" s="51"/>
      <c r="E289" s="51"/>
      <c r="F289" s="51"/>
      <c r="G289" s="51"/>
      <c r="H289" s="51"/>
      <c r="Z289" s="51"/>
    </row>
    <row r="290" spans="1:26" x14ac:dyDescent="0.25">
      <c r="A290" s="51"/>
      <c r="B290" s="51"/>
      <c r="C290" s="51"/>
      <c r="D290" s="51"/>
      <c r="E290" s="51"/>
      <c r="F290" s="51"/>
      <c r="G290" s="51"/>
      <c r="H290" s="51"/>
      <c r="Z290" s="51"/>
    </row>
    <row r="291" spans="1:26" x14ac:dyDescent="0.25">
      <c r="A291" s="51"/>
      <c r="B291" s="51"/>
      <c r="C291" s="51"/>
      <c r="D291" s="51"/>
      <c r="E291" s="51"/>
      <c r="F291" s="51"/>
      <c r="G291" s="51"/>
      <c r="H291" s="51"/>
      <c r="Z291" s="51"/>
    </row>
    <row r="292" spans="1:26" x14ac:dyDescent="0.25">
      <c r="A292" s="51"/>
      <c r="B292" s="51"/>
      <c r="C292" s="51"/>
      <c r="D292" s="51"/>
      <c r="E292" s="51"/>
      <c r="F292" s="51"/>
      <c r="G292" s="51"/>
      <c r="H292" s="51"/>
      <c r="Z292" s="51"/>
    </row>
    <row r="293" spans="1:26" x14ac:dyDescent="0.25">
      <c r="A293" s="51"/>
      <c r="B293" s="51"/>
      <c r="C293" s="51"/>
      <c r="D293" s="51"/>
      <c r="E293" s="51"/>
      <c r="F293" s="51"/>
      <c r="G293" s="51"/>
      <c r="H293" s="51"/>
      <c r="Z293" s="51"/>
    </row>
    <row r="294" spans="1:26" x14ac:dyDescent="0.25">
      <c r="A294" s="51"/>
      <c r="B294" s="51"/>
      <c r="C294" s="51"/>
      <c r="D294" s="51"/>
      <c r="E294" s="51"/>
      <c r="F294" s="51"/>
      <c r="G294" s="51"/>
      <c r="H294" s="51"/>
      <c r="Z294" s="51"/>
    </row>
    <row r="295" spans="1:26" x14ac:dyDescent="0.25">
      <c r="A295" s="51"/>
      <c r="B295" s="51"/>
      <c r="C295" s="51"/>
      <c r="D295" s="51"/>
      <c r="E295" s="51"/>
      <c r="F295" s="51"/>
      <c r="G295" s="51"/>
      <c r="H295" s="51"/>
      <c r="Z295" s="51"/>
    </row>
    <row r="296" spans="1:26" x14ac:dyDescent="0.25">
      <c r="A296" s="51"/>
      <c r="B296" s="51"/>
      <c r="C296" s="51"/>
      <c r="D296" s="51"/>
      <c r="E296" s="51"/>
      <c r="F296" s="51"/>
      <c r="G296" s="51"/>
      <c r="H296" s="51"/>
      <c r="Z296" s="51"/>
    </row>
    <row r="297" spans="1:26" x14ac:dyDescent="0.25">
      <c r="A297" s="51"/>
      <c r="B297" s="51"/>
      <c r="C297" s="51"/>
      <c r="D297" s="51"/>
      <c r="E297" s="51"/>
      <c r="F297" s="51"/>
      <c r="G297" s="51"/>
      <c r="H297" s="51"/>
      <c r="Z297" s="51"/>
    </row>
    <row r="298" spans="1:26" x14ac:dyDescent="0.25">
      <c r="A298" s="51"/>
      <c r="B298" s="51"/>
      <c r="C298" s="51"/>
      <c r="D298" s="51"/>
      <c r="E298" s="51"/>
      <c r="F298" s="51"/>
      <c r="G298" s="51"/>
      <c r="H298" s="51"/>
      <c r="Z298" s="51"/>
    </row>
    <row r="299" spans="1:26" x14ac:dyDescent="0.25">
      <c r="A299" s="51"/>
      <c r="B299" s="51"/>
      <c r="C299" s="51"/>
      <c r="D299" s="51"/>
      <c r="E299" s="51"/>
      <c r="F299" s="51"/>
      <c r="G299" s="51"/>
      <c r="H299" s="51"/>
      <c r="Z299" s="51"/>
    </row>
    <row r="300" spans="1:26" x14ac:dyDescent="0.25">
      <c r="A300" s="51"/>
      <c r="B300" s="51"/>
      <c r="C300" s="51"/>
      <c r="D300" s="51"/>
      <c r="E300" s="51"/>
      <c r="F300" s="51"/>
      <c r="G300" s="51"/>
      <c r="H300" s="51"/>
      <c r="Z300" s="51"/>
    </row>
    <row r="301" spans="1:26" x14ac:dyDescent="0.25">
      <c r="A301" s="51"/>
      <c r="B301" s="51"/>
      <c r="C301" s="51"/>
      <c r="D301" s="51"/>
      <c r="E301" s="51"/>
      <c r="F301" s="51"/>
      <c r="G301" s="51"/>
      <c r="H301" s="51"/>
      <c r="Z301" s="51"/>
    </row>
    <row r="302" spans="1:26" x14ac:dyDescent="0.25">
      <c r="A302" s="51"/>
      <c r="B302" s="51"/>
      <c r="C302" s="51"/>
      <c r="D302" s="51"/>
      <c r="E302" s="51"/>
      <c r="F302" s="51"/>
      <c r="G302" s="51"/>
      <c r="H302" s="51"/>
      <c r="Z302" s="51"/>
    </row>
    <row r="303" spans="1:26" x14ac:dyDescent="0.25">
      <c r="A303" s="51"/>
      <c r="B303" s="51"/>
      <c r="C303" s="51"/>
      <c r="D303" s="51"/>
      <c r="E303" s="51"/>
      <c r="F303" s="51"/>
      <c r="G303" s="51"/>
      <c r="H303" s="51"/>
      <c r="Z303" s="51"/>
    </row>
    <row r="304" spans="1:26" x14ac:dyDescent="0.25">
      <c r="A304" s="51"/>
      <c r="B304" s="51"/>
      <c r="C304" s="51"/>
      <c r="D304" s="51"/>
      <c r="E304" s="51"/>
      <c r="F304" s="51"/>
      <c r="G304" s="51"/>
      <c r="H304" s="51"/>
      <c r="Z304" s="51"/>
    </row>
    <row r="305" spans="1:26" x14ac:dyDescent="0.25">
      <c r="A305" s="51"/>
      <c r="B305" s="51"/>
      <c r="C305" s="51"/>
      <c r="D305" s="51"/>
      <c r="E305" s="51"/>
      <c r="F305" s="51"/>
      <c r="G305" s="51"/>
      <c r="H305" s="51"/>
      <c r="Z305" s="51"/>
    </row>
    <row r="306" spans="1:26" x14ac:dyDescent="0.25">
      <c r="A306" s="51"/>
      <c r="B306" s="51"/>
      <c r="C306" s="51"/>
      <c r="D306" s="51"/>
      <c r="E306" s="51"/>
      <c r="F306" s="51"/>
      <c r="G306" s="51"/>
      <c r="H306" s="51"/>
      <c r="Z306" s="51"/>
    </row>
    <row r="307" spans="1:26" x14ac:dyDescent="0.25">
      <c r="A307" s="51"/>
      <c r="B307" s="51"/>
      <c r="C307" s="51"/>
      <c r="D307" s="51"/>
      <c r="E307" s="51"/>
      <c r="F307" s="51"/>
      <c r="G307" s="51"/>
      <c r="H307" s="51"/>
      <c r="Z307" s="51"/>
    </row>
    <row r="308" spans="1:26" x14ac:dyDescent="0.25">
      <c r="A308" s="51"/>
      <c r="B308" s="51"/>
      <c r="C308" s="51"/>
      <c r="D308" s="51"/>
      <c r="E308" s="51"/>
      <c r="F308" s="51"/>
      <c r="G308" s="51"/>
      <c r="H308" s="51"/>
      <c r="Z308" s="51"/>
    </row>
    <row r="309" spans="1:26" x14ac:dyDescent="0.25">
      <c r="A309" s="51"/>
      <c r="B309" s="51"/>
      <c r="C309" s="51"/>
      <c r="D309" s="51"/>
      <c r="E309" s="51"/>
      <c r="F309" s="51"/>
      <c r="G309" s="51"/>
      <c r="H309" s="51"/>
      <c r="Z309" s="51"/>
    </row>
    <row r="310" spans="1:26" x14ac:dyDescent="0.25">
      <c r="A310" s="51"/>
      <c r="B310" s="51"/>
      <c r="C310" s="51"/>
      <c r="D310" s="51"/>
      <c r="E310" s="51"/>
      <c r="F310" s="51"/>
      <c r="G310" s="51"/>
      <c r="H310" s="51"/>
      <c r="Z310" s="51"/>
    </row>
    <row r="311" spans="1:26" x14ac:dyDescent="0.25">
      <c r="A311" s="51"/>
      <c r="B311" s="51"/>
      <c r="C311" s="51"/>
      <c r="D311" s="51"/>
      <c r="E311" s="51"/>
      <c r="F311" s="51"/>
      <c r="G311" s="51"/>
      <c r="H311" s="51"/>
      <c r="Z311" s="51"/>
    </row>
    <row r="312" spans="1:26" x14ac:dyDescent="0.25">
      <c r="A312" s="51"/>
      <c r="B312" s="51"/>
      <c r="C312" s="51"/>
      <c r="D312" s="51"/>
      <c r="E312" s="51"/>
      <c r="F312" s="51"/>
      <c r="G312" s="51"/>
      <c r="H312" s="51"/>
      <c r="Z312" s="51"/>
    </row>
    <row r="313" spans="1:26" x14ac:dyDescent="0.25">
      <c r="A313" s="51"/>
      <c r="B313" s="51"/>
      <c r="C313" s="51"/>
      <c r="D313" s="51"/>
      <c r="E313" s="51"/>
      <c r="F313" s="51"/>
      <c r="G313" s="51"/>
      <c r="H313" s="51"/>
      <c r="Z313" s="51"/>
    </row>
    <row r="314" spans="1:26" x14ac:dyDescent="0.25">
      <c r="A314" s="51"/>
      <c r="B314" s="51"/>
      <c r="C314" s="51"/>
      <c r="D314" s="51"/>
      <c r="E314" s="51"/>
      <c r="F314" s="51"/>
      <c r="G314" s="51"/>
      <c r="H314" s="51"/>
      <c r="Z314" s="51"/>
    </row>
    <row r="315" spans="1:26" x14ac:dyDescent="0.25">
      <c r="A315" s="51"/>
      <c r="B315" s="51"/>
      <c r="C315" s="51"/>
      <c r="D315" s="51"/>
      <c r="E315" s="51"/>
      <c r="F315" s="51"/>
      <c r="G315" s="51"/>
      <c r="H315" s="51"/>
      <c r="Z315" s="51"/>
    </row>
    <row r="316" spans="1:26" x14ac:dyDescent="0.25">
      <c r="A316" s="51"/>
      <c r="B316" s="51"/>
      <c r="C316" s="51"/>
      <c r="D316" s="51"/>
      <c r="E316" s="51"/>
      <c r="F316" s="51"/>
      <c r="G316" s="51"/>
      <c r="H316" s="51"/>
      <c r="Z316" s="51"/>
    </row>
    <row r="317" spans="1:26" x14ac:dyDescent="0.25">
      <c r="A317" s="51"/>
      <c r="B317" s="51"/>
      <c r="C317" s="51"/>
      <c r="D317" s="51"/>
      <c r="E317" s="51"/>
      <c r="F317" s="51"/>
      <c r="G317" s="51"/>
      <c r="H317" s="51"/>
      <c r="Z317" s="51"/>
    </row>
    <row r="318" spans="1:26" x14ac:dyDescent="0.25">
      <c r="A318" s="51"/>
      <c r="B318" s="51"/>
      <c r="C318" s="51"/>
      <c r="D318" s="51"/>
      <c r="E318" s="51"/>
      <c r="F318" s="51"/>
      <c r="G318" s="51"/>
      <c r="H318" s="51"/>
      <c r="Z318" s="51"/>
    </row>
    <row r="319" spans="1:26" x14ac:dyDescent="0.25">
      <c r="A319" s="51"/>
      <c r="B319" s="51"/>
      <c r="C319" s="51"/>
      <c r="D319" s="51"/>
      <c r="E319" s="51"/>
      <c r="F319" s="51"/>
      <c r="G319" s="51"/>
      <c r="H319" s="51"/>
      <c r="Z319" s="51"/>
    </row>
    <row r="320" spans="1:26" x14ac:dyDescent="0.25">
      <c r="A320" s="51"/>
      <c r="B320" s="51"/>
      <c r="C320" s="51"/>
      <c r="D320" s="51"/>
      <c r="E320" s="51"/>
      <c r="F320" s="51"/>
      <c r="G320" s="51"/>
      <c r="H320" s="51"/>
      <c r="Z320" s="51"/>
    </row>
    <row r="321" spans="1:26" x14ac:dyDescent="0.25">
      <c r="A321" s="51"/>
      <c r="B321" s="51"/>
      <c r="C321" s="51"/>
      <c r="D321" s="51"/>
      <c r="E321" s="51"/>
      <c r="F321" s="51"/>
      <c r="G321" s="51"/>
      <c r="H321" s="51"/>
      <c r="Z321" s="51"/>
    </row>
    <row r="322" spans="1:26" x14ac:dyDescent="0.25">
      <c r="A322" s="51"/>
      <c r="B322" s="51"/>
      <c r="C322" s="51"/>
      <c r="D322" s="51"/>
      <c r="E322" s="51"/>
      <c r="F322" s="51"/>
      <c r="G322" s="51"/>
      <c r="H322" s="51"/>
      <c r="Z322" s="51"/>
    </row>
    <row r="323" spans="1:26" x14ac:dyDescent="0.25">
      <c r="A323" s="51"/>
      <c r="B323" s="51"/>
      <c r="C323" s="51"/>
      <c r="D323" s="51"/>
      <c r="E323" s="51"/>
      <c r="F323" s="51"/>
      <c r="G323" s="51"/>
      <c r="H323" s="51"/>
      <c r="Z323" s="51"/>
    </row>
    <row r="324" spans="1:26" x14ac:dyDescent="0.25">
      <c r="A324" s="51"/>
      <c r="B324" s="51"/>
      <c r="C324" s="51"/>
      <c r="D324" s="51"/>
      <c r="E324" s="51"/>
      <c r="F324" s="51"/>
      <c r="G324" s="51"/>
      <c r="H324" s="51"/>
      <c r="Z324" s="51"/>
    </row>
    <row r="325" spans="1:26" x14ac:dyDescent="0.25">
      <c r="A325" s="51"/>
      <c r="B325" s="51"/>
      <c r="C325" s="51"/>
      <c r="D325" s="51"/>
      <c r="E325" s="51"/>
      <c r="F325" s="51"/>
      <c r="G325" s="51"/>
      <c r="H325" s="51"/>
      <c r="Z325" s="51"/>
    </row>
    <row r="326" spans="1:26" x14ac:dyDescent="0.25">
      <c r="A326" s="51"/>
      <c r="B326" s="51"/>
      <c r="C326" s="51"/>
      <c r="D326" s="51"/>
      <c r="E326" s="51"/>
      <c r="F326" s="51"/>
      <c r="G326" s="51"/>
      <c r="H326" s="51"/>
      <c r="Z326" s="51"/>
    </row>
    <row r="327" spans="1:26" x14ac:dyDescent="0.25">
      <c r="A327" s="51"/>
      <c r="B327" s="51"/>
      <c r="C327" s="51"/>
      <c r="D327" s="51"/>
      <c r="E327" s="51"/>
      <c r="F327" s="51"/>
      <c r="G327" s="51"/>
      <c r="H327" s="51"/>
      <c r="Z327" s="51"/>
    </row>
    <row r="328" spans="1:26" x14ac:dyDescent="0.25">
      <c r="A328" s="51"/>
      <c r="B328" s="51"/>
      <c r="C328" s="51"/>
      <c r="D328" s="51"/>
      <c r="E328" s="51"/>
      <c r="F328" s="51"/>
      <c r="G328" s="51"/>
      <c r="H328" s="51"/>
      <c r="Z328" s="51"/>
    </row>
    <row r="329" spans="1:26" x14ac:dyDescent="0.25">
      <c r="A329" s="51"/>
      <c r="B329" s="51"/>
      <c r="C329" s="51"/>
      <c r="D329" s="51"/>
      <c r="E329" s="51"/>
      <c r="F329" s="51"/>
      <c r="G329" s="51"/>
      <c r="H329" s="51"/>
      <c r="Z329" s="51"/>
    </row>
    <row r="330" spans="1:26" x14ac:dyDescent="0.25">
      <c r="A330" s="51"/>
      <c r="B330" s="51"/>
      <c r="C330" s="51"/>
      <c r="D330" s="51"/>
      <c r="E330" s="51"/>
      <c r="F330" s="51"/>
      <c r="G330" s="51"/>
      <c r="H330" s="51"/>
      <c r="Z330" s="51"/>
    </row>
    <row r="331" spans="1:26" x14ac:dyDescent="0.25">
      <c r="A331" s="51"/>
      <c r="B331" s="51"/>
      <c r="C331" s="51"/>
      <c r="D331" s="51"/>
      <c r="E331" s="51"/>
      <c r="F331" s="51"/>
      <c r="G331" s="51"/>
      <c r="H331" s="51"/>
      <c r="Z331" s="51"/>
    </row>
    <row r="332" spans="1:26" x14ac:dyDescent="0.25">
      <c r="A332" s="51"/>
      <c r="B332" s="51"/>
      <c r="C332" s="51"/>
      <c r="D332" s="51"/>
      <c r="E332" s="51"/>
      <c r="F332" s="51"/>
      <c r="G332" s="51"/>
      <c r="H332" s="51"/>
      <c r="Z332" s="51"/>
    </row>
    <row r="333" spans="1:26" x14ac:dyDescent="0.25">
      <c r="A333" s="51"/>
      <c r="B333" s="51"/>
      <c r="C333" s="51"/>
      <c r="D333" s="51"/>
      <c r="E333" s="51"/>
      <c r="F333" s="51"/>
      <c r="G333" s="51"/>
      <c r="H333" s="51"/>
      <c r="Z333" s="51"/>
    </row>
    <row r="334" spans="1:26" x14ac:dyDescent="0.25">
      <c r="A334" s="51"/>
      <c r="B334" s="51"/>
      <c r="C334" s="51"/>
      <c r="D334" s="51"/>
      <c r="E334" s="51"/>
      <c r="F334" s="51"/>
      <c r="G334" s="51"/>
      <c r="H334" s="51"/>
      <c r="Z334" s="51"/>
    </row>
    <row r="335" spans="1:26" x14ac:dyDescent="0.25">
      <c r="A335" s="51"/>
      <c r="B335" s="51"/>
      <c r="C335" s="51"/>
      <c r="D335" s="51"/>
      <c r="E335" s="51"/>
      <c r="F335" s="51"/>
      <c r="G335" s="51"/>
      <c r="H335" s="51"/>
      <c r="Z335" s="51"/>
    </row>
    <row r="336" spans="1:26" x14ac:dyDescent="0.25">
      <c r="A336" s="51"/>
      <c r="B336" s="51"/>
      <c r="C336" s="51"/>
      <c r="D336" s="51"/>
      <c r="E336" s="51"/>
      <c r="F336" s="51"/>
      <c r="G336" s="51"/>
      <c r="H336" s="51"/>
      <c r="Z336" s="51"/>
    </row>
    <row r="337" spans="1:26" x14ac:dyDescent="0.25">
      <c r="A337" s="51"/>
      <c r="B337" s="51"/>
      <c r="C337" s="51"/>
      <c r="D337" s="51"/>
      <c r="E337" s="51"/>
      <c r="F337" s="51"/>
      <c r="G337" s="51"/>
      <c r="H337" s="51"/>
      <c r="Z337" s="51"/>
    </row>
    <row r="338" spans="1:26" x14ac:dyDescent="0.25">
      <c r="A338" s="51"/>
      <c r="B338" s="51"/>
      <c r="C338" s="51"/>
      <c r="D338" s="51"/>
      <c r="E338" s="51"/>
      <c r="F338" s="51"/>
      <c r="G338" s="51"/>
      <c r="H338" s="51"/>
      <c r="Z338" s="51"/>
    </row>
    <row r="339" spans="1:26" x14ac:dyDescent="0.25">
      <c r="A339" s="51"/>
      <c r="B339" s="51"/>
      <c r="C339" s="51"/>
      <c r="D339" s="51"/>
      <c r="E339" s="51"/>
      <c r="F339" s="51"/>
      <c r="G339" s="51"/>
      <c r="H339" s="51"/>
      <c r="Z339" s="51"/>
    </row>
    <row r="340" spans="1:26" x14ac:dyDescent="0.25">
      <c r="A340" s="51"/>
      <c r="B340" s="51"/>
      <c r="C340" s="51"/>
      <c r="D340" s="51"/>
      <c r="E340" s="51"/>
      <c r="F340" s="51"/>
      <c r="G340" s="51"/>
      <c r="H340" s="51"/>
      <c r="Z340" s="51"/>
    </row>
    <row r="341" spans="1:26" x14ac:dyDescent="0.25">
      <c r="A341" s="51"/>
      <c r="B341" s="51"/>
      <c r="C341" s="51"/>
      <c r="D341" s="51"/>
      <c r="E341" s="51"/>
      <c r="F341" s="51"/>
      <c r="G341" s="51"/>
      <c r="H341" s="51"/>
      <c r="Z341" s="51"/>
    </row>
    <row r="342" spans="1:26" x14ac:dyDescent="0.25">
      <c r="A342" s="51"/>
      <c r="B342" s="51"/>
      <c r="C342" s="51"/>
      <c r="D342" s="51"/>
      <c r="E342" s="51"/>
      <c r="F342" s="51"/>
      <c r="G342" s="51"/>
      <c r="H342" s="51"/>
      <c r="Z342" s="51"/>
    </row>
    <row r="343" spans="1:26" x14ac:dyDescent="0.25">
      <c r="A343" s="51"/>
      <c r="B343" s="51"/>
      <c r="C343" s="51"/>
      <c r="D343" s="51"/>
      <c r="E343" s="51"/>
      <c r="F343" s="51"/>
      <c r="G343" s="51"/>
      <c r="H343" s="51"/>
      <c r="Z343" s="51"/>
    </row>
    <row r="344" spans="1:26" x14ac:dyDescent="0.25">
      <c r="A344" s="51"/>
      <c r="B344" s="51"/>
      <c r="C344" s="51"/>
      <c r="D344" s="51"/>
      <c r="E344" s="51"/>
      <c r="F344" s="51"/>
      <c r="G344" s="51"/>
      <c r="H344" s="51"/>
      <c r="Z344" s="51"/>
    </row>
    <row r="345" spans="1:26" x14ac:dyDescent="0.25">
      <c r="A345" s="51"/>
      <c r="B345" s="51"/>
      <c r="C345" s="51"/>
      <c r="D345" s="51"/>
      <c r="E345" s="51"/>
      <c r="F345" s="51"/>
      <c r="G345" s="51"/>
      <c r="H345" s="51"/>
      <c r="Z345" s="51"/>
    </row>
    <row r="346" spans="1:26" x14ac:dyDescent="0.25">
      <c r="A346" s="51"/>
      <c r="B346" s="51"/>
      <c r="C346" s="51"/>
      <c r="D346" s="51"/>
      <c r="E346" s="51"/>
      <c r="F346" s="51"/>
      <c r="G346" s="51"/>
      <c r="H346" s="51"/>
      <c r="Z346" s="51"/>
    </row>
    <row r="347" spans="1:26" x14ac:dyDescent="0.25">
      <c r="A347" s="51"/>
      <c r="B347" s="51"/>
      <c r="C347" s="51"/>
      <c r="D347" s="51"/>
      <c r="E347" s="51"/>
      <c r="F347" s="51"/>
      <c r="G347" s="51"/>
      <c r="H347" s="51"/>
    </row>
    <row r="348" spans="1:26" x14ac:dyDescent="0.25">
      <c r="A348" s="51"/>
      <c r="B348" s="51"/>
      <c r="C348" s="51"/>
      <c r="D348" s="51"/>
      <c r="E348" s="51"/>
      <c r="F348" s="51"/>
      <c r="G348" s="51"/>
      <c r="H348" s="51"/>
    </row>
    <row r="349" spans="1:26" x14ac:dyDescent="0.25">
      <c r="A349" s="51"/>
      <c r="B349" s="51"/>
      <c r="C349" s="51"/>
      <c r="D349" s="51"/>
      <c r="E349" s="51"/>
      <c r="F349" s="51"/>
      <c r="G349" s="51"/>
      <c r="H349" s="51"/>
    </row>
  </sheetData>
  <sheetProtection sheet="1" objects="1" scenarios="1" selectLockedCells="1"/>
  <mergeCells count="26">
    <mergeCell ref="B19:G19"/>
    <mergeCell ref="B12:B13"/>
    <mergeCell ref="D12:D13"/>
    <mergeCell ref="F12:F13"/>
    <mergeCell ref="G12:G13"/>
    <mergeCell ref="B14:B15"/>
    <mergeCell ref="D14:D15"/>
    <mergeCell ref="F14:F15"/>
    <mergeCell ref="G14:G15"/>
    <mergeCell ref="B16:B17"/>
    <mergeCell ref="D16:D17"/>
    <mergeCell ref="F16:F17"/>
    <mergeCell ref="G16:G17"/>
    <mergeCell ref="B18:G18"/>
    <mergeCell ref="E7:F7"/>
    <mergeCell ref="C8:G8"/>
    <mergeCell ref="B10:B11"/>
    <mergeCell ref="D10:D11"/>
    <mergeCell ref="F10:F11"/>
    <mergeCell ref="G10:G11"/>
    <mergeCell ref="E6:F6"/>
    <mergeCell ref="B1:G1"/>
    <mergeCell ref="B2:G2"/>
    <mergeCell ref="C3:G3"/>
    <mergeCell ref="C4:G4"/>
    <mergeCell ref="E5:F5"/>
  </mergeCells>
  <pageMargins left="0.7" right="0.7" top="0.75" bottom="0.75" header="0.3" footer="0.3"/>
  <pageSetup paperSize="9" scale="7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4CA1A-BE57-44D0-9D3A-1BD96074934C}">
  <dimension ref="A1:E12"/>
  <sheetViews>
    <sheetView workbookViewId="0">
      <selection activeCell="A12" sqref="A12"/>
    </sheetView>
  </sheetViews>
  <sheetFormatPr defaultRowHeight="30" customHeight="1" x14ac:dyDescent="0.25"/>
  <cols>
    <col min="1" max="1" width="9.140625" style="73"/>
    <col min="2" max="2" width="62.140625" style="3" bestFit="1" customWidth="1"/>
    <col min="3" max="3" width="9.140625" style="4"/>
    <col min="4" max="4" width="12.28515625" style="17" bestFit="1" customWidth="1"/>
    <col min="5" max="5" width="43.140625" style="3" customWidth="1"/>
  </cols>
  <sheetData>
    <row r="1" spans="1:5" s="18" customFormat="1" ht="30" customHeight="1" x14ac:dyDescent="0.25">
      <c r="A1" s="43" t="s">
        <v>581</v>
      </c>
      <c r="B1" s="18" t="s">
        <v>582</v>
      </c>
      <c r="C1" s="18" t="s">
        <v>583</v>
      </c>
      <c r="D1" s="18" t="s">
        <v>45</v>
      </c>
      <c r="E1" s="18" t="s">
        <v>584</v>
      </c>
    </row>
    <row r="2" spans="1:5" ht="60" x14ac:dyDescent="0.25">
      <c r="A2" s="73" t="s">
        <v>585</v>
      </c>
      <c r="B2" s="3" t="s">
        <v>586</v>
      </c>
      <c r="C2" s="5">
        <v>44501</v>
      </c>
      <c r="D2" s="17" t="s">
        <v>587</v>
      </c>
    </row>
    <row r="3" spans="1:5" ht="75" x14ac:dyDescent="0.25">
      <c r="A3" s="73" t="s">
        <v>588</v>
      </c>
      <c r="B3" s="3" t="s">
        <v>589</v>
      </c>
      <c r="C3" s="5">
        <v>44531</v>
      </c>
      <c r="D3" s="17" t="s">
        <v>587</v>
      </c>
      <c r="E3" s="3" t="s">
        <v>590</v>
      </c>
    </row>
    <row r="4" spans="1:5" ht="45" x14ac:dyDescent="0.25">
      <c r="A4" s="73" t="s">
        <v>591</v>
      </c>
      <c r="B4" s="3" t="s">
        <v>592</v>
      </c>
      <c r="C4" s="5">
        <v>44682</v>
      </c>
      <c r="D4" s="17" t="s">
        <v>587</v>
      </c>
      <c r="E4" s="3" t="s">
        <v>593</v>
      </c>
    </row>
    <row r="5" spans="1:5" ht="30" customHeight="1" x14ac:dyDescent="0.25">
      <c r="A5" s="73" t="s">
        <v>594</v>
      </c>
      <c r="B5" s="3" t="s">
        <v>595</v>
      </c>
      <c r="C5" s="5">
        <v>44682</v>
      </c>
      <c r="D5" s="17" t="s">
        <v>587</v>
      </c>
      <c r="E5" s="3" t="s">
        <v>596</v>
      </c>
    </row>
    <row r="6" spans="1:5" ht="30" customHeight="1" x14ac:dyDescent="0.25">
      <c r="A6" s="73" t="s">
        <v>192</v>
      </c>
      <c r="B6" s="3" t="s">
        <v>597</v>
      </c>
      <c r="C6" s="5">
        <v>44774</v>
      </c>
      <c r="D6" s="17" t="s">
        <v>587</v>
      </c>
      <c r="E6" s="3" t="s">
        <v>596</v>
      </c>
    </row>
    <row r="7" spans="1:5" ht="30" customHeight="1" x14ac:dyDescent="0.25">
      <c r="A7" s="73" t="s">
        <v>203</v>
      </c>
      <c r="B7" s="3" t="s">
        <v>598</v>
      </c>
      <c r="C7" s="5">
        <v>44866</v>
      </c>
      <c r="D7" s="17" t="s">
        <v>587</v>
      </c>
      <c r="E7" s="3" t="s">
        <v>596</v>
      </c>
    </row>
    <row r="8" spans="1:5" ht="30" customHeight="1" x14ac:dyDescent="0.25">
      <c r="A8" s="73" t="s">
        <v>212</v>
      </c>
      <c r="B8" s="3" t="s">
        <v>599</v>
      </c>
      <c r="C8" s="5">
        <v>44866</v>
      </c>
      <c r="D8" s="17" t="s">
        <v>587</v>
      </c>
      <c r="E8" s="3" t="s">
        <v>596</v>
      </c>
    </row>
    <row r="9" spans="1:5" ht="30" customHeight="1" x14ac:dyDescent="0.25">
      <c r="A9" s="73" t="s">
        <v>311</v>
      </c>
      <c r="B9" s="3" t="s">
        <v>600</v>
      </c>
      <c r="C9" s="5">
        <v>44927</v>
      </c>
      <c r="D9" s="17" t="s">
        <v>587</v>
      </c>
      <c r="E9" s="3" t="s">
        <v>596</v>
      </c>
    </row>
    <row r="10" spans="1:5" ht="30" customHeight="1" x14ac:dyDescent="0.25">
      <c r="A10" s="73" t="s">
        <v>345</v>
      </c>
      <c r="B10" s="3" t="s">
        <v>601</v>
      </c>
      <c r="C10" s="5">
        <v>44958</v>
      </c>
      <c r="D10" s="17" t="s">
        <v>587</v>
      </c>
      <c r="E10" s="3" t="s">
        <v>596</v>
      </c>
    </row>
    <row r="11" spans="1:5" ht="30" customHeight="1" x14ac:dyDescent="0.25">
      <c r="A11" s="73" t="s">
        <v>233</v>
      </c>
      <c r="B11" s="3" t="s">
        <v>602</v>
      </c>
      <c r="C11" s="5">
        <v>44986</v>
      </c>
      <c r="D11" s="17" t="s">
        <v>587</v>
      </c>
      <c r="E11" s="3" t="s">
        <v>596</v>
      </c>
    </row>
    <row r="12" spans="1:5" ht="75" x14ac:dyDescent="0.25">
      <c r="A12" s="73" t="s">
        <v>238</v>
      </c>
      <c r="B12" s="3" t="s">
        <v>603</v>
      </c>
      <c r="C12" s="5">
        <v>45139</v>
      </c>
      <c r="D12" s="17" t="s">
        <v>587</v>
      </c>
      <c r="E12" s="3" t="s">
        <v>604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DB17865B3D01640982F0C78DB147187" ma:contentTypeVersion="4" ma:contentTypeDescription="Create a new document." ma:contentTypeScope="" ma:versionID="9835940e96b88a3e2533bdbe6468250e">
  <xsd:schema xmlns:xsd="http://www.w3.org/2001/XMLSchema" xmlns:xs="http://www.w3.org/2001/XMLSchema" xmlns:p="http://schemas.microsoft.com/office/2006/metadata/properties" xmlns:ns2="59734f56-fc61-48d0-a9a3-86719fdb80cd" targetNamespace="http://schemas.microsoft.com/office/2006/metadata/properties" ma:root="true" ma:fieldsID="50e199a502c71e43677e2101a7d1f0a1" ns2:_="">
    <xsd:import namespace="59734f56-fc61-48d0-a9a3-86719fdb80c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734f56-fc61-48d0-a9a3-86719fdb80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159188-0651-4AFB-842F-8C5022FD6E25}">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1D7FB1CA-DE32-4560-B999-F4D50FC575C0}">
  <ds:schemaRefs>
    <ds:schemaRef ds:uri="http://schemas.microsoft.com/sharepoint/v3/contenttype/forms"/>
  </ds:schemaRefs>
</ds:datastoreItem>
</file>

<file path=customXml/itemProps3.xml><?xml version="1.0" encoding="utf-8"?>
<ds:datastoreItem xmlns:ds="http://schemas.openxmlformats.org/officeDocument/2006/customXml" ds:itemID="{C964B351-AA68-47C5-8B0E-04E14741E0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734f56-fc61-48d0-a9a3-86719fdb80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Instructions</vt:lpstr>
      <vt:lpstr>Front Sheet</vt:lpstr>
      <vt:lpstr>Scoping Prompts</vt:lpstr>
      <vt:lpstr>Requirements</vt:lpstr>
      <vt:lpstr>Example Requirements</vt:lpstr>
      <vt:lpstr>Dropdowns</vt:lpstr>
      <vt:lpstr>Glossary</vt:lpstr>
      <vt:lpstr>Release Signatures</vt:lpstr>
      <vt:lpstr>Changelog</vt:lpstr>
      <vt:lpstr>Compliance</vt:lpstr>
      <vt:lpstr>Object_Type</vt:lpstr>
      <vt:lpstr>'Example Requirements'!Print_Area</vt:lpstr>
      <vt:lpstr>'Front Sheet'!Print_Area</vt:lpstr>
      <vt:lpstr>Glossary!Print_Area</vt:lpstr>
      <vt:lpstr>Instructions!Print_Area</vt:lpstr>
      <vt:lpstr>'Release Signatures'!Print_Area</vt:lpstr>
      <vt:lpstr>'Scoping Prompts'!Print_Area</vt:lpstr>
      <vt:lpstr>Requirements!Print_Titles</vt:lpstr>
      <vt:lpstr>Verification_Method</vt:lpstr>
      <vt:lpstr>Verification_Methods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Requirements Capture Document</dc:title>
  <dc:subject/>
  <dc:creator>Bryn Goodhead</dc:creator>
  <cp:keywords/>
  <dc:description/>
  <cp:lastModifiedBy>Jakub Kucera</cp:lastModifiedBy>
  <cp:revision/>
  <dcterms:created xsi:type="dcterms:W3CDTF">2021-11-03T14:19:28Z</dcterms:created>
  <dcterms:modified xsi:type="dcterms:W3CDTF">2024-02-28T14:26:11Z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0x010100DDB17865B3D01640982F0C78DB147187</vt:lpwstr>
  </property>
  <property fmtid="{D5CDD505-2E9C-101B-9397-08002B2CF9AE}" pid="3" name="_dlc_DocIdItemGuid">
    <vt:lpwstr>560f2980-14b0-44b6-b4f4-532107e9111f</vt:lpwstr>
  </property>
  <property fmtid="{D5CDD505-2E9C-101B-9397-08002B2CF9AE}" pid="4" name="Reviewed?(Y/N)">
    <vt:bool>true</vt:bool>
  </property>
  <property fmtid="{D5CDD505-2E9C-101B-9397-08002B2CF9AE}" pid="5" name="Hyperlinking(Y/N)">
    <vt:bool>true</vt:bool>
  </property>
  <property fmtid="{D5CDD505-2E9C-101B-9397-08002B2CF9AE}" pid="6" name="Order">
    <vt:r8>87000</vt:r8>
  </property>
  <property fmtid="{D5CDD505-2E9C-101B-9397-08002B2CF9AE}" pid="7" name="Quickparts?(Y/N)">
    <vt:bool>true</vt:bool>
  </property>
  <property fmtid="{D5CDD505-2E9C-101B-9397-08002B2CF9AE}" pid="8" name="v.2Quickparts">
    <vt:bool>true</vt:bool>
  </property>
  <property fmtid="{D5CDD505-2E9C-101B-9397-08002B2CF9AE}" pid="9" name="KEEP?">
    <vt:bool>true</vt:bool>
  </property>
  <property fmtid="{D5CDD505-2E9C-101B-9397-08002B2CF9AE}" pid="10" name="xd_Signature">
    <vt:bool>false</vt:bool>
  </property>
  <property fmtid="{D5CDD505-2E9C-101B-9397-08002B2CF9AE}" pid="11" name="xd_ProgID">
    <vt:lpwstr/>
  </property>
  <property fmtid="{D5CDD505-2E9C-101B-9397-08002B2CF9AE}" pid="12" name="_Version">
    <vt:lpwstr>1.0</vt:lpwstr>
  </property>
  <property fmtid="{D5CDD505-2E9C-101B-9397-08002B2CF9AE}" pid="13" name="ProcessOwner2">
    <vt:lpwstr>Andrew Patterson</vt:lpwstr>
  </property>
  <property fmtid="{D5CDD505-2E9C-101B-9397-08002B2CF9AE}" pid="14" name="_dlc_DocId">
    <vt:lpwstr>NCCUK-1764412210-870</vt:lpwstr>
  </property>
  <property fmtid="{D5CDD505-2E9C-101B-9397-08002B2CF9AE}" pid="15" name="TriggerFlowInfo">
    <vt:lpwstr/>
  </property>
  <property fmtid="{D5CDD505-2E9C-101B-9397-08002B2CF9AE}" pid="16" name="_dlc_DocIdUrl">
    <vt:lpwstr>https://nationalcompositescentre.sharepoint.com/sites/Atlas/_layouts/15/DocIdRedir.aspx?ID=NCCUK-1764412210-870, NCCUK-1764412210-870</vt:lpwstr>
  </property>
  <property fmtid="{D5CDD505-2E9C-101B-9397-08002B2CF9AE}" pid="17" name="Function">
    <vt:lpwstr>Design</vt:lpwstr>
  </property>
  <property fmtid="{D5CDD505-2E9C-101B-9397-08002B2CF9AE}" pid="18" name="ComplianceAssetId">
    <vt:lpwstr/>
  </property>
  <property fmtid="{D5CDD505-2E9C-101B-9397-08002B2CF9AE}" pid="19" name="TemplateUrl">
    <vt:lpwstr/>
  </property>
  <property fmtid="{D5CDD505-2E9C-101B-9397-08002B2CF9AE}" pid="20" name="DocType">
    <vt:lpwstr>Template</vt:lpwstr>
  </property>
  <property fmtid="{D5CDD505-2E9C-101B-9397-08002B2CF9AE}" pid="21" name="_ExtendedDescription">
    <vt:lpwstr/>
  </property>
  <property fmtid="{D5CDD505-2E9C-101B-9397-08002B2CF9AE}" pid="22" name="MediaServiceImageTags">
    <vt:lpwstr/>
  </property>
</Properties>
</file>