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4fcombr-my.sharepoint.com/personal/elizeth_felipini_contrato_g4f_com_br/Documents/Área de Trabalho/Planilha Financeira Inteligentes  com IA/output/"/>
    </mc:Choice>
  </mc:AlternateContent>
  <xr:revisionPtr revIDLastSave="2" documentId="8_{F54D2EF1-960E-4EAB-A970-E42FFF40F322}" xr6:coauthVersionLast="47" xr6:coauthVersionMax="47" xr10:uidLastSave="{C8AA0929-A426-41B5-A126-5EEA28D02803}"/>
  <bookViews>
    <workbookView xWindow="-108" yWindow="-108" windowWidth="23256" windowHeight="12456" activeTab="3" xr2:uid="{16E7D26E-AC1F-4BFC-AF9A-C37E73AE0BB4}"/>
  </bookViews>
  <sheets>
    <sheet name="Data" sheetId="1" r:id="rId1"/>
    <sheet name="Controller " sheetId="2" r:id="rId2"/>
    <sheet name="Caixinha" sheetId="4" r:id="rId3"/>
    <sheet name="Dashboard" sheetId="3" r:id="rId4"/>
  </sheets>
  <definedNames>
    <definedName name="SegmentaçãodeDados_Mês">#N/A</definedName>
    <definedName name="Tb_operations">Tabela1[]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3" i="1"/>
  <c r="B4" i="1"/>
  <c r="B5" i="1"/>
  <c r="B6" i="1"/>
  <c r="B7" i="1"/>
  <c r="B8" i="1"/>
  <c r="B9" i="1"/>
  <c r="B2" i="1"/>
  <c r="E2" i="4" l="1"/>
</calcChain>
</file>

<file path=xl/sharedStrings.xml><?xml version="1.0" encoding="utf-8"?>
<sst xmlns="http://schemas.openxmlformats.org/spreadsheetml/2006/main" count="117" uniqueCount="43">
  <si>
    <t>Data</t>
  </si>
  <si>
    <t>Tipo</t>
  </si>
  <si>
    <t>Descrição</t>
  </si>
  <si>
    <t>Categoria</t>
  </si>
  <si>
    <t>Valor</t>
  </si>
  <si>
    <t>Operação Bancária</t>
  </si>
  <si>
    <t>Status</t>
  </si>
  <si>
    <t>Renda Fixa</t>
  </si>
  <si>
    <t>Alimentação</t>
  </si>
  <si>
    <t>Transporte</t>
  </si>
  <si>
    <t xml:space="preserve">Lazer </t>
  </si>
  <si>
    <t>Saúde</t>
  </si>
  <si>
    <t>Educação</t>
  </si>
  <si>
    <t>Salário Mensal</t>
  </si>
  <si>
    <t>Gazolina</t>
  </si>
  <si>
    <t>Salão de Beleza</t>
  </si>
  <si>
    <t>Consulta Odontologica</t>
  </si>
  <si>
    <t>Farmácia</t>
  </si>
  <si>
    <t>Pix</t>
  </si>
  <si>
    <t>Débito Automatico</t>
  </si>
  <si>
    <t>Cartão de Crédito</t>
  </si>
  <si>
    <t>Cartão de Débito</t>
  </si>
  <si>
    <t>Recebido</t>
  </si>
  <si>
    <t>Pendente</t>
  </si>
  <si>
    <t>Pago</t>
  </si>
  <si>
    <t>Entrada</t>
  </si>
  <si>
    <t>Saída</t>
  </si>
  <si>
    <t>Rótulos de Linha</t>
  </si>
  <si>
    <t>(vazio)</t>
  </si>
  <si>
    <t>Total Geral</t>
  </si>
  <si>
    <t>Sabesp</t>
  </si>
  <si>
    <t>Fraldas</t>
  </si>
  <si>
    <t>Convenio Medico</t>
  </si>
  <si>
    <t>Arco Iris</t>
  </si>
  <si>
    <t>Boleto</t>
  </si>
  <si>
    <t>(Tudo)</t>
  </si>
  <si>
    <t>Soma de Valor</t>
  </si>
  <si>
    <t>Casa</t>
  </si>
  <si>
    <t>Mês</t>
  </si>
  <si>
    <t xml:space="preserve">Data de Lançamento </t>
  </si>
  <si>
    <t>Deposito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</si>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</sst>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4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C848CB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 vertical="top"/>
    </xf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1" fontId="0" fillId="0" borderId="0" xfId="0" applyNumberFormat="1"/>
    <xf numFmtId="164" fontId="0" fillId="0" borderId="0" xfId="0" applyNumberFormat="1"/>
    <xf numFmtId="4" fontId="0" fillId="0" borderId="0" xfId="0" applyNumberFormat="1"/>
    <xf numFmtId="0" fontId="1" fillId="2" borderId="0" xfId="1"/>
    <xf numFmtId="164" fontId="2" fillId="0" borderId="0" xfId="0" applyNumberFormat="1" applyFont="1"/>
    <xf numFmtId="4" fontId="2" fillId="0" borderId="0" xfId="0" applyNumberFormat="1" applyFont="1"/>
  </cellXfs>
  <cellStyles count="2">
    <cellStyle name="20% - Ênfase5" xfId="1" builtinId="46"/>
    <cellStyle name="Normal" xfId="0" builtinId="0"/>
  </cellStyles>
  <dxfs count="2">
    <dxf>
      <numFmt numFmtId="2" formatCode="0.00"/>
      <alignment horizontal="right" vertical="top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colors>
    <mruColors>
      <color rgb="FFC848CB"/>
      <color rgb="FFFF71E1"/>
      <color rgb="FF000000"/>
      <color rgb="FFB2B2B2"/>
      <color rgb="FF9F6E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[Tba_dio.xlsx]Controller 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C848CB">
                  <a:tint val="66000"/>
                  <a:satMod val="160000"/>
                </a:srgbClr>
              </a:gs>
              <a:gs pos="50000">
                <a:srgbClr val="C848CB">
                  <a:tint val="44500"/>
                  <a:satMod val="160000"/>
                </a:srgbClr>
              </a:gs>
              <a:gs pos="100000">
                <a:srgbClr val="C848CB">
                  <a:tint val="23500"/>
                  <a:satMod val="160000"/>
                </a:srgbClr>
              </a:gs>
            </a:gsLst>
            <a:lin ang="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688945771937482E-2"/>
          <c:y val="6.9798805604569053E-2"/>
          <c:w val="0.97125628254436425"/>
          <c:h val="0.851161931155583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'Controller '!$C$5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C848CB">
                    <a:tint val="66000"/>
                    <a:satMod val="160000"/>
                  </a:srgbClr>
                </a:gs>
                <a:gs pos="50000">
                  <a:srgbClr val="C848CB">
                    <a:tint val="44500"/>
                    <a:satMod val="160000"/>
                  </a:srgbClr>
                </a:gs>
                <a:gs pos="100000">
                  <a:srgbClr val="C848CB">
                    <a:tint val="23500"/>
                    <a:satMod val="160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'Controller '!$B$6:$B$12</c:f>
              <c:strCache>
                <c:ptCount val="6"/>
                <c:pt idx="0">
                  <c:v>Alimentação</c:v>
                </c:pt>
                <c:pt idx="1">
                  <c:v>Educação</c:v>
                </c:pt>
                <c:pt idx="2">
                  <c:v>Farmácia</c:v>
                </c:pt>
                <c:pt idx="3">
                  <c:v>Lazer </c:v>
                </c:pt>
                <c:pt idx="4">
                  <c:v>Saúde</c:v>
                </c:pt>
                <c:pt idx="5">
                  <c:v>Transporte</c:v>
                </c:pt>
              </c:strCache>
            </c:strRef>
          </c:cat>
          <c:val>
            <c:numRef>
              <c:f>'Controller '!$C$6:$C$12</c:f>
              <c:numCache>
                <c:formatCode>General</c:formatCode>
                <c:ptCount val="6"/>
                <c:pt idx="0">
                  <c:v>500</c:v>
                </c:pt>
                <c:pt idx="1">
                  <c:v>550</c:v>
                </c:pt>
                <c:pt idx="2">
                  <c:v>250</c:v>
                </c:pt>
                <c:pt idx="3">
                  <c:v>200</c:v>
                </c:pt>
                <c:pt idx="4">
                  <c:v>1100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D-439A-975D-461172E883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7156031"/>
        <c:axId val="1127154591"/>
      </c:barChart>
      <c:catAx>
        <c:axId val="112715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7154591"/>
        <c:crosses val="autoZero"/>
        <c:auto val="1"/>
        <c:lblAlgn val="ctr"/>
        <c:lblOffset val="100"/>
        <c:noMultiLvlLbl val="0"/>
      </c:catAx>
      <c:valAx>
        <c:axId val="112715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71560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bg1">
            <a:lumMod val="75000"/>
            <a:shade val="30000"/>
            <a:satMod val="115000"/>
          </a:schemeClr>
        </a:gs>
        <a:gs pos="50000">
          <a:schemeClr val="bg1">
            <a:lumMod val="75000"/>
            <a:shade val="67500"/>
            <a:satMod val="115000"/>
          </a:schemeClr>
        </a:gs>
        <a:gs pos="100000">
          <a:schemeClr val="bg1">
            <a:lumMod val="75000"/>
            <a:shade val="100000"/>
            <a:satMod val="115000"/>
          </a:schemeClr>
        </a:gs>
      </a:gsLst>
      <a:lin ang="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[Tba_dio.xlsx]Controller !Tabela dinâmica3</c:name>
    <c:fmtId val="2"/>
  </c:pivotSource>
  <c:chart>
    <c:autoTitleDeleted val="1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C848CB">
                  <a:tint val="66000"/>
                  <a:satMod val="160000"/>
                </a:srgbClr>
              </a:gs>
              <a:gs pos="50000">
                <a:srgbClr val="C848CB">
                  <a:tint val="44500"/>
                  <a:satMod val="160000"/>
                </a:srgbClr>
              </a:gs>
              <a:gs pos="100000">
                <a:srgbClr val="C848CB">
                  <a:tint val="23500"/>
                  <a:satMod val="160000"/>
                </a:srgbClr>
              </a:gs>
            </a:gsLst>
            <a:lin ang="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702649715954646E-2"/>
          <c:y val="0.11787565007293971"/>
          <c:w val="0.8922277668612788"/>
          <c:h val="0.708660323709536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'Controller '!$H$3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C848CB">
                    <a:tint val="66000"/>
                    <a:satMod val="160000"/>
                  </a:srgbClr>
                </a:gs>
                <a:gs pos="50000">
                  <a:srgbClr val="C848CB">
                    <a:tint val="44500"/>
                    <a:satMod val="160000"/>
                  </a:srgbClr>
                </a:gs>
                <a:gs pos="100000">
                  <a:srgbClr val="C848CB">
                    <a:tint val="23500"/>
                    <a:satMod val="160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'Controller '!$G$4:$G$13</c:f>
              <c:strCache>
                <c:ptCount val="9"/>
                <c:pt idx="0">
                  <c:v>Alimentação</c:v>
                </c:pt>
                <c:pt idx="1">
                  <c:v>Casa</c:v>
                </c:pt>
                <c:pt idx="2">
                  <c:v>Educação</c:v>
                </c:pt>
                <c:pt idx="3">
                  <c:v>Farmácia</c:v>
                </c:pt>
                <c:pt idx="4">
                  <c:v>Lazer </c:v>
                </c:pt>
                <c:pt idx="5">
                  <c:v>Renda Fixa</c:v>
                </c:pt>
                <c:pt idx="6">
                  <c:v>Saúde</c:v>
                </c:pt>
                <c:pt idx="7">
                  <c:v>Transporte</c:v>
                </c:pt>
                <c:pt idx="8">
                  <c:v>(vazio)</c:v>
                </c:pt>
              </c:strCache>
            </c:strRef>
          </c:cat>
          <c:val>
            <c:numRef>
              <c:f>'Controller '!$H$4:$H$13</c:f>
              <c:numCache>
                <c:formatCode>General</c:formatCode>
                <c:ptCount val="9"/>
                <c:pt idx="0">
                  <c:v>500</c:v>
                </c:pt>
                <c:pt idx="1">
                  <c:v>130</c:v>
                </c:pt>
                <c:pt idx="2">
                  <c:v>1100</c:v>
                </c:pt>
                <c:pt idx="3">
                  <c:v>500</c:v>
                </c:pt>
                <c:pt idx="4">
                  <c:v>400</c:v>
                </c:pt>
                <c:pt idx="5">
                  <c:v>8800</c:v>
                </c:pt>
                <c:pt idx="6">
                  <c:v>2200</c:v>
                </c:pt>
                <c:pt idx="7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0-4BFE-A742-E2536657D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375023"/>
        <c:axId val="1549550175"/>
      </c:barChart>
      <c:catAx>
        <c:axId val="140037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550175"/>
        <c:crosses val="autoZero"/>
        <c:auto val="1"/>
        <c:lblAlgn val="ctr"/>
        <c:lblOffset val="100"/>
        <c:noMultiLvlLbl val="0"/>
      </c:catAx>
      <c:valAx>
        <c:axId val="15495501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037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bg1">
            <a:lumMod val="75000"/>
            <a:shade val="30000"/>
            <a:satMod val="115000"/>
          </a:schemeClr>
        </a:gs>
        <a:gs pos="50000">
          <a:schemeClr val="bg1">
            <a:lumMod val="75000"/>
            <a:shade val="67500"/>
            <a:satMod val="115000"/>
          </a:schemeClr>
        </a:gs>
        <a:gs pos="100000">
          <a:schemeClr val="bg1">
            <a:lumMod val="75000"/>
            <a:shade val="100000"/>
            <a:satMod val="115000"/>
          </a:schemeClr>
        </a:gs>
      </a:gsLst>
      <a:lin ang="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204505686789155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5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5">
                    <a:lumMod val="40000"/>
                    <a:lumOff val="60000"/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5">
                      <a:lumMod val="40000"/>
                      <a:lumOff val="60000"/>
                      <a:shade val="30000"/>
                      <a:satMod val="115000"/>
                    </a:schemeClr>
                  </a:gs>
                  <a:gs pos="50000">
                    <a:schemeClr val="accent5">
                      <a:lumMod val="40000"/>
                      <a:lumOff val="60000"/>
                      <a:shade val="67500"/>
                      <a:satMod val="115000"/>
                    </a:schemeClr>
                  </a:gs>
                  <a:gs pos="100000">
                    <a:schemeClr val="accent5">
                      <a:lumMod val="40000"/>
                      <a:lumOff val="60000"/>
                      <a:shade val="100000"/>
                      <a:satMod val="115000"/>
                    </a:schemeClr>
                  </a:gs>
                </a:gsLst>
                <a:lin ang="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39-4A41-9D70-9E5D5CE3A4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Caixinha!$E$2</c:f>
              <c:numCache>
                <c:formatCode>"R$"\ #,##0.00</c:formatCode>
                <c:ptCount val="1"/>
                <c:pt idx="0">
                  <c:v>10042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9-4A41-9D70-9E5D5CE3A44F}"/>
            </c:ext>
          </c:extLst>
        </c:ser>
        <c:ser>
          <c:idx val="1"/>
          <c:order val="1"/>
          <c:spPr>
            <a:gradFill flip="none" rotWithShape="1">
              <a:gsLst>
                <a:gs pos="59121">
                  <a:schemeClr val="accent5">
                    <a:lumMod val="20000"/>
                    <a:lumOff val="80000"/>
                  </a:schemeClr>
                </a:gs>
                <a:gs pos="33939">
                  <a:schemeClr val="accent5">
                    <a:lumMod val="20000"/>
                    <a:lumOff val="80000"/>
                  </a:schemeClr>
                </a:gs>
                <a:gs pos="9434">
                  <a:schemeClr val="accent5">
                    <a:lumMod val="20000"/>
                    <a:lumOff val="80000"/>
                  </a:schemeClr>
                </a:gs>
                <a:gs pos="45276">
                  <a:schemeClr val="accent5">
                    <a:lumMod val="20000"/>
                    <a:lumOff val="80000"/>
                  </a:schemeClr>
                </a:gs>
                <a:gs pos="100000">
                  <a:schemeClr val="accent5">
                    <a:lumMod val="20000"/>
                    <a:lumOff val="80000"/>
                  </a:schemeClr>
                </a:gs>
                <a:gs pos="74000">
                  <a:schemeClr val="accent5">
                    <a:lumMod val="20000"/>
                    <a:lumOff val="80000"/>
                  </a:schemeClr>
                </a:gs>
                <a:gs pos="83000">
                  <a:schemeClr val="accent5">
                    <a:lumMod val="20000"/>
                    <a:lumOff val="80000"/>
                  </a:schemeClr>
                </a:gs>
                <a:gs pos="97000">
                  <a:schemeClr val="accent5">
                    <a:lumMod val="40000"/>
                    <a:lumOff val="60000"/>
                  </a:schemeClr>
                </a:gs>
              </a:gsLst>
              <a:path path="rect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Caixinha!$E$3</c:f>
              <c:numCache>
                <c:formatCode>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9-4A41-9D70-9E5D5CE3A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5698703"/>
        <c:axId val="1965700623"/>
      </c:barChart>
      <c:catAx>
        <c:axId val="19656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700623"/>
        <c:crosses val="autoZero"/>
        <c:auto val="1"/>
        <c:lblAlgn val="ctr"/>
        <c:lblOffset val="100"/>
        <c:noMultiLvlLbl val="0"/>
      </c:catAx>
      <c:valAx>
        <c:axId val="196570062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65698703"/>
        <c:crosses val="autoZero"/>
        <c:crossBetween val="between"/>
      </c:valAx>
      <c:spPr>
        <a:gradFill flip="none" rotWithShape="1">
          <a:gsLst>
            <a:gs pos="0">
              <a:schemeClr val="bg1">
                <a:lumMod val="85000"/>
                <a:shade val="30000"/>
                <a:satMod val="115000"/>
              </a:schemeClr>
            </a:gs>
            <a:gs pos="50000">
              <a:schemeClr val="bg1">
                <a:lumMod val="85000"/>
                <a:shade val="67500"/>
                <a:satMod val="115000"/>
              </a:schemeClr>
            </a:gs>
            <a:gs pos="100000">
              <a:schemeClr val="bg1">
                <a:lumMod val="85000"/>
                <a:shade val="100000"/>
                <a:satMod val="115000"/>
              </a:schemeClr>
            </a:gs>
          </a:gsLst>
          <a:lin ang="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bg1">
            <a:lumMod val="85000"/>
            <a:shade val="30000"/>
            <a:satMod val="115000"/>
          </a:schemeClr>
        </a:gs>
        <a:gs pos="50000">
          <a:schemeClr val="bg1">
            <a:lumMod val="85000"/>
            <a:shade val="67500"/>
            <a:satMod val="115000"/>
          </a:schemeClr>
        </a:gs>
        <a:gs pos="100000">
          <a:schemeClr val="bg1">
            <a:lumMod val="85000"/>
            <a:shade val="100000"/>
            <a:satMod val="115000"/>
          </a:schemeClr>
        </a:gs>
      </a:gsLst>
      <a:lin ang="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7.sv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image" Target="../media/image2.sv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208280</xdr:colOff>
      <xdr:row>12</xdr:row>
      <xdr:rowOff>176695</xdr:rowOff>
    </xdr:from>
    <xdr:to>
      <xdr:col>17</xdr:col>
      <xdr:colOff>552174</xdr:colOff>
      <xdr:row>34</xdr:row>
      <xdr:rowOff>78154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0D5810E0-C334-E717-C879-E78F6473D0BF}"/>
            </a:ext>
          </a:extLst>
        </xdr:cNvPr>
        <xdr:cNvGrpSpPr/>
      </xdr:nvGrpSpPr>
      <xdr:grpSpPr>
        <a:xfrm>
          <a:off x="1588715" y="2683565"/>
          <a:ext cx="10062155" cy="4031719"/>
          <a:chOff x="1092200" y="1615615"/>
          <a:chExt cx="11709400" cy="5015739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2AA940B7-448B-81A3-60EB-127D5ACDC01F}"/>
              </a:ext>
            </a:extLst>
          </xdr:cNvPr>
          <xdr:cNvSpPr/>
        </xdr:nvSpPr>
        <xdr:spPr>
          <a:xfrm>
            <a:off x="1092200" y="1666240"/>
            <a:ext cx="11709400" cy="496511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BF25B225-3FD8-44AE-ADFE-CE656D9BF0E6}"/>
              </a:ext>
            </a:extLst>
          </xdr:cNvPr>
          <xdr:cNvGraphicFramePr>
            <a:graphicFrameLocks/>
          </xdr:cNvGraphicFramePr>
        </xdr:nvGraphicFramePr>
        <xdr:xfrm>
          <a:off x="1929845" y="3149014"/>
          <a:ext cx="9597079" cy="29770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782E75DB-9FA2-B67A-03C7-4960232E7C03}"/>
              </a:ext>
            </a:extLst>
          </xdr:cNvPr>
          <xdr:cNvSpPr/>
        </xdr:nvSpPr>
        <xdr:spPr>
          <a:xfrm>
            <a:off x="1101436" y="1615615"/>
            <a:ext cx="11699754" cy="1318702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C848CB"/>
          </a:solidFill>
          <a:ln>
            <a:solidFill>
              <a:srgbClr val="C848CB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1</xdr:col>
      <xdr:colOff>172825</xdr:colOff>
      <xdr:row>38</xdr:row>
      <xdr:rowOff>111288</xdr:rowOff>
    </xdr:from>
    <xdr:to>
      <xdr:col>20</xdr:col>
      <xdr:colOff>410416</xdr:colOff>
      <xdr:row>72</xdr:row>
      <xdr:rowOff>72038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BD2ED47F-1BEF-DD9A-2A21-DA79A75AB79F}"/>
            </a:ext>
          </a:extLst>
        </xdr:cNvPr>
        <xdr:cNvGrpSpPr/>
      </xdr:nvGrpSpPr>
      <xdr:grpSpPr>
        <a:xfrm>
          <a:off x="1553260" y="7499375"/>
          <a:ext cx="11778026" cy="6343880"/>
          <a:chOff x="690985" y="6390168"/>
          <a:chExt cx="11819991" cy="617867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FC526577-20E1-4163-B66C-66E6AD12B596}"/>
              </a:ext>
            </a:extLst>
          </xdr:cNvPr>
          <xdr:cNvSpPr/>
        </xdr:nvSpPr>
        <xdr:spPr>
          <a:xfrm>
            <a:off x="690985" y="6454924"/>
            <a:ext cx="11819991" cy="611391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8DC54AE9-D35D-48A2-B603-561DBFA26C89}"/>
              </a:ext>
            </a:extLst>
          </xdr:cNvPr>
          <xdr:cNvGraphicFramePr>
            <a:graphicFrameLocks/>
          </xdr:cNvGraphicFramePr>
        </xdr:nvGraphicFramePr>
        <xdr:xfrm>
          <a:off x="1540175" y="8034771"/>
          <a:ext cx="9672394" cy="38585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8D976679-6DB1-4396-AC44-C9CE42F66DA8}"/>
              </a:ext>
            </a:extLst>
          </xdr:cNvPr>
          <xdr:cNvSpPr/>
        </xdr:nvSpPr>
        <xdr:spPr>
          <a:xfrm>
            <a:off x="710665" y="6390168"/>
            <a:ext cx="11779484" cy="1294334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C848CB"/>
          </a:solidFill>
          <a:ln>
            <a:solidFill>
              <a:srgbClr val="C848CB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8</xdr:col>
      <xdr:colOff>606507</xdr:colOff>
      <xdr:row>14</xdr:row>
      <xdr:rowOff>53781</xdr:rowOff>
    </xdr:from>
    <xdr:to>
      <xdr:col>12</xdr:col>
      <xdr:colOff>530307</xdr:colOff>
      <xdr:row>16</xdr:row>
      <xdr:rowOff>147762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94FECF53-BDB3-4A4D-A044-040A7C3ED478}"/>
            </a:ext>
          </a:extLst>
        </xdr:cNvPr>
        <xdr:cNvSpPr txBox="1"/>
      </xdr:nvSpPr>
      <xdr:spPr>
        <a:xfrm>
          <a:off x="6238681" y="2936129"/>
          <a:ext cx="2353365" cy="469459"/>
        </a:xfrm>
        <a:prstGeom prst="rect">
          <a:avLst/>
        </a:prstGeom>
        <a:solidFill>
          <a:srgbClr val="C848C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Entrada</a:t>
          </a:r>
        </a:p>
      </xdr:txBody>
    </xdr:sp>
    <xdr:clientData/>
  </xdr:twoCellAnchor>
  <xdr:oneCellAnchor>
    <xdr:from>
      <xdr:col>9</xdr:col>
      <xdr:colOff>533400</xdr:colOff>
      <xdr:row>41</xdr:row>
      <xdr:rowOff>0</xdr:rowOff>
    </xdr:from>
    <xdr:ext cx="2118360" cy="433452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91D41664-9E57-6C3B-9906-773EE33C0522}"/>
            </a:ext>
          </a:extLst>
        </xdr:cNvPr>
        <xdr:cNvSpPr txBox="1"/>
      </xdr:nvSpPr>
      <xdr:spPr>
        <a:xfrm>
          <a:off x="6019800" y="6842760"/>
          <a:ext cx="2118360" cy="43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Saída</a:t>
          </a:r>
        </a:p>
      </xdr:txBody>
    </xdr:sp>
    <xdr:clientData/>
  </xdr:oneCellAnchor>
  <xdr:twoCellAnchor editAs="oneCell">
    <xdr:from>
      <xdr:col>2</xdr:col>
      <xdr:colOff>11927</xdr:colOff>
      <xdr:row>13</xdr:row>
      <xdr:rowOff>113526</xdr:rowOff>
    </xdr:from>
    <xdr:to>
      <xdr:col>3</xdr:col>
      <xdr:colOff>11927</xdr:colOff>
      <xdr:row>18</xdr:row>
      <xdr:rowOff>103587</xdr:rowOff>
    </xdr:to>
    <xdr:pic>
      <xdr:nvPicPr>
        <xdr:cNvPr id="20" name="Gráfico 19" descr="Registrar com preenchimento sólido">
          <a:extLst>
            <a:ext uri="{FF2B5EF4-FFF2-40B4-BE49-F238E27FC236}">
              <a16:creationId xmlns:a16="http://schemas.microsoft.com/office/drawing/2014/main" id="{17FE1284-9DBF-DD71-3B51-CAA381F02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99753" y="2808135"/>
          <a:ext cx="607391" cy="928756"/>
        </a:xfrm>
        <a:prstGeom prst="rect">
          <a:avLst/>
        </a:prstGeom>
      </xdr:spPr>
    </xdr:pic>
    <xdr:clientData/>
  </xdr:twoCellAnchor>
  <xdr:twoCellAnchor editAs="oneCell">
    <xdr:from>
      <xdr:col>18</xdr:col>
      <xdr:colOff>91440</xdr:colOff>
      <xdr:row>40</xdr:row>
      <xdr:rowOff>30480</xdr:rowOff>
    </xdr:from>
    <xdr:to>
      <xdr:col>19</xdr:col>
      <xdr:colOff>91440</xdr:colOff>
      <xdr:row>45</xdr:row>
      <xdr:rowOff>30479</xdr:rowOff>
    </xdr:to>
    <xdr:pic>
      <xdr:nvPicPr>
        <xdr:cNvPr id="26" name="Gráfico 25" descr="Dinheiro voador com preenchimento sólido">
          <a:extLst>
            <a:ext uri="{FF2B5EF4-FFF2-40B4-BE49-F238E27FC236}">
              <a16:creationId xmlns:a16="http://schemas.microsoft.com/office/drawing/2014/main" id="{08E2B39A-61FB-7842-F0FD-BC6D25792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064240" y="6690360"/>
          <a:ext cx="6096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32084</xdr:colOff>
      <xdr:row>6</xdr:row>
      <xdr:rowOff>176464</xdr:rowOff>
    </xdr:from>
    <xdr:to>
      <xdr:col>0</xdr:col>
      <xdr:colOff>1299411</xdr:colOff>
      <xdr:row>14</xdr:row>
      <xdr:rowOff>77304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Mês">
              <a:extLst>
                <a:ext uri="{FF2B5EF4-FFF2-40B4-BE49-F238E27FC236}">
                  <a16:creationId xmlns:a16="http://schemas.microsoft.com/office/drawing/2014/main" id="{7BAE63DB-80C6-45C5-962E-30531AEA70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84" y="1302899"/>
              <a:ext cx="1267327" cy="16567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364435</xdr:colOff>
      <xdr:row>1</xdr:row>
      <xdr:rowOff>96876</xdr:rowOff>
    </xdr:from>
    <xdr:to>
      <xdr:col>20</xdr:col>
      <xdr:colOff>220869</xdr:colOff>
      <xdr:row>7</xdr:row>
      <xdr:rowOff>11043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82DE0648-4915-4761-B2E2-5991DE7C25E7}"/>
            </a:ext>
          </a:extLst>
        </xdr:cNvPr>
        <xdr:cNvSpPr/>
      </xdr:nvSpPr>
      <xdr:spPr>
        <a:xfrm>
          <a:off x="1744870" y="284615"/>
          <a:ext cx="11396869" cy="1040602"/>
        </a:xfrm>
        <a:prstGeom prst="roundRect">
          <a:avLst>
            <a:gd name="adj" fmla="val 14016"/>
          </a:avLst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552172</xdr:colOff>
      <xdr:row>2</xdr:row>
      <xdr:rowOff>71059</xdr:rowOff>
    </xdr:from>
    <xdr:to>
      <xdr:col>3</xdr:col>
      <xdr:colOff>298173</xdr:colOff>
      <xdr:row>6</xdr:row>
      <xdr:rowOff>28322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89068621-CCB9-2EFC-67B8-793DB3D028EE}"/>
            </a:ext>
          </a:extLst>
        </xdr:cNvPr>
        <xdr:cNvSpPr/>
      </xdr:nvSpPr>
      <xdr:spPr>
        <a:xfrm>
          <a:off x="1932607" y="446537"/>
          <a:ext cx="960783" cy="708220"/>
        </a:xfrm>
        <a:prstGeom prst="roundRect">
          <a:avLst/>
        </a:prstGeom>
        <a:solidFill>
          <a:srgbClr val="C848CB"/>
        </a:solidFill>
        <a:ln>
          <a:solidFill>
            <a:srgbClr val="C848C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ln>
              <a:solidFill>
                <a:srgbClr val="C848CB"/>
              </a:solidFill>
            </a:ln>
          </a:endParaRPr>
        </a:p>
      </xdr:txBody>
    </xdr:sp>
    <xdr:clientData/>
  </xdr:twoCellAnchor>
  <xdr:oneCellAnchor>
    <xdr:from>
      <xdr:col>4</xdr:col>
      <xdr:colOff>231912</xdr:colOff>
      <xdr:row>1</xdr:row>
      <xdr:rowOff>176694</xdr:rowOff>
    </xdr:from>
    <xdr:ext cx="3887305" cy="774571"/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C8932858-0FD8-6291-AD9E-81E451BE4DA4}"/>
            </a:ext>
          </a:extLst>
        </xdr:cNvPr>
        <xdr:cNvSpPr txBox="1"/>
      </xdr:nvSpPr>
      <xdr:spPr>
        <a:xfrm>
          <a:off x="3434521" y="364433"/>
          <a:ext cx="3887305" cy="774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b="1" kern="1200">
              <a:latin typeface="Segoe UI" panose="020B0502040204020203" pitchFamily="34" charset="0"/>
              <a:cs typeface="Segoe UI" panose="020B0502040204020203" pitchFamily="34" charset="0"/>
            </a:rPr>
            <a:t>Elizeth Paiva</a:t>
          </a:r>
        </a:p>
        <a:p>
          <a:r>
            <a:rPr lang="pt-BR" sz="2000" b="1" kern="1200">
              <a:solidFill>
                <a:schemeClr val="bg2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oneCellAnchor>
  <xdr:twoCellAnchor>
    <xdr:from>
      <xdr:col>12</xdr:col>
      <xdr:colOff>165653</xdr:colOff>
      <xdr:row>2</xdr:row>
      <xdr:rowOff>99393</xdr:rowOff>
    </xdr:from>
    <xdr:to>
      <xdr:col>19</xdr:col>
      <xdr:colOff>296546</xdr:colOff>
      <xdr:row>5</xdr:row>
      <xdr:rowOff>132522</xdr:rowOff>
    </xdr:to>
    <xdr:grpSp>
      <xdr:nvGrpSpPr>
        <xdr:cNvPr id="35" name="Agrupar 3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C9E32C1-9ECC-F0EC-0480-66792EB67BCD}"/>
            </a:ext>
          </a:extLst>
        </xdr:cNvPr>
        <xdr:cNvGrpSpPr/>
      </xdr:nvGrpSpPr>
      <xdr:grpSpPr>
        <a:xfrm>
          <a:off x="8227392" y="474871"/>
          <a:ext cx="4382632" cy="596347"/>
          <a:chOff x="8227392" y="474871"/>
          <a:chExt cx="4382632" cy="596347"/>
        </a:xfrm>
      </xdr:grpSpPr>
      <xdr:sp macro="" textlink="">
        <xdr:nvSpPr>
          <xdr:cNvPr id="31" name="Retângulo 30">
            <a:extLst>
              <a:ext uri="{FF2B5EF4-FFF2-40B4-BE49-F238E27FC236}">
                <a16:creationId xmlns:a16="http://schemas.microsoft.com/office/drawing/2014/main" id="{86A51129-58F8-AE42-1EAA-82EDC89D6AD4}"/>
              </a:ext>
            </a:extLst>
          </xdr:cNvPr>
          <xdr:cNvSpPr/>
        </xdr:nvSpPr>
        <xdr:spPr>
          <a:xfrm>
            <a:off x="8227392" y="519044"/>
            <a:ext cx="4306956" cy="386522"/>
          </a:xfrm>
          <a:prstGeom prst="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pic>
        <xdr:nvPicPr>
          <xdr:cNvPr id="34" name="Imagem 33" descr="Lupa com preenchimento sólido">
            <a:extLst>
              <a:ext uri="{FF2B5EF4-FFF2-40B4-BE49-F238E27FC236}">
                <a16:creationId xmlns:a16="http://schemas.microsoft.com/office/drawing/2014/main" id="{4F81DD7D-DAA4-B2E4-7EED-457B83BCE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duotone>
              <a:schemeClr val="accent5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12214089" y="474871"/>
            <a:ext cx="395935" cy="596347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231913</xdr:colOff>
      <xdr:row>13</xdr:row>
      <xdr:rowOff>77304</xdr:rowOff>
    </xdr:from>
    <xdr:to>
      <xdr:col>20</xdr:col>
      <xdr:colOff>5886174</xdr:colOff>
      <xdr:row>34</xdr:row>
      <xdr:rowOff>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89F10590-E2B6-4C6A-829F-021F8D8A1968}"/>
            </a:ext>
          </a:extLst>
        </xdr:cNvPr>
        <xdr:cNvGrpSpPr/>
      </xdr:nvGrpSpPr>
      <xdr:grpSpPr>
        <a:xfrm>
          <a:off x="12545391" y="2771913"/>
          <a:ext cx="6261653" cy="3865217"/>
          <a:chOff x="1092200" y="1615615"/>
          <a:chExt cx="11709400" cy="5015739"/>
        </a:xfrm>
      </xdr:grpSpPr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AD6B37AF-D9C3-6C31-54B6-D11A155E7AEB}"/>
              </a:ext>
            </a:extLst>
          </xdr:cNvPr>
          <xdr:cNvSpPr/>
        </xdr:nvSpPr>
        <xdr:spPr>
          <a:xfrm>
            <a:off x="1092200" y="1666240"/>
            <a:ext cx="11709400" cy="496511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9" name="Retângulo: Cantos Superiores Arredondados 38">
            <a:extLst>
              <a:ext uri="{FF2B5EF4-FFF2-40B4-BE49-F238E27FC236}">
                <a16:creationId xmlns:a16="http://schemas.microsoft.com/office/drawing/2014/main" id="{41AB5051-F67C-EFD9-0585-5C4ECA3E9612}"/>
              </a:ext>
            </a:extLst>
          </xdr:cNvPr>
          <xdr:cNvSpPr/>
        </xdr:nvSpPr>
        <xdr:spPr>
          <a:xfrm>
            <a:off x="1101436" y="1615615"/>
            <a:ext cx="11699754" cy="1318702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C848CB"/>
          </a:solidFill>
          <a:ln>
            <a:solidFill>
              <a:srgbClr val="C848CB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20</xdr:col>
      <xdr:colOff>2285999</xdr:colOff>
      <xdr:row>14</xdr:row>
      <xdr:rowOff>110435</xdr:rowOff>
    </xdr:from>
    <xdr:to>
      <xdr:col>20</xdr:col>
      <xdr:colOff>4639364</xdr:colOff>
      <xdr:row>17</xdr:row>
      <xdr:rowOff>16677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CC611F42-74E6-4792-80D0-2AA4ECF31F77}"/>
            </a:ext>
          </a:extLst>
        </xdr:cNvPr>
        <xdr:cNvSpPr txBox="1"/>
      </xdr:nvSpPr>
      <xdr:spPr>
        <a:xfrm>
          <a:off x="15206869" y="2992783"/>
          <a:ext cx="2353365" cy="469459"/>
        </a:xfrm>
        <a:prstGeom prst="rect">
          <a:avLst/>
        </a:prstGeom>
        <a:solidFill>
          <a:srgbClr val="C848C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Economias</a:t>
          </a:r>
        </a:p>
      </xdr:txBody>
    </xdr:sp>
    <xdr:clientData/>
  </xdr:twoCellAnchor>
  <xdr:twoCellAnchor>
    <xdr:from>
      <xdr:col>20</xdr:col>
      <xdr:colOff>960782</xdr:colOff>
      <xdr:row>19</xdr:row>
      <xdr:rowOff>66261</xdr:rowOff>
    </xdr:from>
    <xdr:to>
      <xdr:col>20</xdr:col>
      <xdr:colOff>4649304</xdr:colOff>
      <xdr:row>31</xdr:row>
      <xdr:rowOff>143565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8D3139AB-0F9A-43E9-BD3E-78767435D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19</xdr:col>
      <xdr:colOff>574261</xdr:colOff>
      <xdr:row>13</xdr:row>
      <xdr:rowOff>143566</xdr:rowOff>
    </xdr:from>
    <xdr:to>
      <xdr:col>20</xdr:col>
      <xdr:colOff>881269</xdr:colOff>
      <xdr:row>18</xdr:row>
      <xdr:rowOff>119271</xdr:rowOff>
    </xdr:to>
    <xdr:pic>
      <xdr:nvPicPr>
        <xdr:cNvPr id="43" name="Gráfico 42" descr="Cofrinho com preenchimento sólido">
          <a:extLst>
            <a:ext uri="{FF2B5EF4-FFF2-40B4-BE49-F238E27FC236}">
              <a16:creationId xmlns:a16="http://schemas.microsoft.com/office/drawing/2014/main" id="{74FC51A7-4C26-13F9-3B2E-0349BB5CA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2887739" y="28381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208020</xdr:colOff>
      <xdr:row>6</xdr:row>
      <xdr:rowOff>72074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FCCC8CC-84B8-FE2D-1CE8-1342ABA9E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87826" y="375478"/>
          <a:ext cx="815411" cy="8230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eth de Paiva Souza Felipini" refreshedDate="45666.976068171294" createdVersion="8" refreshedVersion="8" minRefreshableVersion="3" recordCount="16" xr:uid="{FC063926-3C4C-4024-849E-7326245B6F7C}">
  <cacheSource type="worksheet">
    <worksheetSource name="Tabela1"/>
  </cacheSource>
  <cacheFields count="8">
    <cacheField name="Data" numFmtId="14">
      <sharedItems containsSemiMixedTypes="0" containsNonDate="0" containsDate="1" containsString="0" minDate="2025-01-01T00:00:00" maxDate="2025-04-16T00:00:00"/>
    </cacheField>
    <cacheField name="Mês" numFmtI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po" numFmtId="0">
      <sharedItems containsBlank="1" count="3">
        <s v="Entrada"/>
        <s v="Saída"/>
        <m u="1"/>
      </sharedItems>
    </cacheField>
    <cacheField name="Categoria" numFmtId="0">
      <sharedItems containsBlank="1" count="9">
        <s v="Renda Fixa"/>
        <s v="Alimentação"/>
        <s v="Transporte"/>
        <s v="Lazer "/>
        <s v="Saúde"/>
        <s v="Educação"/>
        <s v="Farmácia"/>
        <s v="Casa"/>
        <m u="1"/>
      </sharedItems>
    </cacheField>
    <cacheField name="Descrição" numFmtId="0">
      <sharedItems/>
    </cacheField>
    <cacheField name="Valor" numFmtId="2">
      <sharedItems containsSemiMixedTypes="0" containsString="0" containsNumber="1" containsInteger="1" minValue="65" maxValue="44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3398767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eth de Paiva Souza Felipini" refreshedDate="45666.976069097225" createdVersion="8" refreshedVersion="8" minRefreshableVersion="3" recordCount="17" xr:uid="{E2D3558D-340A-4E74-9E8E-6ACF3A448110}">
  <cacheSource type="worksheet">
    <worksheetSource ref="A1:H1048576" sheet="Data"/>
  </cacheSource>
  <cacheFields count="8">
    <cacheField name="Data" numFmtId="0">
      <sharedItems containsNonDate="0" containsDate="1" containsString="0" containsBlank="1" minDate="2025-01-01T00:00:00" maxDate="2025-04-16T00:00:00"/>
    </cacheField>
    <cacheField name="Mês" numFmtId="0">
      <sharedItems containsString="0" containsBlank="1" containsNumber="1" containsInteger="1" minValue="1" maxValue="4"/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9">
        <s v="Renda Fixa"/>
        <s v="Alimentação"/>
        <s v="Transporte"/>
        <s v="Lazer "/>
        <s v="Saúde"/>
        <s v="Educação"/>
        <s v="Farmácia"/>
        <s v="Casa"/>
        <m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65" maxValue="44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5-01-07T00:00:00"/>
    <x v="0"/>
    <x v="0"/>
    <x v="0"/>
    <s v="Salário Mensal"/>
    <n v="4400"/>
    <s v="Pix"/>
    <s v="Recebido"/>
  </r>
  <r>
    <d v="2025-01-01T00:00:00"/>
    <x v="0"/>
    <x v="1"/>
    <x v="1"/>
    <s v="Gazolina"/>
    <n v="250"/>
    <s v="Débito Automatico"/>
    <s v="Pendente"/>
  </r>
  <r>
    <d v="2025-01-10T00:00:00"/>
    <x v="0"/>
    <x v="1"/>
    <x v="2"/>
    <s v="Salão de Beleza"/>
    <n v="130"/>
    <s v="Cartão de Crédito"/>
    <s v="Pago"/>
  </r>
  <r>
    <d v="2025-01-12T00:00:00"/>
    <x v="0"/>
    <x v="1"/>
    <x v="3"/>
    <s v="Consulta Odontologica"/>
    <n v="200"/>
    <s v="Cartão de Débito"/>
    <s v="Pendente"/>
  </r>
  <r>
    <d v="2025-01-20T00:00:00"/>
    <x v="0"/>
    <x v="1"/>
    <x v="4"/>
    <s v="Convenio Medico"/>
    <n v="1100"/>
    <s v="Boleto"/>
    <s v="Pendente"/>
  </r>
  <r>
    <d v="2025-01-10T00:00:00"/>
    <x v="0"/>
    <x v="1"/>
    <x v="5"/>
    <s v="Arco Iris"/>
    <n v="550"/>
    <s v="Pix"/>
    <s v="Pendente"/>
  </r>
  <r>
    <d v="2025-01-10T00:00:00"/>
    <x v="0"/>
    <x v="1"/>
    <x v="6"/>
    <s v="Fraldas"/>
    <n v="250"/>
    <s v="Cartão de Débito"/>
    <s v="Pendente"/>
  </r>
  <r>
    <d v="2025-02-07T00:00:00"/>
    <x v="1"/>
    <x v="1"/>
    <x v="7"/>
    <s v="Sabesp"/>
    <n v="65"/>
    <s v="Débito Automatico"/>
    <s v="Pago"/>
  </r>
  <r>
    <d v="2025-02-08T00:00:00"/>
    <x v="1"/>
    <x v="0"/>
    <x v="0"/>
    <s v="Salário Mensal"/>
    <n v="4400"/>
    <s v="Pix"/>
    <s v="Recebido"/>
  </r>
  <r>
    <d v="2025-01-09T00:00:00"/>
    <x v="0"/>
    <x v="1"/>
    <x v="1"/>
    <s v="Gazolina"/>
    <n v="250"/>
    <s v="Débito Automatico"/>
    <s v="Pendente"/>
  </r>
  <r>
    <d v="2025-03-10T00:00:00"/>
    <x v="2"/>
    <x v="1"/>
    <x v="2"/>
    <s v="Salão de Beleza"/>
    <n v="130"/>
    <s v="Cartão de Crédito"/>
    <s v="Pago"/>
  </r>
  <r>
    <d v="2025-04-11T00:00:00"/>
    <x v="3"/>
    <x v="1"/>
    <x v="3"/>
    <s v="Consulta Odontologica"/>
    <n v="200"/>
    <s v="Cartão de Débito"/>
    <s v="Pendente"/>
  </r>
  <r>
    <d v="2025-02-12T00:00:00"/>
    <x v="1"/>
    <x v="1"/>
    <x v="4"/>
    <s v="Convenio Medico"/>
    <n v="1100"/>
    <s v="Boleto"/>
    <s v="Pendente"/>
  </r>
  <r>
    <d v="2025-02-13T00:00:00"/>
    <x v="1"/>
    <x v="1"/>
    <x v="5"/>
    <s v="Arco Iris"/>
    <n v="550"/>
    <s v="Pix"/>
    <s v="Pendente"/>
  </r>
  <r>
    <d v="2025-03-14T00:00:00"/>
    <x v="2"/>
    <x v="1"/>
    <x v="6"/>
    <s v="Fraldas"/>
    <n v="250"/>
    <s v="Cartão de Débito"/>
    <s v="Pendente"/>
  </r>
  <r>
    <d v="2025-04-15T00:00:00"/>
    <x v="3"/>
    <x v="1"/>
    <x v="7"/>
    <s v="Sabesp"/>
    <n v="65"/>
    <s v="Débito Automatico"/>
    <s v="Pag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d v="2025-01-07T00:00:00"/>
    <n v="1"/>
    <x v="0"/>
    <x v="0"/>
    <s v="Salário Mensal"/>
    <n v="4400"/>
    <s v="Pix"/>
    <s v="Recebido"/>
  </r>
  <r>
    <d v="2025-01-01T00:00:00"/>
    <n v="1"/>
    <x v="1"/>
    <x v="1"/>
    <s v="Gazolina"/>
    <n v="250"/>
    <s v="Débito Automatico"/>
    <s v="Pendente"/>
  </r>
  <r>
    <d v="2025-01-10T00:00:00"/>
    <n v="1"/>
    <x v="1"/>
    <x v="2"/>
    <s v="Salão de Beleza"/>
    <n v="130"/>
    <s v="Cartão de Crédito"/>
    <s v="Pago"/>
  </r>
  <r>
    <d v="2025-01-12T00:00:00"/>
    <n v="1"/>
    <x v="1"/>
    <x v="3"/>
    <s v="Consulta Odontologica"/>
    <n v="200"/>
    <s v="Cartão de Débito"/>
    <s v="Pendente"/>
  </r>
  <r>
    <d v="2025-01-20T00:00:00"/>
    <n v="1"/>
    <x v="1"/>
    <x v="4"/>
    <s v="Convenio Medico"/>
    <n v="1100"/>
    <s v="Boleto"/>
    <s v="Pendente"/>
  </r>
  <r>
    <d v="2025-01-10T00:00:00"/>
    <n v="1"/>
    <x v="1"/>
    <x v="5"/>
    <s v="Arco Iris"/>
    <n v="550"/>
    <s v="Pix"/>
    <s v="Pendente"/>
  </r>
  <r>
    <d v="2025-01-10T00:00:00"/>
    <n v="1"/>
    <x v="1"/>
    <x v="6"/>
    <s v="Fraldas"/>
    <n v="250"/>
    <s v="Cartão de Débito"/>
    <s v="Pendente"/>
  </r>
  <r>
    <d v="2025-02-07T00:00:00"/>
    <n v="2"/>
    <x v="1"/>
    <x v="7"/>
    <s v="Sabesp"/>
    <n v="65"/>
    <s v="Débito Automatico"/>
    <s v="Pago"/>
  </r>
  <r>
    <d v="2025-02-08T00:00:00"/>
    <n v="2"/>
    <x v="0"/>
    <x v="0"/>
    <s v="Salário Mensal"/>
    <n v="4400"/>
    <s v="Pix"/>
    <s v="Recebido"/>
  </r>
  <r>
    <d v="2025-01-09T00:00:00"/>
    <n v="1"/>
    <x v="1"/>
    <x v="1"/>
    <s v="Gazolina"/>
    <n v="250"/>
    <s v="Débito Automatico"/>
    <s v="Pendente"/>
  </r>
  <r>
    <d v="2025-03-10T00:00:00"/>
    <n v="3"/>
    <x v="1"/>
    <x v="2"/>
    <s v="Salão de Beleza"/>
    <n v="130"/>
    <s v="Cartão de Crédito"/>
    <s v="Pago"/>
  </r>
  <r>
    <d v="2025-04-11T00:00:00"/>
    <n v="4"/>
    <x v="1"/>
    <x v="3"/>
    <s v="Consulta Odontologica"/>
    <n v="200"/>
    <s v="Cartão de Débito"/>
    <s v="Pendente"/>
  </r>
  <r>
    <d v="2025-02-12T00:00:00"/>
    <n v="2"/>
    <x v="1"/>
    <x v="4"/>
    <s v="Convenio Medico"/>
    <n v="1100"/>
    <s v="Boleto"/>
    <s v="Pendente"/>
  </r>
  <r>
    <d v="2025-02-13T00:00:00"/>
    <n v="2"/>
    <x v="1"/>
    <x v="5"/>
    <s v="Arco Iris"/>
    <n v="550"/>
    <s v="Pix"/>
    <s v="Pendente"/>
  </r>
  <r>
    <d v="2025-03-14T00:00:00"/>
    <n v="3"/>
    <x v="1"/>
    <x v="6"/>
    <s v="Fraldas"/>
    <n v="250"/>
    <s v="Cartão de Débito"/>
    <s v="Pendente"/>
  </r>
  <r>
    <d v="2025-04-15T00:00:00"/>
    <n v="4"/>
    <x v="1"/>
    <x v="7"/>
    <s v="Sabesp"/>
    <n v="65"/>
    <s v="Débito Automatico"/>
    <s v="Pago"/>
  </r>
  <r>
    <m/>
    <m/>
    <x v="2"/>
    <x v="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FB2DB-D448-494B-9117-A9B4F31AB773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3:H13" firstHeaderRow="1" firstDataRow="1" firstDataCol="1" rowPageCount="1" colPageCount="1"/>
  <pivotFields count="8"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10">
        <item x="1"/>
        <item x="7"/>
        <item x="5"/>
        <item x="6"/>
        <item x="3"/>
        <item x="0"/>
        <item x="4"/>
        <item x="2"/>
        <item x="8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C7B42-9319-46A3-B3CC-4BA2EC1159F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5:C12" firstHeaderRow="1" firstDataRow="1" firstDataCol="1" rowPageCount="1" colPageCount="1"/>
  <pivotFields count="8">
    <pivotField showAll="0"/>
    <pivotField showAll="0">
      <items count="5">
        <item x="0"/>
        <item h="1" x="1"/>
        <item h="1" x="2"/>
        <item h="1" x="3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10">
        <item x="1"/>
        <item x="5"/>
        <item x="6"/>
        <item x="3"/>
        <item x="0"/>
        <item x="4"/>
        <item x="2"/>
        <item m="1" x="8"/>
        <item x="7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781B404-F82A-42F9-B75B-AA30431A039A}" sourceName="Mês">
  <pivotTables>
    <pivotTable tabId="2" name="Tabela dinâmica1"/>
  </pivotTables>
  <data>
    <tabular pivotCacheId="733987676">
      <items count="4">
        <i x="0" s="1"/>
        <i x="1"/>
        <i x="2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9712165-D33E-42B5-899C-73BDB5393EA9}" cache="SegmentaçãodeDados_Mês" caption="Mês" style="SlicerStyleLight5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55E9C0-9FE2-40B7-BD05-465180998AD9}" name="Tabela1" displayName="Tabela1" ref="A1:H17" totalsRowShown="0">
  <autoFilter ref="A1:H17" xr:uid="{E555E9C0-9FE2-40B7-BD05-465180998AD9}"/>
  <tableColumns count="8">
    <tableColumn id="1" xr3:uid="{BEA1DF1E-55CD-416C-BAF3-4D7FE9FC1281}" name="Data"/>
    <tableColumn id="8" xr3:uid="{BD6E07DA-D88D-4C07-B81F-6BCE177EA9C0}" name="Mês" dataDxfId="1">
      <calculatedColumnFormula>MONTH(Tabela1[[#This Row],[Data]])</calculatedColumnFormula>
    </tableColumn>
    <tableColumn id="2" xr3:uid="{F6901AC4-BCC9-4C19-8B0B-3FE5DD6BFB2D}" name="Tipo"/>
    <tableColumn id="3" xr3:uid="{D5B115E8-A95C-4ECB-BBF2-9EB6F044E89D}" name="Categoria"/>
    <tableColumn id="4" xr3:uid="{86764CB0-A916-408B-8A0D-EE169D196F57}" name="Descrição"/>
    <tableColumn id="5" xr3:uid="{6FDF6CBB-49B1-4675-8EF6-FC1EA25CFBB0}" name="Valor" dataDxfId="0"/>
    <tableColumn id="6" xr3:uid="{B9A6A67D-8922-4F47-A0A8-979A0210265E}" name="Operação Bancária"/>
    <tableColumn id="7" xr3:uid="{044BC1DC-64CD-41BC-A486-93169CDA85CC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E778C-1047-4719-A2A5-3C2A61A38988}" name="Tabela2" displayName="Tabela2" ref="D5:E21" totalsRowShown="0">
  <autoFilter ref="D5:E21" xr:uid="{877E778C-1047-4719-A2A5-3C2A61A38988}"/>
  <tableColumns count="2">
    <tableColumn id="1" xr3:uid="{0E004B61-7D4A-4238-A865-B63B26FFC7A0}" name="Data de Lançamento "/>
    <tableColumn id="2" xr3:uid="{F5C00B64-3322-4EFB-9E29-7DB46C57925C}" name="Deposito Reservado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3C91-B543-432F-B92F-050BCF784CB2}">
  <dimension ref="A1:H17"/>
  <sheetViews>
    <sheetView workbookViewId="0"/>
  </sheetViews>
  <sheetFormatPr defaultRowHeight="14.4" x14ac:dyDescent="0.3"/>
  <cols>
    <col min="1" max="2" width="14.6640625" customWidth="1"/>
    <col min="4" max="4" width="19.44140625" customWidth="1"/>
    <col min="5" max="5" width="21.21875" customWidth="1"/>
    <col min="6" max="6" width="15.77734375" customWidth="1"/>
    <col min="7" max="7" width="18.44140625" customWidth="1"/>
  </cols>
  <sheetData>
    <row r="1" spans="1:8" x14ac:dyDescent="0.3">
      <c r="A1" t="s">
        <v>0</v>
      </c>
      <c r="B1" t="s">
        <v>38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x14ac:dyDescent="0.3">
      <c r="A2" s="4">
        <v>45664</v>
      </c>
      <c r="B2" s="8">
        <f>MONTH(Tabela1[[#This Row],[Data]])</f>
        <v>1</v>
      </c>
      <c r="C2" t="s">
        <v>25</v>
      </c>
      <c r="D2" t="s">
        <v>7</v>
      </c>
      <c r="E2" t="s">
        <v>13</v>
      </c>
      <c r="F2" s="3">
        <v>4400</v>
      </c>
      <c r="G2" t="s">
        <v>18</v>
      </c>
      <c r="H2" t="s">
        <v>22</v>
      </c>
    </row>
    <row r="3" spans="1:8" x14ac:dyDescent="0.3">
      <c r="A3" s="4">
        <v>45658</v>
      </c>
      <c r="B3" s="8">
        <f>MONTH(Tabela1[[#This Row],[Data]])</f>
        <v>1</v>
      </c>
      <c r="C3" t="s">
        <v>26</v>
      </c>
      <c r="D3" t="s">
        <v>8</v>
      </c>
      <c r="E3" t="s">
        <v>14</v>
      </c>
      <c r="F3" s="3">
        <v>250</v>
      </c>
      <c r="G3" t="s">
        <v>19</v>
      </c>
      <c r="H3" t="s">
        <v>23</v>
      </c>
    </row>
    <row r="4" spans="1:8" x14ac:dyDescent="0.3">
      <c r="A4" s="4">
        <v>45667</v>
      </c>
      <c r="B4" s="8">
        <f>MONTH(Tabela1[[#This Row],[Data]])</f>
        <v>1</v>
      </c>
      <c r="C4" t="s">
        <v>26</v>
      </c>
      <c r="D4" t="s">
        <v>9</v>
      </c>
      <c r="E4" t="s">
        <v>15</v>
      </c>
      <c r="F4" s="3">
        <v>130</v>
      </c>
      <c r="G4" t="s">
        <v>20</v>
      </c>
      <c r="H4" t="s">
        <v>24</v>
      </c>
    </row>
    <row r="5" spans="1:8" x14ac:dyDescent="0.3">
      <c r="A5" s="4">
        <v>45669</v>
      </c>
      <c r="B5" s="8">
        <f>MONTH(Tabela1[[#This Row],[Data]])</f>
        <v>1</v>
      </c>
      <c r="C5" t="s">
        <v>26</v>
      </c>
      <c r="D5" t="s">
        <v>10</v>
      </c>
      <c r="E5" t="s">
        <v>16</v>
      </c>
      <c r="F5" s="3">
        <v>200</v>
      </c>
      <c r="G5" t="s">
        <v>21</v>
      </c>
      <c r="H5" t="s">
        <v>23</v>
      </c>
    </row>
    <row r="6" spans="1:8" x14ac:dyDescent="0.3">
      <c r="A6" s="4">
        <v>45677</v>
      </c>
      <c r="B6" s="8">
        <f>MONTH(Tabela1[[#This Row],[Data]])</f>
        <v>1</v>
      </c>
      <c r="C6" t="s">
        <v>26</v>
      </c>
      <c r="D6" t="s">
        <v>11</v>
      </c>
      <c r="E6" t="s">
        <v>32</v>
      </c>
      <c r="F6" s="3">
        <v>1100</v>
      </c>
      <c r="G6" t="s">
        <v>34</v>
      </c>
      <c r="H6" t="s">
        <v>23</v>
      </c>
    </row>
    <row r="7" spans="1:8" x14ac:dyDescent="0.3">
      <c r="A7" s="4">
        <v>45667</v>
      </c>
      <c r="B7" s="8">
        <f>MONTH(Tabela1[[#This Row],[Data]])</f>
        <v>1</v>
      </c>
      <c r="C7" t="s">
        <v>26</v>
      </c>
      <c r="D7" t="s">
        <v>12</v>
      </c>
      <c r="E7" t="s">
        <v>33</v>
      </c>
      <c r="F7" s="3">
        <v>550</v>
      </c>
      <c r="G7" t="s">
        <v>18</v>
      </c>
      <c r="H7" t="s">
        <v>23</v>
      </c>
    </row>
    <row r="8" spans="1:8" x14ac:dyDescent="0.3">
      <c r="A8" s="4">
        <v>45667</v>
      </c>
      <c r="B8" s="8">
        <f>MONTH(Tabela1[[#This Row],[Data]])</f>
        <v>1</v>
      </c>
      <c r="C8" t="s">
        <v>26</v>
      </c>
      <c r="D8" t="s">
        <v>17</v>
      </c>
      <c r="E8" t="s">
        <v>31</v>
      </c>
      <c r="F8" s="3">
        <v>250</v>
      </c>
      <c r="G8" t="s">
        <v>21</v>
      </c>
      <c r="H8" t="s">
        <v>23</v>
      </c>
    </row>
    <row r="9" spans="1:8" x14ac:dyDescent="0.3">
      <c r="A9" s="4">
        <v>45695</v>
      </c>
      <c r="B9" s="8">
        <f>MONTH(Tabela1[[#This Row],[Data]])</f>
        <v>2</v>
      </c>
      <c r="C9" t="s">
        <v>26</v>
      </c>
      <c r="D9" t="s">
        <v>37</v>
      </c>
      <c r="E9" t="s">
        <v>30</v>
      </c>
      <c r="F9" s="3">
        <v>65</v>
      </c>
      <c r="G9" t="s">
        <v>19</v>
      </c>
      <c r="H9" t="s">
        <v>24</v>
      </c>
    </row>
    <row r="10" spans="1:8" x14ac:dyDescent="0.3">
      <c r="A10" s="4">
        <v>45696</v>
      </c>
      <c r="B10" s="8">
        <f>MONTH(Tabela1[[#This Row],[Data]])</f>
        <v>2</v>
      </c>
      <c r="C10" t="s">
        <v>25</v>
      </c>
      <c r="D10" t="s">
        <v>7</v>
      </c>
      <c r="E10" t="s">
        <v>13</v>
      </c>
      <c r="F10" s="3">
        <v>4400</v>
      </c>
      <c r="G10" t="s">
        <v>18</v>
      </c>
      <c r="H10" t="s">
        <v>22</v>
      </c>
    </row>
    <row r="11" spans="1:8" x14ac:dyDescent="0.3">
      <c r="A11" s="4">
        <v>45666</v>
      </c>
      <c r="B11" s="8">
        <f>MONTH(Tabela1[[#This Row],[Data]])</f>
        <v>1</v>
      </c>
      <c r="C11" t="s">
        <v>26</v>
      </c>
      <c r="D11" t="s">
        <v>8</v>
      </c>
      <c r="E11" t="s">
        <v>14</v>
      </c>
      <c r="F11" s="3">
        <v>250</v>
      </c>
      <c r="G11" t="s">
        <v>19</v>
      </c>
      <c r="H11" t="s">
        <v>23</v>
      </c>
    </row>
    <row r="12" spans="1:8" x14ac:dyDescent="0.3">
      <c r="A12" s="4">
        <v>45726</v>
      </c>
      <c r="B12" s="8">
        <f>MONTH(Tabela1[[#This Row],[Data]])</f>
        <v>3</v>
      </c>
      <c r="C12" t="s">
        <v>26</v>
      </c>
      <c r="D12" t="s">
        <v>9</v>
      </c>
      <c r="E12" t="s">
        <v>15</v>
      </c>
      <c r="F12" s="3">
        <v>130</v>
      </c>
      <c r="G12" t="s">
        <v>20</v>
      </c>
      <c r="H12" t="s">
        <v>24</v>
      </c>
    </row>
    <row r="13" spans="1:8" x14ac:dyDescent="0.3">
      <c r="A13" s="4">
        <v>45758</v>
      </c>
      <c r="B13" s="8">
        <f>MONTH(Tabela1[[#This Row],[Data]])</f>
        <v>4</v>
      </c>
      <c r="C13" t="s">
        <v>26</v>
      </c>
      <c r="D13" t="s">
        <v>10</v>
      </c>
      <c r="E13" t="s">
        <v>16</v>
      </c>
      <c r="F13" s="3">
        <v>200</v>
      </c>
      <c r="G13" t="s">
        <v>21</v>
      </c>
      <c r="H13" t="s">
        <v>23</v>
      </c>
    </row>
    <row r="14" spans="1:8" x14ac:dyDescent="0.3">
      <c r="A14" s="4">
        <v>45700</v>
      </c>
      <c r="B14" s="8">
        <f>MONTH(Tabela1[[#This Row],[Data]])</f>
        <v>2</v>
      </c>
      <c r="C14" t="s">
        <v>26</v>
      </c>
      <c r="D14" t="s">
        <v>11</v>
      </c>
      <c r="E14" t="s">
        <v>32</v>
      </c>
      <c r="F14" s="3">
        <v>1100</v>
      </c>
      <c r="G14" t="s">
        <v>34</v>
      </c>
      <c r="H14" t="s">
        <v>23</v>
      </c>
    </row>
    <row r="15" spans="1:8" x14ac:dyDescent="0.3">
      <c r="A15" s="4">
        <v>45701</v>
      </c>
      <c r="B15" s="8">
        <f>MONTH(Tabela1[[#This Row],[Data]])</f>
        <v>2</v>
      </c>
      <c r="C15" t="s">
        <v>26</v>
      </c>
      <c r="D15" t="s">
        <v>12</v>
      </c>
      <c r="E15" t="s">
        <v>33</v>
      </c>
      <c r="F15" s="3">
        <v>550</v>
      </c>
      <c r="G15" t="s">
        <v>18</v>
      </c>
      <c r="H15" t="s">
        <v>23</v>
      </c>
    </row>
    <row r="16" spans="1:8" x14ac:dyDescent="0.3">
      <c r="A16" s="4">
        <v>45730</v>
      </c>
      <c r="B16" s="8">
        <f>MONTH(Tabela1[[#This Row],[Data]])</f>
        <v>3</v>
      </c>
      <c r="C16" t="s">
        <v>26</v>
      </c>
      <c r="D16" t="s">
        <v>17</v>
      </c>
      <c r="E16" t="s">
        <v>31</v>
      </c>
      <c r="F16" s="3">
        <v>250</v>
      </c>
      <c r="G16" t="s">
        <v>21</v>
      </c>
      <c r="H16" t="s">
        <v>23</v>
      </c>
    </row>
    <row r="17" spans="1:8" x14ac:dyDescent="0.3">
      <c r="A17" s="4">
        <v>45762</v>
      </c>
      <c r="B17" s="8">
        <f>MONTH(Tabela1[[#This Row],[Data]])</f>
        <v>4</v>
      </c>
      <c r="C17" t="s">
        <v>26</v>
      </c>
      <c r="D17" t="s">
        <v>37</v>
      </c>
      <c r="E17" t="s">
        <v>30</v>
      </c>
      <c r="F17" s="3">
        <v>65</v>
      </c>
      <c r="G17" t="s">
        <v>19</v>
      </c>
      <c r="H17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44BB-7C2F-4852-ACEE-ED0A46BBD6EB}">
  <dimension ref="B1:H13"/>
  <sheetViews>
    <sheetView workbookViewId="0">
      <selection activeCell="B5" sqref="B5"/>
    </sheetView>
  </sheetViews>
  <sheetFormatPr defaultRowHeight="14.4" x14ac:dyDescent="0.3"/>
  <cols>
    <col min="2" max="2" width="16.77734375" bestFit="1" customWidth="1"/>
    <col min="3" max="3" width="12.88671875" bestFit="1" customWidth="1"/>
    <col min="4" max="4" width="8.33203125" bestFit="1" customWidth="1"/>
    <col min="5" max="5" width="14.109375" bestFit="1" customWidth="1"/>
    <col min="6" max="6" width="15.21875" bestFit="1" customWidth="1"/>
    <col min="7" max="7" width="16.77734375" bestFit="1" customWidth="1"/>
    <col min="8" max="8" width="12.88671875" bestFit="1" customWidth="1"/>
    <col min="9" max="9" width="7.21875" bestFit="1" customWidth="1"/>
    <col min="10" max="10" width="18.77734375" bestFit="1" customWidth="1"/>
    <col min="11" max="11" width="7.5546875" bestFit="1" customWidth="1"/>
    <col min="12" max="12" width="10" bestFit="1" customWidth="1"/>
    <col min="13" max="13" width="16.6640625" bestFit="1" customWidth="1"/>
    <col min="14" max="14" width="17.77734375" bestFit="1" customWidth="1"/>
    <col min="15" max="15" width="16.6640625" bestFit="1" customWidth="1"/>
    <col min="16" max="16" width="17.77734375" bestFit="1" customWidth="1"/>
    <col min="17" max="17" width="18.77734375" bestFit="1" customWidth="1"/>
    <col min="18" max="18" width="17.77734375" bestFit="1" customWidth="1"/>
    <col min="19" max="19" width="16.6640625" bestFit="1" customWidth="1"/>
    <col min="20" max="20" width="17.77734375" bestFit="1" customWidth="1"/>
    <col min="21" max="21" width="21.33203125" bestFit="1" customWidth="1"/>
    <col min="22" max="22" width="22.33203125" bestFit="1" customWidth="1"/>
    <col min="23" max="23" width="18.77734375" bestFit="1" customWidth="1"/>
    <col min="24" max="24" width="7.5546875" bestFit="1" customWidth="1"/>
    <col min="25" max="25" width="21.33203125" bestFit="1" customWidth="1"/>
    <col min="26" max="26" width="22.33203125" bestFit="1" customWidth="1"/>
    <col min="27" max="27" width="16.6640625" bestFit="1" customWidth="1"/>
    <col min="28" max="28" width="17.77734375" bestFit="1" customWidth="1"/>
    <col min="29" max="29" width="22.88671875" bestFit="1" customWidth="1"/>
    <col min="30" max="30" width="23.88671875" bestFit="1" customWidth="1"/>
    <col min="31" max="31" width="21.33203125" bestFit="1" customWidth="1"/>
    <col min="32" max="32" width="22.33203125" bestFit="1" customWidth="1"/>
  </cols>
  <sheetData>
    <row r="1" spans="2:8" x14ac:dyDescent="0.3">
      <c r="G1" s="1" t="s">
        <v>1</v>
      </c>
      <c r="H1" t="s">
        <v>35</v>
      </c>
    </row>
    <row r="3" spans="2:8" x14ac:dyDescent="0.3">
      <c r="B3" s="1" t="s">
        <v>1</v>
      </c>
      <c r="C3" t="s">
        <v>26</v>
      </c>
      <c r="G3" s="1" t="s">
        <v>27</v>
      </c>
      <c r="H3" t="s">
        <v>36</v>
      </c>
    </row>
    <row r="4" spans="2:8" x14ac:dyDescent="0.3">
      <c r="G4" s="2" t="s">
        <v>8</v>
      </c>
      <c r="H4">
        <v>500</v>
      </c>
    </row>
    <row r="5" spans="2:8" x14ac:dyDescent="0.3">
      <c r="B5" s="1" t="s">
        <v>27</v>
      </c>
      <c r="C5" t="s">
        <v>36</v>
      </c>
      <c r="G5" s="2" t="s">
        <v>37</v>
      </c>
      <c r="H5">
        <v>130</v>
      </c>
    </row>
    <row r="6" spans="2:8" x14ac:dyDescent="0.3">
      <c r="B6" s="2" t="s">
        <v>8</v>
      </c>
      <c r="C6">
        <v>500</v>
      </c>
      <c r="G6" s="2" t="s">
        <v>12</v>
      </c>
      <c r="H6">
        <v>1100</v>
      </c>
    </row>
    <row r="7" spans="2:8" x14ac:dyDescent="0.3">
      <c r="B7" s="2" t="s">
        <v>12</v>
      </c>
      <c r="C7">
        <v>550</v>
      </c>
      <c r="G7" s="2" t="s">
        <v>17</v>
      </c>
      <c r="H7">
        <v>500</v>
      </c>
    </row>
    <row r="8" spans="2:8" x14ac:dyDescent="0.3">
      <c r="B8" s="2" t="s">
        <v>17</v>
      </c>
      <c r="C8">
        <v>250</v>
      </c>
      <c r="G8" s="2" t="s">
        <v>10</v>
      </c>
      <c r="H8">
        <v>400</v>
      </c>
    </row>
    <row r="9" spans="2:8" x14ac:dyDescent="0.3">
      <c r="B9" s="2" t="s">
        <v>10</v>
      </c>
      <c r="C9">
        <v>200</v>
      </c>
      <c r="G9" s="2" t="s">
        <v>7</v>
      </c>
      <c r="H9">
        <v>8800</v>
      </c>
    </row>
    <row r="10" spans="2:8" x14ac:dyDescent="0.3">
      <c r="B10" s="2" t="s">
        <v>11</v>
      </c>
      <c r="C10">
        <v>1100</v>
      </c>
      <c r="G10" s="2" t="s">
        <v>11</v>
      </c>
      <c r="H10">
        <v>2200</v>
      </c>
    </row>
    <row r="11" spans="2:8" x14ac:dyDescent="0.3">
      <c r="B11" s="2" t="s">
        <v>9</v>
      </c>
      <c r="C11">
        <v>130</v>
      </c>
      <c r="G11" s="2" t="s">
        <v>9</v>
      </c>
      <c r="H11">
        <v>260</v>
      </c>
    </row>
    <row r="12" spans="2:8" x14ac:dyDescent="0.3">
      <c r="B12" s="2" t="s">
        <v>29</v>
      </c>
      <c r="C12">
        <v>2730</v>
      </c>
      <c r="G12" s="2" t="s">
        <v>28</v>
      </c>
    </row>
    <row r="13" spans="2:8" x14ac:dyDescent="0.3">
      <c r="G13" s="2" t="s">
        <v>29</v>
      </c>
      <c r="H13">
        <v>13890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4837-2726-4482-98BC-A971449128E3}">
  <sheetPr>
    <tabColor rgb="FFC848CB"/>
  </sheetPr>
  <dimension ref="D2:E21"/>
  <sheetViews>
    <sheetView workbookViewId="0">
      <selection activeCell="E6" sqref="E6"/>
    </sheetView>
  </sheetViews>
  <sheetFormatPr defaultRowHeight="14.4" x14ac:dyDescent="0.3"/>
  <cols>
    <col min="4" max="4" width="20.109375" customWidth="1"/>
    <col min="5" max="5" width="19.33203125" customWidth="1"/>
  </cols>
  <sheetData>
    <row r="2" spans="4:5" x14ac:dyDescent="0.3">
      <c r="D2" s="11" t="s">
        <v>41</v>
      </c>
      <c r="E2" s="12">
        <f>SUM(Tabela2[Deposito Reservado])</f>
        <v>10042</v>
      </c>
    </row>
    <row r="3" spans="4:5" x14ac:dyDescent="0.3">
      <c r="D3" s="11" t="s">
        <v>42</v>
      </c>
      <c r="E3" s="13">
        <v>20000</v>
      </c>
    </row>
    <row r="4" spans="4:5" x14ac:dyDescent="0.3">
      <c r="E4" s="10"/>
    </row>
    <row r="5" spans="4:5" x14ac:dyDescent="0.3">
      <c r="D5" t="s">
        <v>39</v>
      </c>
      <c r="E5" t="s">
        <v>40</v>
      </c>
    </row>
    <row r="6" spans="4:5" x14ac:dyDescent="0.3">
      <c r="D6" s="4">
        <v>45658</v>
      </c>
      <c r="E6" s="9">
        <v>50</v>
      </c>
    </row>
    <row r="7" spans="4:5" x14ac:dyDescent="0.3">
      <c r="D7" s="4">
        <v>45659</v>
      </c>
      <c r="E7" s="9">
        <v>634</v>
      </c>
    </row>
    <row r="8" spans="4:5" x14ac:dyDescent="0.3">
      <c r="D8" s="4">
        <v>45660</v>
      </c>
      <c r="E8" s="9">
        <v>729</v>
      </c>
    </row>
    <row r="9" spans="4:5" x14ac:dyDescent="0.3">
      <c r="D9" s="4">
        <v>45661</v>
      </c>
      <c r="E9" s="9">
        <v>536</v>
      </c>
    </row>
    <row r="10" spans="4:5" x14ac:dyDescent="0.3">
      <c r="D10" s="4">
        <v>45662</v>
      </c>
      <c r="E10" s="9">
        <v>639</v>
      </c>
    </row>
    <row r="11" spans="4:5" x14ac:dyDescent="0.3">
      <c r="D11" s="4">
        <v>45663</v>
      </c>
      <c r="E11" s="9">
        <v>769</v>
      </c>
    </row>
    <row r="12" spans="4:5" x14ac:dyDescent="0.3">
      <c r="D12" s="4">
        <v>45664</v>
      </c>
      <c r="E12" s="9">
        <v>504</v>
      </c>
    </row>
    <row r="13" spans="4:5" x14ac:dyDescent="0.3">
      <c r="D13" s="4">
        <v>45665</v>
      </c>
      <c r="E13" s="9">
        <v>918</v>
      </c>
    </row>
    <row r="14" spans="4:5" x14ac:dyDescent="0.3">
      <c r="D14" s="4">
        <v>45666</v>
      </c>
      <c r="E14" s="9">
        <v>298</v>
      </c>
    </row>
    <row r="15" spans="4:5" x14ac:dyDescent="0.3">
      <c r="D15" s="4">
        <v>45667</v>
      </c>
      <c r="E15" s="9">
        <v>806</v>
      </c>
    </row>
    <row r="16" spans="4:5" x14ac:dyDescent="0.3">
      <c r="D16" s="4">
        <v>45668</v>
      </c>
      <c r="E16" s="9">
        <v>998</v>
      </c>
    </row>
    <row r="17" spans="4:5" x14ac:dyDescent="0.3">
      <c r="D17" s="4">
        <v>45669</v>
      </c>
      <c r="E17" s="9">
        <v>611</v>
      </c>
    </row>
    <row r="18" spans="4:5" x14ac:dyDescent="0.3">
      <c r="D18" s="4">
        <v>45670</v>
      </c>
      <c r="E18" s="9">
        <v>750</v>
      </c>
    </row>
    <row r="19" spans="4:5" x14ac:dyDescent="0.3">
      <c r="D19" s="4">
        <v>45671</v>
      </c>
      <c r="E19" s="9">
        <v>68</v>
      </c>
    </row>
    <row r="20" spans="4:5" x14ac:dyDescent="0.3">
      <c r="D20" s="4">
        <v>45672</v>
      </c>
      <c r="E20" s="9">
        <v>906</v>
      </c>
    </row>
    <row r="21" spans="4:5" x14ac:dyDescent="0.3">
      <c r="D21" s="4">
        <v>45673</v>
      </c>
      <c r="E21" s="9">
        <v>826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A4FE-5D8F-45CA-A467-2EE264E72130}">
  <dimension ref="A11:U11"/>
  <sheetViews>
    <sheetView tabSelected="1" topLeftCell="A32" zoomScale="69" zoomScaleNormal="69" workbookViewId="0">
      <selection activeCell="U48" sqref="U48"/>
    </sheetView>
  </sheetViews>
  <sheetFormatPr defaultColWidth="0" defaultRowHeight="14.4" x14ac:dyDescent="0.3"/>
  <cols>
    <col min="1" max="1" width="20.109375" style="5" customWidth="1"/>
    <col min="2" max="20" width="8.88671875" style="6" customWidth="1"/>
    <col min="21" max="21" width="108.88671875" style="6" customWidth="1"/>
    <col min="22" max="16384" width="8.88671875" hidden="1"/>
  </cols>
  <sheetData>
    <row r="11" spans="3:3" ht="34.799999999999997" x14ac:dyDescent="0.75">
      <c r="C1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Data</vt:lpstr>
      <vt:lpstr>Controller </vt:lpstr>
      <vt:lpstr>Caixinha</vt:lpstr>
      <vt:lpstr>Dashboard</vt:lpstr>
      <vt:lpstr>Tb_operations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Elizeth De Paiva Souza Felipini</dc:creator>
  <cp:lastModifiedBy>Elizeth De Paiva Souza Felipini</cp:lastModifiedBy>
  <dcterms:created xsi:type="dcterms:W3CDTF">2025-01-09T16:09:43Z</dcterms:created>
  <dcterms:modified xsi:type="dcterms:W3CDTF">2025-01-10T16:38:22Z</dcterms:modified>
</cp:coreProperties>
</file>