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filterPrivacy="1"/>
  <xr:revisionPtr revIDLastSave="0" documentId="10_ncr:8100000_{7F9C68E3-EBCD-4361-B0C1-343EFC0FB6AB}" xr6:coauthVersionLast="32" xr6:coauthVersionMax="32" xr10:uidLastSave="{00000000-0000-0000-0000-000000000000}"/>
  <bookViews>
    <workbookView xWindow="0" yWindow="0" windowWidth="10800" windowHeight="7050" tabRatio="948" activeTab="2" xr2:uid="{00000000-000D-0000-FFFF-FFFF00000000}"/>
  </bookViews>
  <sheets>
    <sheet name="Month" sheetId="9" r:id="rId1"/>
    <sheet name="Variable Exp tracker" sheetId="16" r:id="rId2"/>
    <sheet name="Sinking Exp Payt" sheetId="17" r:id="rId3"/>
    <sheet name="HSA" sheetId="15" r:id="rId4"/>
    <sheet name="Bills PAID checklist" sheetId="3" r:id="rId5"/>
    <sheet name="debt" sheetId="21" r:id="rId6"/>
    <sheet name="YearEndAnalysis" sheetId="22" r:id="rId7"/>
    <sheet name="Sheet1" sheetId="12" state="hidden" r:id="rId8"/>
  </sheets>
  <definedNames>
    <definedName name="TotalMonthlyExpenses">SUM(#REF!)</definedName>
    <definedName name="TotalMonthlyIncome">SUM(#REF!)</definedName>
  </definedNames>
  <calcPr calcId="162913"/>
</workbook>
</file>

<file path=xl/calcChain.xml><?xml version="1.0" encoding="utf-8"?>
<calcChain xmlns="http://schemas.openxmlformats.org/spreadsheetml/2006/main">
  <c r="D4" i="17" l="1"/>
  <c r="D5" i="17"/>
  <c r="D6" i="17"/>
  <c r="D7" i="17"/>
  <c r="D8" i="17"/>
  <c r="D9" i="17"/>
  <c r="D10" i="17"/>
  <c r="D11" i="17"/>
  <c r="D12" i="17"/>
  <c r="D13" i="17"/>
  <c r="D14" i="17"/>
  <c r="D15" i="17"/>
  <c r="D16" i="17"/>
  <c r="D17" i="17"/>
  <c r="D3" i="17"/>
  <c r="C18" i="17"/>
  <c r="U147" i="16" l="1"/>
  <c r="Q147" i="16"/>
  <c r="M147" i="16"/>
  <c r="I147" i="16"/>
  <c r="E47" i="9"/>
  <c r="E48" i="9"/>
  <c r="E49" i="9"/>
  <c r="E50" i="9"/>
  <c r="E51" i="9"/>
  <c r="D36" i="9"/>
  <c r="C6" i="22" l="1"/>
  <c r="T85" i="9" l="1"/>
  <c r="S85" i="9"/>
  <c r="R83" i="9"/>
  <c r="R82" i="9"/>
  <c r="R81" i="9"/>
  <c r="S34" i="9" l="1"/>
  <c r="T34" i="9" s="1"/>
  <c r="S35" i="9"/>
  <c r="T35" i="9" s="1"/>
  <c r="T42" i="9"/>
  <c r="T43" i="9"/>
  <c r="S31" i="9"/>
  <c r="I43" i="16"/>
  <c r="S32" i="9" s="1"/>
  <c r="T32" i="9" s="1"/>
  <c r="S76" i="9"/>
  <c r="R76" i="9"/>
  <c r="T75" i="9"/>
  <c r="T74" i="9"/>
  <c r="T73" i="9"/>
  <c r="T72" i="9"/>
  <c r="T71" i="9"/>
  <c r="T70" i="9"/>
  <c r="T69" i="9"/>
  <c r="T68" i="9"/>
  <c r="T67" i="9"/>
  <c r="T66" i="9"/>
  <c r="T65" i="9"/>
  <c r="T64" i="9"/>
  <c r="T63" i="9"/>
  <c r="T62" i="9"/>
  <c r="T61" i="9"/>
  <c r="T60" i="9"/>
  <c r="T59" i="9"/>
  <c r="R52" i="9"/>
  <c r="T51" i="9"/>
  <c r="T50" i="9"/>
  <c r="T49" i="9"/>
  <c r="T48" i="9"/>
  <c r="T47" i="9"/>
  <c r="T46" i="9"/>
  <c r="T45" i="9"/>
  <c r="T44" i="9"/>
  <c r="T41" i="9"/>
  <c r="T40" i="9"/>
  <c r="R29" i="9"/>
  <c r="S27" i="9"/>
  <c r="R27" i="9"/>
  <c r="R54" i="9" s="1"/>
  <c r="T26" i="9"/>
  <c r="T25" i="9"/>
  <c r="T22" i="9"/>
  <c r="T21" i="9"/>
  <c r="T20" i="9"/>
  <c r="T19" i="9"/>
  <c r="T18" i="9"/>
  <c r="T17" i="9"/>
  <c r="T16" i="9"/>
  <c r="T15" i="9"/>
  <c r="T14" i="9"/>
  <c r="T13" i="9"/>
  <c r="T12" i="9"/>
  <c r="T11" i="9"/>
  <c r="S8" i="9"/>
  <c r="R8" i="9"/>
  <c r="R56" i="9" s="1"/>
  <c r="T27" i="9" l="1"/>
  <c r="T31" i="9"/>
  <c r="S29" i="9"/>
  <c r="E147" i="16"/>
  <c r="M140" i="16"/>
  <c r="I140" i="16"/>
  <c r="E140" i="16"/>
  <c r="AC133" i="16"/>
  <c r="Y133" i="16"/>
  <c r="U133" i="16"/>
  <c r="Q133" i="16"/>
  <c r="M133" i="16"/>
  <c r="I133" i="16"/>
  <c r="E133" i="16"/>
  <c r="AC126" i="16"/>
  <c r="Y126" i="16"/>
  <c r="U126" i="16"/>
  <c r="Q126" i="16"/>
  <c r="M126" i="16"/>
  <c r="I126" i="16"/>
  <c r="E126" i="16"/>
  <c r="Y119" i="16"/>
  <c r="U119" i="16"/>
  <c r="Q119" i="16"/>
  <c r="M119" i="16"/>
  <c r="I119" i="16"/>
  <c r="E119" i="16"/>
  <c r="AC113" i="16"/>
  <c r="Y113" i="16"/>
  <c r="U113" i="16"/>
  <c r="Q113" i="16"/>
  <c r="M113" i="16"/>
  <c r="I113" i="16"/>
  <c r="E113" i="16"/>
  <c r="D41" i="9" s="1"/>
  <c r="E41" i="9" s="1"/>
  <c r="AC108" i="16"/>
  <c r="Y108" i="16"/>
  <c r="U108" i="16"/>
  <c r="Q108" i="16"/>
  <c r="M108" i="16"/>
  <c r="I108" i="16"/>
  <c r="U107" i="16"/>
  <c r="Q107" i="16"/>
  <c r="E107" i="16"/>
  <c r="Q106" i="16"/>
  <c r="E108" i="16"/>
  <c r="D40" i="9" s="1"/>
  <c r="E40" i="9" s="1"/>
  <c r="AC103" i="16"/>
  <c r="Y103" i="16"/>
  <c r="U103" i="16"/>
  <c r="Q103" i="16"/>
  <c r="M103" i="16"/>
  <c r="I103" i="16"/>
  <c r="T39" i="9" s="1"/>
  <c r="E103" i="16"/>
  <c r="D39" i="9" s="1"/>
  <c r="E39" i="9" s="1"/>
  <c r="Y102" i="16"/>
  <c r="U102" i="16"/>
  <c r="Y101" i="16"/>
  <c r="U101" i="16"/>
  <c r="U100" i="16"/>
  <c r="AC97" i="16"/>
  <c r="Y97" i="16"/>
  <c r="U97" i="16"/>
  <c r="Q97" i="16"/>
  <c r="M97" i="16"/>
  <c r="I97" i="16"/>
  <c r="T38" i="9" s="1"/>
  <c r="E97" i="16"/>
  <c r="AC91" i="16"/>
  <c r="Y91" i="16"/>
  <c r="U91" i="16"/>
  <c r="Q91" i="16"/>
  <c r="M91" i="16"/>
  <c r="I91" i="16"/>
  <c r="S37" i="9" s="1"/>
  <c r="T37" i="9" s="1"/>
  <c r="E91" i="16"/>
  <c r="AC80" i="16"/>
  <c r="Y80" i="16"/>
  <c r="U80" i="16"/>
  <c r="Q80" i="16"/>
  <c r="M80" i="16"/>
  <c r="I80" i="16"/>
  <c r="S36" i="9" s="1"/>
  <c r="T36" i="9" s="1"/>
  <c r="E80" i="16"/>
  <c r="AC67" i="16"/>
  <c r="Y67" i="16"/>
  <c r="U67" i="16"/>
  <c r="Q67" i="16"/>
  <c r="M67" i="16"/>
  <c r="I67" i="16"/>
  <c r="E67" i="16"/>
  <c r="AC59" i="16"/>
  <c r="Y59" i="16"/>
  <c r="U59" i="16"/>
  <c r="Q59" i="16"/>
  <c r="M59" i="16"/>
  <c r="I59" i="16"/>
  <c r="E59" i="16"/>
  <c r="AG51" i="16"/>
  <c r="AC51" i="16"/>
  <c r="Y51" i="16"/>
  <c r="U51" i="16"/>
  <c r="Q51" i="16"/>
  <c r="M51" i="16"/>
  <c r="I51" i="16"/>
  <c r="S33" i="9" s="1"/>
  <c r="T33" i="9" s="1"/>
  <c r="E51" i="16"/>
  <c r="AN44" i="16"/>
  <c r="AG43" i="16"/>
  <c r="AC43" i="16"/>
  <c r="Y43" i="16"/>
  <c r="U43" i="16"/>
  <c r="Q43" i="16"/>
  <c r="M43" i="16"/>
  <c r="E43" i="16"/>
  <c r="D32" i="9" s="1"/>
  <c r="E32" i="9" s="1"/>
  <c r="AK28" i="16"/>
  <c r="AG23" i="16"/>
  <c r="AC23" i="16"/>
  <c r="Y23" i="16"/>
  <c r="U23" i="16"/>
  <c r="Q23" i="16"/>
  <c r="M23" i="16"/>
  <c r="I23" i="16"/>
  <c r="E23" i="16"/>
  <c r="D31" i="9" s="1"/>
  <c r="AJ11" i="16"/>
  <c r="E8" i="21"/>
  <c r="D8" i="21"/>
  <c r="C8" i="21"/>
  <c r="F8" i="21"/>
  <c r="D76" i="9"/>
  <c r="C83" i="9" s="1"/>
  <c r="C76" i="9"/>
  <c r="E75" i="9"/>
  <c r="E74" i="9"/>
  <c r="E73" i="9"/>
  <c r="E72" i="9"/>
  <c r="E71" i="9"/>
  <c r="E70" i="9"/>
  <c r="E69" i="9"/>
  <c r="E68" i="9"/>
  <c r="E67" i="9"/>
  <c r="E66" i="9"/>
  <c r="E65" i="9"/>
  <c r="E64" i="9"/>
  <c r="E63" i="9"/>
  <c r="E62" i="9"/>
  <c r="E61" i="9"/>
  <c r="E60" i="9"/>
  <c r="E59" i="9"/>
  <c r="C52" i="9"/>
  <c r="D46" i="9"/>
  <c r="E46" i="9" s="1"/>
  <c r="D45" i="9"/>
  <c r="E45" i="9" s="1"/>
  <c r="D44" i="9"/>
  <c r="E44" i="9" s="1"/>
  <c r="D43" i="9"/>
  <c r="E43" i="9" s="1"/>
  <c r="D42" i="9"/>
  <c r="E42" i="9" s="1"/>
  <c r="D38" i="9"/>
  <c r="E38" i="9" s="1"/>
  <c r="D37" i="9"/>
  <c r="E37" i="9" s="1"/>
  <c r="E36" i="9"/>
  <c r="D35" i="9"/>
  <c r="E35" i="9" s="1"/>
  <c r="D34" i="9"/>
  <c r="E34" i="9" s="1"/>
  <c r="D33" i="9"/>
  <c r="E33" i="9" s="1"/>
  <c r="D27" i="9"/>
  <c r="C81" i="9" s="1"/>
  <c r="C27" i="9"/>
  <c r="E26" i="9"/>
  <c r="E25" i="9"/>
  <c r="E22" i="9"/>
  <c r="E21" i="9"/>
  <c r="E20" i="9"/>
  <c r="E19" i="9"/>
  <c r="E18" i="9"/>
  <c r="E17" i="9"/>
  <c r="E16" i="9"/>
  <c r="E15" i="9"/>
  <c r="E14" i="9"/>
  <c r="E13" i="9"/>
  <c r="E12" i="9"/>
  <c r="E11" i="9"/>
  <c r="D8" i="9"/>
  <c r="D85" i="9" s="1"/>
  <c r="C8" i="9"/>
  <c r="S52" i="9" l="1"/>
  <c r="T52" i="9" s="1"/>
  <c r="E27" i="9"/>
  <c r="D52" i="9"/>
  <c r="C29" i="9"/>
  <c r="C54" i="9"/>
  <c r="C56" i="9" s="1"/>
  <c r="D29" i="9"/>
  <c r="E31" i="9"/>
  <c r="C82" i="9" l="1"/>
  <c r="R85" i="9"/>
  <c r="S54" i="9"/>
  <c r="S56" i="9" s="1"/>
  <c r="D54" i="9"/>
  <c r="D56" i="9" s="1"/>
  <c r="E52" i="9"/>
  <c r="C85" i="9" l="1"/>
  <c r="E85" i="9" s="1"/>
  <c r="C5" i="22" s="1"/>
</calcChain>
</file>

<file path=xl/sharedStrings.xml><?xml version="1.0" encoding="utf-8"?>
<sst xmlns="http://schemas.openxmlformats.org/spreadsheetml/2006/main" count="524" uniqueCount="302">
  <si>
    <t>Groceries</t>
  </si>
  <si>
    <t>Expenses</t>
  </si>
  <si>
    <t>Yearly</t>
  </si>
  <si>
    <t>Property tax</t>
  </si>
  <si>
    <t>Mortgage</t>
  </si>
  <si>
    <t>Heloc</t>
  </si>
  <si>
    <t>Clothing</t>
  </si>
  <si>
    <t>Category</t>
  </si>
  <si>
    <t>Medical</t>
  </si>
  <si>
    <t>transunion</t>
  </si>
  <si>
    <t>HOA</t>
  </si>
  <si>
    <t>Honda gas</t>
  </si>
  <si>
    <t>Scion gas</t>
  </si>
  <si>
    <t>costco</t>
  </si>
  <si>
    <t>Due</t>
  </si>
  <si>
    <t>Auto</t>
  </si>
  <si>
    <t>Jan</t>
  </si>
  <si>
    <t>Feb</t>
  </si>
  <si>
    <t>Mar</t>
  </si>
  <si>
    <t>Apl</t>
  </si>
  <si>
    <t>May</t>
  </si>
  <si>
    <t>Jun</t>
  </si>
  <si>
    <t>Jul</t>
  </si>
  <si>
    <t>Aug</t>
  </si>
  <si>
    <t>Sep</t>
  </si>
  <si>
    <t>Oct</t>
  </si>
  <si>
    <t>Nov</t>
  </si>
  <si>
    <t>Dec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</si>
  <si>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</si>
  <si>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</si>
  <si>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</si>
  <si>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</si>
  <si>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</si>
  <si>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</si>
  <si>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</si>
  <si>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</si>
  <si>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</si>
  <si>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</si>
  <si>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</si>
  <si>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</si>
  <si>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</si>
  <si>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</si>
  <si>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</si>
  <si>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Monthly</t>
  </si>
  <si>
    <t>x</t>
  </si>
  <si>
    <t>Quarterly</t>
  </si>
  <si>
    <t>Ins- Honda</t>
  </si>
  <si>
    <t>Ins- Scion</t>
  </si>
  <si>
    <t>1/2  yearly</t>
  </si>
  <si>
    <t>Reg- Honda</t>
  </si>
  <si>
    <t>Reg- Scion</t>
  </si>
  <si>
    <t>Costco</t>
  </si>
  <si>
    <t>AAA</t>
  </si>
  <si>
    <t>2016- BILL PAYMENT CHECKLIST</t>
  </si>
  <si>
    <t>y</t>
  </si>
  <si>
    <t>Tax filing fees</t>
  </si>
  <si>
    <t>Actual</t>
  </si>
  <si>
    <t>Budget</t>
  </si>
  <si>
    <t>Income</t>
  </si>
  <si>
    <t>Supplemental</t>
  </si>
  <si>
    <t>Bonus</t>
  </si>
  <si>
    <t>Remaining</t>
  </si>
  <si>
    <t>Total</t>
  </si>
  <si>
    <t>Fixed Expenses</t>
  </si>
  <si>
    <t>Debt</t>
  </si>
  <si>
    <t>April</t>
  </si>
  <si>
    <t>Balance</t>
  </si>
  <si>
    <t>Total Expenses</t>
  </si>
  <si>
    <t>Sinking Funds</t>
  </si>
  <si>
    <t>Scion insurance</t>
  </si>
  <si>
    <t>Kids activities</t>
  </si>
  <si>
    <t>CPA</t>
  </si>
  <si>
    <t>Scion Registration</t>
  </si>
  <si>
    <t>Property Tax</t>
  </si>
  <si>
    <t>Domain renewal</t>
  </si>
  <si>
    <t>Costco renewal</t>
  </si>
  <si>
    <t>Car maintainance</t>
  </si>
  <si>
    <t>n/a</t>
  </si>
  <si>
    <t>scion</t>
  </si>
  <si>
    <t>June</t>
  </si>
  <si>
    <t>Sunshine</t>
  </si>
  <si>
    <t>dt</t>
  </si>
  <si>
    <t>Sept</t>
  </si>
  <si>
    <t>Taco bell</t>
  </si>
  <si>
    <t>Y-$450</t>
  </si>
  <si>
    <t>Dt</t>
  </si>
  <si>
    <t>Target</t>
  </si>
  <si>
    <t>Household</t>
  </si>
  <si>
    <t>household</t>
  </si>
  <si>
    <t>Paid</t>
  </si>
  <si>
    <t>Walmart</t>
  </si>
  <si>
    <t>Netflix</t>
  </si>
  <si>
    <t>Sinking Fund Payment Tracker</t>
  </si>
  <si>
    <t>saved</t>
  </si>
  <si>
    <t>needed</t>
  </si>
  <si>
    <t>March</t>
  </si>
  <si>
    <t>Shell</t>
  </si>
  <si>
    <t>groc</t>
  </si>
  <si>
    <t>cash left in folder-june</t>
  </si>
  <si>
    <t>cloths</t>
  </si>
  <si>
    <t>fam fum/eo</t>
  </si>
  <si>
    <t>tab lunch</t>
  </si>
  <si>
    <t>tab groom</t>
  </si>
  <si>
    <t>els pm</t>
  </si>
  <si>
    <t>supplies</t>
  </si>
  <si>
    <t>med</t>
  </si>
  <si>
    <t>gift</t>
  </si>
  <si>
    <t>Lowes-Plant food</t>
  </si>
  <si>
    <t>India st sp-MD</t>
  </si>
  <si>
    <t>Starbucks-Els</t>
  </si>
  <si>
    <t>Red chilli-ccT</t>
  </si>
  <si>
    <t>Laemmle-Sultan-ccT</t>
  </si>
  <si>
    <t>Groupon-Dominos-ccE</t>
  </si>
  <si>
    <t>FIS Mela-cash</t>
  </si>
  <si>
    <t>Frys-hdphones-cash</t>
  </si>
  <si>
    <t>McDs-frappe</t>
  </si>
  <si>
    <t>Lil Ceasar- ccT</t>
  </si>
  <si>
    <t>In st sp-wada,mirchi ccT</t>
  </si>
  <si>
    <t>Hulu</t>
  </si>
  <si>
    <t>Burlington- ccT</t>
  </si>
  <si>
    <t>Wags-durcolax- ccE</t>
  </si>
  <si>
    <t>Shell- ccE</t>
  </si>
  <si>
    <t>Super sv at victory-ccT</t>
  </si>
  <si>
    <t>Shell-ccT</t>
  </si>
  <si>
    <t>Mcds- ccT</t>
  </si>
  <si>
    <t>Sunshine- ff</t>
  </si>
  <si>
    <t>Subway-cash</t>
  </si>
  <si>
    <t>ccT</t>
  </si>
  <si>
    <t>ccE</t>
  </si>
  <si>
    <t>Target-sh tracs-ccE</t>
  </si>
  <si>
    <t>Wags hair color-ccE</t>
  </si>
  <si>
    <t>Amazon- colonge- ccE</t>
  </si>
  <si>
    <t>Amazon- perfume-ccE</t>
  </si>
  <si>
    <t>Office Depot-ccE</t>
  </si>
  <si>
    <t>Amazon-tension rods-ccE</t>
  </si>
  <si>
    <t>tawakkal</t>
  </si>
  <si>
    <t>Tawakkal (50+15ccT)</t>
  </si>
  <si>
    <t>Tawakal ccT</t>
  </si>
  <si>
    <t>Rite Aid-Shams finger- ccT</t>
  </si>
  <si>
    <t>Walmart- cash</t>
  </si>
  <si>
    <t>Rite aid- ccE</t>
  </si>
  <si>
    <t>Baskin Robbins- cash</t>
  </si>
  <si>
    <t>Woodlands south ind-ccE</t>
  </si>
  <si>
    <t>McD-cash</t>
  </si>
  <si>
    <t>Payless Shoes</t>
  </si>
  <si>
    <t>TJ Maxx</t>
  </si>
  <si>
    <t>Walmart- ccE</t>
  </si>
  <si>
    <t>target</t>
  </si>
  <si>
    <t>Subway- ccT</t>
  </si>
  <si>
    <t>21 Dominos-ccT</t>
  </si>
  <si>
    <t>McD-ccT</t>
  </si>
  <si>
    <t>Anarbagh-ccT</t>
  </si>
  <si>
    <t>76-ccT</t>
  </si>
  <si>
    <t>Sharkys</t>
  </si>
  <si>
    <t>Albertson-icyhot-ccT</t>
  </si>
  <si>
    <t>Gillet Associates</t>
  </si>
  <si>
    <t>walmart</t>
  </si>
  <si>
    <t>Baskin Robbins</t>
  </si>
  <si>
    <t>Lal mirch</t>
  </si>
  <si>
    <t>Shahnawaz</t>
  </si>
  <si>
    <t>TJMaxx</t>
  </si>
  <si>
    <t>Costco-chopping board</t>
  </si>
  <si>
    <t>Costco-ink</t>
  </si>
  <si>
    <t>Bed bath beyond</t>
  </si>
  <si>
    <t>India sweet spices</t>
  </si>
  <si>
    <t>Shell ccT</t>
  </si>
  <si>
    <t>Calabasas patio ccT</t>
  </si>
  <si>
    <t>Lal Mirch</t>
  </si>
  <si>
    <t>India sweet spices ccT</t>
  </si>
  <si>
    <t>Subway</t>
  </si>
  <si>
    <t>mcD ccT</t>
  </si>
  <si>
    <t>shell</t>
  </si>
  <si>
    <t>Red chili</t>
  </si>
  <si>
    <t>Ricardo-cash</t>
  </si>
  <si>
    <t>Sally beauty-gel,eye pencil- ccT</t>
  </si>
  <si>
    <t xml:space="preserve">shell </t>
  </si>
  <si>
    <t>La Paz</t>
  </si>
  <si>
    <t>Bed bath beyond-return</t>
  </si>
  <si>
    <t>target-ccE, Els watch</t>
  </si>
  <si>
    <t>Payless- ccE. tabs black running shoes</t>
  </si>
  <si>
    <t>little ceasar</t>
  </si>
  <si>
    <t>lax dealaware north- soda</t>
  </si>
  <si>
    <t>Walgreens-ccE</t>
  </si>
  <si>
    <t>Sunshine-ccE</t>
  </si>
  <si>
    <t>Walmart-cash</t>
  </si>
  <si>
    <t>walgreens-cash</t>
  </si>
  <si>
    <t>Stonefire grill-cash</t>
  </si>
  <si>
    <t>McD- cash</t>
  </si>
  <si>
    <t>Anarbagh-ccT (with els)</t>
  </si>
  <si>
    <t>Albertsons-ccT</t>
  </si>
  <si>
    <t>Exxon</t>
  </si>
  <si>
    <t xml:space="preserve">Bollywood </t>
  </si>
  <si>
    <t>Woodlands-ccT</t>
  </si>
  <si>
    <t>LilCeasar4-Zahiye</t>
  </si>
  <si>
    <t>Chipotle</t>
  </si>
  <si>
    <t>Bollywood</t>
  </si>
  <si>
    <t>Keasian kitchen</t>
  </si>
  <si>
    <t>Nihari</t>
  </si>
  <si>
    <t>Wags</t>
  </si>
  <si>
    <t>Fines/ Fees</t>
  </si>
  <si>
    <t>Home Insurance</t>
  </si>
  <si>
    <t>Elect, Water -Ladwp</t>
  </si>
  <si>
    <t>Cable-Twc</t>
  </si>
  <si>
    <t>Cell Phone-tmobile</t>
  </si>
  <si>
    <t>TV Streaming-Hulu</t>
  </si>
  <si>
    <t>TV Streaming-Netflix</t>
  </si>
  <si>
    <t>Gas-SoCalGas</t>
  </si>
  <si>
    <t>76 gas</t>
  </si>
  <si>
    <t>Prof Exp</t>
  </si>
  <si>
    <t>Imp Docs Exp</t>
  </si>
  <si>
    <t>Cox&amp;Kings</t>
  </si>
  <si>
    <t>BetterWorldBks</t>
  </si>
  <si>
    <t>Fx+Var</t>
  </si>
  <si>
    <t>Fixed- Total</t>
  </si>
  <si>
    <t>Sinking Fund- Total</t>
  </si>
  <si>
    <t>McDs</t>
  </si>
  <si>
    <t>HOPE phar-Shams</t>
  </si>
  <si>
    <t>Wag-Els med</t>
  </si>
  <si>
    <t>Target_sh</t>
  </si>
  <si>
    <t>Warmart-Sam</t>
  </si>
  <si>
    <t>Taco</t>
  </si>
  <si>
    <t>PHSCA-providence</t>
  </si>
  <si>
    <t>AWS</t>
  </si>
  <si>
    <t>Variable- Total</t>
  </si>
  <si>
    <t>Avaliable for SkFd</t>
  </si>
  <si>
    <t>Avaliable for VE &amp; FE</t>
  </si>
  <si>
    <t>Life Insurance</t>
  </si>
  <si>
    <t>Variable expense</t>
  </si>
  <si>
    <t>Save 10%</t>
  </si>
  <si>
    <t>Els Dmv Licen</t>
  </si>
  <si>
    <t>Tab Dmv Licen</t>
  </si>
  <si>
    <t>bollywood</t>
  </si>
  <si>
    <t>Honda Od insurance</t>
  </si>
  <si>
    <t>Honda Od Registration</t>
  </si>
  <si>
    <t>Sunday school</t>
  </si>
  <si>
    <t>Donations</t>
  </si>
  <si>
    <t>Patient</t>
  </si>
  <si>
    <t>Service</t>
  </si>
  <si>
    <t xml:space="preserve"> Due Amt</t>
  </si>
  <si>
    <t>paid on</t>
  </si>
  <si>
    <t>Confirmation #</t>
  </si>
  <si>
    <t>Pyt Mode</t>
  </si>
  <si>
    <t>Entertainment</t>
  </si>
  <si>
    <t>Dad Salon</t>
  </si>
  <si>
    <t>Mom Parlor</t>
  </si>
  <si>
    <t>DD Allowance</t>
  </si>
  <si>
    <t>DS Allowance</t>
  </si>
  <si>
    <t>Profession</t>
  </si>
  <si>
    <t>Imp Doc exp</t>
  </si>
  <si>
    <t>Fines &amp; fees</t>
  </si>
  <si>
    <t>Gifts &amp; Presents</t>
  </si>
  <si>
    <t>Difference</t>
  </si>
  <si>
    <t>Dad lunch</t>
  </si>
  <si>
    <t>Grocery- $600</t>
  </si>
  <si>
    <t>Honda Gas</t>
  </si>
  <si>
    <t>Scion Gas</t>
  </si>
  <si>
    <t>Mom Parlour</t>
  </si>
  <si>
    <t>DS allowance</t>
  </si>
  <si>
    <t>DD allowance</t>
  </si>
  <si>
    <t>Fixed expense</t>
  </si>
  <si>
    <t>Sinking Fund exp</t>
  </si>
  <si>
    <t>income</t>
  </si>
  <si>
    <t>Final Results of this month</t>
  </si>
  <si>
    <t>difference</t>
  </si>
  <si>
    <t>Walgreen</t>
  </si>
  <si>
    <t>Traget</t>
  </si>
  <si>
    <t>Tjmaxx</t>
  </si>
  <si>
    <t>Macys</t>
  </si>
  <si>
    <t>Walgreens</t>
  </si>
  <si>
    <t>Cheveron</t>
  </si>
  <si>
    <t>Arco</t>
  </si>
  <si>
    <t>Chevron</t>
  </si>
  <si>
    <t>Dennys</t>
  </si>
  <si>
    <t>Dominos</t>
  </si>
  <si>
    <t>Ricrdo</t>
  </si>
  <si>
    <t>Bestbuy-printer</t>
  </si>
  <si>
    <t>1st</t>
  </si>
  <si>
    <t>2nd</t>
  </si>
  <si>
    <t>Month</t>
  </si>
  <si>
    <t>July August</t>
  </si>
  <si>
    <t>September</t>
  </si>
  <si>
    <t>October</t>
  </si>
  <si>
    <t>November</t>
  </si>
  <si>
    <t>December</t>
  </si>
  <si>
    <t>PayOff dad's BoA CC</t>
  </si>
  <si>
    <t>PayOff mom's BoA CC</t>
  </si>
  <si>
    <t>paid</t>
  </si>
  <si>
    <t>jan</t>
  </si>
  <si>
    <t>feb</t>
  </si>
  <si>
    <t>mar</t>
  </si>
  <si>
    <t>apl</t>
  </si>
  <si>
    <t>may</t>
  </si>
  <si>
    <t>jun</t>
  </si>
  <si>
    <t>jul</t>
  </si>
  <si>
    <t>aug</t>
  </si>
  <si>
    <t>SEP</t>
  </si>
  <si>
    <t>apl-10</t>
  </si>
  <si>
    <t>PayOff mom's Chase CC</t>
  </si>
  <si>
    <t>oct</t>
  </si>
  <si>
    <t>nov</t>
  </si>
  <si>
    <t>DEC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</si>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</sst>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6" formatCode="&quot;$&quot;#,##0_);[Red]\(&quot;$&quot;#,##0\)"/>
    <numFmt numFmtId="7" formatCode="&quot;$&quot;#,##0.00_);\(&quot;$&quot;#,##0.00\)"/>
    <numFmt numFmtId="44" formatCode="_(&quot;$&quot;* #,##0.00_);_(&quot;$&quot;* \(#,##0.00\);_(&quot;$&quot;* &quot;-&quot;??_);_(@_)"/>
    <numFmt numFmtId="164" formatCode="&quot;$&quot;#,##0.00"/>
    <numFmt numFmtId="165" formatCode="_-&quot;$&quot;* #,##0_-;\-&quot;$&quot;* #,##0_-;_-&quot;$&quot;* &quot;-&quot;??_-;_-@_-"/>
  </numFmts>
  <fonts count="77">
    <font>
      <sz val="10"/>
      <color theme="1" tint="4.9989318521683403E-2"/>
      <name val="Century Gothic"/>
      <family val="1"/>
      <scheme val="minor"/>
    </font>
    <font>
      <b/>
      <sz val="11"/>
      <color theme="0"/>
      <name val="Century Gothic"/>
      <family val="1"/>
      <scheme val="major"/>
    </font>
    <font>
      <sz val="36"/>
      <color theme="0"/>
      <name val="Century Gothic"/>
      <family val="1"/>
      <scheme val="major"/>
    </font>
    <font>
      <b/>
      <sz val="10"/>
      <color theme="0"/>
      <name val="Century Gothic"/>
      <family val="1"/>
      <scheme val="major"/>
    </font>
    <font>
      <b/>
      <sz val="10"/>
      <color theme="1" tint="4.9989318521683403E-2"/>
      <name val="Century Gothic"/>
      <family val="2"/>
      <scheme val="minor"/>
    </font>
    <font>
      <b/>
      <sz val="10"/>
      <color theme="0"/>
      <name val="Century Gothic"/>
      <family val="2"/>
      <scheme val="minor"/>
    </font>
    <font>
      <b/>
      <sz val="10"/>
      <name val="Century Gothic"/>
      <family val="2"/>
      <scheme val="minor"/>
    </font>
    <font>
      <sz val="10"/>
      <color theme="1" tint="4.9989318521683403E-2"/>
      <name val="Century Gothic"/>
      <family val="1"/>
      <scheme val="minor"/>
    </font>
    <font>
      <sz val="10"/>
      <name val="Century Gothic"/>
      <family val="2"/>
      <scheme val="minor"/>
    </font>
    <font>
      <b/>
      <i/>
      <sz val="10"/>
      <color theme="0"/>
      <name val="Century Gothic"/>
      <family val="2"/>
      <scheme val="minor"/>
    </font>
    <font>
      <sz val="10"/>
      <color theme="1" tint="4.9989318521683403E-2"/>
      <name val="Century Gothic"/>
      <family val="2"/>
      <scheme val="minor"/>
    </font>
    <font>
      <b/>
      <sz val="10"/>
      <color theme="1"/>
      <name val="Century Gothic"/>
      <family val="2"/>
      <scheme val="minor"/>
    </font>
    <font>
      <b/>
      <sz val="14"/>
      <color theme="0"/>
      <name val="Century Gothic"/>
      <family val="2"/>
      <scheme val="minor"/>
    </font>
    <font>
      <b/>
      <sz val="10"/>
      <color rgb="FFFF0000"/>
      <name val="Century Gothic"/>
      <family val="2"/>
      <scheme val="minor"/>
    </font>
    <font>
      <sz val="11"/>
      <color theme="1" tint="4.9989318521683403E-2"/>
      <name val="Century Gothic"/>
      <family val="1"/>
      <scheme val="minor"/>
    </font>
    <font>
      <b/>
      <sz val="24"/>
      <color theme="1" tint="4.9989318521683403E-2"/>
      <name val="Century Gothic"/>
      <family val="2"/>
      <scheme val="minor"/>
    </font>
    <font>
      <sz val="14"/>
      <color theme="1" tint="4.9989318521683403E-2"/>
      <name val="Century Gothic"/>
      <family val="2"/>
      <scheme val="minor"/>
    </font>
    <font>
      <b/>
      <sz val="14"/>
      <color theme="1" tint="4.9989318521683403E-2"/>
      <name val="Century Gothic"/>
      <family val="2"/>
      <scheme val="minor"/>
    </font>
    <font>
      <b/>
      <sz val="14"/>
      <name val="Century Gothic"/>
      <family val="2"/>
      <scheme val="minor"/>
    </font>
    <font>
      <sz val="10"/>
      <color rgb="FFFF0000"/>
      <name val="Century Gothic"/>
      <family val="1"/>
      <scheme val="minor"/>
    </font>
    <font>
      <b/>
      <sz val="10"/>
      <color rgb="FFFF0000"/>
      <name val="Century Gothic"/>
      <family val="1"/>
      <scheme val="minor"/>
    </font>
    <font>
      <b/>
      <sz val="10"/>
      <color rgb="FFFF0000"/>
      <name val="Century Gothic"/>
      <family val="2"/>
      <scheme val="major"/>
    </font>
    <font>
      <b/>
      <sz val="10"/>
      <color rgb="FFFF0000"/>
      <name val="Algerian"/>
      <family val="5"/>
    </font>
    <font>
      <sz val="8"/>
      <color theme="1" tint="4.9989318521683403E-2"/>
      <name val="Algerian"/>
      <family val="5"/>
    </font>
    <font>
      <sz val="8"/>
      <color rgb="FFFF0000"/>
      <name val="Algerian"/>
      <family val="5"/>
    </font>
    <font>
      <sz val="28"/>
      <color theme="1" tint="4.9989318521683403E-2"/>
      <name val="Algerian"/>
      <family val="5"/>
    </font>
    <font>
      <sz val="36"/>
      <color theme="1" tint="4.9989318521683403E-2"/>
      <name val="Algerian"/>
      <family val="5"/>
    </font>
    <font>
      <sz val="48"/>
      <color theme="1" tint="4.9989318521683403E-2"/>
      <name val="Algerian"/>
      <family val="5"/>
    </font>
    <font>
      <b/>
      <sz val="48"/>
      <color theme="1" tint="4.9989318521683403E-2"/>
      <name val="Algerian"/>
      <family val="5"/>
    </font>
    <font>
      <sz val="14"/>
      <color rgb="FFFF0000"/>
      <name val="Century Gothic"/>
      <family val="2"/>
      <scheme val="minor"/>
    </font>
    <font>
      <b/>
      <sz val="10"/>
      <color rgb="FF36EA61"/>
      <name val="Century Gothic"/>
      <family val="2"/>
      <scheme val="minor"/>
    </font>
    <font>
      <sz val="10"/>
      <name val="Century Gothic"/>
      <family val="1"/>
      <scheme val="minor"/>
    </font>
    <font>
      <sz val="10"/>
      <color theme="4"/>
      <name val="Century Gothic"/>
      <family val="1"/>
      <scheme val="minor"/>
    </font>
    <font>
      <sz val="8"/>
      <color theme="1" tint="4.9989318521683403E-2"/>
      <name val="Century Gothic"/>
      <family val="1"/>
      <scheme val="minor"/>
    </font>
    <font>
      <b/>
      <sz val="8"/>
      <color theme="1" tint="4.9989318521683403E-2"/>
      <name val="Century Gothic"/>
      <family val="1"/>
      <scheme val="minor"/>
    </font>
    <font>
      <sz val="8"/>
      <name val="Century Gothic"/>
      <family val="1"/>
      <scheme val="minor"/>
    </font>
    <font>
      <sz val="30"/>
      <color theme="3"/>
      <name val="Century Gothic"/>
      <family val="1"/>
      <scheme val="major"/>
    </font>
    <font>
      <sz val="18"/>
      <color theme="8"/>
      <name val="Century Gothic"/>
      <family val="1"/>
      <scheme val="major"/>
    </font>
    <font>
      <sz val="9"/>
      <color theme="9" tint="-0.249977111117893"/>
      <name val="Century Gothic"/>
      <family val="2"/>
      <scheme val="minor"/>
    </font>
    <font>
      <sz val="10"/>
      <color theme="9" tint="-0.249977111117893"/>
      <name val="Century Gothic"/>
      <family val="2"/>
      <scheme val="minor"/>
    </font>
    <font>
      <sz val="10"/>
      <color theme="0"/>
      <name val="Century Gothic"/>
      <family val="1"/>
      <scheme val="minor"/>
    </font>
    <font>
      <b/>
      <sz val="10"/>
      <color theme="0"/>
      <name val="Century Gothic"/>
      <family val="1"/>
      <scheme val="minor"/>
    </font>
    <font>
      <sz val="10"/>
      <color rgb="FFFF0000"/>
      <name val="Century Gothic"/>
      <family val="2"/>
      <scheme val="major"/>
    </font>
    <font>
      <sz val="10"/>
      <color rgb="FFFF0000"/>
      <name val="Algerian"/>
      <family val="5"/>
    </font>
    <font>
      <sz val="11"/>
      <color theme="1" tint="4.9989318521683403E-2"/>
      <name val="Algerian"/>
      <family val="5"/>
    </font>
    <font>
      <sz val="11"/>
      <color theme="1" tint="4.9989318521683403E-2"/>
      <name val="Century Gothic"/>
      <family val="2"/>
      <scheme val="major"/>
    </font>
    <font>
      <sz val="12"/>
      <color theme="1" tint="4.9989318521683403E-2"/>
      <name val="Algerian"/>
      <family val="5"/>
    </font>
    <font>
      <sz val="12"/>
      <color theme="1" tint="4.9989318521683403E-2"/>
      <name val="Century Gothic"/>
      <family val="1"/>
      <scheme val="minor"/>
    </font>
    <font>
      <sz val="10"/>
      <color rgb="FFFF0000"/>
      <name val="Century Gothic"/>
      <family val="2"/>
      <scheme val="minor"/>
    </font>
    <font>
      <b/>
      <sz val="12"/>
      <color theme="1" tint="4.9989318521683403E-2"/>
      <name val="Algerian"/>
      <family val="5"/>
    </font>
    <font>
      <sz val="8"/>
      <name val="AR JULIAN"/>
    </font>
    <font>
      <b/>
      <sz val="20"/>
      <color theme="1" tint="4.9989318521683403E-2"/>
      <name val="Century Gothic"/>
      <family val="2"/>
      <scheme val="minor"/>
    </font>
    <font>
      <sz val="10"/>
      <name val="AR JULIAN"/>
    </font>
    <font>
      <sz val="14"/>
      <color theme="0"/>
      <name val="Century Gothic"/>
      <family val="1"/>
      <scheme val="minor"/>
    </font>
    <font>
      <b/>
      <sz val="8"/>
      <color theme="0"/>
      <name val="Century Gothic"/>
      <family val="2"/>
      <scheme val="minor"/>
    </font>
    <font>
      <sz val="11"/>
      <name val="Century Gothic"/>
      <family val="1"/>
      <scheme val="major"/>
    </font>
    <font>
      <sz val="10"/>
      <name val="Century Gothic"/>
      <family val="1"/>
      <scheme val="major"/>
    </font>
    <font>
      <sz val="8"/>
      <name val="Century Gothic"/>
      <family val="1"/>
      <scheme val="major"/>
    </font>
    <font>
      <b/>
      <sz val="10"/>
      <color theme="1"/>
      <name val="Century Gothic"/>
      <family val="1"/>
      <scheme val="minor"/>
    </font>
    <font>
      <b/>
      <sz val="12"/>
      <name val="Century Gothic"/>
      <family val="1"/>
      <scheme val="major"/>
    </font>
    <font>
      <sz val="10"/>
      <color theme="0"/>
      <name val="Century Gothic"/>
      <family val="2"/>
      <scheme val="minor"/>
    </font>
    <font>
      <sz val="8"/>
      <color rgb="FFC00000"/>
      <name val="Algerian"/>
      <family val="5"/>
    </font>
    <font>
      <sz val="10"/>
      <color rgb="FFC00000"/>
      <name val="Century Gothic"/>
      <family val="1"/>
      <scheme val="minor"/>
    </font>
    <font>
      <b/>
      <sz val="12"/>
      <color rgb="FFC00000"/>
      <name val="Century Gothic"/>
      <family val="2"/>
      <scheme val="minor"/>
    </font>
    <font>
      <b/>
      <sz val="10"/>
      <color rgb="FFC00000"/>
      <name val="Century Gothic"/>
      <family val="2"/>
      <scheme val="minor"/>
    </font>
    <font>
      <sz val="10"/>
      <color theme="1"/>
      <name val="Century Gothic"/>
      <family val="2"/>
      <scheme val="minor"/>
    </font>
    <font>
      <sz val="12"/>
      <name val="Century Gothic"/>
      <family val="2"/>
      <scheme val="major"/>
    </font>
    <font>
      <i/>
      <sz val="10"/>
      <color theme="0"/>
      <name val="Century Gothic"/>
      <family val="2"/>
      <scheme val="minor"/>
    </font>
    <font>
      <i/>
      <sz val="10"/>
      <name val="Century Gothic"/>
      <family val="2"/>
      <scheme val="minor"/>
    </font>
    <font>
      <i/>
      <sz val="10"/>
      <color theme="1" tint="4.9989318521683403E-2"/>
      <name val="Century Gothic"/>
      <family val="2"/>
      <scheme val="minor"/>
    </font>
    <font>
      <b/>
      <i/>
      <sz val="10"/>
      <name val="Century Gothic"/>
      <family val="2"/>
      <scheme val="minor"/>
    </font>
    <font>
      <sz val="8"/>
      <color rgb="FF36EA61"/>
      <name val="Century Gothic"/>
      <family val="2"/>
      <scheme val="minor"/>
    </font>
    <font>
      <sz val="8"/>
      <color theme="1" tint="4.9989318521683403E-2"/>
      <name val="Century Gothic"/>
      <family val="2"/>
      <scheme val="minor"/>
    </font>
    <font>
      <b/>
      <i/>
      <sz val="10"/>
      <color theme="1"/>
      <name val="Century Gothic"/>
      <family val="2"/>
      <scheme val="minor"/>
    </font>
    <font>
      <i/>
      <sz val="10"/>
      <color theme="1"/>
      <name val="Century Gothic"/>
      <family val="2"/>
      <scheme val="minor"/>
    </font>
    <font>
      <b/>
      <sz val="11"/>
      <name val="Century Gothic"/>
      <family val="2"/>
      <scheme val="major"/>
    </font>
    <font>
      <sz val="11"/>
      <name val="Algerian"/>
      <family val="5"/>
    </font>
  </fonts>
  <fills count="26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3" tint="-0.24994659260841701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3" tint="0.3999450666829432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499818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7">
    <xf numFmtId="0" fontId="0" fillId="0" borderId="0">
      <alignment vertical="center"/>
    </xf>
    <xf numFmtId="0" fontId="2" fillId="2" borderId="0" applyNumberFormat="0" applyBorder="0" applyAlignment="0" applyProtection="0"/>
    <xf numFmtId="0" fontId="1" fillId="3" borderId="0" applyNumberFormat="0" applyBorder="0" applyProtection="0">
      <alignment horizontal="center" vertical="center"/>
    </xf>
    <xf numFmtId="0" fontId="1" fillId="5" borderId="0" applyNumberFormat="0" applyBorder="0" applyProtection="0">
      <alignment horizontal="center" vertical="center"/>
    </xf>
    <xf numFmtId="0" fontId="3" fillId="4" borderId="0" applyNumberFormat="0" applyBorder="0" applyAlignment="0" applyProtection="0"/>
    <xf numFmtId="44" fontId="7" fillId="0" borderId="0" applyFont="0" applyFill="0" applyBorder="0" applyAlignment="0" applyProtection="0"/>
    <xf numFmtId="9" fontId="7" fillId="0" borderId="0" applyFont="0" applyFill="0" applyBorder="0" applyAlignment="0" applyProtection="0"/>
  </cellStyleXfs>
  <cellXfs count="40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44" fontId="0" fillId="0" borderId="0" xfId="5" applyFont="1" applyAlignment="1">
      <alignment vertical="center"/>
    </xf>
    <xf numFmtId="0" fontId="0" fillId="0" borderId="0" xfId="0" applyFill="1" applyBorder="1">
      <alignment vertical="center"/>
    </xf>
    <xf numFmtId="0" fontId="0" fillId="0" borderId="0" xfId="0" applyBorder="1">
      <alignment vertical="center"/>
    </xf>
    <xf numFmtId="0" fontId="5" fillId="0" borderId="0" xfId="0" applyFont="1" applyFill="1" applyBorder="1">
      <alignment vertical="center"/>
    </xf>
    <xf numFmtId="0" fontId="0" fillId="0" borderId="0" xfId="0" applyFill="1">
      <alignment vertical="center"/>
    </xf>
    <xf numFmtId="0" fontId="5" fillId="8" borderId="0" xfId="0" applyFont="1" applyFill="1" applyBorder="1">
      <alignment vertical="center"/>
    </xf>
    <xf numFmtId="0" fontId="0" fillId="0" borderId="0" xfId="0" applyAlignment="1"/>
    <xf numFmtId="0" fontId="0" fillId="0" borderId="5" xfId="0" applyFill="1" applyBorder="1">
      <alignment vertical="center"/>
    </xf>
    <xf numFmtId="0" fontId="0" fillId="15" borderId="0" xfId="0" applyFill="1" applyBorder="1">
      <alignment vertical="center"/>
    </xf>
    <xf numFmtId="2" fontId="0" fillId="0" borderId="0" xfId="0" applyNumberFormat="1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16" borderId="0" xfId="0" applyFill="1">
      <alignment vertical="center"/>
    </xf>
    <xf numFmtId="0" fontId="0" fillId="6" borderId="0" xfId="0" applyFill="1">
      <alignment vertical="center"/>
    </xf>
    <xf numFmtId="0" fontId="0" fillId="16" borderId="0" xfId="0" applyFill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>
      <alignment vertical="center"/>
    </xf>
    <xf numFmtId="0" fontId="0" fillId="0" borderId="0" xfId="0">
      <alignment vertical="center"/>
    </xf>
    <xf numFmtId="44" fontId="0" fillId="0" borderId="0" xfId="0" applyNumberFormat="1">
      <alignment vertical="center"/>
    </xf>
    <xf numFmtId="44" fontId="0" fillId="0" borderId="0" xfId="5" applyFont="1" applyBorder="1" applyAlignment="1">
      <alignment vertical="center"/>
    </xf>
    <xf numFmtId="44" fontId="14" fillId="0" borderId="0" xfId="5" applyFont="1" applyAlignment="1">
      <alignment vertical="center"/>
    </xf>
    <xf numFmtId="44" fontId="0" fillId="16" borderId="0" xfId="5" applyFont="1" applyFill="1" applyAlignment="1">
      <alignment vertical="center"/>
    </xf>
    <xf numFmtId="44" fontId="0" fillId="0" borderId="0" xfId="5" applyFont="1" applyAlignment="1">
      <alignment horizontal="right" vertical="center"/>
    </xf>
    <xf numFmtId="0" fontId="22" fillId="6" borderId="0" xfId="0" applyFont="1" applyFill="1">
      <alignment vertical="center"/>
    </xf>
    <xf numFmtId="0" fontId="22" fillId="0" borderId="0" xfId="0" applyFont="1" applyFill="1">
      <alignment vertical="center"/>
    </xf>
    <xf numFmtId="0" fontId="21" fillId="0" borderId="0" xfId="0" applyFont="1" applyFill="1">
      <alignment vertical="center"/>
    </xf>
    <xf numFmtId="44" fontId="0" fillId="0" borderId="0" xfId="5" applyFont="1" applyFill="1" applyAlignment="1">
      <alignment vertical="center"/>
    </xf>
    <xf numFmtId="0" fontId="23" fillId="0" borderId="0" xfId="0" applyFont="1">
      <alignment vertical="center"/>
    </xf>
    <xf numFmtId="0" fontId="0" fillId="0" borderId="0" xfId="0">
      <alignment vertical="center"/>
    </xf>
    <xf numFmtId="44" fontId="0" fillId="0" borderId="0" xfId="5" applyFont="1" applyAlignment="1">
      <alignment horizontal="center" vertical="center"/>
    </xf>
    <xf numFmtId="44" fontId="0" fillId="0" borderId="0" xfId="5" applyFont="1" applyFill="1" applyBorder="1" applyAlignment="1">
      <alignment vertical="center"/>
    </xf>
    <xf numFmtId="44" fontId="0" fillId="0" borderId="0" xfId="0" applyNumberFormat="1" applyFill="1" applyBorder="1">
      <alignment vertical="center"/>
    </xf>
    <xf numFmtId="44" fontId="0" fillId="0" borderId="0" xfId="5" applyNumberFormat="1" applyFont="1" applyAlignment="1">
      <alignment vertical="center"/>
    </xf>
    <xf numFmtId="44" fontId="19" fillId="0" borderId="13" xfId="5" applyFont="1" applyBorder="1" applyAlignment="1">
      <alignment vertical="center"/>
    </xf>
    <xf numFmtId="44" fontId="19" fillId="0" borderId="13" xfId="0" applyNumberFormat="1" applyFont="1" applyBorder="1">
      <alignment vertical="center"/>
    </xf>
    <xf numFmtId="0" fontId="19" fillId="0" borderId="13" xfId="0" applyFont="1" applyBorder="1">
      <alignment vertical="center"/>
    </xf>
    <xf numFmtId="0" fontId="31" fillId="0" borderId="0" xfId="0" applyFont="1" applyBorder="1">
      <alignment vertical="center"/>
    </xf>
    <xf numFmtId="44" fontId="32" fillId="0" borderId="13" xfId="5" applyFont="1" applyBorder="1" applyAlignment="1">
      <alignment vertical="center"/>
    </xf>
    <xf numFmtId="0" fontId="26" fillId="0" borderId="0" xfId="0" applyFont="1" applyAlignment="1">
      <alignment horizontal="center" vertical="center"/>
    </xf>
    <xf numFmtId="6" fontId="22" fillId="0" borderId="0" xfId="0" applyNumberFormat="1" applyFont="1" applyFill="1" applyAlignment="1">
      <alignment horizontal="center" vertical="center"/>
    </xf>
    <xf numFmtId="0" fontId="22" fillId="0" borderId="0" xfId="0" applyFont="1" applyFill="1" applyAlignment="1">
      <alignment horizontal="center" vertical="center"/>
    </xf>
    <xf numFmtId="0" fontId="0" fillId="0" borderId="0" xfId="0">
      <alignment vertical="center"/>
    </xf>
    <xf numFmtId="0" fontId="33" fillId="0" borderId="0" xfId="0" applyFont="1">
      <alignment vertical="center"/>
    </xf>
    <xf numFmtId="0" fontId="34" fillId="0" borderId="0" xfId="0" applyFont="1" applyAlignment="1">
      <alignment horizontal="center"/>
    </xf>
    <xf numFmtId="4" fontId="34" fillId="0" borderId="0" xfId="0" applyNumberFormat="1" applyFont="1" applyAlignment="1">
      <alignment horizontal="center" vertical="center"/>
    </xf>
    <xf numFmtId="14" fontId="34" fillId="0" borderId="0" xfId="0" applyNumberFormat="1" applyFont="1" applyAlignment="1">
      <alignment horizontal="center"/>
    </xf>
    <xf numFmtId="44" fontId="34" fillId="0" borderId="0" xfId="5" applyFont="1" applyAlignment="1">
      <alignment horizontal="center"/>
    </xf>
    <xf numFmtId="0" fontId="33" fillId="0" borderId="0" xfId="0" applyFont="1" applyAlignment="1">
      <alignment horizontal="center" vertical="center"/>
    </xf>
    <xf numFmtId="16" fontId="0" fillId="0" borderId="0" xfId="0" applyNumberFormat="1" applyAlignment="1" applyProtection="1">
      <protection hidden="1"/>
    </xf>
    <xf numFmtId="0" fontId="19" fillId="0" borderId="0" xfId="0" applyFont="1" applyBorder="1">
      <alignment vertical="center"/>
    </xf>
    <xf numFmtId="0" fontId="4" fillId="0" borderId="0" xfId="0" applyFont="1" applyBorder="1">
      <alignment vertical="center"/>
    </xf>
    <xf numFmtId="0" fontId="29" fillId="0" borderId="0" xfId="0" applyFont="1" applyFill="1" applyBorder="1" applyAlignment="1">
      <alignment vertical="center" textRotation="90"/>
    </xf>
    <xf numFmtId="0" fontId="0" fillId="0" borderId="0" xfId="0" applyFill="1" applyAlignment="1">
      <alignment horizontal="center" vertical="center"/>
    </xf>
    <xf numFmtId="44" fontId="32" fillId="0" borderId="0" xfId="5" applyFont="1" applyBorder="1" applyAlignment="1">
      <alignment vertical="center"/>
    </xf>
    <xf numFmtId="44" fontId="19" fillId="0" borderId="0" xfId="5" applyFont="1" applyBorder="1" applyAlignment="1">
      <alignment vertical="center"/>
    </xf>
    <xf numFmtId="0" fontId="23" fillId="0" borderId="0" xfId="0" applyFont="1" applyAlignment="1">
      <alignment horizontal="center" vertical="center"/>
    </xf>
    <xf numFmtId="0" fontId="0" fillId="16" borderId="0" xfId="0" applyFill="1" applyAlignment="1">
      <alignment horizontal="center" vertical="center"/>
    </xf>
    <xf numFmtId="0" fontId="20" fillId="0" borderId="0" xfId="5" applyNumberFormat="1" applyFont="1" applyAlignment="1">
      <alignment horizontal="center" vertical="center"/>
    </xf>
    <xf numFmtId="0" fontId="21" fillId="0" borderId="0" xfId="0" applyFont="1" applyFill="1" applyAlignment="1">
      <alignment horizontal="center" vertical="center"/>
    </xf>
    <xf numFmtId="6" fontId="13" fillId="0" borderId="0" xfId="0" applyNumberFormat="1" applyFont="1" applyAlignment="1">
      <alignment horizontal="center" vertical="center"/>
    </xf>
    <xf numFmtId="6" fontId="13" fillId="0" borderId="0" xfId="0" applyNumberFormat="1" applyFont="1" applyAlignment="1">
      <alignment vertical="center"/>
    </xf>
    <xf numFmtId="44" fontId="0" fillId="16" borderId="0" xfId="5" applyFont="1" applyFill="1" applyBorder="1" applyAlignment="1">
      <alignment vertical="center"/>
    </xf>
    <xf numFmtId="6" fontId="13" fillId="0" borderId="0" xfId="5" applyNumberFormat="1" applyFont="1" applyAlignment="1">
      <alignment horizontal="center" vertical="center"/>
    </xf>
    <xf numFmtId="0" fontId="0" fillId="0" borderId="0" xfId="0" applyAlignment="1">
      <alignment horizontal="left" vertical="center"/>
    </xf>
    <xf numFmtId="6" fontId="0" fillId="0" borderId="0" xfId="0" applyNumberFormat="1" applyAlignment="1">
      <alignment horizontal="left" vertical="center"/>
    </xf>
    <xf numFmtId="0" fontId="0" fillId="16" borderId="0" xfId="0" applyFill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0" fillId="6" borderId="0" xfId="0" applyFill="1" applyAlignment="1">
      <alignment horizontal="center" vertical="center"/>
    </xf>
    <xf numFmtId="0" fontId="22" fillId="6" borderId="0" xfId="0" applyFont="1" applyFill="1" applyAlignment="1">
      <alignment horizontal="center" vertical="center"/>
    </xf>
    <xf numFmtId="0" fontId="20" fillId="6" borderId="0" xfId="5" applyNumberFormat="1" applyFont="1" applyFill="1" applyAlignment="1">
      <alignment horizontal="center" vertical="center"/>
    </xf>
    <xf numFmtId="0" fontId="22" fillId="0" borderId="0" xfId="0" applyFont="1" applyFill="1" applyAlignment="1">
      <alignment vertical="center"/>
    </xf>
    <xf numFmtId="6" fontId="22" fillId="0" borderId="0" xfId="0" applyNumberFormat="1" applyFont="1" applyFill="1" applyAlignment="1">
      <alignment vertical="center"/>
    </xf>
    <xf numFmtId="0" fontId="24" fillId="0" borderId="0" xfId="0" applyFont="1" applyFill="1" applyAlignment="1">
      <alignment horizontal="center" vertical="center"/>
    </xf>
    <xf numFmtId="0" fontId="42" fillId="0" borderId="0" xfId="0" applyFont="1" applyFill="1" applyAlignment="1">
      <alignment horizontal="center" vertical="center"/>
    </xf>
    <xf numFmtId="0" fontId="43" fillId="0" borderId="0" xfId="0" applyFont="1" applyFill="1" applyAlignment="1">
      <alignment horizontal="center" vertical="center"/>
    </xf>
    <xf numFmtId="0" fontId="43" fillId="6" borderId="0" xfId="0" applyFont="1" applyFill="1" applyAlignment="1">
      <alignment horizontal="center" vertical="center"/>
    </xf>
    <xf numFmtId="0" fontId="19" fillId="0" borderId="0" xfId="0" applyFont="1" applyFill="1" applyAlignment="1">
      <alignment horizontal="center" vertical="center"/>
    </xf>
    <xf numFmtId="0" fontId="44" fillId="19" borderId="0" xfId="0" applyFont="1" applyFill="1">
      <alignment vertical="center"/>
    </xf>
    <xf numFmtId="0" fontId="45" fillId="0" borderId="0" xfId="0" applyFont="1" applyAlignment="1">
      <alignment horizontal="center" vertical="center"/>
    </xf>
    <xf numFmtId="0" fontId="44" fillId="6" borderId="0" xfId="0" applyFont="1" applyFill="1">
      <alignment vertical="center"/>
    </xf>
    <xf numFmtId="0" fontId="44" fillId="0" borderId="0" xfId="0" applyFont="1" applyFill="1">
      <alignment vertical="center"/>
    </xf>
    <xf numFmtId="0" fontId="44" fillId="0" borderId="0" xfId="0" applyFont="1">
      <alignment vertical="center"/>
    </xf>
    <xf numFmtId="0" fontId="45" fillId="0" borderId="0" xfId="0" applyFont="1">
      <alignment vertical="center"/>
    </xf>
    <xf numFmtId="0" fontId="14" fillId="0" borderId="0" xfId="0" applyFont="1" applyFill="1">
      <alignment vertical="center"/>
    </xf>
    <xf numFmtId="0" fontId="14" fillId="0" borderId="0" xfId="0" applyFont="1">
      <alignment vertical="center"/>
    </xf>
    <xf numFmtId="0" fontId="47" fillId="0" borderId="0" xfId="0" applyFont="1" applyFill="1">
      <alignment vertical="center"/>
    </xf>
    <xf numFmtId="6" fontId="0" fillId="0" borderId="0" xfId="5" applyNumberFormat="1" applyFont="1" applyAlignment="1">
      <alignment vertical="center"/>
    </xf>
    <xf numFmtId="6" fontId="19" fillId="0" borderId="13" xfId="5" applyNumberFormat="1" applyFont="1" applyBorder="1" applyAlignment="1">
      <alignment vertical="center"/>
    </xf>
    <xf numFmtId="0" fontId="49" fillId="0" borderId="0" xfId="0" applyFont="1" applyFill="1" applyBorder="1" applyAlignment="1">
      <alignment vertical="center"/>
    </xf>
    <xf numFmtId="0" fontId="35" fillId="0" borderId="0" xfId="0" applyFont="1" applyFill="1" applyAlignment="1">
      <alignment horizontal="left" vertical="center"/>
    </xf>
    <xf numFmtId="0" fontId="50" fillId="0" borderId="0" xfId="0" applyFont="1" applyFill="1" applyBorder="1" applyAlignment="1">
      <alignment horizontal="left" vertical="center"/>
    </xf>
    <xf numFmtId="0" fontId="14" fillId="0" borderId="3" xfId="0" applyFont="1" applyFill="1" applyBorder="1">
      <alignment vertical="center"/>
    </xf>
    <xf numFmtId="0" fontId="14" fillId="0" borderId="0" xfId="0" applyFont="1" applyFill="1" applyBorder="1">
      <alignment vertical="center"/>
    </xf>
    <xf numFmtId="0" fontId="35" fillId="0" borderId="0" xfId="0" applyFont="1" applyFill="1" applyBorder="1" applyAlignment="1">
      <alignment horizontal="left" vertical="center"/>
    </xf>
    <xf numFmtId="0" fontId="47" fillId="0" borderId="0" xfId="0" applyFont="1" applyFill="1" applyBorder="1">
      <alignment vertical="center"/>
    </xf>
    <xf numFmtId="0" fontId="40" fillId="0" borderId="0" xfId="0" applyFont="1" applyFill="1" applyBorder="1">
      <alignment vertical="center"/>
    </xf>
    <xf numFmtId="0" fontId="0" fillId="20" borderId="6" xfId="0" applyFill="1" applyBorder="1">
      <alignment vertical="center"/>
    </xf>
    <xf numFmtId="44" fontId="44" fillId="14" borderId="2" xfId="5" applyFont="1" applyFill="1" applyBorder="1" applyAlignment="1">
      <alignment vertical="center"/>
    </xf>
    <xf numFmtId="0" fontId="56" fillId="0" borderId="0" xfId="0" applyFont="1" applyFill="1" applyBorder="1" applyAlignment="1">
      <alignment horizontal="left" vertical="center"/>
    </xf>
    <xf numFmtId="0" fontId="52" fillId="0" borderId="0" xfId="0" applyFont="1" applyFill="1" applyBorder="1" applyAlignment="1">
      <alignment horizontal="left" vertical="center"/>
    </xf>
    <xf numFmtId="0" fontId="57" fillId="0" borderId="0" xfId="0" applyFont="1" applyFill="1" applyBorder="1" applyAlignment="1">
      <alignment vertical="center"/>
    </xf>
    <xf numFmtId="0" fontId="0" fillId="0" borderId="5" xfId="0" applyBorder="1">
      <alignment vertical="center"/>
    </xf>
    <xf numFmtId="44" fontId="44" fillId="14" borderId="7" xfId="5" applyFont="1" applyFill="1" applyBorder="1" applyAlignment="1">
      <alignment vertical="center"/>
    </xf>
    <xf numFmtId="44" fontId="20" fillId="0" borderId="0" xfId="5" applyFont="1" applyAlignment="1">
      <alignment horizontal="center" vertical="center"/>
    </xf>
    <xf numFmtId="44" fontId="22" fillId="0" borderId="0" xfId="5" applyFont="1" applyFill="1" applyAlignment="1">
      <alignment vertical="center"/>
    </xf>
    <xf numFmtId="44" fontId="13" fillId="0" borderId="0" xfId="5" applyFont="1" applyAlignment="1">
      <alignment vertical="center"/>
    </xf>
    <xf numFmtId="44" fontId="56" fillId="0" borderId="0" xfId="5" applyFont="1" applyFill="1" applyBorder="1" applyAlignment="1">
      <alignment horizontal="left" vertical="center"/>
    </xf>
    <xf numFmtId="44" fontId="52" fillId="0" borderId="0" xfId="5" applyFont="1" applyFill="1" applyBorder="1" applyAlignment="1">
      <alignment horizontal="left" vertical="center"/>
    </xf>
    <xf numFmtId="44" fontId="57" fillId="0" borderId="0" xfId="5" applyFont="1" applyFill="1" applyBorder="1" applyAlignment="1">
      <alignment vertical="center"/>
    </xf>
    <xf numFmtId="44" fontId="50" fillId="0" borderId="0" xfId="5" applyFont="1" applyFill="1" applyBorder="1" applyAlignment="1">
      <alignment horizontal="left" vertical="center"/>
    </xf>
    <xf numFmtId="44" fontId="57" fillId="0" borderId="0" xfId="5" applyFont="1" applyFill="1" applyBorder="1" applyAlignment="1">
      <alignment horizontal="left" vertical="center"/>
    </xf>
    <xf numFmtId="44" fontId="35" fillId="0" borderId="0" xfId="5" applyFont="1" applyFill="1" applyBorder="1" applyAlignment="1">
      <alignment horizontal="left" vertical="center"/>
    </xf>
    <xf numFmtId="44" fontId="35" fillId="0" borderId="0" xfId="5" applyFont="1" applyFill="1" applyAlignment="1">
      <alignment horizontal="left" vertical="center"/>
    </xf>
    <xf numFmtId="0" fontId="51" fillId="20" borderId="14" xfId="0" applyFont="1" applyFill="1" applyBorder="1" applyAlignment="1">
      <alignment vertical="center"/>
    </xf>
    <xf numFmtId="0" fontId="51" fillId="20" borderId="16" xfId="0" applyFont="1" applyFill="1" applyBorder="1" applyAlignment="1">
      <alignment vertical="center"/>
    </xf>
    <xf numFmtId="0" fontId="51" fillId="20" borderId="8" xfId="0" applyFont="1" applyFill="1" applyBorder="1" applyAlignment="1">
      <alignment vertical="center"/>
    </xf>
    <xf numFmtId="44" fontId="0" fillId="0" borderId="15" xfId="5" applyFont="1" applyFill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 vertical="center"/>
    </xf>
    <xf numFmtId="0" fontId="59" fillId="0" borderId="0" xfId="0" applyFont="1">
      <alignment vertical="center"/>
    </xf>
    <xf numFmtId="0" fontId="59" fillId="0" borderId="0" xfId="0" applyFont="1" applyFill="1" applyAlignment="1">
      <alignment horizontal="center" vertical="center"/>
    </xf>
    <xf numFmtId="0" fontId="59" fillId="16" borderId="0" xfId="0" applyFont="1" applyFill="1">
      <alignment vertical="center"/>
    </xf>
    <xf numFmtId="0" fontId="59" fillId="0" borderId="0" xfId="0" applyFont="1" applyAlignment="1">
      <alignment horizontal="center" vertical="center" textRotation="90"/>
    </xf>
    <xf numFmtId="44" fontId="0" fillId="0" borderId="0" xfId="0" applyNumberFormat="1" applyBorder="1">
      <alignment vertical="center"/>
    </xf>
    <xf numFmtId="0" fontId="36" fillId="0" borderId="0" xfId="1" applyFont="1" applyFill="1" applyBorder="1" applyAlignment="1">
      <alignment vertical="top"/>
    </xf>
    <xf numFmtId="0" fontId="0" fillId="0" borderId="0" xfId="0" applyFill="1" applyBorder="1" applyAlignment="1"/>
    <xf numFmtId="0" fontId="37" fillId="0" borderId="0" xfId="0" applyFont="1" applyFill="1" applyBorder="1" applyAlignment="1"/>
    <xf numFmtId="16" fontId="37" fillId="0" borderId="0" xfId="0" applyNumberFormat="1" applyFont="1" applyFill="1" applyBorder="1" applyAlignment="1" applyProtection="1">
      <protection hidden="1"/>
    </xf>
    <xf numFmtId="0" fontId="37" fillId="0" borderId="0" xfId="0" applyFont="1" applyFill="1" applyBorder="1" applyAlignment="1" applyProtection="1">
      <protection hidden="1"/>
    </xf>
    <xf numFmtId="165" fontId="37" fillId="0" borderId="0" xfId="5" applyNumberFormat="1" applyFont="1" applyFill="1" applyBorder="1" applyProtection="1">
      <protection hidden="1"/>
    </xf>
    <xf numFmtId="16" fontId="0" fillId="0" borderId="0" xfId="0" applyNumberFormat="1" applyFill="1" applyBorder="1" applyAlignment="1" applyProtection="1">
      <protection hidden="1"/>
    </xf>
    <xf numFmtId="1" fontId="0" fillId="0" borderId="0" xfId="0" applyNumberFormat="1" applyFill="1" applyBorder="1" applyAlignment="1" applyProtection="1">
      <protection hidden="1"/>
    </xf>
    <xf numFmtId="0" fontId="0" fillId="0" borderId="0" xfId="0" applyFill="1" applyBorder="1" applyAlignment="1" applyProtection="1">
      <protection hidden="1"/>
    </xf>
    <xf numFmtId="165" fontId="0" fillId="0" borderId="0" xfId="5" applyNumberFormat="1" applyFont="1" applyFill="1" applyBorder="1" applyProtection="1">
      <protection hidden="1"/>
    </xf>
    <xf numFmtId="0" fontId="38" fillId="0" borderId="0" xfId="0" applyFont="1" applyFill="1" applyBorder="1" applyAlignment="1"/>
    <xf numFmtId="165" fontId="39" fillId="0" borderId="0" xfId="0" applyNumberFormat="1" applyFont="1" applyFill="1" applyBorder="1" applyAlignment="1"/>
    <xf numFmtId="0" fontId="39" fillId="0" borderId="0" xfId="0" applyFont="1" applyFill="1" applyBorder="1" applyAlignment="1"/>
    <xf numFmtId="44" fontId="61" fillId="0" borderId="0" xfId="5" applyFont="1" applyAlignment="1">
      <alignment vertical="center"/>
    </xf>
    <xf numFmtId="44" fontId="62" fillId="0" borderId="0" xfId="5" applyFont="1" applyAlignment="1">
      <alignment horizontal="center" vertical="center"/>
    </xf>
    <xf numFmtId="44" fontId="62" fillId="0" borderId="0" xfId="5" applyFont="1" applyAlignment="1">
      <alignment vertical="center"/>
    </xf>
    <xf numFmtId="44" fontId="62" fillId="0" borderId="13" xfId="5" applyFont="1" applyBorder="1" applyAlignment="1">
      <alignment vertical="center"/>
    </xf>
    <xf numFmtId="44" fontId="62" fillId="6" borderId="0" xfId="5" applyFont="1" applyFill="1" applyAlignment="1">
      <alignment vertical="center"/>
    </xf>
    <xf numFmtId="44" fontId="62" fillId="0" borderId="0" xfId="5" applyFont="1" applyAlignment="1">
      <alignment horizontal="left" vertical="center"/>
    </xf>
    <xf numFmtId="44" fontId="63" fillId="0" borderId="13" xfId="5" applyFont="1" applyBorder="1" applyAlignment="1">
      <alignment vertical="center"/>
    </xf>
    <xf numFmtId="0" fontId="62" fillId="6" borderId="0" xfId="0" applyFont="1" applyFill="1">
      <alignment vertical="center"/>
    </xf>
    <xf numFmtId="0" fontId="62" fillId="0" borderId="0" xfId="0" applyFont="1" applyFill="1">
      <alignment vertical="center"/>
    </xf>
    <xf numFmtId="0" fontId="62" fillId="0" borderId="0" xfId="0" applyFont="1">
      <alignment vertical="center"/>
    </xf>
    <xf numFmtId="44" fontId="64" fillId="0" borderId="13" xfId="5" applyFont="1" applyBorder="1" applyAlignment="1">
      <alignment vertical="center"/>
    </xf>
    <xf numFmtId="6" fontId="34" fillId="0" borderId="0" xfId="0" applyNumberFormat="1" applyFont="1" applyAlignment="1">
      <alignment horizontal="center"/>
    </xf>
    <xf numFmtId="6" fontId="8" fillId="0" borderId="0" xfId="5" applyNumberFormat="1" applyFont="1" applyAlignment="1">
      <alignment horizontal="left" vertical="center"/>
    </xf>
    <xf numFmtId="44" fontId="8" fillId="0" borderId="0" xfId="5" applyFont="1" applyAlignment="1">
      <alignment horizontal="left" vertical="center"/>
    </xf>
    <xf numFmtId="0" fontId="8" fillId="0" borderId="0" xfId="5" applyNumberFormat="1" applyFont="1" applyAlignment="1">
      <alignment horizontal="center" vertical="center"/>
    </xf>
    <xf numFmtId="44" fontId="31" fillId="0" borderId="0" xfId="5" applyFont="1" applyBorder="1" applyAlignment="1">
      <alignment vertical="center"/>
    </xf>
    <xf numFmtId="44" fontId="0" fillId="13" borderId="0" xfId="5" applyFont="1" applyFill="1" applyAlignment="1">
      <alignment vertical="center"/>
    </xf>
    <xf numFmtId="6" fontId="13" fillId="0" borderId="0" xfId="0" applyNumberFormat="1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44" fontId="13" fillId="0" borderId="13" xfId="5" applyFont="1" applyBorder="1" applyAlignment="1">
      <alignment vertical="center"/>
    </xf>
    <xf numFmtId="0" fontId="26" fillId="0" borderId="0" xfId="0" applyFont="1" applyAlignment="1">
      <alignment horizontal="center" vertical="center"/>
    </xf>
    <xf numFmtId="6" fontId="65" fillId="0" borderId="0" xfId="5" applyNumberFormat="1" applyFont="1" applyAlignment="1">
      <alignment horizontal="left" vertical="center"/>
    </xf>
    <xf numFmtId="44" fontId="65" fillId="0" borderId="0" xfId="5" applyFont="1" applyAlignment="1">
      <alignment horizontal="left" vertical="center"/>
    </xf>
    <xf numFmtId="44" fontId="61" fillId="16" borderId="0" xfId="5" applyFont="1" applyFill="1" applyAlignment="1">
      <alignment vertical="center"/>
    </xf>
    <xf numFmtId="0" fontId="59" fillId="16" borderId="0" xfId="0" applyFont="1" applyFill="1" applyAlignment="1">
      <alignment horizontal="center" vertical="center" textRotation="90"/>
    </xf>
    <xf numFmtId="44" fontId="62" fillId="16" borderId="0" xfId="5" applyFont="1" applyFill="1" applyAlignment="1">
      <alignment horizontal="center" vertical="center"/>
    </xf>
    <xf numFmtId="44" fontId="62" fillId="16" borderId="0" xfId="5" applyFont="1" applyFill="1" applyAlignment="1">
      <alignment vertical="center"/>
    </xf>
    <xf numFmtId="44" fontId="62" fillId="16" borderId="0" xfId="5" applyFont="1" applyFill="1" applyBorder="1" applyAlignment="1">
      <alignment vertical="center"/>
    </xf>
    <xf numFmtId="44" fontId="62" fillId="16" borderId="0" xfId="5" applyFont="1" applyFill="1" applyAlignment="1">
      <alignment horizontal="left" vertical="center"/>
    </xf>
    <xf numFmtId="44" fontId="63" fillId="16" borderId="0" xfId="5" applyFont="1" applyFill="1" applyBorder="1" applyAlignment="1">
      <alignment vertical="center"/>
    </xf>
    <xf numFmtId="44" fontId="64" fillId="16" borderId="0" xfId="5" applyFont="1" applyFill="1" applyBorder="1" applyAlignment="1">
      <alignment vertical="center"/>
    </xf>
    <xf numFmtId="0" fontId="62" fillId="16" borderId="0" xfId="0" applyFont="1" applyFill="1">
      <alignment vertical="center"/>
    </xf>
    <xf numFmtId="0" fontId="26" fillId="0" borderId="0" xfId="0" applyFont="1" applyAlignment="1">
      <alignment horizontal="center" vertical="center"/>
    </xf>
    <xf numFmtId="6" fontId="13" fillId="0" borderId="0" xfId="0" applyNumberFormat="1" applyFont="1" applyAlignment="1">
      <alignment horizontal="center" vertical="center"/>
    </xf>
    <xf numFmtId="0" fontId="0" fillId="0" borderId="0" xfId="0" applyBorder="1" applyAlignment="1">
      <alignment horizontal="center" vertical="center"/>
    </xf>
    <xf numFmtId="44" fontId="5" fillId="11" borderId="0" xfId="5" applyFont="1" applyFill="1" applyBorder="1" applyAlignment="1">
      <alignment horizontal="center" vertical="center"/>
    </xf>
    <xf numFmtId="6" fontId="8" fillId="0" borderId="0" xfId="5" applyNumberFormat="1" applyFont="1" applyAlignment="1">
      <alignment horizontal="center" vertical="center"/>
    </xf>
    <xf numFmtId="44" fontId="8" fillId="0" borderId="0" xfId="5" applyNumberFormat="1" applyFont="1" applyAlignment="1">
      <alignment horizontal="center" vertical="center"/>
    </xf>
    <xf numFmtId="0" fontId="69" fillId="0" borderId="0" xfId="0" applyFont="1" applyBorder="1">
      <alignment vertical="center"/>
    </xf>
    <xf numFmtId="0" fontId="66" fillId="0" borderId="0" xfId="0" applyFont="1" applyBorder="1">
      <alignment vertical="center"/>
    </xf>
    <xf numFmtId="0" fontId="8" fillId="0" borderId="0" xfId="0" applyFont="1" applyFill="1" applyBorder="1">
      <alignment vertical="center"/>
    </xf>
    <xf numFmtId="6" fontId="13" fillId="0" borderId="0" xfId="0" applyNumberFormat="1" applyFont="1" applyAlignment="1">
      <alignment horizontal="center" vertical="center"/>
    </xf>
    <xf numFmtId="44" fontId="13" fillId="0" borderId="0" xfId="5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40" fillId="22" borderId="0" xfId="0" applyFont="1" applyFill="1" applyBorder="1">
      <alignment vertical="center"/>
    </xf>
    <xf numFmtId="0" fontId="41" fillId="22" borderId="0" xfId="0" applyFont="1" applyFill="1" applyBorder="1">
      <alignment vertical="center"/>
    </xf>
    <xf numFmtId="44" fontId="41" fillId="22" borderId="0" xfId="5" applyFont="1" applyFill="1" applyBorder="1" applyAlignment="1">
      <alignment vertical="center"/>
    </xf>
    <xf numFmtId="0" fontId="9" fillId="22" borderId="0" xfId="0" applyFont="1" applyFill="1" applyBorder="1">
      <alignment vertical="center"/>
    </xf>
    <xf numFmtId="0" fontId="41" fillId="22" borderId="0" xfId="0" applyFont="1" applyFill="1" applyBorder="1" applyAlignment="1">
      <alignment horizontal="center" vertical="center"/>
    </xf>
    <xf numFmtId="44" fontId="69" fillId="0" borderId="0" xfId="0" applyNumberFormat="1" applyFont="1" applyBorder="1">
      <alignment vertical="center"/>
    </xf>
    <xf numFmtId="0" fontId="0" fillId="7" borderId="0" xfId="0" applyFill="1" applyBorder="1" applyAlignment="1">
      <alignment horizontal="center" vertical="center"/>
    </xf>
    <xf numFmtId="0" fontId="4" fillId="7" borderId="0" xfId="0" applyFont="1" applyFill="1" applyBorder="1">
      <alignment vertical="center"/>
    </xf>
    <xf numFmtId="44" fontId="0" fillId="7" borderId="0" xfId="5" applyFont="1" applyFill="1" applyBorder="1" applyAlignment="1">
      <alignment vertical="center"/>
    </xf>
    <xf numFmtId="44" fontId="69" fillId="7" borderId="0" xfId="5" applyFont="1" applyFill="1" applyBorder="1" applyAlignment="1">
      <alignment vertical="center"/>
    </xf>
    <xf numFmtId="0" fontId="4" fillId="0" borderId="0" xfId="0" applyFont="1" applyFill="1" applyBorder="1">
      <alignment vertical="center"/>
    </xf>
    <xf numFmtId="44" fontId="69" fillId="0" borderId="0" xfId="5" applyFont="1" applyFill="1" applyBorder="1" applyAlignment="1">
      <alignment vertical="center"/>
    </xf>
    <xf numFmtId="0" fontId="4" fillId="12" borderId="0" xfId="0" applyFont="1" applyFill="1" applyBorder="1">
      <alignment vertical="center"/>
    </xf>
    <xf numFmtId="44" fontId="0" fillId="12" borderId="0" xfId="5" applyFont="1" applyFill="1" applyBorder="1" applyAlignment="1">
      <alignment vertical="center"/>
    </xf>
    <xf numFmtId="0" fontId="69" fillId="12" borderId="0" xfId="0" applyFont="1" applyFill="1" applyBorder="1">
      <alignment vertical="center"/>
    </xf>
    <xf numFmtId="0" fontId="30" fillId="0" borderId="0" xfId="0" applyFont="1" applyFill="1" applyBorder="1">
      <alignment vertical="center"/>
    </xf>
    <xf numFmtId="44" fontId="10" fillId="12" borderId="0" xfId="0" applyNumberFormat="1" applyFont="1" applyFill="1" applyBorder="1" applyAlignment="1">
      <alignment vertical="center"/>
    </xf>
    <xf numFmtId="44" fontId="69" fillId="12" borderId="0" xfId="5" applyFont="1" applyFill="1" applyBorder="1" applyAlignment="1">
      <alignment vertical="center"/>
    </xf>
    <xf numFmtId="0" fontId="5" fillId="17" borderId="0" xfId="0" applyFont="1" applyFill="1" applyBorder="1">
      <alignment vertical="center"/>
    </xf>
    <xf numFmtId="44" fontId="60" fillId="17" borderId="0" xfId="5" applyFont="1" applyFill="1" applyBorder="1" applyAlignment="1">
      <alignment vertical="center"/>
    </xf>
    <xf numFmtId="0" fontId="60" fillId="17" borderId="0" xfId="0" applyFont="1" applyFill="1" applyBorder="1" applyAlignment="1">
      <alignment horizontal="center" vertical="center"/>
    </xf>
    <xf numFmtId="0" fontId="5" fillId="21" borderId="0" xfId="0" applyFont="1" applyFill="1" applyBorder="1">
      <alignment vertical="center"/>
    </xf>
    <xf numFmtId="44" fontId="6" fillId="17" borderId="0" xfId="5" applyNumberFormat="1" applyFont="1" applyFill="1" applyBorder="1" applyAlignment="1">
      <alignment horizontal="center" vertical="center"/>
    </xf>
    <xf numFmtId="44" fontId="8" fillId="17" borderId="0" xfId="0" applyNumberFormat="1" applyFont="1" applyFill="1" applyBorder="1" applyAlignment="1">
      <alignment horizontal="center" vertical="center"/>
    </xf>
    <xf numFmtId="0" fontId="6" fillId="17" borderId="0" xfId="0" applyFont="1" applyFill="1" applyBorder="1">
      <alignment vertical="center"/>
    </xf>
    <xf numFmtId="44" fontId="8" fillId="17" borderId="0" xfId="5" applyFont="1" applyFill="1" applyBorder="1" applyAlignment="1">
      <alignment vertical="center"/>
    </xf>
    <xf numFmtId="44" fontId="68" fillId="17" borderId="0" xfId="5" applyFont="1" applyFill="1" applyBorder="1" applyAlignment="1">
      <alignment vertical="center"/>
    </xf>
    <xf numFmtId="44" fontId="60" fillId="0" borderId="0" xfId="5" applyFont="1" applyFill="1" applyBorder="1" applyAlignment="1">
      <alignment vertical="center"/>
    </xf>
    <xf numFmtId="44" fontId="67" fillId="0" borderId="0" xfId="5" applyFont="1" applyFill="1" applyBorder="1" applyAlignment="1">
      <alignment vertical="center"/>
    </xf>
    <xf numFmtId="0" fontId="60" fillId="0" borderId="0" xfId="0" applyFont="1" applyFill="1" applyBorder="1" applyAlignment="1">
      <alignment horizontal="center" vertical="center"/>
    </xf>
    <xf numFmtId="44" fontId="9" fillId="8" borderId="0" xfId="5" applyFont="1" applyFill="1" applyBorder="1" applyAlignment="1">
      <alignment vertical="center"/>
    </xf>
    <xf numFmtId="0" fontId="60" fillId="8" borderId="0" xfId="0" applyFont="1" applyFill="1" applyBorder="1" applyAlignment="1">
      <alignment horizontal="center" vertical="center"/>
    </xf>
    <xf numFmtId="0" fontId="6" fillId="0" borderId="0" xfId="0" applyFont="1" applyFill="1" applyBorder="1">
      <alignment vertical="center"/>
    </xf>
    <xf numFmtId="44" fontId="70" fillId="0" borderId="0" xfId="5" applyFont="1" applyFill="1" applyBorder="1" applyAlignment="1">
      <alignment vertical="center"/>
    </xf>
    <xf numFmtId="0" fontId="6" fillId="14" borderId="0" xfId="0" applyFont="1" applyFill="1" applyBorder="1">
      <alignment vertical="center"/>
    </xf>
    <xf numFmtId="44" fontId="6" fillId="14" borderId="0" xfId="5" applyFont="1" applyFill="1" applyBorder="1" applyAlignment="1">
      <alignment vertical="center"/>
    </xf>
    <xf numFmtId="44" fontId="70" fillId="14" borderId="0" xfId="5" applyFont="1" applyFill="1" applyBorder="1" applyAlignment="1">
      <alignment vertical="center"/>
    </xf>
    <xf numFmtId="0" fontId="5" fillId="14" borderId="0" xfId="0" applyFont="1" applyFill="1" applyBorder="1" applyAlignment="1">
      <alignment horizontal="center" vertical="center"/>
    </xf>
    <xf numFmtId="44" fontId="8" fillId="0" borderId="0" xfId="5" applyFont="1" applyFill="1" applyBorder="1" applyAlignment="1">
      <alignment vertical="center"/>
    </xf>
    <xf numFmtId="44" fontId="10" fillId="14" borderId="0" xfId="0" applyNumberFormat="1" applyFont="1" applyFill="1" applyBorder="1" applyAlignment="1">
      <alignment horizontal="center" vertical="center"/>
    </xf>
    <xf numFmtId="44" fontId="69" fillId="0" borderId="0" xfId="5" applyFont="1" applyBorder="1" applyAlignment="1">
      <alignment vertical="center"/>
    </xf>
    <xf numFmtId="44" fontId="5" fillId="0" borderId="0" xfId="5" applyFont="1" applyFill="1" applyBorder="1" applyAlignment="1">
      <alignment vertical="center"/>
    </xf>
    <xf numFmtId="44" fontId="9" fillId="0" borderId="0" xfId="5" applyFont="1" applyFill="1" applyBorder="1" applyAlignment="1">
      <alignment vertical="center"/>
    </xf>
    <xf numFmtId="0" fontId="4" fillId="0" borderId="0" xfId="0" applyFont="1" applyFill="1" applyBorder="1" applyAlignment="1">
      <alignment horizontal="center" vertical="center"/>
    </xf>
    <xf numFmtId="0" fontId="8" fillId="0" borderId="0" xfId="0" applyFont="1" applyBorder="1">
      <alignment vertical="center"/>
    </xf>
    <xf numFmtId="0" fontId="69" fillId="0" borderId="0" xfId="0" applyFont="1" applyFill="1" applyBorder="1">
      <alignment vertical="center"/>
    </xf>
    <xf numFmtId="0" fontId="4" fillId="11" borderId="0" xfId="0" applyFont="1" applyFill="1" applyBorder="1">
      <alignment vertical="center"/>
    </xf>
    <xf numFmtId="44" fontId="0" fillId="11" borderId="0" xfId="5" applyFont="1" applyFill="1" applyBorder="1" applyAlignment="1">
      <alignment vertical="center"/>
    </xf>
    <xf numFmtId="44" fontId="69" fillId="11" borderId="0" xfId="5" applyFont="1" applyFill="1" applyBorder="1" applyAlignment="1">
      <alignment vertical="center"/>
    </xf>
    <xf numFmtId="0" fontId="5" fillId="11" borderId="0" xfId="0" applyFont="1" applyFill="1" applyBorder="1" applyAlignment="1">
      <alignment horizontal="center" vertical="center"/>
    </xf>
    <xf numFmtId="0" fontId="5" fillId="10" borderId="0" xfId="0" applyFont="1" applyFill="1" applyBorder="1">
      <alignment vertical="center"/>
    </xf>
    <xf numFmtId="44" fontId="5" fillId="10" borderId="0" xfId="5" applyFont="1" applyFill="1" applyBorder="1" applyAlignment="1">
      <alignment vertical="center"/>
    </xf>
    <xf numFmtId="44" fontId="9" fillId="10" borderId="0" xfId="5" applyFont="1" applyFill="1" applyBorder="1" applyAlignment="1">
      <alignment vertical="center"/>
    </xf>
    <xf numFmtId="0" fontId="15" fillId="0" borderId="0" xfId="0" applyFont="1" applyBorder="1">
      <alignment vertical="center"/>
    </xf>
    <xf numFmtId="44" fontId="30" fillId="0" borderId="0" xfId="5" applyFont="1" applyFill="1" applyBorder="1" applyAlignment="1">
      <alignment vertical="center"/>
    </xf>
    <xf numFmtId="16" fontId="0" fillId="0" borderId="0" xfId="0" applyNumberForma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44" fontId="31" fillId="0" borderId="0" xfId="5" applyFont="1" applyFill="1" applyBorder="1" applyAlignment="1">
      <alignment vertical="center"/>
    </xf>
    <xf numFmtId="44" fontId="31" fillId="0" borderId="0" xfId="0" applyNumberFormat="1" applyFont="1" applyFill="1" applyBorder="1">
      <alignment vertical="center"/>
    </xf>
    <xf numFmtId="44" fontId="48" fillId="0" borderId="0" xfId="5" applyFont="1" applyFill="1" applyBorder="1" applyAlignment="1">
      <alignment vertical="center"/>
    </xf>
    <xf numFmtId="44" fontId="65" fillId="0" borderId="0" xfId="5" applyFont="1" applyFill="1" applyBorder="1" applyAlignment="1">
      <alignment vertical="center"/>
    </xf>
    <xf numFmtId="44" fontId="0" fillId="0" borderId="0" xfId="5" applyFont="1" applyFill="1" applyBorder="1" applyAlignment="1">
      <alignment horizontal="center" vertical="center"/>
    </xf>
    <xf numFmtId="40" fontId="10" fillId="0" borderId="0" xfId="5" applyNumberFormat="1" applyFont="1" applyFill="1" applyBorder="1" applyAlignment="1">
      <alignment horizontal="center" vertical="center"/>
    </xf>
    <xf numFmtId="40" fontId="0" fillId="0" borderId="0" xfId="0" applyNumberFormat="1" applyFill="1" applyBorder="1" applyAlignment="1">
      <alignment horizontal="center" vertical="center"/>
    </xf>
    <xf numFmtId="40" fontId="0" fillId="0" borderId="0" xfId="0" applyNumberFormat="1" applyFill="1" applyBorder="1">
      <alignment vertical="center"/>
    </xf>
    <xf numFmtId="0" fontId="16" fillId="0" borderId="0" xfId="0" applyFont="1" applyFill="1" applyBorder="1" applyAlignment="1">
      <alignment vertical="center" textRotation="90"/>
    </xf>
    <xf numFmtId="40" fontId="10" fillId="0" borderId="0" xfId="5" applyNumberFormat="1" applyFont="1" applyFill="1" applyBorder="1" applyAlignment="1">
      <alignment vertical="center"/>
    </xf>
    <xf numFmtId="0" fontId="0" fillId="14" borderId="0" xfId="0" applyFill="1" applyBorder="1">
      <alignment vertical="center"/>
    </xf>
    <xf numFmtId="0" fontId="15" fillId="0" borderId="0" xfId="0" applyFont="1" applyFill="1" applyBorder="1" applyAlignment="1">
      <alignment horizontal="center" vertical="center"/>
    </xf>
    <xf numFmtId="0" fontId="15" fillId="0" borderId="0" xfId="0" applyFont="1" applyFill="1" applyBorder="1">
      <alignment vertical="center"/>
    </xf>
    <xf numFmtId="0" fontId="41" fillId="0" borderId="0" xfId="0" applyFont="1" applyFill="1" applyBorder="1">
      <alignment vertical="center"/>
    </xf>
    <xf numFmtId="44" fontId="41" fillId="0" borderId="0" xfId="5" applyFont="1" applyFill="1" applyBorder="1" applyAlignment="1">
      <alignment vertical="center"/>
    </xf>
    <xf numFmtId="0" fontId="41" fillId="0" borderId="0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/>
    </xf>
    <xf numFmtId="44" fontId="58" fillId="0" borderId="0" xfId="5" applyFont="1" applyFill="1" applyBorder="1" applyAlignment="1">
      <alignment vertical="center"/>
    </xf>
    <xf numFmtId="0" fontId="58" fillId="0" borderId="0" xfId="0" applyFont="1" applyFill="1" applyBorder="1" applyAlignment="1">
      <alignment horizontal="center" vertical="center"/>
    </xf>
    <xf numFmtId="44" fontId="58" fillId="0" borderId="0" xfId="5" applyFont="1" applyFill="1" applyBorder="1" applyAlignment="1">
      <alignment horizontal="center" vertical="center"/>
    </xf>
    <xf numFmtId="0" fontId="53" fillId="0" borderId="0" xfId="0" applyFont="1" applyFill="1" applyBorder="1" applyAlignment="1">
      <alignment vertical="center" textRotation="90"/>
    </xf>
    <xf numFmtId="40" fontId="60" fillId="0" borderId="0" xfId="5" applyNumberFormat="1" applyFont="1" applyFill="1" applyBorder="1" applyAlignment="1">
      <alignment horizontal="center" vertical="center"/>
    </xf>
    <xf numFmtId="40" fontId="41" fillId="0" borderId="0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 textRotation="90"/>
    </xf>
    <xf numFmtId="0" fontId="17" fillId="0" borderId="0" xfId="0" applyFont="1" applyFill="1" applyBorder="1" applyAlignment="1">
      <alignment horizontal="center" vertical="center" textRotation="90"/>
    </xf>
    <xf numFmtId="40" fontId="0" fillId="0" borderId="0" xfId="5" applyNumberFormat="1" applyFont="1" applyFill="1" applyBorder="1" applyAlignment="1">
      <alignment horizontal="center" vertical="center"/>
    </xf>
    <xf numFmtId="40" fontId="10" fillId="0" borderId="0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 textRotation="90" wrapText="1"/>
    </xf>
    <xf numFmtId="44" fontId="6" fillId="0" borderId="0" xfId="5" applyFont="1" applyFill="1" applyBorder="1" applyAlignment="1">
      <alignment vertical="center"/>
    </xf>
    <xf numFmtId="9" fontId="5" fillId="0" borderId="0" xfId="6" applyFont="1" applyFill="1" applyBorder="1" applyAlignment="1">
      <alignment vertical="center"/>
    </xf>
    <xf numFmtId="44" fontId="19" fillId="0" borderId="0" xfId="5" applyFont="1" applyFill="1" applyBorder="1" applyAlignment="1">
      <alignment horizontal="center" vertical="center"/>
    </xf>
    <xf numFmtId="0" fontId="10" fillId="0" borderId="0" xfId="0" applyFont="1" applyFill="1" applyBorder="1">
      <alignment vertical="center"/>
    </xf>
    <xf numFmtId="44" fontId="10" fillId="0" borderId="0" xfId="5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vertical="center" textRotation="90"/>
    </xf>
    <xf numFmtId="44" fontId="6" fillId="0" borderId="0" xfId="5" applyFont="1" applyFill="1" applyBorder="1" applyAlignment="1">
      <alignment horizontal="center" vertical="center"/>
    </xf>
    <xf numFmtId="40" fontId="8" fillId="0" borderId="0" xfId="5" applyNumberFormat="1" applyFont="1" applyFill="1" applyBorder="1" applyAlignment="1">
      <alignment horizontal="center" vertical="center"/>
    </xf>
    <xf numFmtId="40" fontId="6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40" fontId="5" fillId="0" borderId="0" xfId="0" applyNumberFormat="1" applyFont="1" applyFill="1" applyBorder="1" applyAlignment="1">
      <alignment horizontal="center" vertical="center"/>
    </xf>
    <xf numFmtId="40" fontId="48" fillId="0" borderId="0" xfId="5" applyNumberFormat="1" applyFont="1" applyFill="1" applyBorder="1" applyAlignment="1">
      <alignment horizontal="center" vertical="center"/>
    </xf>
    <xf numFmtId="40" fontId="4" fillId="0" borderId="0" xfId="0" applyNumberFormat="1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vertical="center" textRotation="90"/>
    </xf>
    <xf numFmtId="44" fontId="4" fillId="0" borderId="0" xfId="5" applyFont="1" applyFill="1" applyBorder="1" applyAlignment="1">
      <alignment horizontal="center" vertical="center"/>
    </xf>
    <xf numFmtId="44" fontId="4" fillId="0" borderId="0" xfId="5" applyFont="1" applyFill="1" applyBorder="1" applyAlignment="1">
      <alignment vertical="center"/>
    </xf>
    <xf numFmtId="0" fontId="17" fillId="0" borderId="0" xfId="0" applyFont="1" applyFill="1" applyBorder="1" applyAlignment="1">
      <alignment vertical="center" textRotation="90"/>
    </xf>
    <xf numFmtId="44" fontId="5" fillId="0" borderId="0" xfId="5" applyFont="1" applyFill="1" applyBorder="1" applyAlignment="1">
      <alignment horizontal="center" vertical="center"/>
    </xf>
    <xf numFmtId="44" fontId="54" fillId="0" borderId="0" xfId="5" applyFont="1" applyFill="1" applyBorder="1" applyAlignment="1">
      <alignment horizontal="left" vertical="top"/>
    </xf>
    <xf numFmtId="44" fontId="5" fillId="0" borderId="0" xfId="6" applyNumberFormat="1" applyFont="1" applyFill="1" applyBorder="1" applyAlignment="1">
      <alignment vertical="center"/>
    </xf>
    <xf numFmtId="40" fontId="5" fillId="0" borderId="0" xfId="5" applyNumberFormat="1" applyFont="1" applyFill="1" applyBorder="1" applyAlignment="1">
      <alignment vertical="center"/>
    </xf>
    <xf numFmtId="40" fontId="60" fillId="0" borderId="0" xfId="5" applyNumberFormat="1" applyFont="1" applyFill="1" applyBorder="1" applyAlignment="1">
      <alignment vertical="center"/>
    </xf>
    <xf numFmtId="40" fontId="5" fillId="0" borderId="0" xfId="5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 textRotation="90" wrapText="1"/>
    </xf>
    <xf numFmtId="0" fontId="12" fillId="0" borderId="0" xfId="0" applyFont="1" applyFill="1" applyBorder="1" applyAlignment="1">
      <alignment horizontal="center" vertical="center" textRotation="90"/>
    </xf>
    <xf numFmtId="44" fontId="8" fillId="0" borderId="0" xfId="0" applyNumberFormat="1" applyFont="1" applyFill="1" applyBorder="1" applyAlignment="1">
      <alignment horizontal="center" vertical="center"/>
    </xf>
    <xf numFmtId="0" fontId="71" fillId="0" borderId="0" xfId="0" applyFont="1" applyFill="1" applyBorder="1">
      <alignment vertical="center"/>
    </xf>
    <xf numFmtId="0" fontId="72" fillId="0" borderId="0" xfId="0" applyFont="1" applyFill="1" applyBorder="1">
      <alignment vertical="center"/>
    </xf>
    <xf numFmtId="164" fontId="34" fillId="0" borderId="0" xfId="0" applyNumberFormat="1" applyFont="1" applyAlignment="1">
      <alignment horizontal="center"/>
    </xf>
    <xf numFmtId="7" fontId="34" fillId="0" borderId="0" xfId="0" applyNumberFormat="1" applyFont="1" applyAlignment="1">
      <alignment horizontal="center"/>
    </xf>
    <xf numFmtId="0" fontId="10" fillId="0" borderId="0" xfId="0" applyFont="1">
      <alignment vertical="center"/>
    </xf>
    <xf numFmtId="44" fontId="11" fillId="0" borderId="0" xfId="5" applyFont="1" applyFill="1" applyBorder="1" applyAlignment="1">
      <alignment vertical="center"/>
    </xf>
    <xf numFmtId="0" fontId="73" fillId="0" borderId="0" xfId="0" applyFont="1" applyFill="1" applyBorder="1">
      <alignment vertical="center"/>
    </xf>
    <xf numFmtId="0" fontId="0" fillId="12" borderId="0" xfId="0" applyFill="1" applyBorder="1">
      <alignment vertical="center"/>
    </xf>
    <xf numFmtId="0" fontId="15" fillId="23" borderId="0" xfId="0" applyFont="1" applyFill="1" applyBorder="1" applyAlignment="1">
      <alignment horizontal="center" vertical="center"/>
    </xf>
    <xf numFmtId="0" fontId="40" fillId="23" borderId="0" xfId="0" applyFont="1" applyFill="1" applyBorder="1">
      <alignment vertical="center"/>
    </xf>
    <xf numFmtId="0" fontId="4" fillId="23" borderId="0" xfId="0" applyFont="1" applyFill="1" applyBorder="1" applyAlignment="1">
      <alignment horizontal="center" vertical="center"/>
    </xf>
    <xf numFmtId="0" fontId="0" fillId="23" borderId="0" xfId="0" applyFill="1" applyBorder="1" applyAlignment="1">
      <alignment horizontal="center" vertical="center"/>
    </xf>
    <xf numFmtId="0" fontId="4" fillId="23" borderId="0" xfId="0" applyFont="1" applyFill="1" applyBorder="1" applyAlignment="1">
      <alignment horizontal="center" vertical="center" wrapText="1"/>
    </xf>
    <xf numFmtId="0" fontId="0" fillId="23" borderId="0" xfId="0" applyFill="1" applyBorder="1" applyAlignment="1">
      <alignment horizontal="center" vertical="center" wrapText="1"/>
    </xf>
    <xf numFmtId="0" fontId="0" fillId="23" borderId="0" xfId="0" applyFill="1" applyBorder="1">
      <alignment vertical="center"/>
    </xf>
    <xf numFmtId="0" fontId="6" fillId="23" borderId="0" xfId="0" applyFont="1" applyFill="1" applyBorder="1">
      <alignment vertical="center"/>
    </xf>
    <xf numFmtId="0" fontId="5" fillId="23" borderId="0" xfId="0" applyFont="1" applyFill="1" applyBorder="1">
      <alignment vertical="center"/>
    </xf>
    <xf numFmtId="0" fontId="4" fillId="23" borderId="0" xfId="0" applyFont="1" applyFill="1" applyBorder="1">
      <alignment vertical="center"/>
    </xf>
    <xf numFmtId="0" fontId="11" fillId="14" borderId="0" xfId="0" applyFont="1" applyFill="1" applyBorder="1">
      <alignment vertical="center"/>
    </xf>
    <xf numFmtId="44" fontId="11" fillId="14" borderId="0" xfId="5" applyFont="1" applyFill="1" applyBorder="1" applyAlignment="1">
      <alignment vertical="center"/>
    </xf>
    <xf numFmtId="44" fontId="73" fillId="14" borderId="0" xfId="5" applyFont="1" applyFill="1" applyBorder="1" applyAlignment="1">
      <alignment vertical="center"/>
    </xf>
    <xf numFmtId="44" fontId="11" fillId="14" borderId="0" xfId="0" applyNumberFormat="1" applyFont="1" applyFill="1" applyBorder="1" applyAlignment="1">
      <alignment horizontal="center" vertical="center"/>
    </xf>
    <xf numFmtId="44" fontId="0" fillId="24" borderId="0" xfId="5" applyFont="1" applyFill="1" applyBorder="1" applyAlignment="1">
      <alignment vertical="center"/>
    </xf>
    <xf numFmtId="44" fontId="68" fillId="6" borderId="0" xfId="5" applyFont="1" applyFill="1" applyBorder="1" applyAlignment="1">
      <alignment vertical="center"/>
    </xf>
    <xf numFmtId="44" fontId="74" fillId="9" borderId="0" xfId="5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1" fillId="0" borderId="0" xfId="0" applyFont="1" applyFill="1" applyBorder="1">
      <alignment vertical="center"/>
    </xf>
    <xf numFmtId="44" fontId="73" fillId="0" borderId="0" xfId="5" applyFont="1" applyFill="1" applyBorder="1" applyAlignment="1">
      <alignment vertical="center"/>
    </xf>
    <xf numFmtId="44" fontId="11" fillId="0" borderId="0" xfId="0" applyNumberFormat="1" applyFont="1" applyFill="1" applyBorder="1" applyAlignment="1">
      <alignment horizontal="center" vertical="center"/>
    </xf>
    <xf numFmtId="0" fontId="40" fillId="22" borderId="9" xfId="0" applyFont="1" applyFill="1" applyBorder="1">
      <alignment vertical="center"/>
    </xf>
    <xf numFmtId="0" fontId="40" fillId="0" borderId="10" xfId="0" applyFont="1" applyFill="1" applyBorder="1">
      <alignment vertical="center"/>
    </xf>
    <xf numFmtId="0" fontId="0" fillId="0" borderId="10" xfId="0" applyBorder="1">
      <alignment vertical="center"/>
    </xf>
    <xf numFmtId="0" fontId="0" fillId="7" borderId="9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 wrapText="1"/>
    </xf>
    <xf numFmtId="0" fontId="0" fillId="0" borderId="10" xfId="0" applyFill="1" applyBorder="1">
      <alignment vertical="center"/>
    </xf>
    <xf numFmtId="0" fontId="5" fillId="0" borderId="9" xfId="0" applyFont="1" applyFill="1" applyBorder="1" applyAlignment="1">
      <alignment horizontal="center" vertical="center" wrapText="1"/>
    </xf>
    <xf numFmtId="0" fontId="5" fillId="8" borderId="9" xfId="0" applyFont="1" applyFill="1" applyBorder="1">
      <alignment vertical="center"/>
    </xf>
    <xf numFmtId="0" fontId="6" fillId="0" borderId="9" xfId="0" applyFont="1" applyFill="1" applyBorder="1">
      <alignment vertical="center"/>
    </xf>
    <xf numFmtId="0" fontId="40" fillId="0" borderId="9" xfId="0" applyFont="1" applyFill="1" applyBorder="1" applyAlignment="1">
      <alignment horizontal="center" vertical="center" wrapText="1"/>
    </xf>
    <xf numFmtId="0" fontId="8" fillId="0" borderId="10" xfId="0" applyFont="1" applyBorder="1">
      <alignment vertical="center"/>
    </xf>
    <xf numFmtId="0" fontId="8" fillId="0" borderId="9" xfId="0" applyFont="1" applyBorder="1">
      <alignment vertical="center"/>
    </xf>
    <xf numFmtId="0" fontId="0" fillId="0" borderId="10" xfId="0" applyFill="1" applyBorder="1" applyAlignment="1">
      <alignment horizontal="center" vertical="center"/>
    </xf>
    <xf numFmtId="0" fontId="0" fillId="0" borderId="9" xfId="0" applyFill="1" applyBorder="1">
      <alignment vertical="center"/>
    </xf>
    <xf numFmtId="0" fontId="5" fillId="0" borderId="10" xfId="0" applyFont="1" applyFill="1" applyBorder="1" applyAlignment="1">
      <alignment horizontal="center" vertical="center"/>
    </xf>
    <xf numFmtId="44" fontId="5" fillId="0" borderId="10" xfId="5" applyFont="1" applyFill="1" applyBorder="1" applyAlignment="1">
      <alignment horizontal="center" vertical="center"/>
    </xf>
    <xf numFmtId="0" fontId="0" fillId="0" borderId="11" xfId="0" applyFill="1" applyBorder="1">
      <alignment vertical="center"/>
    </xf>
    <xf numFmtId="0" fontId="0" fillId="0" borderId="15" xfId="0" applyFill="1" applyBorder="1">
      <alignment vertical="center"/>
    </xf>
    <xf numFmtId="0" fontId="69" fillId="0" borderId="15" xfId="0" applyFont="1" applyFill="1" applyBorder="1">
      <alignment vertical="center"/>
    </xf>
    <xf numFmtId="0" fontId="0" fillId="0" borderId="15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44" fontId="32" fillId="0" borderId="0" xfId="5" applyFont="1" applyAlignment="1">
      <alignment vertical="center"/>
    </xf>
    <xf numFmtId="44" fontId="0" fillId="16" borderId="0" xfId="5" applyNumberFormat="1" applyFont="1" applyFill="1" applyAlignment="1">
      <alignment vertical="center"/>
    </xf>
    <xf numFmtId="44" fontId="0" fillId="0" borderId="0" xfId="5" applyNumberFormat="1" applyFont="1" applyAlignment="1">
      <alignment horizontal="center" vertical="center"/>
    </xf>
    <xf numFmtId="44" fontId="0" fillId="0" borderId="0" xfId="0" applyNumberFormat="1" applyFill="1">
      <alignment vertical="center"/>
    </xf>
    <xf numFmtId="0" fontId="0" fillId="25" borderId="1" xfId="0" applyFill="1" applyBorder="1">
      <alignment vertical="center"/>
    </xf>
    <xf numFmtId="44" fontId="0" fillId="25" borderId="1" xfId="0" applyNumberFormat="1" applyFill="1" applyBorder="1">
      <alignment vertical="center"/>
    </xf>
    <xf numFmtId="0" fontId="46" fillId="0" borderId="0" xfId="0" applyFont="1" applyFill="1" applyBorder="1" applyAlignment="1">
      <alignment horizontal="center" vertical="center"/>
    </xf>
    <xf numFmtId="6" fontId="0" fillId="0" borderId="0" xfId="0" applyNumberFormat="1" applyAlignment="1">
      <alignment vertical="center"/>
    </xf>
    <xf numFmtId="0" fontId="60" fillId="8" borderId="9" xfId="0" applyFont="1" applyFill="1" applyBorder="1" applyAlignment="1">
      <alignment horizontal="center" vertical="center" wrapText="1"/>
    </xf>
    <xf numFmtId="0" fontId="60" fillId="8" borderId="0" xfId="0" applyFont="1" applyFill="1" applyBorder="1" applyAlignment="1">
      <alignment horizontal="center" vertical="center" wrapText="1"/>
    </xf>
    <xf numFmtId="17" fontId="15" fillId="0" borderId="17" xfId="0" applyNumberFormat="1" applyFont="1" applyBorder="1" applyAlignment="1">
      <alignment horizontal="center" vertical="center"/>
    </xf>
    <xf numFmtId="17" fontId="15" fillId="0" borderId="14" xfId="0" applyNumberFormat="1" applyFont="1" applyBorder="1" applyAlignment="1">
      <alignment horizontal="center" vertical="center"/>
    </xf>
    <xf numFmtId="17" fontId="15" fillId="0" borderId="18" xfId="0" applyNumberFormat="1" applyFont="1" applyBorder="1" applyAlignment="1">
      <alignment horizontal="center" vertical="center"/>
    </xf>
    <xf numFmtId="0" fontId="4" fillId="7" borderId="9" xfId="0" applyFont="1" applyFill="1" applyBorder="1" applyAlignment="1">
      <alignment horizontal="center" vertical="center" textRotation="90"/>
    </xf>
    <xf numFmtId="0" fontId="4" fillId="7" borderId="0" xfId="0" applyFont="1" applyFill="1" applyBorder="1" applyAlignment="1">
      <alignment horizontal="center" vertical="center"/>
    </xf>
    <xf numFmtId="0" fontId="4" fillId="12" borderId="9" xfId="0" applyFont="1" applyFill="1" applyBorder="1" applyAlignment="1">
      <alignment horizontal="center" vertical="center" textRotation="90" wrapText="1"/>
    </xf>
    <xf numFmtId="0" fontId="6" fillId="17" borderId="9" xfId="0" applyFont="1" applyFill="1" applyBorder="1" applyAlignment="1">
      <alignment horizontal="center" vertical="center" textRotation="90" wrapText="1"/>
    </xf>
    <xf numFmtId="0" fontId="40" fillId="14" borderId="9" xfId="0" applyFont="1" applyFill="1" applyBorder="1" applyAlignment="1">
      <alignment horizontal="center" vertical="center" textRotation="90" wrapText="1"/>
    </xf>
    <xf numFmtId="0" fontId="59" fillId="0" borderId="0" xfId="0" applyFont="1" applyFill="1" applyBorder="1" applyAlignment="1">
      <alignment horizontal="center" textRotation="90"/>
    </xf>
    <xf numFmtId="0" fontId="25" fillId="0" borderId="0" xfId="0" applyFont="1" applyAlignment="1">
      <alignment horizontal="center" vertical="center"/>
    </xf>
    <xf numFmtId="0" fontId="59" fillId="0" borderId="0" xfId="0" applyFont="1" applyAlignment="1">
      <alignment horizontal="center" textRotation="90"/>
    </xf>
    <xf numFmtId="0" fontId="59" fillId="0" borderId="0" xfId="0" applyFont="1" applyFill="1" applyBorder="1" applyAlignment="1">
      <alignment horizontal="center" vertical="center" textRotation="90"/>
    </xf>
    <xf numFmtId="0" fontId="59" fillId="0" borderId="0" xfId="0" applyFont="1" applyAlignment="1">
      <alignment horizontal="center" vertical="center" textRotation="90"/>
    </xf>
    <xf numFmtId="0" fontId="44" fillId="18" borderId="0" xfId="0" applyFont="1" applyFill="1" applyAlignment="1">
      <alignment horizontal="center" vertical="center"/>
    </xf>
    <xf numFmtId="6" fontId="43" fillId="0" borderId="0" xfId="0" applyNumberFormat="1" applyFont="1" applyFill="1" applyAlignment="1">
      <alignment horizontal="center" vertical="center"/>
    </xf>
    <xf numFmtId="0" fontId="43" fillId="0" borderId="0" xfId="0" applyFont="1" applyFill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28" fillId="0" borderId="0" xfId="0" applyFont="1" applyFill="1" applyAlignment="1">
      <alignment horizontal="center" vertical="center"/>
    </xf>
    <xf numFmtId="0" fontId="12" fillId="11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6" fillId="0" borderId="0" xfId="0" applyFont="1" applyFill="1" applyBorder="1" applyAlignment="1">
      <alignment vertical="center"/>
    </xf>
    <xf numFmtId="4" fontId="0" fillId="0" borderId="0" xfId="5" applyNumberFormat="1" applyFont="1" applyFill="1" applyBorder="1" applyAlignment="1">
      <alignment vertical="center"/>
    </xf>
    <xf numFmtId="0" fontId="14" fillId="14" borderId="1" xfId="0" applyFont="1" applyFill="1" applyBorder="1">
      <alignment vertical="center"/>
    </xf>
    <xf numFmtId="44" fontId="44" fillId="14" borderId="1" xfId="5" applyFont="1" applyFill="1" applyBorder="1" applyAlignment="1">
      <alignment vertical="center"/>
    </xf>
    <xf numFmtId="0" fontId="51" fillId="20" borderId="17" xfId="0" applyFont="1" applyFill="1" applyBorder="1" applyAlignment="1">
      <alignment vertical="center"/>
    </xf>
    <xf numFmtId="0" fontId="46" fillId="14" borderId="1" xfId="0" applyFont="1" applyFill="1" applyBorder="1">
      <alignment vertical="center"/>
    </xf>
    <xf numFmtId="0" fontId="55" fillId="14" borderId="1" xfId="0" applyFont="1" applyFill="1" applyBorder="1">
      <alignment vertical="center"/>
    </xf>
    <xf numFmtId="44" fontId="55" fillId="14" borderId="1" xfId="5" applyFont="1" applyFill="1" applyBorder="1" applyAlignment="1">
      <alignment vertical="center"/>
    </xf>
    <xf numFmtId="44" fontId="75" fillId="14" borderId="0" xfId="5" applyFont="1" applyFill="1" applyBorder="1" applyAlignment="1">
      <alignment vertical="center"/>
    </xf>
    <xf numFmtId="0" fontId="55" fillId="0" borderId="0" xfId="0" applyFont="1" applyFill="1" applyBorder="1">
      <alignment vertical="center"/>
    </xf>
    <xf numFmtId="44" fontId="44" fillId="0" borderId="0" xfId="5" applyFont="1" applyFill="1" applyBorder="1" applyAlignment="1">
      <alignment vertical="center"/>
    </xf>
    <xf numFmtId="44" fontId="55" fillId="0" borderId="0" xfId="5" applyFont="1" applyFill="1" applyBorder="1" applyAlignment="1">
      <alignment vertical="center"/>
    </xf>
    <xf numFmtId="0" fontId="46" fillId="0" borderId="0" xfId="0" applyFont="1" applyFill="1" applyBorder="1">
      <alignment vertical="center"/>
    </xf>
    <xf numFmtId="0" fontId="45" fillId="0" borderId="0" xfId="0" applyFont="1" applyFill="1" applyBorder="1" applyAlignment="1">
      <alignment horizontal="center" vertical="center"/>
    </xf>
    <xf numFmtId="0" fontId="45" fillId="0" borderId="0" xfId="0" applyFont="1" applyFill="1" applyBorder="1">
      <alignment vertical="center"/>
    </xf>
    <xf numFmtId="0" fontId="44" fillId="0" borderId="0" xfId="0" applyFont="1" applyFill="1" applyBorder="1">
      <alignment vertical="center"/>
    </xf>
    <xf numFmtId="0" fontId="51" fillId="0" borderId="0" xfId="0" applyFont="1" applyFill="1" applyBorder="1" applyAlignment="1">
      <alignment vertical="center"/>
    </xf>
    <xf numFmtId="0" fontId="0" fillId="14" borderId="0" xfId="0" applyFill="1">
      <alignment vertical="center"/>
    </xf>
    <xf numFmtId="0" fontId="46" fillId="14" borderId="4" xfId="0" applyFont="1" applyFill="1" applyBorder="1" applyAlignment="1">
      <alignment vertical="center"/>
    </xf>
    <xf numFmtId="0" fontId="57" fillId="14" borderId="19" xfId="0" applyFont="1" applyFill="1" applyBorder="1" applyAlignment="1">
      <alignment vertical="center"/>
    </xf>
    <xf numFmtId="44" fontId="57" fillId="14" borderId="19" xfId="5" applyFont="1" applyFill="1" applyBorder="1" applyAlignment="1">
      <alignment vertical="center"/>
    </xf>
    <xf numFmtId="0" fontId="0" fillId="14" borderId="19" xfId="0" applyFill="1" applyBorder="1">
      <alignment vertical="center"/>
    </xf>
    <xf numFmtId="44" fontId="0" fillId="14" borderId="19" xfId="5" applyFont="1" applyFill="1" applyBorder="1" applyAlignment="1">
      <alignment vertical="center"/>
    </xf>
    <xf numFmtId="44" fontId="76" fillId="14" borderId="0" xfId="5" applyFont="1" applyFill="1" applyBorder="1" applyAlignment="1">
      <alignment vertical="center"/>
    </xf>
    <xf numFmtId="0" fontId="14" fillId="14" borderId="0" xfId="0" applyFont="1" applyFill="1" applyBorder="1">
      <alignment vertical="center"/>
    </xf>
    <xf numFmtId="0" fontId="0" fillId="14" borderId="1" xfId="0" applyFill="1" applyBorder="1">
      <alignment vertical="center"/>
    </xf>
    <xf numFmtId="44" fontId="0" fillId="14" borderId="1" xfId="5" applyFont="1" applyFill="1" applyBorder="1" applyAlignment="1">
      <alignment vertical="center"/>
    </xf>
    <xf numFmtId="0" fontId="46" fillId="14" borderId="1" xfId="0" applyFont="1" applyFill="1" applyBorder="1" applyAlignment="1">
      <alignment horizontal="center" vertical="center"/>
    </xf>
  </cellXfs>
  <cellStyles count="7">
    <cellStyle name="Currency" xfId="5" builtinId="4"/>
    <cellStyle name="Heading 1" xfId="2" builtinId="16" customBuiltin="1"/>
    <cellStyle name="Heading 2" xfId="3" builtinId="17" customBuiltin="1"/>
    <cellStyle name="Heading 3" xfId="4" builtinId="18" customBuiltin="1"/>
    <cellStyle name="Normal" xfId="0" builtinId="0" customBuiltin="1"/>
    <cellStyle name="Percent" xfId="6" builtinId="5"/>
    <cellStyle name="Title" xfId="1" builtinId="15" customBuiltin="1"/>
  </cellStyles>
  <dxfs count="20">
    <dxf>
      <font>
        <strike val="0"/>
        <outline val="0"/>
        <shadow val="0"/>
        <u val="none"/>
        <vertAlign val="baseline"/>
        <sz val="8"/>
        <name val="Century Gothic"/>
        <family val="1"/>
        <scheme val="minor"/>
      </font>
    </dxf>
    <dxf>
      <font>
        <strike val="0"/>
        <outline val="0"/>
        <shadow val="0"/>
        <u val="none"/>
        <vertAlign val="baseline"/>
        <sz val="8"/>
        <name val="Century Gothic"/>
        <family val="1"/>
        <scheme val="minor"/>
      </font>
    </dxf>
    <dxf>
      <font>
        <strike val="0"/>
        <outline val="0"/>
        <shadow val="0"/>
        <u val="none"/>
        <vertAlign val="baseline"/>
        <sz val="8"/>
        <name val="Century Gothic"/>
        <family val="1"/>
        <scheme val="minor"/>
      </font>
    </dxf>
    <dxf>
      <font>
        <strike val="0"/>
        <outline val="0"/>
        <shadow val="0"/>
        <u val="none"/>
        <vertAlign val="baseline"/>
        <sz val="8"/>
        <name val="Century Gothic"/>
        <family val="1"/>
        <scheme val="minor"/>
      </font>
    </dxf>
    <dxf>
      <font>
        <strike val="0"/>
        <outline val="0"/>
        <shadow val="0"/>
        <u val="none"/>
        <vertAlign val="baseline"/>
        <sz val="8"/>
        <name val="Century Gothic"/>
        <family val="1"/>
        <scheme val="minor"/>
      </font>
    </dxf>
    <dxf>
      <font>
        <strike val="0"/>
        <outline val="0"/>
        <shadow val="0"/>
        <u val="none"/>
        <vertAlign val="baseline"/>
        <sz val="8"/>
        <name val="Century Gothic"/>
        <family val="1"/>
        <scheme val="minor"/>
      </font>
    </dxf>
    <dxf>
      <font>
        <strike val="0"/>
        <outline val="0"/>
        <shadow val="0"/>
        <u val="none"/>
        <vertAlign val="baseline"/>
        <sz val="8"/>
        <name val="Century Gothic"/>
        <family val="1"/>
        <scheme val="minor"/>
      </font>
    </dxf>
    <dxf>
      <font>
        <strike val="0"/>
        <outline val="0"/>
        <shadow val="0"/>
        <u val="none"/>
        <vertAlign val="baseline"/>
        <sz val="8"/>
        <name val="Century Gothic"/>
        <family val="1"/>
        <scheme val="minor"/>
      </font>
    </dxf>
    <dxf>
      <font>
        <strike val="0"/>
        <outline val="0"/>
        <shadow val="0"/>
        <u val="none"/>
        <vertAlign val="baseline"/>
        <sz val="8"/>
        <name val="Century Gothic"/>
        <family val="1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entury Gothic"/>
        <family val="1"/>
        <scheme val="minor"/>
      </font>
    </dxf>
    <dxf>
      <font>
        <strike val="0"/>
        <outline val="0"/>
        <shadow val="0"/>
        <u val="none"/>
        <vertAlign val="baseline"/>
        <sz val="8"/>
        <name val="Century Gothic"/>
        <family val="1"/>
        <scheme val="minor"/>
      </font>
    </dxf>
    <dxf>
      <font>
        <strike val="0"/>
        <outline val="0"/>
        <shadow val="0"/>
        <u val="none"/>
        <vertAlign val="baseline"/>
        <sz val="8"/>
        <name val="Century Gothic"/>
        <family val="1"/>
        <scheme val="minor"/>
      </font>
    </dxf>
    <dxf>
      <font>
        <strike val="0"/>
        <outline val="0"/>
        <shadow val="0"/>
        <u val="none"/>
        <vertAlign val="baseline"/>
        <sz val="8"/>
        <name val="Century Gothic"/>
        <family val="1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4" tint="-0.249977111117893"/>
        <name val="Century Gothic"/>
        <family val="1"/>
        <scheme val="minor"/>
      </font>
    </dxf>
    <dxf>
      <font>
        <strike val="0"/>
        <outline val="0"/>
        <shadow val="0"/>
        <u val="none"/>
        <vertAlign val="baseline"/>
        <sz val="8"/>
        <name val="Century Gothic"/>
        <family val="1"/>
        <scheme val="minor"/>
      </font>
    </dxf>
    <dxf>
      <font>
        <strike val="0"/>
        <outline val="0"/>
        <shadow val="0"/>
        <u val="none"/>
        <vertAlign val="baseline"/>
        <sz val="8"/>
        <name val="Century Gothic"/>
        <family val="1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minor"/>
      </font>
      <fill>
        <patternFill patternType="none">
          <fgColor indexed="64"/>
          <bgColor indexed="65"/>
        </patternFill>
      </fill>
    </dxf>
    <dxf>
      <fill>
        <patternFill>
          <bgColor theme="3" tint="0.79998168889431442"/>
        </patternFill>
      </fill>
    </dxf>
    <dxf>
      <font>
        <b/>
        <i val="0"/>
        <color theme="0"/>
      </font>
      <fill>
        <patternFill>
          <bgColor theme="3" tint="0.39994506668294322"/>
        </patternFill>
      </fill>
      <border>
        <bottom style="medium">
          <color theme="3" tint="0.39994506668294322"/>
        </bottom>
        <vertical/>
        <horizontal/>
      </border>
    </dxf>
    <dxf>
      <font>
        <color theme="1" tint="4.9989318521683403E-2"/>
      </font>
      <border>
        <top style="thick">
          <color theme="0"/>
        </top>
        <vertical style="medium">
          <color theme="0"/>
        </vertical>
      </border>
    </dxf>
  </dxfs>
  <tableStyles count="1" defaultTableStyle="TableStyleMedium2" defaultPivotStyle="PivotStyleLight16">
    <tableStyle name="Simple Monthly Budget" pivot="0" count="3" xr9:uid="{00000000-0011-0000-FFFF-FFFF00000000}">
      <tableStyleElement type="wholeTable" dxfId="19"/>
      <tableStyleElement type="headerRow" dxfId="18"/>
      <tableStyleElement type="secondRowStripe" dxfId="17"/>
    </tableStyle>
  </tableStyles>
  <colors>
    <mruColors>
      <color rgb="FFCCFFFF"/>
      <color rgb="FFFF99CC"/>
      <color rgb="FFFFCC99"/>
      <color rgb="FFE2DDD0"/>
      <color rgb="FFC1F6A0"/>
      <color rgb="FFFF9999"/>
      <color rgb="FF99FFCC"/>
      <color rgb="FF499818"/>
      <color rgb="FFCFF5A1"/>
      <color rgb="FF7AC35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24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Variable Expenses</a:t>
            </a:r>
          </a:p>
        </c:rich>
      </c:tx>
      <c:overlay val="0"/>
      <c:spPr>
        <a:solidFill>
          <a:srgbClr val="FF9999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24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974626205432187"/>
          <c:y val="0.12527766064295515"/>
          <c:w val="0.75059081659736349"/>
          <c:h val="0.7243321653926657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Month!$C$30</c:f>
              <c:strCache>
                <c:ptCount val="1"/>
                <c:pt idx="0">
                  <c:v> Budget </c:v>
                </c:pt>
              </c:strCache>
            </c:strRef>
          </c:tx>
          <c:spPr>
            <a:solidFill>
              <a:srgbClr val="499818"/>
            </a:solidFill>
            <a:ln>
              <a:noFill/>
            </a:ln>
            <a:effectLst/>
          </c:spPr>
          <c:invertIfNegative val="0"/>
          <c:cat>
            <c:strRef>
              <c:f>Month!$B$31:$B$51</c:f>
              <c:strCache>
                <c:ptCount val="19"/>
                <c:pt idx="0">
                  <c:v>Groceries</c:v>
                </c:pt>
                <c:pt idx="1">
                  <c:v>Clothing</c:v>
                </c:pt>
                <c:pt idx="2">
                  <c:v>Medical</c:v>
                </c:pt>
                <c:pt idx="3">
                  <c:v>Honda gas</c:v>
                </c:pt>
                <c:pt idx="4">
                  <c:v>Scion gas</c:v>
                </c:pt>
                <c:pt idx="5">
                  <c:v>Entertainment</c:v>
                </c:pt>
                <c:pt idx="6">
                  <c:v>Dad lunch</c:v>
                </c:pt>
                <c:pt idx="7">
                  <c:v>Dad Salon</c:v>
                </c:pt>
                <c:pt idx="8">
                  <c:v>Mom Parlor</c:v>
                </c:pt>
                <c:pt idx="9">
                  <c:v>DS Allowance</c:v>
                </c:pt>
                <c:pt idx="10">
                  <c:v>DD Allowance</c:v>
                </c:pt>
                <c:pt idx="11">
                  <c:v>Household</c:v>
                </c:pt>
                <c:pt idx="12">
                  <c:v>Gifts &amp; Presents</c:v>
                </c:pt>
                <c:pt idx="13">
                  <c:v>Fines &amp; fees</c:v>
                </c:pt>
                <c:pt idx="14">
                  <c:v>Profession</c:v>
                </c:pt>
                <c:pt idx="15">
                  <c:v>Imp Doc exp</c:v>
                </c:pt>
                <c:pt idx="16">
                  <c:v>PayOff dad's BoA CC</c:v>
                </c:pt>
                <c:pt idx="17">
                  <c:v>PayOff mom's BoA CC</c:v>
                </c:pt>
                <c:pt idx="18">
                  <c:v>PayOff mom's BoA CC</c:v>
                </c:pt>
              </c:strCache>
            </c:strRef>
          </c:cat>
          <c:val>
            <c:numRef>
              <c:f>Month!$C$31:$C$51</c:f>
              <c:numCache>
                <c:formatCode>_("$"* #,##0.00_);_("$"* \(#,##0.00\);_("$"* "-"??_);_(@_)</c:formatCode>
                <c:ptCount val="21"/>
                <c:pt idx="0">
                  <c:v>600</c:v>
                </c:pt>
                <c:pt idx="1">
                  <c:v>70</c:v>
                </c:pt>
                <c:pt idx="2">
                  <c:v>20</c:v>
                </c:pt>
                <c:pt idx="3">
                  <c:v>100</c:v>
                </c:pt>
                <c:pt idx="4">
                  <c:v>100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20</c:v>
                </c:pt>
                <c:pt idx="10">
                  <c:v>10</c:v>
                </c:pt>
                <c:pt idx="11">
                  <c:v>20</c:v>
                </c:pt>
                <c:pt idx="12">
                  <c:v>20</c:v>
                </c:pt>
                <c:pt idx="13">
                  <c:v>1</c:v>
                </c:pt>
                <c:pt idx="14">
                  <c:v>50</c:v>
                </c:pt>
                <c:pt idx="15">
                  <c:v>120</c:v>
                </c:pt>
                <c:pt idx="16">
                  <c:v>200</c:v>
                </c:pt>
                <c:pt idx="17">
                  <c:v>200</c:v>
                </c:pt>
                <c:pt idx="18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68-4F9A-B4AB-61E12DF54049}"/>
            </c:ext>
          </c:extLst>
        </c:ser>
        <c:ser>
          <c:idx val="1"/>
          <c:order val="1"/>
          <c:tx>
            <c:strRef>
              <c:f>Month!$D$30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Month!$B$31:$B$51</c:f>
              <c:strCache>
                <c:ptCount val="19"/>
                <c:pt idx="0">
                  <c:v>Groceries</c:v>
                </c:pt>
                <c:pt idx="1">
                  <c:v>Clothing</c:v>
                </c:pt>
                <c:pt idx="2">
                  <c:v>Medical</c:v>
                </c:pt>
                <c:pt idx="3">
                  <c:v>Honda gas</c:v>
                </c:pt>
                <c:pt idx="4">
                  <c:v>Scion gas</c:v>
                </c:pt>
                <c:pt idx="5">
                  <c:v>Entertainment</c:v>
                </c:pt>
                <c:pt idx="6">
                  <c:v>Dad lunch</c:v>
                </c:pt>
                <c:pt idx="7">
                  <c:v>Dad Salon</c:v>
                </c:pt>
                <c:pt idx="8">
                  <c:v>Mom Parlor</c:v>
                </c:pt>
                <c:pt idx="9">
                  <c:v>DS Allowance</c:v>
                </c:pt>
                <c:pt idx="10">
                  <c:v>DD Allowance</c:v>
                </c:pt>
                <c:pt idx="11">
                  <c:v>Household</c:v>
                </c:pt>
                <c:pt idx="12">
                  <c:v>Gifts &amp; Presents</c:v>
                </c:pt>
                <c:pt idx="13">
                  <c:v>Fines &amp; fees</c:v>
                </c:pt>
                <c:pt idx="14">
                  <c:v>Profession</c:v>
                </c:pt>
                <c:pt idx="15">
                  <c:v>Imp Doc exp</c:v>
                </c:pt>
                <c:pt idx="16">
                  <c:v>PayOff dad's BoA CC</c:v>
                </c:pt>
                <c:pt idx="17">
                  <c:v>PayOff mom's BoA CC</c:v>
                </c:pt>
                <c:pt idx="18">
                  <c:v>PayOff mom's BoA CC</c:v>
                </c:pt>
              </c:strCache>
            </c:strRef>
          </c:cat>
          <c:val>
            <c:numRef>
              <c:f>Month!$D$31:$D$51</c:f>
              <c:numCache>
                <c:formatCode>_("$"* #,##0.00_);_("$"* \(#,##0.00\);_("$"* "-"??_);_(@_)</c:formatCode>
                <c:ptCount val="21"/>
                <c:pt idx="0">
                  <c:v>584.41</c:v>
                </c:pt>
                <c:pt idx="1">
                  <c:v>60</c:v>
                </c:pt>
                <c:pt idx="2">
                  <c:v>530.49</c:v>
                </c:pt>
                <c:pt idx="3">
                  <c:v>58.86</c:v>
                </c:pt>
                <c:pt idx="4">
                  <c:v>37.82</c:v>
                </c:pt>
                <c:pt idx="5">
                  <c:v>135.57999999999998</c:v>
                </c:pt>
                <c:pt idx="6">
                  <c:v>59.120000000000005</c:v>
                </c:pt>
                <c:pt idx="7">
                  <c:v>40</c:v>
                </c:pt>
                <c:pt idx="8">
                  <c:v>37</c:v>
                </c:pt>
                <c:pt idx="9">
                  <c:v>20</c:v>
                </c:pt>
                <c:pt idx="10">
                  <c:v>10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7</c:v>
                </c:pt>
                <c:pt idx="15">
                  <c:v>206.57</c:v>
                </c:pt>
                <c:pt idx="16">
                  <c:v>200</c:v>
                </c:pt>
                <c:pt idx="17">
                  <c:v>200</c:v>
                </c:pt>
                <c:pt idx="18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68-4F9A-B4AB-61E12DF54049}"/>
            </c:ext>
          </c:extLst>
        </c:ser>
        <c:ser>
          <c:idx val="2"/>
          <c:order val="2"/>
          <c:tx>
            <c:strRef>
              <c:f>Month!$E$30</c:f>
              <c:strCache>
                <c:ptCount val="1"/>
                <c:pt idx="0">
                  <c:v> Difference 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strRef>
              <c:f>Month!$B$31:$B$51</c:f>
              <c:strCache>
                <c:ptCount val="19"/>
                <c:pt idx="0">
                  <c:v>Groceries</c:v>
                </c:pt>
                <c:pt idx="1">
                  <c:v>Clothing</c:v>
                </c:pt>
                <c:pt idx="2">
                  <c:v>Medical</c:v>
                </c:pt>
                <c:pt idx="3">
                  <c:v>Honda gas</c:v>
                </c:pt>
                <c:pt idx="4">
                  <c:v>Scion gas</c:v>
                </c:pt>
                <c:pt idx="5">
                  <c:v>Entertainment</c:v>
                </c:pt>
                <c:pt idx="6">
                  <c:v>Dad lunch</c:v>
                </c:pt>
                <c:pt idx="7">
                  <c:v>Dad Salon</c:v>
                </c:pt>
                <c:pt idx="8">
                  <c:v>Mom Parlor</c:v>
                </c:pt>
                <c:pt idx="9">
                  <c:v>DS Allowance</c:v>
                </c:pt>
                <c:pt idx="10">
                  <c:v>DD Allowance</c:v>
                </c:pt>
                <c:pt idx="11">
                  <c:v>Household</c:v>
                </c:pt>
                <c:pt idx="12">
                  <c:v>Gifts &amp; Presents</c:v>
                </c:pt>
                <c:pt idx="13">
                  <c:v>Fines &amp; fees</c:v>
                </c:pt>
                <c:pt idx="14">
                  <c:v>Profession</c:v>
                </c:pt>
                <c:pt idx="15">
                  <c:v>Imp Doc exp</c:v>
                </c:pt>
                <c:pt idx="16">
                  <c:v>PayOff dad's BoA CC</c:v>
                </c:pt>
                <c:pt idx="17">
                  <c:v>PayOff mom's BoA CC</c:v>
                </c:pt>
                <c:pt idx="18">
                  <c:v>PayOff mom's BoA CC</c:v>
                </c:pt>
              </c:strCache>
            </c:strRef>
          </c:cat>
          <c:val>
            <c:numRef>
              <c:f>Month!$E$31:$E$51</c:f>
              <c:numCache>
                <c:formatCode>_("$"* #,##0.00_);_("$"* \(#,##0.00\);_("$"* "-"??_);_(@_)</c:formatCode>
                <c:ptCount val="21"/>
                <c:pt idx="0">
                  <c:v>15.590000000000032</c:v>
                </c:pt>
                <c:pt idx="1">
                  <c:v>10</c:v>
                </c:pt>
                <c:pt idx="2">
                  <c:v>-510.49</c:v>
                </c:pt>
                <c:pt idx="3">
                  <c:v>41.14</c:v>
                </c:pt>
                <c:pt idx="4">
                  <c:v>62.18</c:v>
                </c:pt>
                <c:pt idx="5">
                  <c:v>-85.579999999999984</c:v>
                </c:pt>
                <c:pt idx="6">
                  <c:v>-9.1200000000000045</c:v>
                </c:pt>
                <c:pt idx="7">
                  <c:v>10</c:v>
                </c:pt>
                <c:pt idx="8">
                  <c:v>13</c:v>
                </c:pt>
                <c:pt idx="9">
                  <c:v>0</c:v>
                </c:pt>
                <c:pt idx="10">
                  <c:v>0</c:v>
                </c:pt>
                <c:pt idx="11">
                  <c:v>20</c:v>
                </c:pt>
                <c:pt idx="12">
                  <c:v>20</c:v>
                </c:pt>
                <c:pt idx="13">
                  <c:v>1</c:v>
                </c:pt>
                <c:pt idx="14">
                  <c:v>43</c:v>
                </c:pt>
                <c:pt idx="15">
                  <c:v>-86.57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68-4F9A-B4AB-61E12DF540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0169440"/>
        <c:axId val="460170752"/>
      </c:barChart>
      <c:catAx>
        <c:axId val="460169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2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170752"/>
        <c:crosses val="autoZero"/>
        <c:auto val="1"/>
        <c:lblAlgn val="ctr"/>
        <c:lblOffset val="100"/>
        <c:noMultiLvlLbl val="0"/>
      </c:catAx>
      <c:valAx>
        <c:axId val="460170752"/>
        <c:scaling>
          <c:orientation val="minMax"/>
        </c:scaling>
        <c:delete val="0"/>
        <c:axPos val="l"/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2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169440"/>
        <c:crosses val="autoZero"/>
        <c:crossBetween val="midCat"/>
        <c:majorUnit val="100"/>
      </c:valAx>
      <c:spPr>
        <a:noFill/>
        <a:ln w="0" cmpd="sng">
          <a:solidFill>
            <a:schemeClr val="tx1">
              <a:lumMod val="15000"/>
              <a:lumOff val="85000"/>
            </a:schemeClr>
          </a:solidFill>
        </a:ln>
        <a:effectLst>
          <a:outerShdw blurRad="50800" dist="50800" dir="5400000" sx="1000" sy="1000" algn="ctr" rotWithShape="0">
            <a:srgbClr val="000000">
              <a:alpha val="43137"/>
            </a:srgbClr>
          </a:outerShdw>
        </a:effectLst>
      </c:spPr>
    </c:plotArea>
    <c:legend>
      <c:legendPos val="b"/>
      <c:layout>
        <c:manualLayout>
          <c:xMode val="edge"/>
          <c:yMode val="edge"/>
          <c:x val="0.5441760943948305"/>
          <c:y val="8.9735820099995256E-2"/>
          <c:w val="0.41251726668570671"/>
          <c:h val="6.239134202342815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2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2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YearEndAnalysis!$C$3</c:f>
              <c:strCache>
                <c:ptCount val="1"/>
                <c:pt idx="0">
                  <c:v>Difference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YearEndAnalysis!$B$4:$B$15</c:f>
              <c:strCache>
                <c:ptCount val="12"/>
                <c:pt idx="1">
                  <c:v>Jan</c:v>
                </c:pt>
                <c:pt idx="2">
                  <c:v>Feb</c:v>
                </c:pt>
                <c:pt idx="3">
                  <c:v>March</c:v>
                </c:pt>
                <c:pt idx="4">
                  <c:v>April</c:v>
                </c:pt>
                <c:pt idx="5">
                  <c:v>May</c:v>
                </c:pt>
                <c:pt idx="6">
                  <c:v>June</c:v>
                </c:pt>
                <c:pt idx="7">
                  <c:v>July 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YearEndAnalysis!$C$4:$C$15</c:f>
              <c:numCache>
                <c:formatCode>_("$"* #,##0.00_);_("$"* \(#,##0.00\);_("$"* "-"??_);_(@_)</c:formatCode>
                <c:ptCount val="12"/>
                <c:pt idx="1">
                  <c:v>-984.07999999999993</c:v>
                </c:pt>
                <c:pt idx="2">
                  <c:v>173.73999999999978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E5-436E-B5CC-16BA6533B4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0451176"/>
        <c:axId val="350449536"/>
      </c:barChart>
      <c:catAx>
        <c:axId val="350451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449536"/>
        <c:crosses val="autoZero"/>
        <c:auto val="1"/>
        <c:lblAlgn val="ctr"/>
        <c:lblOffset val="100"/>
        <c:noMultiLvlLbl val="0"/>
      </c:catAx>
      <c:valAx>
        <c:axId val="35044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451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Month!$C$57</c:f>
              <c:strCache>
                <c:ptCount val="1"/>
                <c:pt idx="0">
                  <c:v> Budget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Month!$B$58:$B$75</c:f>
              <c:strCache>
                <c:ptCount val="15"/>
                <c:pt idx="0">
                  <c:v>Life Insurance</c:v>
                </c:pt>
                <c:pt idx="1">
                  <c:v>Property Tax</c:v>
                </c:pt>
                <c:pt idx="2">
                  <c:v>Home Insurance</c:v>
                </c:pt>
                <c:pt idx="3">
                  <c:v>Honda Od insurance</c:v>
                </c:pt>
                <c:pt idx="4">
                  <c:v>Scion insurance</c:v>
                </c:pt>
                <c:pt idx="5">
                  <c:v>Honda Od Registration</c:v>
                </c:pt>
                <c:pt idx="6">
                  <c:v>Scion Registration</c:v>
                </c:pt>
                <c:pt idx="7">
                  <c:v>Car maintainance</c:v>
                </c:pt>
                <c:pt idx="8">
                  <c:v>Sunday school</c:v>
                </c:pt>
                <c:pt idx="9">
                  <c:v>Donations</c:v>
                </c:pt>
                <c:pt idx="10">
                  <c:v>Kids activities</c:v>
                </c:pt>
                <c:pt idx="11">
                  <c:v>Domain renewal</c:v>
                </c:pt>
                <c:pt idx="12">
                  <c:v>CPA</c:v>
                </c:pt>
                <c:pt idx="13">
                  <c:v>AAA</c:v>
                </c:pt>
                <c:pt idx="14">
                  <c:v>Costco renewal</c:v>
                </c:pt>
              </c:strCache>
            </c:strRef>
          </c:cat>
          <c:val>
            <c:numRef>
              <c:f>Month!$C$58:$C$75</c:f>
              <c:numCache>
                <c:formatCode>_("$"* #,##0.00_);_("$"* \(#,##0.00\);_("$"* "-"??_);_(@_)</c:formatCode>
                <c:ptCount val="18"/>
                <c:pt idx="0">
                  <c:v>30</c:v>
                </c:pt>
                <c:pt idx="1">
                  <c:v>370</c:v>
                </c:pt>
                <c:pt idx="2">
                  <c:v>40</c:v>
                </c:pt>
                <c:pt idx="3">
                  <c:v>170</c:v>
                </c:pt>
                <c:pt idx="4">
                  <c:v>132</c:v>
                </c:pt>
                <c:pt idx="5">
                  <c:v>12</c:v>
                </c:pt>
                <c:pt idx="6">
                  <c:v>12</c:v>
                </c:pt>
                <c:pt idx="7">
                  <c:v>100</c:v>
                </c:pt>
                <c:pt idx="8">
                  <c:v>12</c:v>
                </c:pt>
                <c:pt idx="9">
                  <c:v>100</c:v>
                </c:pt>
                <c:pt idx="10">
                  <c:v>50</c:v>
                </c:pt>
                <c:pt idx="11">
                  <c:v>5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9D-4C6C-862D-65085B7A95BF}"/>
            </c:ext>
          </c:extLst>
        </c:ser>
        <c:ser>
          <c:idx val="1"/>
          <c:order val="1"/>
          <c:tx>
            <c:strRef>
              <c:f>Month!$D$57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Month!$B$58:$B$75</c:f>
              <c:strCache>
                <c:ptCount val="15"/>
                <c:pt idx="0">
                  <c:v>Life Insurance</c:v>
                </c:pt>
                <c:pt idx="1">
                  <c:v>Property Tax</c:v>
                </c:pt>
                <c:pt idx="2">
                  <c:v>Home Insurance</c:v>
                </c:pt>
                <c:pt idx="3">
                  <c:v>Honda Od insurance</c:v>
                </c:pt>
                <c:pt idx="4">
                  <c:v>Scion insurance</c:v>
                </c:pt>
                <c:pt idx="5">
                  <c:v>Honda Od Registration</c:v>
                </c:pt>
                <c:pt idx="6">
                  <c:v>Scion Registration</c:v>
                </c:pt>
                <c:pt idx="7">
                  <c:v>Car maintainance</c:v>
                </c:pt>
                <c:pt idx="8">
                  <c:v>Sunday school</c:v>
                </c:pt>
                <c:pt idx="9">
                  <c:v>Donations</c:v>
                </c:pt>
                <c:pt idx="10">
                  <c:v>Kids activities</c:v>
                </c:pt>
                <c:pt idx="11">
                  <c:v>Domain renewal</c:v>
                </c:pt>
                <c:pt idx="12">
                  <c:v>CPA</c:v>
                </c:pt>
                <c:pt idx="13">
                  <c:v>AAA</c:v>
                </c:pt>
                <c:pt idx="14">
                  <c:v>Costco renewal</c:v>
                </c:pt>
              </c:strCache>
            </c:strRef>
          </c:cat>
          <c:val>
            <c:numRef>
              <c:f>Month!$D$58:$D$75</c:f>
              <c:numCache>
                <c:formatCode>_("$"* #,##0.00_);_("$"* \(#,##0.00\);_("$"* "-"??_);_(@_)</c:formatCode>
                <c:ptCount val="18"/>
                <c:pt idx="0">
                  <c:v>30</c:v>
                </c:pt>
                <c:pt idx="1">
                  <c:v>370</c:v>
                </c:pt>
                <c:pt idx="2">
                  <c:v>40</c:v>
                </c:pt>
                <c:pt idx="3">
                  <c:v>170</c:v>
                </c:pt>
                <c:pt idx="4">
                  <c:v>132</c:v>
                </c:pt>
                <c:pt idx="5">
                  <c:v>12</c:v>
                </c:pt>
                <c:pt idx="6">
                  <c:v>12</c:v>
                </c:pt>
                <c:pt idx="7">
                  <c:v>100</c:v>
                </c:pt>
                <c:pt idx="8">
                  <c:v>12</c:v>
                </c:pt>
                <c:pt idx="9">
                  <c:v>100</c:v>
                </c:pt>
                <c:pt idx="10">
                  <c:v>50</c:v>
                </c:pt>
                <c:pt idx="11">
                  <c:v>5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9D-4C6C-862D-65085B7A95BF}"/>
            </c:ext>
          </c:extLst>
        </c:ser>
        <c:ser>
          <c:idx val="2"/>
          <c:order val="2"/>
          <c:tx>
            <c:strRef>
              <c:f>Month!$E$57</c:f>
              <c:strCache>
                <c:ptCount val="1"/>
                <c:pt idx="0">
                  <c:v> Difference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Month!$B$58:$B$75</c:f>
              <c:strCache>
                <c:ptCount val="15"/>
                <c:pt idx="0">
                  <c:v>Life Insurance</c:v>
                </c:pt>
                <c:pt idx="1">
                  <c:v>Property Tax</c:v>
                </c:pt>
                <c:pt idx="2">
                  <c:v>Home Insurance</c:v>
                </c:pt>
                <c:pt idx="3">
                  <c:v>Honda Od insurance</c:v>
                </c:pt>
                <c:pt idx="4">
                  <c:v>Scion insurance</c:v>
                </c:pt>
                <c:pt idx="5">
                  <c:v>Honda Od Registration</c:v>
                </c:pt>
                <c:pt idx="6">
                  <c:v>Scion Registration</c:v>
                </c:pt>
                <c:pt idx="7">
                  <c:v>Car maintainance</c:v>
                </c:pt>
                <c:pt idx="8">
                  <c:v>Sunday school</c:v>
                </c:pt>
                <c:pt idx="9">
                  <c:v>Donations</c:v>
                </c:pt>
                <c:pt idx="10">
                  <c:v>Kids activities</c:v>
                </c:pt>
                <c:pt idx="11">
                  <c:v>Domain renewal</c:v>
                </c:pt>
                <c:pt idx="12">
                  <c:v>CPA</c:v>
                </c:pt>
                <c:pt idx="13">
                  <c:v>AAA</c:v>
                </c:pt>
                <c:pt idx="14">
                  <c:v>Costco renewal</c:v>
                </c:pt>
              </c:strCache>
            </c:strRef>
          </c:cat>
          <c:val>
            <c:numRef>
              <c:f>Month!$E$58:$E$75</c:f>
              <c:numCache>
                <c:formatCode>_("$"* #,##0.00_);_("$"* \(#,##0.00\);_("$"* "-"??_);_(@_)</c:formatCode>
                <c:ptCount val="1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39D-4C6C-862D-65085B7A95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0068056"/>
        <c:axId val="590076584"/>
      </c:barChart>
      <c:catAx>
        <c:axId val="590068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076584"/>
        <c:crosses val="autoZero"/>
        <c:auto val="1"/>
        <c:lblAlgn val="ctr"/>
        <c:lblOffset val="100"/>
        <c:noMultiLvlLbl val="0"/>
      </c:catAx>
      <c:valAx>
        <c:axId val="590076584"/>
        <c:scaling>
          <c:orientation val="minMax"/>
        </c:scaling>
        <c:delete val="0"/>
        <c:axPos val="l"/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068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Fixed Expenses</a:t>
            </a:r>
          </a:p>
        </c:rich>
      </c:tx>
      <c:overlay val="0"/>
      <c:spPr>
        <a:solidFill>
          <a:schemeClr val="tx2">
            <a:lumMod val="40000"/>
            <a:lumOff val="6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Month!$C$10</c:f>
              <c:strCache>
                <c:ptCount val="1"/>
                <c:pt idx="0">
                  <c:v> Budget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Month!$B$11:$B$26</c:f>
              <c:strCache>
                <c:ptCount val="12"/>
                <c:pt idx="0">
                  <c:v>Save 10%</c:v>
                </c:pt>
                <c:pt idx="1">
                  <c:v>Mortgage</c:v>
                </c:pt>
                <c:pt idx="2">
                  <c:v>Heloc</c:v>
                </c:pt>
                <c:pt idx="3">
                  <c:v>HOA</c:v>
                </c:pt>
                <c:pt idx="4">
                  <c:v>transunion</c:v>
                </c:pt>
                <c:pt idx="5">
                  <c:v>Elect, Water -Ladwp</c:v>
                </c:pt>
                <c:pt idx="6">
                  <c:v>Cell Phone-tmobile</c:v>
                </c:pt>
                <c:pt idx="7">
                  <c:v>Gas-SoCalGas</c:v>
                </c:pt>
                <c:pt idx="8">
                  <c:v>Cable-Twc</c:v>
                </c:pt>
                <c:pt idx="9">
                  <c:v>Hulu</c:v>
                </c:pt>
                <c:pt idx="10">
                  <c:v>Netflix</c:v>
                </c:pt>
                <c:pt idx="11">
                  <c:v>AWS</c:v>
                </c:pt>
              </c:strCache>
            </c:strRef>
          </c:cat>
          <c:val>
            <c:numRef>
              <c:f>Month!$C$11:$C$26</c:f>
              <c:numCache>
                <c:formatCode>_("$"* #,##0.00_);_("$"* \(#,##0.00\);_("$"* "-"??_);_(@_)</c:formatCode>
                <c:ptCount val="16"/>
                <c:pt idx="1">
                  <c:v>1950</c:v>
                </c:pt>
                <c:pt idx="2">
                  <c:v>250</c:v>
                </c:pt>
                <c:pt idx="3">
                  <c:v>235</c:v>
                </c:pt>
                <c:pt idx="4">
                  <c:v>20</c:v>
                </c:pt>
                <c:pt idx="5">
                  <c:v>150</c:v>
                </c:pt>
                <c:pt idx="6">
                  <c:v>104</c:v>
                </c:pt>
                <c:pt idx="7">
                  <c:v>25</c:v>
                </c:pt>
                <c:pt idx="8">
                  <c:v>200</c:v>
                </c:pt>
                <c:pt idx="9">
                  <c:v>10</c:v>
                </c:pt>
                <c:pt idx="10">
                  <c:v>11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E0-4AD0-82C8-D736F4BBA9CD}"/>
            </c:ext>
          </c:extLst>
        </c:ser>
        <c:ser>
          <c:idx val="1"/>
          <c:order val="1"/>
          <c:tx>
            <c:strRef>
              <c:f>Month!$D$10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Month!$B$11:$B$26</c:f>
              <c:strCache>
                <c:ptCount val="12"/>
                <c:pt idx="0">
                  <c:v>Save 10%</c:v>
                </c:pt>
                <c:pt idx="1">
                  <c:v>Mortgage</c:v>
                </c:pt>
                <c:pt idx="2">
                  <c:v>Heloc</c:v>
                </c:pt>
                <c:pt idx="3">
                  <c:v>HOA</c:v>
                </c:pt>
                <c:pt idx="4">
                  <c:v>transunion</c:v>
                </c:pt>
                <c:pt idx="5">
                  <c:v>Elect, Water -Ladwp</c:v>
                </c:pt>
                <c:pt idx="6">
                  <c:v>Cell Phone-tmobile</c:v>
                </c:pt>
                <c:pt idx="7">
                  <c:v>Gas-SoCalGas</c:v>
                </c:pt>
                <c:pt idx="8">
                  <c:v>Cable-Twc</c:v>
                </c:pt>
                <c:pt idx="9">
                  <c:v>Hulu</c:v>
                </c:pt>
                <c:pt idx="10">
                  <c:v>Netflix</c:v>
                </c:pt>
                <c:pt idx="11">
                  <c:v>AWS</c:v>
                </c:pt>
              </c:strCache>
            </c:strRef>
          </c:cat>
          <c:val>
            <c:numRef>
              <c:f>Month!$D$11:$D$26</c:f>
              <c:numCache>
                <c:formatCode>_("$"* #,##0.00_);_("$"* \(#,##0.00\);_("$"* "-"??_);_(@_)</c:formatCode>
                <c:ptCount val="16"/>
                <c:pt idx="1">
                  <c:v>1950</c:v>
                </c:pt>
                <c:pt idx="2">
                  <c:v>500.23</c:v>
                </c:pt>
                <c:pt idx="3">
                  <c:v>235</c:v>
                </c:pt>
                <c:pt idx="4">
                  <c:v>20</c:v>
                </c:pt>
                <c:pt idx="5">
                  <c:v>280</c:v>
                </c:pt>
                <c:pt idx="6">
                  <c:v>104</c:v>
                </c:pt>
                <c:pt idx="7">
                  <c:v>25</c:v>
                </c:pt>
                <c:pt idx="8">
                  <c:v>200</c:v>
                </c:pt>
                <c:pt idx="9">
                  <c:v>8</c:v>
                </c:pt>
                <c:pt idx="10">
                  <c:v>11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E0-4AD0-82C8-D736F4BBA9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75974424"/>
        <c:axId val="475973440"/>
      </c:barChart>
      <c:catAx>
        <c:axId val="475974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973440"/>
        <c:crosses val="autoZero"/>
        <c:auto val="1"/>
        <c:lblAlgn val="ctr"/>
        <c:lblOffset val="100"/>
        <c:noMultiLvlLbl val="0"/>
      </c:catAx>
      <c:valAx>
        <c:axId val="47597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974424"/>
        <c:crosses val="autoZero"/>
        <c:crossBetween val="between"/>
        <c:majorUnit val="2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CCFFFF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Final</a:t>
            </a:r>
            <a:r>
              <a:rPr lang="en-US" baseline="0"/>
              <a:t> result for this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Month!$C$80</c:f>
              <c:strCache>
                <c:ptCount val="1"/>
                <c:pt idx="0">
                  <c:v>Expenses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Month!$B$81:$B$85</c:f>
              <c:strCache>
                <c:ptCount val="5"/>
                <c:pt idx="0">
                  <c:v>Fixed expense</c:v>
                </c:pt>
                <c:pt idx="1">
                  <c:v>Variable expense</c:v>
                </c:pt>
                <c:pt idx="2">
                  <c:v>Sinking Fund exp</c:v>
                </c:pt>
                <c:pt idx="4">
                  <c:v>Total Expenses</c:v>
                </c:pt>
              </c:strCache>
            </c:strRef>
          </c:cat>
          <c:val>
            <c:numRef>
              <c:f>Month!$C$81:$C$85</c:f>
              <c:numCache>
                <c:formatCode>_("$"* #,##0.00_);_("$"* \(#,##0.00\);_("$"* "-"??_);_(@_)</c:formatCode>
                <c:ptCount val="5"/>
                <c:pt idx="0">
                  <c:v>3334.23</c:v>
                </c:pt>
                <c:pt idx="1">
                  <c:v>2386.8499999999995</c:v>
                </c:pt>
                <c:pt idx="2">
                  <c:v>1063</c:v>
                </c:pt>
                <c:pt idx="4">
                  <c:v>6784.08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57-465C-85DE-C4F2CC512CD9}"/>
            </c:ext>
          </c:extLst>
        </c:ser>
        <c:ser>
          <c:idx val="1"/>
          <c:order val="1"/>
          <c:tx>
            <c:strRef>
              <c:f>Month!$D$80</c:f>
              <c:strCache>
                <c:ptCount val="1"/>
                <c:pt idx="0">
                  <c:v> income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Month!$B$81:$B$85</c:f>
              <c:strCache>
                <c:ptCount val="5"/>
                <c:pt idx="0">
                  <c:v>Fixed expense</c:v>
                </c:pt>
                <c:pt idx="1">
                  <c:v>Variable expense</c:v>
                </c:pt>
                <c:pt idx="2">
                  <c:v>Sinking Fund exp</c:v>
                </c:pt>
                <c:pt idx="4">
                  <c:v>Total Expenses</c:v>
                </c:pt>
              </c:strCache>
            </c:strRef>
          </c:cat>
          <c:val>
            <c:numRef>
              <c:f>Month!$D$81:$D$85</c:f>
              <c:numCache>
                <c:formatCode>General</c:formatCode>
                <c:ptCount val="5"/>
                <c:pt idx="4" formatCode="_(&quot;$&quot;* #,##0.00_);_(&quot;$&quot;* \(#,##0.00\);_(&quot;$&quot;* &quot;-&quot;??_);_(@_)">
                  <c:v>5800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57-465C-85DE-C4F2CC512C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8523608"/>
        <c:axId val="468524264"/>
      </c:barChart>
      <c:catAx>
        <c:axId val="468523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524264"/>
        <c:crosses val="autoZero"/>
        <c:auto val="1"/>
        <c:lblAlgn val="ctr"/>
        <c:lblOffset val="100"/>
        <c:noMultiLvlLbl val="0"/>
      </c:catAx>
      <c:valAx>
        <c:axId val="468524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523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24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Variable Expenses</a:t>
            </a:r>
          </a:p>
        </c:rich>
      </c:tx>
      <c:overlay val="0"/>
      <c:spPr>
        <a:solidFill>
          <a:srgbClr val="FF9999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24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974626205432187"/>
          <c:y val="0.12527766064295515"/>
          <c:w val="0.75059081659736349"/>
          <c:h val="0.7243321653926657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Month!$R$30</c:f>
              <c:strCache>
                <c:ptCount val="1"/>
                <c:pt idx="0">
                  <c:v> Budget </c:v>
                </c:pt>
              </c:strCache>
            </c:strRef>
          </c:tx>
          <c:spPr>
            <a:solidFill>
              <a:srgbClr val="499818"/>
            </a:solidFill>
            <a:ln>
              <a:noFill/>
            </a:ln>
            <a:effectLst/>
          </c:spPr>
          <c:invertIfNegative val="0"/>
          <c:cat>
            <c:strRef>
              <c:f>Month!$Q$31:$Q$51</c:f>
              <c:strCache>
                <c:ptCount val="19"/>
                <c:pt idx="0">
                  <c:v>Groceries</c:v>
                </c:pt>
                <c:pt idx="1">
                  <c:v>Clothing</c:v>
                </c:pt>
                <c:pt idx="2">
                  <c:v>Medical</c:v>
                </c:pt>
                <c:pt idx="3">
                  <c:v>Honda gas</c:v>
                </c:pt>
                <c:pt idx="4">
                  <c:v>Scion gas</c:v>
                </c:pt>
                <c:pt idx="5">
                  <c:v>Entertainment</c:v>
                </c:pt>
                <c:pt idx="6">
                  <c:v>Dad lunch</c:v>
                </c:pt>
                <c:pt idx="7">
                  <c:v>Dad Salon</c:v>
                </c:pt>
                <c:pt idx="8">
                  <c:v>Mom Parlor</c:v>
                </c:pt>
                <c:pt idx="9">
                  <c:v>DS Allowance</c:v>
                </c:pt>
                <c:pt idx="10">
                  <c:v>DD Allowance</c:v>
                </c:pt>
                <c:pt idx="11">
                  <c:v>Household</c:v>
                </c:pt>
                <c:pt idx="12">
                  <c:v>Gifts &amp; Presents</c:v>
                </c:pt>
                <c:pt idx="13">
                  <c:v>Fines &amp; fees</c:v>
                </c:pt>
                <c:pt idx="14">
                  <c:v>Profession</c:v>
                </c:pt>
                <c:pt idx="15">
                  <c:v>Imp Doc exp</c:v>
                </c:pt>
                <c:pt idx="16">
                  <c:v>PayOff dad's BoA CC</c:v>
                </c:pt>
                <c:pt idx="17">
                  <c:v>PayOff mom's BoA CC</c:v>
                </c:pt>
                <c:pt idx="18">
                  <c:v>PayOff mom's BoA CC</c:v>
                </c:pt>
              </c:strCache>
            </c:strRef>
          </c:cat>
          <c:val>
            <c:numRef>
              <c:f>Month!$R$31:$R$51</c:f>
              <c:numCache>
                <c:formatCode>_("$"* #,##0.00_);_("$"* \(#,##0.00\);_("$"* "-"??_);_(@_)</c:formatCode>
                <c:ptCount val="21"/>
                <c:pt idx="0">
                  <c:v>600</c:v>
                </c:pt>
                <c:pt idx="1">
                  <c:v>70</c:v>
                </c:pt>
                <c:pt idx="2">
                  <c:v>20</c:v>
                </c:pt>
                <c:pt idx="3">
                  <c:v>100</c:v>
                </c:pt>
                <c:pt idx="4">
                  <c:v>100</c:v>
                </c:pt>
                <c:pt idx="5">
                  <c:v>50</c:v>
                </c:pt>
                <c:pt idx="6">
                  <c:v>50</c:v>
                </c:pt>
                <c:pt idx="7">
                  <c:v>60</c:v>
                </c:pt>
                <c:pt idx="8">
                  <c:v>50</c:v>
                </c:pt>
                <c:pt idx="9">
                  <c:v>20</c:v>
                </c:pt>
                <c:pt idx="10">
                  <c:v>10</c:v>
                </c:pt>
                <c:pt idx="11">
                  <c:v>20</c:v>
                </c:pt>
                <c:pt idx="12">
                  <c:v>20</c:v>
                </c:pt>
                <c:pt idx="13">
                  <c:v>1</c:v>
                </c:pt>
                <c:pt idx="14">
                  <c:v>50</c:v>
                </c:pt>
                <c:pt idx="15">
                  <c:v>40</c:v>
                </c:pt>
                <c:pt idx="16">
                  <c:v>200</c:v>
                </c:pt>
                <c:pt idx="17">
                  <c:v>200</c:v>
                </c:pt>
                <c:pt idx="18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BC-4B29-B2D0-BFD32CAC76B9}"/>
            </c:ext>
          </c:extLst>
        </c:ser>
        <c:ser>
          <c:idx val="1"/>
          <c:order val="1"/>
          <c:tx>
            <c:strRef>
              <c:f>Month!$S$30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Month!$Q$31:$Q$51</c:f>
              <c:strCache>
                <c:ptCount val="19"/>
                <c:pt idx="0">
                  <c:v>Groceries</c:v>
                </c:pt>
                <c:pt idx="1">
                  <c:v>Clothing</c:v>
                </c:pt>
                <c:pt idx="2">
                  <c:v>Medical</c:v>
                </c:pt>
                <c:pt idx="3">
                  <c:v>Honda gas</c:v>
                </c:pt>
                <c:pt idx="4">
                  <c:v>Scion gas</c:v>
                </c:pt>
                <c:pt idx="5">
                  <c:v>Entertainment</c:v>
                </c:pt>
                <c:pt idx="6">
                  <c:v>Dad lunch</c:v>
                </c:pt>
                <c:pt idx="7">
                  <c:v>Dad Salon</c:v>
                </c:pt>
                <c:pt idx="8">
                  <c:v>Mom Parlor</c:v>
                </c:pt>
                <c:pt idx="9">
                  <c:v>DS Allowance</c:v>
                </c:pt>
                <c:pt idx="10">
                  <c:v>DD Allowance</c:v>
                </c:pt>
                <c:pt idx="11">
                  <c:v>Household</c:v>
                </c:pt>
                <c:pt idx="12">
                  <c:v>Gifts &amp; Presents</c:v>
                </c:pt>
                <c:pt idx="13">
                  <c:v>Fines &amp; fees</c:v>
                </c:pt>
                <c:pt idx="14">
                  <c:v>Profession</c:v>
                </c:pt>
                <c:pt idx="15">
                  <c:v>Imp Doc exp</c:v>
                </c:pt>
                <c:pt idx="16">
                  <c:v>PayOff dad's BoA CC</c:v>
                </c:pt>
                <c:pt idx="17">
                  <c:v>PayOff mom's BoA CC</c:v>
                </c:pt>
                <c:pt idx="18">
                  <c:v>PayOff mom's BoA CC</c:v>
                </c:pt>
              </c:strCache>
            </c:strRef>
          </c:cat>
          <c:val>
            <c:numRef>
              <c:f>Month!$S$31:$S$51</c:f>
              <c:numCache>
                <c:formatCode>_("$"* #,##0.00_);_("$"* \(#,##0.00\);_("$"* "-"??_);_(@_)</c:formatCode>
                <c:ptCount val="21"/>
                <c:pt idx="0">
                  <c:v>446.53999999999996</c:v>
                </c:pt>
                <c:pt idx="1">
                  <c:v>112.9</c:v>
                </c:pt>
                <c:pt idx="2">
                  <c:v>19.59</c:v>
                </c:pt>
                <c:pt idx="3">
                  <c:v>94</c:v>
                </c:pt>
                <c:pt idx="4">
                  <c:v>66</c:v>
                </c:pt>
                <c:pt idx="5">
                  <c:v>66</c:v>
                </c:pt>
                <c:pt idx="6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BC-4B29-B2D0-BFD32CAC76B9}"/>
            </c:ext>
          </c:extLst>
        </c:ser>
        <c:ser>
          <c:idx val="2"/>
          <c:order val="2"/>
          <c:tx>
            <c:strRef>
              <c:f>Month!$T$30</c:f>
              <c:strCache>
                <c:ptCount val="1"/>
                <c:pt idx="0">
                  <c:v> Difference 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strRef>
              <c:f>Month!$Q$31:$Q$51</c:f>
              <c:strCache>
                <c:ptCount val="19"/>
                <c:pt idx="0">
                  <c:v>Groceries</c:v>
                </c:pt>
                <c:pt idx="1">
                  <c:v>Clothing</c:v>
                </c:pt>
                <c:pt idx="2">
                  <c:v>Medical</c:v>
                </c:pt>
                <c:pt idx="3">
                  <c:v>Honda gas</c:v>
                </c:pt>
                <c:pt idx="4">
                  <c:v>Scion gas</c:v>
                </c:pt>
                <c:pt idx="5">
                  <c:v>Entertainment</c:v>
                </c:pt>
                <c:pt idx="6">
                  <c:v>Dad lunch</c:v>
                </c:pt>
                <c:pt idx="7">
                  <c:v>Dad Salon</c:v>
                </c:pt>
                <c:pt idx="8">
                  <c:v>Mom Parlor</c:v>
                </c:pt>
                <c:pt idx="9">
                  <c:v>DS Allowance</c:v>
                </c:pt>
                <c:pt idx="10">
                  <c:v>DD Allowance</c:v>
                </c:pt>
                <c:pt idx="11">
                  <c:v>Household</c:v>
                </c:pt>
                <c:pt idx="12">
                  <c:v>Gifts &amp; Presents</c:v>
                </c:pt>
                <c:pt idx="13">
                  <c:v>Fines &amp; fees</c:v>
                </c:pt>
                <c:pt idx="14">
                  <c:v>Profession</c:v>
                </c:pt>
                <c:pt idx="15">
                  <c:v>Imp Doc exp</c:v>
                </c:pt>
                <c:pt idx="16">
                  <c:v>PayOff dad's BoA CC</c:v>
                </c:pt>
                <c:pt idx="17">
                  <c:v>PayOff mom's BoA CC</c:v>
                </c:pt>
                <c:pt idx="18">
                  <c:v>PayOff mom's BoA CC</c:v>
                </c:pt>
              </c:strCache>
            </c:strRef>
          </c:cat>
          <c:val>
            <c:numRef>
              <c:f>Month!$T$31:$T$51</c:f>
              <c:numCache>
                <c:formatCode>_("$"* #,##0.00_);_("$"* \(#,##0.00\);_("$"* "-"??_);_(@_)</c:formatCode>
                <c:ptCount val="21"/>
                <c:pt idx="0">
                  <c:v>153.46000000000004</c:v>
                </c:pt>
                <c:pt idx="1">
                  <c:v>-42.900000000000006</c:v>
                </c:pt>
                <c:pt idx="2">
                  <c:v>0.41000000000000014</c:v>
                </c:pt>
                <c:pt idx="3">
                  <c:v>6</c:v>
                </c:pt>
                <c:pt idx="4">
                  <c:v>34</c:v>
                </c:pt>
                <c:pt idx="5">
                  <c:v>-16</c:v>
                </c:pt>
                <c:pt idx="6">
                  <c:v>-28</c:v>
                </c:pt>
                <c:pt idx="7">
                  <c:v>60</c:v>
                </c:pt>
                <c:pt idx="8">
                  <c:v>50</c:v>
                </c:pt>
                <c:pt idx="9">
                  <c:v>20</c:v>
                </c:pt>
                <c:pt idx="10">
                  <c:v>10</c:v>
                </c:pt>
                <c:pt idx="11">
                  <c:v>20</c:v>
                </c:pt>
                <c:pt idx="12">
                  <c:v>20</c:v>
                </c:pt>
                <c:pt idx="13">
                  <c:v>1</c:v>
                </c:pt>
                <c:pt idx="14">
                  <c:v>50</c:v>
                </c:pt>
                <c:pt idx="15">
                  <c:v>40</c:v>
                </c:pt>
                <c:pt idx="16">
                  <c:v>200</c:v>
                </c:pt>
                <c:pt idx="17">
                  <c:v>200</c:v>
                </c:pt>
                <c:pt idx="18">
                  <c:v>200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BC-4B29-B2D0-BFD32CAC76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0169440"/>
        <c:axId val="460170752"/>
      </c:barChart>
      <c:catAx>
        <c:axId val="460169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2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170752"/>
        <c:crosses val="autoZero"/>
        <c:auto val="1"/>
        <c:lblAlgn val="ctr"/>
        <c:lblOffset val="100"/>
        <c:noMultiLvlLbl val="0"/>
      </c:catAx>
      <c:valAx>
        <c:axId val="460170752"/>
        <c:scaling>
          <c:orientation val="minMax"/>
        </c:scaling>
        <c:delete val="0"/>
        <c:axPos val="l"/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2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169440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7195167569254246"/>
          <c:y val="0.12899127463235996"/>
          <c:w val="0.39323181494354209"/>
          <c:h val="5.99285344858273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2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2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Month!$R$57</c:f>
              <c:strCache>
                <c:ptCount val="1"/>
                <c:pt idx="0">
                  <c:v> Budget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Month!$Q$58:$Q$75</c:f>
              <c:strCache>
                <c:ptCount val="15"/>
                <c:pt idx="0">
                  <c:v>Life Insurance</c:v>
                </c:pt>
                <c:pt idx="1">
                  <c:v>Property Tax</c:v>
                </c:pt>
                <c:pt idx="2">
                  <c:v>Home Insurance</c:v>
                </c:pt>
                <c:pt idx="3">
                  <c:v>Honda Od insurance</c:v>
                </c:pt>
                <c:pt idx="4">
                  <c:v>Scion insurance</c:v>
                </c:pt>
                <c:pt idx="5">
                  <c:v>Honda Od Registration</c:v>
                </c:pt>
                <c:pt idx="6">
                  <c:v>Scion Registration</c:v>
                </c:pt>
                <c:pt idx="7">
                  <c:v>Car maintainance</c:v>
                </c:pt>
                <c:pt idx="8">
                  <c:v>Sunday school</c:v>
                </c:pt>
                <c:pt idx="9">
                  <c:v>Donations</c:v>
                </c:pt>
                <c:pt idx="10">
                  <c:v>Kids activities</c:v>
                </c:pt>
                <c:pt idx="11">
                  <c:v>Domain renewal</c:v>
                </c:pt>
                <c:pt idx="12">
                  <c:v>CPA</c:v>
                </c:pt>
                <c:pt idx="13">
                  <c:v>AAA</c:v>
                </c:pt>
                <c:pt idx="14">
                  <c:v>Costco renewal</c:v>
                </c:pt>
              </c:strCache>
            </c:strRef>
          </c:cat>
          <c:val>
            <c:numRef>
              <c:f>Month!$R$58:$R$75</c:f>
              <c:numCache>
                <c:formatCode>_("$"* #,##0.00_);_("$"* \(#,##0.00\);_("$"* "-"??_);_(@_)</c:formatCode>
                <c:ptCount val="18"/>
                <c:pt idx="0">
                  <c:v>30</c:v>
                </c:pt>
                <c:pt idx="1">
                  <c:v>370</c:v>
                </c:pt>
                <c:pt idx="2">
                  <c:v>40</c:v>
                </c:pt>
                <c:pt idx="3">
                  <c:v>170</c:v>
                </c:pt>
                <c:pt idx="4">
                  <c:v>132</c:v>
                </c:pt>
                <c:pt idx="5">
                  <c:v>12</c:v>
                </c:pt>
                <c:pt idx="6">
                  <c:v>12</c:v>
                </c:pt>
                <c:pt idx="7">
                  <c:v>100</c:v>
                </c:pt>
                <c:pt idx="8">
                  <c:v>12</c:v>
                </c:pt>
                <c:pt idx="9">
                  <c:v>100</c:v>
                </c:pt>
                <c:pt idx="10">
                  <c:v>50</c:v>
                </c:pt>
                <c:pt idx="11">
                  <c:v>5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D6-4BDB-B0DE-3C433139F808}"/>
            </c:ext>
          </c:extLst>
        </c:ser>
        <c:ser>
          <c:idx val="1"/>
          <c:order val="1"/>
          <c:tx>
            <c:strRef>
              <c:f>Month!$S$57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Month!$Q$58:$Q$75</c:f>
              <c:strCache>
                <c:ptCount val="15"/>
                <c:pt idx="0">
                  <c:v>Life Insurance</c:v>
                </c:pt>
                <c:pt idx="1">
                  <c:v>Property Tax</c:v>
                </c:pt>
                <c:pt idx="2">
                  <c:v>Home Insurance</c:v>
                </c:pt>
                <c:pt idx="3">
                  <c:v>Honda Od insurance</c:v>
                </c:pt>
                <c:pt idx="4">
                  <c:v>Scion insurance</c:v>
                </c:pt>
                <c:pt idx="5">
                  <c:v>Honda Od Registration</c:v>
                </c:pt>
                <c:pt idx="6">
                  <c:v>Scion Registration</c:v>
                </c:pt>
                <c:pt idx="7">
                  <c:v>Car maintainance</c:v>
                </c:pt>
                <c:pt idx="8">
                  <c:v>Sunday school</c:v>
                </c:pt>
                <c:pt idx="9">
                  <c:v>Donations</c:v>
                </c:pt>
                <c:pt idx="10">
                  <c:v>Kids activities</c:v>
                </c:pt>
                <c:pt idx="11">
                  <c:v>Domain renewal</c:v>
                </c:pt>
                <c:pt idx="12">
                  <c:v>CPA</c:v>
                </c:pt>
                <c:pt idx="13">
                  <c:v>AAA</c:v>
                </c:pt>
                <c:pt idx="14">
                  <c:v>Costco renewal</c:v>
                </c:pt>
              </c:strCache>
            </c:strRef>
          </c:cat>
          <c:val>
            <c:numRef>
              <c:f>Month!$S$58:$S$75</c:f>
              <c:numCache>
                <c:formatCode>_("$"* #,##0.00_);_("$"* \(#,##0.00\);_("$"* "-"??_);_(@_)</c:formatCode>
                <c:ptCount val="18"/>
                <c:pt idx="0">
                  <c:v>30</c:v>
                </c:pt>
                <c:pt idx="1">
                  <c:v>370</c:v>
                </c:pt>
                <c:pt idx="2">
                  <c:v>40</c:v>
                </c:pt>
                <c:pt idx="3">
                  <c:v>170</c:v>
                </c:pt>
                <c:pt idx="4">
                  <c:v>132</c:v>
                </c:pt>
                <c:pt idx="5">
                  <c:v>12</c:v>
                </c:pt>
                <c:pt idx="6">
                  <c:v>12</c:v>
                </c:pt>
                <c:pt idx="7">
                  <c:v>100</c:v>
                </c:pt>
                <c:pt idx="8">
                  <c:v>12</c:v>
                </c:pt>
                <c:pt idx="9">
                  <c:v>100</c:v>
                </c:pt>
                <c:pt idx="10">
                  <c:v>50</c:v>
                </c:pt>
                <c:pt idx="11">
                  <c:v>5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D6-4BDB-B0DE-3C433139F808}"/>
            </c:ext>
          </c:extLst>
        </c:ser>
        <c:ser>
          <c:idx val="2"/>
          <c:order val="2"/>
          <c:tx>
            <c:strRef>
              <c:f>Month!$T$57</c:f>
              <c:strCache>
                <c:ptCount val="1"/>
                <c:pt idx="0">
                  <c:v> Difference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Month!$Q$58:$Q$75</c:f>
              <c:strCache>
                <c:ptCount val="15"/>
                <c:pt idx="0">
                  <c:v>Life Insurance</c:v>
                </c:pt>
                <c:pt idx="1">
                  <c:v>Property Tax</c:v>
                </c:pt>
                <c:pt idx="2">
                  <c:v>Home Insurance</c:v>
                </c:pt>
                <c:pt idx="3">
                  <c:v>Honda Od insurance</c:v>
                </c:pt>
                <c:pt idx="4">
                  <c:v>Scion insurance</c:v>
                </c:pt>
                <c:pt idx="5">
                  <c:v>Honda Od Registration</c:v>
                </c:pt>
                <c:pt idx="6">
                  <c:v>Scion Registration</c:v>
                </c:pt>
                <c:pt idx="7">
                  <c:v>Car maintainance</c:v>
                </c:pt>
                <c:pt idx="8">
                  <c:v>Sunday school</c:v>
                </c:pt>
                <c:pt idx="9">
                  <c:v>Donations</c:v>
                </c:pt>
                <c:pt idx="10">
                  <c:v>Kids activities</c:v>
                </c:pt>
                <c:pt idx="11">
                  <c:v>Domain renewal</c:v>
                </c:pt>
                <c:pt idx="12">
                  <c:v>CPA</c:v>
                </c:pt>
                <c:pt idx="13">
                  <c:v>AAA</c:v>
                </c:pt>
                <c:pt idx="14">
                  <c:v>Costco renewal</c:v>
                </c:pt>
              </c:strCache>
            </c:strRef>
          </c:cat>
          <c:val>
            <c:numRef>
              <c:f>Month!$T$58:$T$75</c:f>
              <c:numCache>
                <c:formatCode>_("$"* #,##0.00_);_("$"* \(#,##0.00\);_("$"* "-"??_);_(@_)</c:formatCode>
                <c:ptCount val="1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D6-4BDB-B0DE-3C433139F8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0068056"/>
        <c:axId val="590076584"/>
      </c:barChart>
      <c:catAx>
        <c:axId val="590068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076584"/>
        <c:crosses val="autoZero"/>
        <c:auto val="1"/>
        <c:lblAlgn val="ctr"/>
        <c:lblOffset val="100"/>
        <c:noMultiLvlLbl val="0"/>
      </c:catAx>
      <c:valAx>
        <c:axId val="590076584"/>
        <c:scaling>
          <c:orientation val="minMax"/>
        </c:scaling>
        <c:delete val="0"/>
        <c:axPos val="l"/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068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Fixed Expenses</a:t>
            </a:r>
          </a:p>
        </c:rich>
      </c:tx>
      <c:overlay val="0"/>
      <c:spPr>
        <a:solidFill>
          <a:schemeClr val="tx2">
            <a:lumMod val="40000"/>
            <a:lumOff val="6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Month!$R$10</c:f>
              <c:strCache>
                <c:ptCount val="1"/>
                <c:pt idx="0">
                  <c:v> Budget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Month!$Q$11:$Q$26</c:f>
              <c:strCache>
                <c:ptCount val="12"/>
                <c:pt idx="0">
                  <c:v>Save 10%</c:v>
                </c:pt>
                <c:pt idx="1">
                  <c:v>Mortgage</c:v>
                </c:pt>
                <c:pt idx="2">
                  <c:v>Heloc</c:v>
                </c:pt>
                <c:pt idx="3">
                  <c:v>HOA</c:v>
                </c:pt>
                <c:pt idx="4">
                  <c:v>transunion</c:v>
                </c:pt>
                <c:pt idx="5">
                  <c:v>Elect, Water -Ladwp</c:v>
                </c:pt>
                <c:pt idx="6">
                  <c:v>Cell Phone-tmobile</c:v>
                </c:pt>
                <c:pt idx="7">
                  <c:v>Gas-SoCalGas</c:v>
                </c:pt>
                <c:pt idx="8">
                  <c:v>Cable-Twc</c:v>
                </c:pt>
                <c:pt idx="9">
                  <c:v>Hulu</c:v>
                </c:pt>
                <c:pt idx="10">
                  <c:v>Netflix</c:v>
                </c:pt>
                <c:pt idx="11">
                  <c:v>AWS</c:v>
                </c:pt>
              </c:strCache>
            </c:strRef>
          </c:cat>
          <c:val>
            <c:numRef>
              <c:f>Month!$R$11:$R$26</c:f>
              <c:numCache>
                <c:formatCode>_("$"* #,##0.00_);_("$"* \(#,##0.00\);_("$"* "-"??_);_(@_)</c:formatCode>
                <c:ptCount val="16"/>
                <c:pt idx="1">
                  <c:v>1950</c:v>
                </c:pt>
                <c:pt idx="2">
                  <c:v>250</c:v>
                </c:pt>
                <c:pt idx="3">
                  <c:v>235</c:v>
                </c:pt>
                <c:pt idx="4">
                  <c:v>20</c:v>
                </c:pt>
                <c:pt idx="5">
                  <c:v>150</c:v>
                </c:pt>
                <c:pt idx="6">
                  <c:v>104</c:v>
                </c:pt>
                <c:pt idx="7">
                  <c:v>25</c:v>
                </c:pt>
                <c:pt idx="8">
                  <c:v>200</c:v>
                </c:pt>
                <c:pt idx="9">
                  <c:v>10</c:v>
                </c:pt>
                <c:pt idx="10">
                  <c:v>11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51-4957-992C-80E6F3780B00}"/>
            </c:ext>
          </c:extLst>
        </c:ser>
        <c:ser>
          <c:idx val="1"/>
          <c:order val="1"/>
          <c:tx>
            <c:strRef>
              <c:f>Month!$S$10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Month!$Q$11:$Q$26</c:f>
              <c:strCache>
                <c:ptCount val="12"/>
                <c:pt idx="0">
                  <c:v>Save 10%</c:v>
                </c:pt>
                <c:pt idx="1">
                  <c:v>Mortgage</c:v>
                </c:pt>
                <c:pt idx="2">
                  <c:v>Heloc</c:v>
                </c:pt>
                <c:pt idx="3">
                  <c:v>HOA</c:v>
                </c:pt>
                <c:pt idx="4">
                  <c:v>transunion</c:v>
                </c:pt>
                <c:pt idx="5">
                  <c:v>Elect, Water -Ladwp</c:v>
                </c:pt>
                <c:pt idx="6">
                  <c:v>Cell Phone-tmobile</c:v>
                </c:pt>
                <c:pt idx="7">
                  <c:v>Gas-SoCalGas</c:v>
                </c:pt>
                <c:pt idx="8">
                  <c:v>Cable-Twc</c:v>
                </c:pt>
                <c:pt idx="9">
                  <c:v>Hulu</c:v>
                </c:pt>
                <c:pt idx="10">
                  <c:v>Netflix</c:v>
                </c:pt>
                <c:pt idx="11">
                  <c:v>AWS</c:v>
                </c:pt>
              </c:strCache>
            </c:strRef>
          </c:cat>
          <c:val>
            <c:numRef>
              <c:f>Month!$S$11:$S$26</c:f>
              <c:numCache>
                <c:formatCode>_("$"* #,##0.00_);_("$"* \(#,##0.00\);_("$"* "-"??_);_(@_)</c:formatCode>
                <c:ptCount val="16"/>
                <c:pt idx="1">
                  <c:v>1950</c:v>
                </c:pt>
                <c:pt idx="2">
                  <c:v>500.23</c:v>
                </c:pt>
                <c:pt idx="3">
                  <c:v>235</c:v>
                </c:pt>
                <c:pt idx="4">
                  <c:v>20</c:v>
                </c:pt>
                <c:pt idx="5">
                  <c:v>280</c:v>
                </c:pt>
                <c:pt idx="6">
                  <c:v>104</c:v>
                </c:pt>
                <c:pt idx="7">
                  <c:v>25</c:v>
                </c:pt>
                <c:pt idx="8">
                  <c:v>200</c:v>
                </c:pt>
                <c:pt idx="9">
                  <c:v>8</c:v>
                </c:pt>
                <c:pt idx="10">
                  <c:v>11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51-4957-992C-80E6F3780B00}"/>
            </c:ext>
          </c:extLst>
        </c:ser>
        <c:ser>
          <c:idx val="2"/>
          <c:order val="2"/>
          <c:tx>
            <c:strRef>
              <c:f>Month!$T$10</c:f>
              <c:strCache>
                <c:ptCount val="1"/>
                <c:pt idx="0">
                  <c:v> difference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Month!$Q$11:$Q$26</c:f>
              <c:strCache>
                <c:ptCount val="12"/>
                <c:pt idx="0">
                  <c:v>Save 10%</c:v>
                </c:pt>
                <c:pt idx="1">
                  <c:v>Mortgage</c:v>
                </c:pt>
                <c:pt idx="2">
                  <c:v>Heloc</c:v>
                </c:pt>
                <c:pt idx="3">
                  <c:v>HOA</c:v>
                </c:pt>
                <c:pt idx="4">
                  <c:v>transunion</c:v>
                </c:pt>
                <c:pt idx="5">
                  <c:v>Elect, Water -Ladwp</c:v>
                </c:pt>
                <c:pt idx="6">
                  <c:v>Cell Phone-tmobile</c:v>
                </c:pt>
                <c:pt idx="7">
                  <c:v>Gas-SoCalGas</c:v>
                </c:pt>
                <c:pt idx="8">
                  <c:v>Cable-Twc</c:v>
                </c:pt>
                <c:pt idx="9">
                  <c:v>Hulu</c:v>
                </c:pt>
                <c:pt idx="10">
                  <c:v>Netflix</c:v>
                </c:pt>
                <c:pt idx="11">
                  <c:v>AWS</c:v>
                </c:pt>
              </c:strCache>
            </c:strRef>
          </c:cat>
          <c:val>
            <c:numRef>
              <c:f>Month!$T$11:$T$26</c:f>
              <c:numCache>
                <c:formatCode>_("$"* #,##0.00_);_("$"* \(#,##0.00\);_("$"* "-"??_);_(@_)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-250.23000000000002</c:v>
                </c:pt>
                <c:pt idx="3">
                  <c:v>0</c:v>
                </c:pt>
                <c:pt idx="4">
                  <c:v>0</c:v>
                </c:pt>
                <c:pt idx="5">
                  <c:v>-130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5B-4FC7-95BD-70C58E22A1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75974424"/>
        <c:axId val="475973440"/>
      </c:barChart>
      <c:catAx>
        <c:axId val="475974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973440"/>
        <c:crosses val="autoZero"/>
        <c:auto val="1"/>
        <c:lblAlgn val="ctr"/>
        <c:lblOffset val="100"/>
        <c:noMultiLvlLbl val="0"/>
      </c:catAx>
      <c:valAx>
        <c:axId val="47597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974424"/>
        <c:crosses val="autoZero"/>
        <c:crossBetween val="between"/>
        <c:majorUnit val="2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CCFFFF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Final</a:t>
            </a:r>
            <a:r>
              <a:rPr lang="en-US" baseline="0"/>
              <a:t> result for this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Month!$R$80</c:f>
              <c:strCache>
                <c:ptCount val="1"/>
                <c:pt idx="0">
                  <c:v>Expenses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Month!$Q$81:$Q$85</c:f>
              <c:strCache>
                <c:ptCount val="5"/>
                <c:pt idx="0">
                  <c:v>Fixed expense</c:v>
                </c:pt>
                <c:pt idx="1">
                  <c:v>Variable expense</c:v>
                </c:pt>
                <c:pt idx="2">
                  <c:v>Sinking Fund exp</c:v>
                </c:pt>
                <c:pt idx="4">
                  <c:v>Total Expenses</c:v>
                </c:pt>
              </c:strCache>
            </c:strRef>
          </c:cat>
          <c:val>
            <c:numRef>
              <c:f>Month!$R$81:$R$85</c:f>
              <c:numCache>
                <c:formatCode>_("$"* #,##0.00_);_("$"* \(#,##0.00\);_("$"* "-"??_);_(@_)</c:formatCode>
                <c:ptCount val="5"/>
                <c:pt idx="0">
                  <c:v>3334.23</c:v>
                </c:pt>
                <c:pt idx="1">
                  <c:v>883.03</c:v>
                </c:pt>
                <c:pt idx="2">
                  <c:v>1063</c:v>
                </c:pt>
                <c:pt idx="4">
                  <c:v>5280.26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91-4702-A3EA-52FCA025D527}"/>
            </c:ext>
          </c:extLst>
        </c:ser>
        <c:ser>
          <c:idx val="1"/>
          <c:order val="1"/>
          <c:tx>
            <c:strRef>
              <c:f>Month!$S$80</c:f>
              <c:strCache>
                <c:ptCount val="1"/>
                <c:pt idx="0">
                  <c:v> income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Month!$Q$81:$Q$85</c:f>
              <c:strCache>
                <c:ptCount val="5"/>
                <c:pt idx="0">
                  <c:v>Fixed expense</c:v>
                </c:pt>
                <c:pt idx="1">
                  <c:v>Variable expense</c:v>
                </c:pt>
                <c:pt idx="2">
                  <c:v>Sinking Fund exp</c:v>
                </c:pt>
                <c:pt idx="4">
                  <c:v>Total Expenses</c:v>
                </c:pt>
              </c:strCache>
            </c:strRef>
          </c:cat>
          <c:val>
            <c:numRef>
              <c:f>Month!$S$81:$S$85</c:f>
              <c:numCache>
                <c:formatCode>General</c:formatCode>
                <c:ptCount val="5"/>
                <c:pt idx="4" formatCode="_(&quot;$&quot;* #,##0.00_);_(&quot;$&quot;* \(#,##0.00\);_(&quot;$&quot;* &quot;-&quot;??_);_(@_)">
                  <c:v>5454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91-4702-A3EA-52FCA025D5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8523608"/>
        <c:axId val="468524264"/>
      </c:barChart>
      <c:catAx>
        <c:axId val="468523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524264"/>
        <c:crosses val="autoZero"/>
        <c:auto val="1"/>
        <c:lblAlgn val="ctr"/>
        <c:lblOffset val="100"/>
        <c:noMultiLvlLbl val="0"/>
      </c:catAx>
      <c:valAx>
        <c:axId val="468524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523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Sinking fund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'Sinking Exp Payt'!$C$2</c:f>
              <c:strCache>
                <c:ptCount val="1"/>
                <c:pt idx="0">
                  <c:v> needed 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'Sinking Exp Payt'!#REF!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'Sinking Exp Payt'!#REF!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CD3C-469E-9484-353CB0837299}"/>
            </c:ext>
          </c:extLst>
        </c:ser>
        <c:ser>
          <c:idx val="1"/>
          <c:order val="1"/>
          <c:tx>
            <c:strRef>
              <c:f>'Sinking Exp Payt'!$D$2</c:f>
              <c:strCache>
                <c:ptCount val="1"/>
                <c:pt idx="0">
                  <c:v> saved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'Sinking Exp Payt'!$D$3:$D$8</c:f>
              <c:numCache>
                <c:formatCode>_("$"* #,##0.00_);_("$"* \(#,##0.00\);_("$"* "-"??_);_(@_)</c:formatCode>
                <c:ptCount val="6"/>
                <c:pt idx="0">
                  <c:v>120</c:v>
                </c:pt>
                <c:pt idx="1">
                  <c:v>1480</c:v>
                </c:pt>
                <c:pt idx="2">
                  <c:v>160</c:v>
                </c:pt>
                <c:pt idx="3">
                  <c:v>680</c:v>
                </c:pt>
                <c:pt idx="4">
                  <c:v>528</c:v>
                </c:pt>
                <c:pt idx="5">
                  <c:v>48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'Sinking Exp Payt'!#REF!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CD3C-469E-9484-353CB083729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832944431"/>
        <c:axId val="1832946095"/>
      </c:barChart>
      <c:catAx>
        <c:axId val="1832944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2946095"/>
        <c:crosses val="autoZero"/>
        <c:auto val="1"/>
        <c:lblAlgn val="ctr"/>
        <c:lblOffset val="100"/>
        <c:noMultiLvlLbl val="0"/>
      </c:catAx>
      <c:valAx>
        <c:axId val="183294609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832944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63500</xdr:colOff>
      <xdr:row>28</xdr:row>
      <xdr:rowOff>15875</xdr:rowOff>
    </xdr:from>
    <xdr:to>
      <xdr:col>12</xdr:col>
      <xdr:colOff>1111251</xdr:colOff>
      <xdr:row>50</xdr:row>
      <xdr:rowOff>150813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1F8E63A-E3C5-4AC9-A717-674033D756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19841</xdr:colOff>
      <xdr:row>55</xdr:row>
      <xdr:rowOff>17462</xdr:rowOff>
    </xdr:from>
    <xdr:to>
      <xdr:col>12</xdr:col>
      <xdr:colOff>1135062</xdr:colOff>
      <xdr:row>74</xdr:row>
      <xdr:rowOff>39687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EE2715C-FB1D-4A93-B733-12B4F04F17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80171</xdr:colOff>
      <xdr:row>9</xdr:row>
      <xdr:rowOff>25400</xdr:rowOff>
    </xdr:from>
    <xdr:to>
      <xdr:col>12</xdr:col>
      <xdr:colOff>833438</xdr:colOff>
      <xdr:row>26</xdr:row>
      <xdr:rowOff>47625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8140044-204B-43C5-A2E9-6988FF518F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19842</xdr:colOff>
      <xdr:row>77</xdr:row>
      <xdr:rowOff>1587</xdr:rowOff>
    </xdr:from>
    <xdr:to>
      <xdr:col>12</xdr:col>
      <xdr:colOff>984249</xdr:colOff>
      <xdr:row>89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F8B9CD-4A9B-4106-B8D0-D023E84A41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0</xdr:colOff>
      <xdr:row>28</xdr:row>
      <xdr:rowOff>42333</xdr:rowOff>
    </xdr:from>
    <xdr:to>
      <xdr:col>27</xdr:col>
      <xdr:colOff>869951</xdr:colOff>
      <xdr:row>52</xdr:row>
      <xdr:rowOff>10583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B0D1269-7503-4198-97F0-8C868D4265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19841</xdr:colOff>
      <xdr:row>55</xdr:row>
      <xdr:rowOff>17462</xdr:rowOff>
    </xdr:from>
    <xdr:to>
      <xdr:col>27</xdr:col>
      <xdr:colOff>1135062</xdr:colOff>
      <xdr:row>74</xdr:row>
      <xdr:rowOff>39687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908EF93-2EC7-4817-9F15-8AFF71E87A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80171</xdr:colOff>
      <xdr:row>9</xdr:row>
      <xdr:rowOff>25400</xdr:rowOff>
    </xdr:from>
    <xdr:to>
      <xdr:col>27</xdr:col>
      <xdr:colOff>833438</xdr:colOff>
      <xdr:row>26</xdr:row>
      <xdr:rowOff>47625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7DBE401-A1BD-4C6E-B1F4-0666365C63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19842</xdr:colOff>
      <xdr:row>77</xdr:row>
      <xdr:rowOff>1587</xdr:rowOff>
    </xdr:from>
    <xdr:to>
      <xdr:col>27</xdr:col>
      <xdr:colOff>984249</xdr:colOff>
      <xdr:row>89</xdr:row>
      <xdr:rowOff>127000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F0387D14-7F1B-4D8B-ABCC-52581C504A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479778</xdr:colOff>
      <xdr:row>21</xdr:row>
      <xdr:rowOff>3529</xdr:rowOff>
    </xdr:from>
    <xdr:to>
      <xdr:col>14</xdr:col>
      <xdr:colOff>543278</xdr:colOff>
      <xdr:row>38</xdr:row>
      <xdr:rowOff>49389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</xdr:colOff>
      <xdr:row>4</xdr:row>
      <xdr:rowOff>12700</xdr:rowOff>
    </xdr:from>
    <xdr:to>
      <xdr:col>11</xdr:col>
      <xdr:colOff>333375</xdr:colOff>
      <xdr:row>21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346563E-E69D-4A5D-87FF-3D708EDC64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le6" displayName="Table6" ref="A3:O29" totalsRowShown="0" headerRowDxfId="16" dataDxfId="15">
  <autoFilter ref="A3:O29" xr:uid="{00000000-0009-0000-0100-000004000000}"/>
  <tableColumns count="15">
    <tableColumn id="1" xr3:uid="{00000000-0010-0000-0100-000001000000}" name="Column1" dataDxfId="14"/>
    <tableColumn id="2" xr3:uid="{00000000-0010-0000-0100-000002000000}" name="Column2" dataDxfId="13"/>
    <tableColumn id="3" xr3:uid="{00000000-0010-0000-0100-000003000000}" name="Column3" dataDxfId="12"/>
    <tableColumn id="4" xr3:uid="{00000000-0010-0000-0100-000004000000}" name="Column4" dataDxfId="11"/>
    <tableColumn id="5" xr3:uid="{00000000-0010-0000-0100-000005000000}" name="Column5" dataDxfId="10"/>
    <tableColumn id="6" xr3:uid="{00000000-0010-0000-0100-000006000000}" name="Column6" dataDxfId="9"/>
    <tableColumn id="7" xr3:uid="{00000000-0010-0000-0100-000007000000}" name="Column7" dataDxfId="8"/>
    <tableColumn id="8" xr3:uid="{00000000-0010-0000-0100-000008000000}" name="Column8" dataDxfId="7"/>
    <tableColumn id="9" xr3:uid="{00000000-0010-0000-0100-000009000000}" name="Column9" dataDxfId="6"/>
    <tableColumn id="10" xr3:uid="{00000000-0010-0000-0100-00000A000000}" name="Column10" dataDxfId="5"/>
    <tableColumn id="11" xr3:uid="{00000000-0010-0000-0100-00000B000000}" name="Column11" dataDxfId="4"/>
    <tableColumn id="12" xr3:uid="{00000000-0010-0000-0100-00000C000000}" name="Column12" dataDxfId="3"/>
    <tableColumn id="13" xr3:uid="{00000000-0010-0000-0100-00000D000000}" name="Column13" dataDxfId="2"/>
    <tableColumn id="14" xr3:uid="{00000000-0010-0000-0100-00000E000000}" name="Column14" dataDxfId="1"/>
    <tableColumn id="15" xr3:uid="{00000000-0010-0000-0100-00000F000000}" name="Column15" dataDxfId="0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ION">
      <a:dk1>
        <a:sysClr val="windowText" lastClr="000000"/>
      </a:dk1>
      <a:lt1>
        <a:sysClr val="window" lastClr="FFFFFF"/>
      </a:lt1>
      <a:dk2>
        <a:srgbClr val="2A5155"/>
      </a:dk2>
      <a:lt2>
        <a:srgbClr val="EBEBEB"/>
      </a:lt2>
      <a:accent1>
        <a:srgbClr val="B01513"/>
      </a:accent1>
      <a:accent2>
        <a:srgbClr val="EA6312"/>
      </a:accent2>
      <a:accent3>
        <a:srgbClr val="E6B729"/>
      </a:accent3>
      <a:accent4>
        <a:srgbClr val="6AAC90"/>
      </a:accent4>
      <a:accent5>
        <a:srgbClr val="5F9C9D"/>
      </a:accent5>
      <a:accent6>
        <a:srgbClr val="9E5E9B"/>
      </a:accent6>
      <a:hlink>
        <a:srgbClr val="5F9C9D"/>
      </a:hlink>
      <a:folHlink>
        <a:srgbClr val="9E5E9B"/>
      </a:folHlink>
    </a:clrScheme>
    <a:fontScheme name="ION">
      <a:majorFont>
        <a:latin typeface="Century Gothic"/>
        <a:ea typeface=""/>
        <a:cs typeface=""/>
      </a:majorFont>
      <a:minorFont>
        <a:latin typeface="Century Gothic"/>
        <a:ea typeface=""/>
        <a:cs typeface=""/>
      </a:minorFont>
    </a:fontScheme>
    <a:fmtScheme name="Clarity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hade val="86000"/>
                <a:satMod val="140000"/>
              </a:schemeClr>
            </a:gs>
            <a:gs pos="45000">
              <a:schemeClr val="phClr">
                <a:tint val="48000"/>
                <a:satMod val="150000"/>
              </a:schemeClr>
            </a:gs>
            <a:gs pos="100000">
              <a:schemeClr val="phClr">
                <a:tint val="28000"/>
                <a:satMod val="160000"/>
              </a:schemeClr>
            </a:gs>
          </a:gsLst>
          <a:path path="circle">
            <a:fillToRect l="100000" t="100000" r="100000" b="100000"/>
          </a:path>
        </a:gradFill>
        <a:gradFill rotWithShape="1">
          <a:gsLst>
            <a:gs pos="0">
              <a:schemeClr val="phClr">
                <a:shade val="70000"/>
                <a:satMod val="150000"/>
              </a:schemeClr>
            </a:gs>
            <a:gs pos="34000">
              <a:schemeClr val="phClr">
                <a:shade val="70000"/>
                <a:satMod val="140000"/>
              </a:schemeClr>
            </a:gs>
            <a:gs pos="70000">
              <a:schemeClr val="phClr">
                <a:tint val="100000"/>
                <a:shade val="90000"/>
                <a:satMod val="140000"/>
              </a:schemeClr>
            </a:gs>
            <a:gs pos="100000">
              <a:schemeClr val="phClr">
                <a:tint val="100000"/>
                <a:shade val="100000"/>
                <a:satMod val="10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26425" cap="flat" cmpd="sng" algn="ctr">
          <a:solidFill>
            <a:schemeClr val="phClr"/>
          </a:solidFill>
          <a:prstDash val="solid"/>
        </a:ln>
        <a:ln w="444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2700000" algn="br" rotWithShape="0">
              <a:srgbClr val="000000">
                <a:alpha val="60000"/>
              </a:srgbClr>
            </a:outerShdw>
          </a:effectLst>
        </a:effectStyle>
        <a:effectStyle>
          <a:effectLst>
            <a:outerShdw blurRad="38100" dist="25400" dir="2700000" algn="b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5100000"/>
            </a:lightRig>
          </a:scene3d>
          <a:sp3d contourW="6350">
            <a:bevelT w="29210" h="12700"/>
            <a:contourClr>
              <a:schemeClr val="phClr">
                <a:shade val="30000"/>
                <a:satMod val="13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DF2227"/>
  <sheetViews>
    <sheetView zoomScale="60" zoomScaleNormal="60" workbookViewId="0">
      <pane ySplit="2" topLeftCell="A39" activePane="bottomLeft" state="frozen"/>
      <selection pane="bottomLeft" activeCell="B49" sqref="B47:B49"/>
    </sheetView>
  </sheetViews>
  <sheetFormatPr defaultRowHeight="12.5"/>
  <cols>
    <col min="1" max="1" width="5.7265625" style="4" customWidth="1"/>
    <col min="2" max="2" width="20.1796875" style="4" bestFit="1" customWidth="1"/>
    <col min="3" max="3" width="13.08984375" style="21" customWidth="1"/>
    <col min="4" max="4" width="12.1796875" style="177" bestFit="1" customWidth="1"/>
    <col min="5" max="5" width="16.453125" style="4" bestFit="1" customWidth="1"/>
    <col min="6" max="6" width="4.54296875" style="173" customWidth="1"/>
    <col min="7" max="7" width="4.7265625" style="173" customWidth="1"/>
    <col min="8" max="8" width="6" style="173" customWidth="1"/>
    <col min="9" max="13" width="16.453125" style="173" customWidth="1"/>
    <col min="14" max="14" width="16.453125" style="182" customWidth="1"/>
    <col min="15" max="15" width="3.7265625" style="306" customWidth="1"/>
    <col min="16" max="16" width="16.453125" style="120" bestFit="1" customWidth="1"/>
    <col min="17" max="17" width="20.1796875" style="3" bestFit="1" customWidth="1"/>
    <col min="18" max="18" width="12.08984375" style="3" customWidth="1"/>
    <col min="19" max="19" width="12.1796875" style="3" bestFit="1" customWidth="1"/>
    <col min="20" max="20" width="12.81640625" style="3" bestFit="1" customWidth="1"/>
    <col min="21" max="21" width="4.6328125" style="3" customWidth="1"/>
    <col min="22" max="22" width="4.90625" style="3" bestFit="1" customWidth="1"/>
    <col min="23" max="23" width="13.81640625" style="3" customWidth="1"/>
    <col min="24" max="24" width="9.36328125" style="3" bestFit="1" customWidth="1"/>
    <col min="25" max="25" width="12.26953125" style="120" bestFit="1" customWidth="1"/>
    <col min="26" max="26" width="20.54296875" style="3" customWidth="1"/>
    <col min="27" max="27" width="22.90625" style="3" customWidth="1"/>
    <col min="28" max="28" width="13.36328125" style="3" customWidth="1"/>
    <col min="29" max="29" width="3.6328125" style="3" customWidth="1"/>
    <col min="30" max="30" width="7.90625" style="249" customWidth="1"/>
    <col min="31" max="31" width="17.81640625" style="3" bestFit="1" customWidth="1"/>
    <col min="32" max="32" width="12.6328125" style="3" bestFit="1" customWidth="1"/>
    <col min="33" max="33" width="14.08984375" style="32" bestFit="1" customWidth="1"/>
    <col min="34" max="34" width="14.08984375" style="3" bestFit="1" customWidth="1"/>
    <col min="35" max="35" width="10.453125" style="245" bestFit="1" customWidth="1"/>
    <col min="36" max="36" width="10.453125" style="120" bestFit="1" customWidth="1"/>
    <col min="37" max="37" width="7.453125" style="3" bestFit="1" customWidth="1"/>
    <col min="38" max="38" width="10.453125" style="3" bestFit="1" customWidth="1"/>
    <col min="39" max="39" width="1.08984375" style="3" customWidth="1"/>
    <col min="40" max="40" width="7.90625" style="249" customWidth="1"/>
    <col min="41" max="41" width="17.81640625" style="3" bestFit="1" customWidth="1"/>
    <col min="42" max="42" width="12.81640625" style="3" bestFit="1" customWidth="1"/>
    <col min="43" max="43" width="14.08984375" style="3" bestFit="1" customWidth="1"/>
    <col min="44" max="44" width="12.81640625" style="3" bestFit="1" customWidth="1"/>
    <col min="45" max="45" width="11.54296875" style="250" bestFit="1" customWidth="1"/>
    <col min="46" max="46" width="10.453125" style="3" bestFit="1" customWidth="1"/>
    <col min="47" max="47" width="8.7265625" style="3"/>
    <col min="48" max="48" width="10.453125" style="3" bestFit="1" customWidth="1"/>
    <col min="49" max="49" width="1.36328125" style="3" customWidth="1"/>
    <col min="50" max="50" width="7.90625" style="249" customWidth="1"/>
    <col min="51" max="51" width="20.453125" style="3" bestFit="1" customWidth="1"/>
    <col min="52" max="54" width="12.81640625" style="3" bestFit="1" customWidth="1"/>
    <col min="55" max="55" width="10.453125" style="248" bestFit="1" customWidth="1"/>
    <col min="56" max="56" width="10.453125" style="3" bestFit="1" customWidth="1"/>
    <col min="57" max="57" width="8.7265625" style="3"/>
    <col min="58" max="58" width="10.453125" style="3" bestFit="1" customWidth="1"/>
    <col min="59" max="59" width="1.453125" style="3" customWidth="1"/>
    <col min="60" max="60" width="8.7265625" style="3"/>
    <col min="61" max="61" width="18.08984375" style="3" bestFit="1" customWidth="1"/>
    <col min="62" max="62" width="12.81640625" style="3" bestFit="1" customWidth="1"/>
    <col min="63" max="63" width="15.1796875" style="3" bestFit="1" customWidth="1"/>
    <col min="64" max="64" width="12.54296875" style="3" bestFit="1" customWidth="1"/>
    <col min="65" max="65" width="10.453125" style="248" bestFit="1" customWidth="1"/>
    <col min="66" max="66" width="10.453125" style="3" bestFit="1" customWidth="1"/>
    <col min="67" max="67" width="8.7265625" style="3"/>
    <col min="68" max="68" width="11.1796875" style="3" bestFit="1" customWidth="1"/>
    <col min="69" max="69" width="1.81640625" style="3" customWidth="1"/>
    <col min="70" max="70" width="8.90625" style="3"/>
    <col min="71" max="71" width="18.08984375" style="3" bestFit="1" customWidth="1"/>
    <col min="72" max="72" width="12.81640625" style="3" bestFit="1" customWidth="1"/>
    <col min="73" max="73" width="15.1796875" style="3" bestFit="1" customWidth="1"/>
    <col min="74" max="74" width="12.54296875" style="3" bestFit="1" customWidth="1"/>
    <col min="75" max="75" width="10.453125" style="248" bestFit="1" customWidth="1"/>
    <col min="76" max="76" width="10.453125" style="3" bestFit="1" customWidth="1"/>
    <col min="77" max="77" width="8.90625" style="3"/>
    <col min="78" max="78" width="10.453125" style="3" bestFit="1" customWidth="1"/>
    <col min="79" max="79" width="1.7265625" style="3" customWidth="1"/>
    <col min="80" max="80" width="8.7265625" style="3"/>
    <col min="81" max="81" width="18.08984375" style="3" bestFit="1" customWidth="1"/>
    <col min="82" max="82" width="12.54296875" style="3" bestFit="1" customWidth="1"/>
    <col min="83" max="83" width="15.1796875" style="3" bestFit="1" customWidth="1"/>
    <col min="84" max="84" width="12.54296875" style="3" bestFit="1" customWidth="1"/>
    <col min="85" max="85" width="10.54296875" style="3" bestFit="1" customWidth="1"/>
    <col min="86" max="110" width="8.7265625" style="3"/>
    <col min="111" max="16384" width="8.7265625" style="4"/>
  </cols>
  <sheetData>
    <row r="1" spans="1:110" s="237" customFormat="1" ht="23.75" customHeight="1">
      <c r="A1" s="356">
        <v>43101</v>
      </c>
      <c r="B1" s="357"/>
      <c r="C1" s="357"/>
      <c r="D1" s="357"/>
      <c r="E1" s="357"/>
      <c r="F1" s="357"/>
      <c r="G1" s="357"/>
      <c r="H1" s="357"/>
      <c r="I1" s="357"/>
      <c r="J1" s="357"/>
      <c r="K1" s="357"/>
      <c r="L1" s="357"/>
      <c r="M1" s="358"/>
      <c r="N1" s="183"/>
      <c r="O1" s="303"/>
      <c r="P1" s="356">
        <v>43132</v>
      </c>
      <c r="Q1" s="357"/>
      <c r="R1" s="357"/>
      <c r="S1" s="357"/>
      <c r="T1" s="357"/>
      <c r="U1" s="357"/>
      <c r="V1" s="357"/>
      <c r="W1" s="357"/>
      <c r="X1" s="357"/>
      <c r="Y1" s="357"/>
      <c r="Z1" s="357"/>
      <c r="AA1" s="357"/>
      <c r="AB1" s="358"/>
      <c r="AC1" s="119"/>
      <c r="AD1" s="252"/>
      <c r="AE1" s="252"/>
      <c r="AF1" s="252"/>
      <c r="AG1" s="252"/>
      <c r="AH1" s="252"/>
      <c r="AI1" s="252"/>
      <c r="AJ1" s="252"/>
      <c r="AK1" s="252"/>
      <c r="AL1" s="252"/>
      <c r="AM1" s="253"/>
      <c r="AN1" s="252"/>
      <c r="AO1" s="252"/>
      <c r="AP1" s="252"/>
      <c r="AQ1" s="252"/>
      <c r="AR1" s="252"/>
      <c r="AS1" s="252"/>
      <c r="AT1" s="252"/>
      <c r="AU1" s="252"/>
      <c r="AV1" s="252"/>
      <c r="AW1" s="119"/>
      <c r="AX1" s="252"/>
      <c r="AY1" s="252"/>
      <c r="AZ1" s="252"/>
      <c r="BA1" s="252"/>
      <c r="BB1" s="252"/>
      <c r="BC1" s="252"/>
      <c r="BD1" s="252"/>
      <c r="BE1" s="252"/>
      <c r="BF1" s="252"/>
      <c r="BG1" s="253"/>
      <c r="BH1" s="252"/>
      <c r="BI1" s="252"/>
      <c r="BJ1" s="252"/>
      <c r="BK1" s="252"/>
      <c r="BL1" s="252"/>
      <c r="BM1" s="252"/>
      <c r="BN1" s="252"/>
      <c r="BO1" s="252"/>
      <c r="BP1" s="252"/>
      <c r="BQ1" s="253"/>
      <c r="BR1" s="252"/>
      <c r="BS1" s="252"/>
      <c r="BT1" s="252"/>
      <c r="BU1" s="252"/>
      <c r="BV1" s="252"/>
      <c r="BW1" s="252"/>
      <c r="BX1" s="252"/>
      <c r="BY1" s="252"/>
      <c r="BZ1" s="252"/>
      <c r="CA1" s="253"/>
      <c r="CB1" s="252"/>
      <c r="CC1" s="252"/>
      <c r="CD1" s="252"/>
      <c r="CE1" s="252"/>
      <c r="CF1" s="252"/>
      <c r="CG1" s="252"/>
      <c r="CH1" s="252"/>
      <c r="CI1" s="252"/>
      <c r="CJ1" s="252"/>
      <c r="CK1" s="253"/>
      <c r="CL1" s="253"/>
      <c r="CM1" s="253"/>
      <c r="CN1" s="253"/>
      <c r="CO1" s="253"/>
      <c r="CP1" s="253"/>
      <c r="CQ1" s="253"/>
      <c r="CR1" s="253"/>
      <c r="CS1" s="253"/>
      <c r="CT1" s="253"/>
      <c r="CU1" s="253"/>
      <c r="CV1" s="253"/>
      <c r="CW1" s="253"/>
      <c r="CX1" s="253"/>
      <c r="CY1" s="253"/>
      <c r="CZ1" s="253"/>
      <c r="DA1" s="253"/>
      <c r="DB1" s="253"/>
      <c r="DC1" s="253"/>
      <c r="DD1" s="253"/>
      <c r="DE1" s="253"/>
      <c r="DF1" s="253"/>
    </row>
    <row r="2" spans="1:110" s="184" customFormat="1" ht="12.9" customHeight="1">
      <c r="A2" s="324"/>
      <c r="B2" s="185"/>
      <c r="C2" s="186" t="s">
        <v>57</v>
      </c>
      <c r="D2" s="187" t="s">
        <v>56</v>
      </c>
      <c r="E2" s="188"/>
      <c r="F2" s="97"/>
      <c r="G2" s="97"/>
      <c r="H2" s="97"/>
      <c r="I2" s="97"/>
      <c r="J2" s="97"/>
      <c r="K2" s="97"/>
      <c r="L2" s="97"/>
      <c r="M2" s="325"/>
      <c r="N2" s="97"/>
      <c r="O2" s="304"/>
      <c r="P2" s="324"/>
      <c r="Q2" s="185"/>
      <c r="R2" s="186" t="s">
        <v>57</v>
      </c>
      <c r="S2" s="187" t="s">
        <v>56</v>
      </c>
      <c r="T2" s="188"/>
      <c r="U2" s="97"/>
      <c r="V2" s="97"/>
      <c r="W2" s="97"/>
      <c r="X2" s="97"/>
      <c r="Y2" s="97"/>
      <c r="Z2" s="97"/>
      <c r="AA2" s="97"/>
      <c r="AB2" s="325"/>
      <c r="AC2" s="258"/>
      <c r="AD2" s="258"/>
      <c r="AE2" s="259"/>
      <c r="AF2" s="260"/>
      <c r="AG2" s="259"/>
      <c r="AH2" s="259"/>
      <c r="AI2" s="97"/>
      <c r="AJ2" s="239"/>
      <c r="AK2" s="261"/>
      <c r="AL2" s="254"/>
      <c r="AM2" s="255"/>
      <c r="AN2" s="254"/>
      <c r="AO2" s="256"/>
      <c r="AP2" s="262"/>
      <c r="AQ2" s="256"/>
      <c r="AR2" s="256"/>
      <c r="AS2" s="257"/>
      <c r="AT2" s="120"/>
      <c r="AU2" s="261"/>
      <c r="AV2" s="254"/>
      <c r="AW2" s="255"/>
      <c r="AX2" s="254"/>
      <c r="AY2" s="256"/>
      <c r="AZ2" s="263"/>
      <c r="BA2" s="256"/>
      <c r="BB2" s="256"/>
      <c r="BC2" s="257"/>
      <c r="BD2" s="120"/>
      <c r="BE2" s="261"/>
      <c r="BF2" s="254"/>
      <c r="BG2" s="255"/>
      <c r="BH2" s="254"/>
      <c r="BI2" s="256"/>
      <c r="BJ2" s="263"/>
      <c r="BK2" s="256"/>
      <c r="BL2" s="256"/>
      <c r="BM2" s="257"/>
      <c r="BN2" s="120"/>
      <c r="BO2" s="261"/>
      <c r="BP2" s="254"/>
      <c r="BQ2" s="255"/>
      <c r="BR2" s="254"/>
      <c r="BS2" s="256"/>
      <c r="BT2" s="263"/>
      <c r="BU2" s="256"/>
      <c r="BV2" s="256"/>
      <c r="BW2" s="257"/>
      <c r="BX2" s="97"/>
      <c r="BY2" s="261"/>
      <c r="BZ2" s="254"/>
      <c r="CA2" s="255"/>
      <c r="CB2" s="254"/>
      <c r="CC2" s="256"/>
      <c r="CD2" s="263"/>
      <c r="CE2" s="256"/>
      <c r="CF2" s="256"/>
      <c r="CG2" s="257"/>
      <c r="CH2" s="97"/>
      <c r="CI2" s="97"/>
      <c r="CJ2" s="97"/>
      <c r="CK2" s="97"/>
      <c r="CL2" s="97"/>
      <c r="CM2" s="97"/>
      <c r="CN2" s="97"/>
      <c r="CO2" s="97"/>
      <c r="CP2" s="97"/>
      <c r="CQ2" s="97"/>
      <c r="CR2" s="97"/>
      <c r="CS2" s="97"/>
      <c r="CT2" s="97"/>
      <c r="CU2" s="97"/>
      <c r="CV2" s="97"/>
      <c r="CW2" s="97"/>
      <c r="CX2" s="97"/>
      <c r="CY2" s="97"/>
      <c r="CZ2" s="97"/>
      <c r="DA2" s="97"/>
      <c r="DB2" s="97"/>
      <c r="DC2" s="97"/>
      <c r="DD2" s="97"/>
      <c r="DE2" s="97"/>
      <c r="DF2" s="97"/>
    </row>
    <row r="3" spans="1:110" ht="12.65" customHeight="1">
      <c r="A3" s="359" t="s">
        <v>58</v>
      </c>
      <c r="B3" s="4" t="s">
        <v>276</v>
      </c>
      <c r="C3" s="21">
        <v>2900</v>
      </c>
      <c r="D3" s="189">
        <v>1422</v>
      </c>
      <c r="E3" s="360" t="s">
        <v>77</v>
      </c>
      <c r="F3" s="4"/>
      <c r="G3" s="4"/>
      <c r="H3" s="4"/>
      <c r="I3" s="4"/>
      <c r="J3" s="4"/>
      <c r="K3" s="4"/>
      <c r="L3" s="4"/>
      <c r="M3" s="326"/>
      <c r="N3" s="4"/>
      <c r="O3" s="305"/>
      <c r="P3" s="359" t="s">
        <v>58</v>
      </c>
      <c r="Q3" s="4" t="s">
        <v>276</v>
      </c>
      <c r="R3" s="21">
        <v>2727</v>
      </c>
      <c r="S3" s="21">
        <v>2727</v>
      </c>
      <c r="T3" s="360" t="s">
        <v>77</v>
      </c>
      <c r="U3" s="4"/>
      <c r="V3" s="4"/>
      <c r="W3" s="4"/>
      <c r="X3" s="4"/>
      <c r="Y3" s="4"/>
      <c r="Z3" s="4"/>
      <c r="AA3" s="4"/>
      <c r="AB3" s="326"/>
      <c r="AC3" s="32"/>
      <c r="AD3" s="32"/>
      <c r="AE3" s="32"/>
      <c r="AF3" s="283"/>
      <c r="AG3" s="120"/>
      <c r="AH3" s="120"/>
      <c r="AI3" s="3"/>
      <c r="AK3" s="265"/>
      <c r="AM3" s="32"/>
      <c r="AN3" s="32"/>
      <c r="AO3" s="32"/>
      <c r="AP3" s="246"/>
      <c r="AQ3" s="120"/>
      <c r="AR3" s="120"/>
      <c r="AS3" s="3"/>
      <c r="AT3" s="120"/>
      <c r="AU3" s="265"/>
      <c r="AW3" s="32"/>
      <c r="AX3" s="32"/>
      <c r="AY3" s="32"/>
      <c r="AZ3" s="281"/>
      <c r="BA3" s="120"/>
      <c r="BB3" s="120"/>
      <c r="BC3" s="3"/>
      <c r="BE3" s="265"/>
      <c r="BG3" s="32"/>
      <c r="BH3" s="32"/>
      <c r="BI3" s="32"/>
      <c r="BJ3" s="281"/>
      <c r="BK3" s="120"/>
      <c r="BL3" s="120"/>
      <c r="BM3" s="3"/>
      <c r="BO3" s="265"/>
      <c r="BQ3" s="32"/>
      <c r="BR3" s="32"/>
      <c r="BS3" s="32"/>
      <c r="BT3" s="281"/>
      <c r="BU3" s="120"/>
      <c r="BV3" s="120"/>
      <c r="BW3" s="3"/>
      <c r="BY3" s="265"/>
      <c r="CA3" s="32"/>
      <c r="CB3" s="32"/>
      <c r="CC3" s="32"/>
      <c r="CD3" s="281"/>
      <c r="CE3" s="120"/>
      <c r="CF3" s="120"/>
    </row>
    <row r="4" spans="1:110">
      <c r="A4" s="359"/>
      <c r="B4" s="4" t="s">
        <v>277</v>
      </c>
      <c r="C4" s="21">
        <v>2900</v>
      </c>
      <c r="D4" s="189">
        <v>4378</v>
      </c>
      <c r="E4" s="360"/>
      <c r="F4" s="4"/>
      <c r="G4" s="4"/>
      <c r="H4" s="4"/>
      <c r="I4" s="4"/>
      <c r="J4" s="4"/>
      <c r="K4" s="4"/>
      <c r="L4" s="4"/>
      <c r="M4" s="326"/>
      <c r="N4" s="4"/>
      <c r="O4" s="305"/>
      <c r="P4" s="359"/>
      <c r="Q4" s="4" t="s">
        <v>277</v>
      </c>
      <c r="R4" s="21">
        <v>2727</v>
      </c>
      <c r="S4" s="21">
        <v>2727</v>
      </c>
      <c r="T4" s="360"/>
      <c r="U4" s="4"/>
      <c r="V4" s="4"/>
      <c r="W4" s="4"/>
      <c r="X4" s="4"/>
      <c r="Y4" s="4"/>
      <c r="Z4" s="4"/>
      <c r="AA4" s="4"/>
      <c r="AB4" s="326"/>
      <c r="AC4" s="32"/>
      <c r="AD4" s="32"/>
      <c r="AE4" s="32"/>
      <c r="AF4" s="283"/>
      <c r="AG4" s="120"/>
      <c r="AH4" s="120"/>
      <c r="AI4" s="3"/>
      <c r="AK4" s="265"/>
      <c r="AM4" s="32"/>
      <c r="AN4" s="32"/>
      <c r="AO4" s="32"/>
      <c r="AP4" s="246"/>
      <c r="AQ4" s="120"/>
      <c r="AR4" s="120"/>
      <c r="AS4" s="3"/>
      <c r="AT4" s="120"/>
      <c r="AU4" s="265"/>
      <c r="AW4" s="32"/>
      <c r="AX4" s="32"/>
      <c r="AY4" s="32"/>
      <c r="AZ4" s="281"/>
      <c r="BA4" s="120"/>
      <c r="BB4" s="120"/>
      <c r="BC4" s="3"/>
      <c r="BE4" s="265"/>
      <c r="BG4" s="32"/>
      <c r="BH4" s="32"/>
      <c r="BI4" s="32"/>
      <c r="BJ4" s="281"/>
      <c r="BK4" s="120"/>
      <c r="BL4" s="120"/>
      <c r="BM4" s="3"/>
      <c r="BO4" s="265"/>
      <c r="BQ4" s="32"/>
      <c r="BR4" s="32"/>
      <c r="BS4" s="32"/>
      <c r="BT4" s="281"/>
      <c r="BU4" s="120"/>
      <c r="BV4" s="120"/>
      <c r="BW4" s="3"/>
      <c r="BY4" s="265"/>
      <c r="CA4" s="32"/>
      <c r="CB4" s="32"/>
      <c r="CC4" s="32"/>
      <c r="CD4" s="281"/>
      <c r="CE4" s="120"/>
      <c r="CF4" s="120"/>
    </row>
    <row r="5" spans="1:110">
      <c r="A5" s="359"/>
      <c r="B5" s="4" t="s">
        <v>59</v>
      </c>
      <c r="D5" s="189"/>
      <c r="E5" s="360"/>
      <c r="F5" s="4"/>
      <c r="G5" s="4"/>
      <c r="H5" s="4"/>
      <c r="I5" s="4"/>
      <c r="J5" s="4"/>
      <c r="K5" s="4"/>
      <c r="L5" s="4"/>
      <c r="M5" s="326"/>
      <c r="N5" s="4"/>
      <c r="O5" s="305"/>
      <c r="P5" s="359"/>
      <c r="Q5" s="4" t="s">
        <v>59</v>
      </c>
      <c r="R5" s="21"/>
      <c r="S5" s="189"/>
      <c r="T5" s="360"/>
      <c r="U5" s="4"/>
      <c r="V5" s="4"/>
      <c r="W5" s="4"/>
      <c r="X5" s="4"/>
      <c r="Y5" s="4"/>
      <c r="Z5" s="4"/>
      <c r="AA5" s="4"/>
      <c r="AB5" s="326"/>
      <c r="AD5" s="32"/>
      <c r="AE5" s="32"/>
      <c r="AF5" s="283"/>
      <c r="AG5" s="120"/>
      <c r="AH5" s="120"/>
      <c r="AI5" s="3"/>
      <c r="AK5" s="265"/>
      <c r="AN5" s="3"/>
      <c r="AO5" s="32"/>
      <c r="AP5" s="246"/>
      <c r="AQ5" s="120"/>
      <c r="AR5" s="120"/>
      <c r="AS5" s="3"/>
      <c r="AT5" s="120"/>
      <c r="AU5" s="265"/>
      <c r="AX5" s="3"/>
      <c r="AY5" s="32"/>
      <c r="AZ5" s="281"/>
      <c r="BA5" s="120"/>
      <c r="BB5" s="120"/>
      <c r="BC5" s="3"/>
      <c r="BE5" s="265"/>
      <c r="BI5" s="32"/>
      <c r="BJ5" s="281"/>
      <c r="BK5" s="120"/>
      <c r="BL5" s="120"/>
      <c r="BM5" s="3"/>
      <c r="BO5" s="265"/>
      <c r="BS5" s="32"/>
      <c r="BT5" s="281"/>
      <c r="BU5" s="120"/>
      <c r="BV5" s="120"/>
      <c r="BW5" s="3"/>
      <c r="BY5" s="265"/>
      <c r="CC5" s="32"/>
      <c r="CD5" s="281"/>
      <c r="CE5" s="120"/>
      <c r="CF5" s="120"/>
    </row>
    <row r="6" spans="1:110">
      <c r="A6" s="359"/>
      <c r="B6" s="4" t="s">
        <v>60</v>
      </c>
      <c r="D6" s="189"/>
      <c r="E6" s="360"/>
      <c r="F6" s="4"/>
      <c r="G6" s="4"/>
      <c r="H6" s="4"/>
      <c r="I6" s="4"/>
      <c r="J6" s="4"/>
      <c r="K6" s="4"/>
      <c r="L6" s="4"/>
      <c r="M6" s="326"/>
      <c r="N6" s="4"/>
      <c r="O6" s="305"/>
      <c r="P6" s="359"/>
      <c r="Q6" s="4" t="s">
        <v>60</v>
      </c>
      <c r="R6" s="21"/>
      <c r="S6" s="189"/>
      <c r="T6" s="360"/>
      <c r="U6" s="4"/>
      <c r="V6" s="4"/>
      <c r="W6" s="4"/>
      <c r="X6" s="4"/>
      <c r="Y6" s="4"/>
      <c r="Z6" s="4"/>
      <c r="AA6" s="4"/>
      <c r="AB6" s="326"/>
      <c r="AC6" s="32"/>
      <c r="AD6" s="32"/>
      <c r="AE6" s="32"/>
      <c r="AF6" s="283"/>
      <c r="AG6" s="120"/>
      <c r="AH6" s="120"/>
      <c r="AI6" s="3"/>
      <c r="AK6" s="265"/>
      <c r="AM6" s="32"/>
      <c r="AN6" s="32"/>
      <c r="AO6" s="32"/>
      <c r="AP6" s="246"/>
      <c r="AQ6" s="120"/>
      <c r="AR6" s="120"/>
      <c r="AS6" s="3"/>
      <c r="AT6" s="120"/>
      <c r="AU6" s="265"/>
      <c r="AW6" s="32"/>
      <c r="AX6" s="32"/>
      <c r="AY6" s="32"/>
      <c r="AZ6" s="281"/>
      <c r="BA6" s="120"/>
      <c r="BB6" s="120"/>
      <c r="BC6" s="3"/>
      <c r="BE6" s="265"/>
      <c r="BG6" s="32"/>
      <c r="BH6" s="32"/>
      <c r="BI6" s="32"/>
      <c r="BJ6" s="281"/>
      <c r="BK6" s="120"/>
      <c r="BL6" s="120"/>
      <c r="BM6" s="3"/>
      <c r="BO6" s="265"/>
      <c r="BQ6" s="32"/>
      <c r="BR6" s="32"/>
      <c r="BS6" s="32"/>
      <c r="BT6" s="281"/>
      <c r="BU6" s="120"/>
      <c r="BV6" s="120"/>
      <c r="BW6" s="3"/>
      <c r="BY6" s="265"/>
      <c r="CA6" s="32"/>
      <c r="CB6" s="32"/>
      <c r="CC6" s="32"/>
      <c r="CD6" s="281"/>
      <c r="CE6" s="120"/>
      <c r="CF6" s="120"/>
    </row>
    <row r="7" spans="1:110">
      <c r="A7" s="359"/>
      <c r="B7" s="4" t="s">
        <v>61</v>
      </c>
      <c r="D7" s="189"/>
      <c r="E7" s="360"/>
      <c r="F7" s="4"/>
      <c r="G7" s="4"/>
      <c r="H7" s="4"/>
      <c r="I7" s="4"/>
      <c r="J7" s="4"/>
      <c r="K7" s="4"/>
      <c r="L7" s="4"/>
      <c r="M7" s="326"/>
      <c r="N7" s="4"/>
      <c r="O7" s="305"/>
      <c r="P7" s="359"/>
      <c r="Q7" s="4" t="s">
        <v>61</v>
      </c>
      <c r="R7" s="21"/>
      <c r="S7" s="189"/>
      <c r="T7" s="360"/>
      <c r="U7" s="4"/>
      <c r="V7" s="4"/>
      <c r="W7" s="4"/>
      <c r="X7" s="4"/>
      <c r="Y7" s="4"/>
      <c r="Z7" s="4"/>
      <c r="AA7" s="4"/>
      <c r="AB7" s="326"/>
      <c r="AC7" s="32"/>
      <c r="AD7" s="32"/>
      <c r="AE7" s="32"/>
      <c r="AF7" s="283"/>
      <c r="AG7" s="120"/>
      <c r="AH7" s="120"/>
      <c r="AI7" s="3"/>
      <c r="AK7" s="265"/>
      <c r="AM7" s="32"/>
      <c r="AN7" s="32"/>
      <c r="AO7" s="32"/>
      <c r="AP7" s="246"/>
      <c r="AQ7" s="120"/>
      <c r="AR7" s="120"/>
      <c r="AS7" s="3"/>
      <c r="AT7" s="120"/>
      <c r="AU7" s="265"/>
      <c r="AW7" s="32"/>
      <c r="AX7" s="32"/>
      <c r="AY7" s="32"/>
      <c r="AZ7" s="281"/>
      <c r="BA7" s="120"/>
      <c r="BB7" s="120"/>
      <c r="BC7" s="3"/>
      <c r="BE7" s="265"/>
      <c r="BG7" s="32"/>
      <c r="BH7" s="32"/>
      <c r="BI7" s="32"/>
      <c r="BJ7" s="281"/>
      <c r="BK7" s="120"/>
      <c r="BL7" s="120"/>
      <c r="BM7" s="3"/>
      <c r="BO7" s="265"/>
      <c r="BQ7" s="32"/>
      <c r="BR7" s="32"/>
      <c r="BS7" s="32"/>
      <c r="BT7" s="281"/>
      <c r="BU7" s="120"/>
      <c r="BV7" s="120"/>
      <c r="BW7" s="3"/>
      <c r="BY7" s="265"/>
      <c r="CA7" s="32"/>
      <c r="CB7" s="32"/>
      <c r="CC7" s="32"/>
      <c r="CD7" s="281"/>
      <c r="CE7" s="120"/>
      <c r="CF7" s="120"/>
    </row>
    <row r="8" spans="1:110">
      <c r="A8" s="327"/>
      <c r="B8" s="191" t="s">
        <v>62</v>
      </c>
      <c r="C8" s="192">
        <f>SUM(C3:C7)</f>
        <v>5800</v>
      </c>
      <c r="D8" s="193">
        <f>SUM(D3:D7)</f>
        <v>5800</v>
      </c>
      <c r="E8" s="190"/>
      <c r="F8" s="4"/>
      <c r="G8" s="4"/>
      <c r="H8" s="4"/>
      <c r="I8" s="4"/>
      <c r="J8" s="4"/>
      <c r="K8" s="4"/>
      <c r="L8" s="4"/>
      <c r="M8" s="326"/>
      <c r="N8" s="4"/>
      <c r="P8" s="327"/>
      <c r="Q8" s="191" t="s">
        <v>62</v>
      </c>
      <c r="R8" s="192">
        <f>SUM(R3:R7)</f>
        <v>5454</v>
      </c>
      <c r="S8" s="193">
        <f>SUM(S3:S7)</f>
        <v>5454</v>
      </c>
      <c r="T8" s="190"/>
      <c r="U8" s="4"/>
      <c r="V8" s="4"/>
      <c r="W8" s="4"/>
      <c r="X8" s="4"/>
      <c r="Y8" s="4"/>
      <c r="Z8" s="4"/>
      <c r="AA8" s="4"/>
      <c r="AB8" s="326"/>
      <c r="AC8" s="32"/>
      <c r="AD8" s="32"/>
      <c r="AE8" s="32"/>
      <c r="AF8" s="245"/>
      <c r="AG8" s="120"/>
      <c r="AH8" s="120"/>
      <c r="AI8" s="3"/>
      <c r="AK8" s="264"/>
      <c r="AL8" s="194"/>
      <c r="AM8" s="32"/>
      <c r="AN8" s="32"/>
      <c r="AO8" s="32"/>
      <c r="AP8" s="246"/>
      <c r="AQ8" s="120"/>
      <c r="AR8" s="120"/>
      <c r="AS8" s="120"/>
      <c r="AT8" s="120"/>
      <c r="AU8" s="264"/>
      <c r="AV8" s="194"/>
      <c r="AW8" s="32"/>
      <c r="AX8" s="32"/>
      <c r="AY8" s="32"/>
      <c r="AZ8" s="247"/>
      <c r="BA8" s="120"/>
      <c r="BB8" s="120"/>
      <c r="BC8" s="120"/>
      <c r="BE8" s="264"/>
      <c r="BF8" s="194"/>
      <c r="BG8" s="32"/>
      <c r="BH8" s="32"/>
      <c r="BI8" s="32"/>
      <c r="BJ8" s="247"/>
      <c r="BK8" s="120"/>
      <c r="BL8" s="120"/>
      <c r="BM8" s="120"/>
      <c r="BO8" s="264"/>
      <c r="BP8" s="194"/>
      <c r="BQ8" s="32"/>
      <c r="BR8" s="32"/>
      <c r="BS8" s="32"/>
      <c r="BT8" s="247"/>
      <c r="BU8" s="120"/>
      <c r="BV8" s="120"/>
      <c r="BW8" s="120"/>
      <c r="BY8" s="264"/>
      <c r="BZ8" s="194"/>
      <c r="CA8" s="32"/>
      <c r="CB8" s="32"/>
      <c r="CC8" s="32"/>
      <c r="CD8" s="247"/>
      <c r="CE8" s="120"/>
      <c r="CF8" s="120"/>
      <c r="CG8" s="120"/>
    </row>
    <row r="9" spans="1:110">
      <c r="A9" s="328"/>
      <c r="B9" s="194"/>
      <c r="C9" s="32"/>
      <c r="D9" s="195"/>
      <c r="E9" s="120"/>
      <c r="F9" s="4"/>
      <c r="G9" s="4"/>
      <c r="H9" s="4"/>
      <c r="I9" s="4"/>
      <c r="J9" s="4"/>
      <c r="K9" s="4"/>
      <c r="L9" s="4"/>
      <c r="M9" s="326"/>
      <c r="N9" s="4"/>
      <c r="P9" s="328"/>
      <c r="Q9" s="194"/>
      <c r="R9" s="32"/>
      <c r="S9" s="195"/>
      <c r="T9" s="120"/>
      <c r="U9" s="4"/>
      <c r="V9" s="4"/>
      <c r="W9" s="4"/>
      <c r="X9" s="4"/>
      <c r="Y9" s="4"/>
      <c r="Z9" s="4"/>
      <c r="AA9" s="4"/>
      <c r="AB9" s="326"/>
      <c r="AC9" s="32"/>
      <c r="AD9" s="32"/>
      <c r="AE9" s="32"/>
      <c r="AF9" s="245"/>
      <c r="AG9" s="120"/>
      <c r="AH9" s="120"/>
      <c r="AI9" s="3"/>
      <c r="AK9" s="264"/>
      <c r="AL9" s="194"/>
      <c r="AM9" s="32"/>
      <c r="AN9" s="32"/>
      <c r="AO9" s="32"/>
      <c r="AP9" s="246"/>
      <c r="AQ9" s="120"/>
      <c r="AR9" s="120"/>
      <c r="AS9" s="120"/>
      <c r="AT9" s="120"/>
      <c r="AU9" s="264"/>
      <c r="AV9" s="194"/>
      <c r="AW9" s="32"/>
      <c r="AX9" s="32"/>
      <c r="AY9" s="32"/>
      <c r="AZ9" s="247"/>
      <c r="BA9" s="120"/>
      <c r="BB9" s="120"/>
      <c r="BC9" s="120"/>
      <c r="BE9" s="264"/>
      <c r="BF9" s="194"/>
      <c r="BG9" s="32"/>
      <c r="BH9" s="32"/>
      <c r="BI9" s="32"/>
      <c r="BJ9" s="247"/>
      <c r="BK9" s="120"/>
      <c r="BL9" s="120"/>
      <c r="BM9" s="120"/>
      <c r="BO9" s="264"/>
      <c r="BP9" s="194"/>
      <c r="BQ9" s="32"/>
      <c r="BR9" s="32"/>
      <c r="BS9" s="32"/>
      <c r="BT9" s="247"/>
      <c r="BU9" s="120"/>
      <c r="BV9" s="120"/>
      <c r="BW9" s="120"/>
      <c r="BY9" s="264"/>
      <c r="BZ9" s="194"/>
      <c r="CA9" s="32"/>
      <c r="CB9" s="32"/>
      <c r="CC9" s="32"/>
      <c r="CD9" s="247"/>
      <c r="CE9" s="120"/>
      <c r="CF9" s="120"/>
      <c r="CG9" s="120"/>
    </row>
    <row r="10" spans="1:110" ht="12.65" customHeight="1">
      <c r="A10" s="361" t="s">
        <v>63</v>
      </c>
      <c r="B10" s="196"/>
      <c r="C10" s="197" t="s">
        <v>57</v>
      </c>
      <c r="D10" s="198" t="s">
        <v>56</v>
      </c>
      <c r="E10" s="197" t="s">
        <v>263</v>
      </c>
      <c r="F10" s="302" t="s">
        <v>14</v>
      </c>
      <c r="G10" s="302" t="s">
        <v>89</v>
      </c>
      <c r="H10" s="4"/>
      <c r="I10" s="4"/>
      <c r="J10" s="4"/>
      <c r="K10" s="4"/>
      <c r="L10" s="4"/>
      <c r="M10" s="326"/>
      <c r="N10" s="4"/>
      <c r="P10" s="361" t="s">
        <v>63</v>
      </c>
      <c r="Q10" s="196"/>
      <c r="R10" s="197" t="s">
        <v>57</v>
      </c>
      <c r="S10" s="198" t="s">
        <v>56</v>
      </c>
      <c r="T10" s="197" t="s">
        <v>263</v>
      </c>
      <c r="U10" s="302" t="s">
        <v>14</v>
      </c>
      <c r="V10" s="302" t="s">
        <v>89</v>
      </c>
      <c r="W10" s="4"/>
      <c r="X10" s="4"/>
      <c r="Y10" s="4"/>
      <c r="Z10" s="4"/>
      <c r="AA10" s="4"/>
      <c r="AB10" s="326"/>
      <c r="AC10" s="32"/>
      <c r="AD10" s="32"/>
      <c r="AE10" s="32"/>
      <c r="AF10" s="245"/>
      <c r="AG10" s="120"/>
      <c r="AH10" s="120"/>
      <c r="AI10" s="3"/>
      <c r="AK10" s="292"/>
      <c r="AL10" s="194"/>
      <c r="AM10" s="32"/>
      <c r="AN10" s="32"/>
      <c r="AO10" s="32"/>
      <c r="AP10" s="246"/>
      <c r="AQ10" s="120"/>
      <c r="AR10" s="120"/>
      <c r="AS10" s="120"/>
      <c r="AT10" s="120"/>
      <c r="AU10" s="292"/>
      <c r="AV10" s="194"/>
      <c r="AW10" s="32"/>
      <c r="AX10" s="32"/>
      <c r="AY10" s="32"/>
      <c r="AZ10" s="266"/>
      <c r="BA10" s="120"/>
      <c r="BB10" s="120"/>
      <c r="BC10" s="120"/>
      <c r="BE10" s="292"/>
      <c r="BF10" s="194"/>
      <c r="BG10" s="32"/>
      <c r="BH10" s="32"/>
      <c r="BI10" s="32"/>
      <c r="BJ10" s="266"/>
      <c r="BK10" s="120"/>
      <c r="BL10" s="120"/>
      <c r="BM10" s="120"/>
      <c r="BO10" s="292"/>
      <c r="BP10" s="194"/>
      <c r="BQ10" s="32"/>
      <c r="BR10" s="32"/>
      <c r="BS10" s="32"/>
      <c r="BT10" s="266"/>
      <c r="BU10" s="120"/>
      <c r="BV10" s="120"/>
      <c r="BW10" s="120"/>
      <c r="BY10" s="292"/>
      <c r="BZ10" s="194"/>
      <c r="CA10" s="32"/>
      <c r="CB10" s="32"/>
      <c r="CC10" s="32"/>
      <c r="CD10" s="266"/>
      <c r="CE10" s="120"/>
      <c r="CF10" s="120"/>
      <c r="CG10" s="120"/>
    </row>
    <row r="11" spans="1:110" ht="12.65" customHeight="1">
      <c r="A11" s="361"/>
      <c r="B11" s="199" t="s">
        <v>228</v>
      </c>
      <c r="E11" s="200">
        <f t="shared" ref="E11:E22" si="0">(C11-D11)</f>
        <v>0</v>
      </c>
      <c r="F11" s="4"/>
      <c r="G11" s="4"/>
      <c r="H11" s="4"/>
      <c r="I11" s="4"/>
      <c r="J11" s="4"/>
      <c r="K11" s="4"/>
      <c r="L11" s="4"/>
      <c r="M11" s="326"/>
      <c r="N11" s="4"/>
      <c r="O11" s="307"/>
      <c r="P11" s="361"/>
      <c r="Q11" s="199" t="s">
        <v>228</v>
      </c>
      <c r="R11" s="21"/>
      <c r="S11" s="177"/>
      <c r="T11" s="200">
        <f t="shared" ref="T11:T22" si="1">(R11-S11)</f>
        <v>0</v>
      </c>
      <c r="U11" s="4"/>
      <c r="V11" s="4"/>
      <c r="W11" s="4"/>
      <c r="X11" s="4"/>
      <c r="Y11" s="4"/>
      <c r="Z11" s="4"/>
      <c r="AA11" s="4"/>
      <c r="AB11" s="326"/>
      <c r="AD11" s="32"/>
      <c r="AF11" s="245"/>
      <c r="AG11" s="120"/>
      <c r="AI11" s="3"/>
      <c r="AJ11" s="239"/>
      <c r="AK11" s="292"/>
      <c r="AL11" s="199"/>
      <c r="AM11" s="238"/>
      <c r="AN11" s="238"/>
      <c r="AO11" s="199"/>
      <c r="AP11" s="246"/>
      <c r="AS11" s="3"/>
      <c r="AT11" s="199"/>
      <c r="AU11" s="292"/>
      <c r="AV11" s="199"/>
      <c r="AW11" s="238"/>
      <c r="AX11" s="238"/>
      <c r="AY11" s="199"/>
      <c r="AZ11" s="267"/>
      <c r="BC11" s="3"/>
      <c r="BE11" s="292"/>
      <c r="BF11" s="199"/>
      <c r="BG11" s="238"/>
      <c r="BH11" s="238"/>
      <c r="BI11" s="199"/>
      <c r="BJ11" s="267"/>
      <c r="BM11" s="3"/>
      <c r="BO11" s="292"/>
      <c r="BP11" s="199"/>
      <c r="BQ11" s="238"/>
      <c r="BR11" s="238"/>
      <c r="BS11" s="199"/>
      <c r="BT11" s="267"/>
      <c r="BW11" s="3"/>
      <c r="BY11" s="292"/>
      <c r="BZ11" s="199"/>
      <c r="CA11" s="238"/>
      <c r="CB11" s="238"/>
      <c r="CC11" s="199"/>
      <c r="CD11" s="267"/>
    </row>
    <row r="12" spans="1:110">
      <c r="A12" s="361"/>
      <c r="B12" s="3" t="s">
        <v>4</v>
      </c>
      <c r="C12" s="32">
        <v>1950</v>
      </c>
      <c r="D12" s="195">
        <v>1950</v>
      </c>
      <c r="E12" s="200">
        <f t="shared" si="0"/>
        <v>0</v>
      </c>
      <c r="F12" s="4">
        <v>1</v>
      </c>
      <c r="G12" s="4"/>
      <c r="H12" s="4"/>
      <c r="I12" s="4"/>
      <c r="J12" s="4"/>
      <c r="K12" s="4"/>
      <c r="L12" s="4"/>
      <c r="M12" s="326"/>
      <c r="N12" s="4"/>
      <c r="O12" s="307"/>
      <c r="P12" s="361"/>
      <c r="Q12" s="3" t="s">
        <v>4</v>
      </c>
      <c r="R12" s="32">
        <v>1950</v>
      </c>
      <c r="S12" s="195">
        <v>1950</v>
      </c>
      <c r="T12" s="200">
        <f t="shared" si="1"/>
        <v>0</v>
      </c>
      <c r="U12" s="4">
        <v>1</v>
      </c>
      <c r="V12" s="4"/>
      <c r="W12" s="4"/>
      <c r="X12" s="4"/>
      <c r="Y12" s="4"/>
      <c r="Z12" s="4"/>
      <c r="AA12" s="4"/>
      <c r="AB12" s="326"/>
      <c r="AC12" s="32"/>
      <c r="AD12" s="32"/>
      <c r="AE12" s="32"/>
      <c r="AF12" s="245"/>
      <c r="AG12" s="120"/>
      <c r="AH12" s="239"/>
      <c r="AI12" s="3"/>
      <c r="AJ12" s="239"/>
      <c r="AK12" s="292"/>
      <c r="AM12" s="32"/>
      <c r="AN12" s="32"/>
      <c r="AO12" s="32"/>
      <c r="AP12" s="246"/>
      <c r="AQ12" s="120"/>
      <c r="AR12" s="239"/>
      <c r="AS12" s="3"/>
      <c r="AT12" s="239"/>
      <c r="AU12" s="292"/>
      <c r="AW12" s="32"/>
      <c r="AX12" s="32"/>
      <c r="AY12" s="32"/>
      <c r="AZ12" s="267"/>
      <c r="BA12" s="120"/>
      <c r="BB12" s="239"/>
      <c r="BC12" s="3"/>
      <c r="BE12" s="292"/>
      <c r="BG12" s="32"/>
      <c r="BH12" s="32"/>
      <c r="BI12" s="32"/>
      <c r="BJ12" s="267"/>
      <c r="BK12" s="120"/>
      <c r="BL12" s="239"/>
      <c r="BM12" s="3"/>
      <c r="BO12" s="292"/>
      <c r="BQ12" s="32"/>
      <c r="BR12" s="32"/>
      <c r="BS12" s="32"/>
      <c r="BT12" s="267"/>
      <c r="BU12" s="120"/>
      <c r="BV12" s="239"/>
      <c r="BW12" s="3"/>
      <c r="BY12" s="292"/>
      <c r="CA12" s="32"/>
      <c r="CB12" s="32"/>
      <c r="CC12" s="32"/>
      <c r="CD12" s="267"/>
      <c r="CE12" s="120"/>
      <c r="CF12" s="239"/>
    </row>
    <row r="13" spans="1:110">
      <c r="A13" s="361"/>
      <c r="B13" s="3" t="s">
        <v>5</v>
      </c>
      <c r="C13" s="32">
        <v>250</v>
      </c>
      <c r="D13" s="195">
        <v>500.23</v>
      </c>
      <c r="E13" s="200">
        <f t="shared" si="0"/>
        <v>-250.23000000000002</v>
      </c>
      <c r="F13" s="4">
        <v>1</v>
      </c>
      <c r="G13" s="4"/>
      <c r="H13" s="4"/>
      <c r="I13" s="4"/>
      <c r="J13" s="4"/>
      <c r="K13" s="4"/>
      <c r="L13" s="4"/>
      <c r="M13" s="326"/>
      <c r="N13" s="4"/>
      <c r="O13" s="307"/>
      <c r="P13" s="361"/>
      <c r="Q13" s="3" t="s">
        <v>5</v>
      </c>
      <c r="R13" s="32">
        <v>250</v>
      </c>
      <c r="S13" s="195">
        <v>500.23</v>
      </c>
      <c r="T13" s="200">
        <f t="shared" si="1"/>
        <v>-250.23000000000002</v>
      </c>
      <c r="U13" s="4">
        <v>1</v>
      </c>
      <c r="V13" s="4"/>
      <c r="W13" s="4"/>
      <c r="X13" s="4"/>
      <c r="Y13" s="4"/>
      <c r="Z13" s="4"/>
      <c r="AA13" s="4"/>
      <c r="AB13" s="326"/>
      <c r="AC13" s="32"/>
      <c r="AD13" s="32"/>
      <c r="AE13" s="32"/>
      <c r="AF13" s="245"/>
      <c r="AG13" s="120"/>
      <c r="AH13" s="239"/>
      <c r="AI13" s="3"/>
      <c r="AJ13" s="239"/>
      <c r="AK13" s="292"/>
      <c r="AM13" s="32"/>
      <c r="AN13" s="32"/>
      <c r="AO13" s="32"/>
      <c r="AP13" s="246"/>
      <c r="AQ13" s="120"/>
      <c r="AR13" s="239"/>
      <c r="AS13" s="3"/>
      <c r="AT13" s="239"/>
      <c r="AU13" s="292"/>
      <c r="AW13" s="32"/>
      <c r="AX13" s="32"/>
      <c r="AY13" s="32"/>
      <c r="AZ13" s="267"/>
      <c r="BA13" s="120"/>
      <c r="BB13" s="239"/>
      <c r="BC13" s="3"/>
      <c r="BE13" s="292"/>
      <c r="BG13" s="32"/>
      <c r="BH13" s="32"/>
      <c r="BI13" s="32"/>
      <c r="BJ13" s="267"/>
      <c r="BK13" s="120"/>
      <c r="BL13" s="239"/>
      <c r="BM13" s="3"/>
      <c r="BO13" s="292"/>
      <c r="BQ13" s="32"/>
      <c r="BR13" s="32"/>
      <c r="BS13" s="32"/>
      <c r="BT13" s="267"/>
      <c r="BU13" s="120"/>
      <c r="BV13" s="239"/>
      <c r="BW13" s="3"/>
      <c r="BY13" s="292"/>
      <c r="CA13" s="32"/>
      <c r="CB13" s="32"/>
      <c r="CC13" s="32"/>
      <c r="CD13" s="267"/>
      <c r="CE13" s="120"/>
      <c r="CF13" s="239"/>
    </row>
    <row r="14" spans="1:110">
      <c r="A14" s="361"/>
      <c r="B14" s="3" t="s">
        <v>10</v>
      </c>
      <c r="C14" s="32">
        <v>235</v>
      </c>
      <c r="D14" s="195">
        <v>235</v>
      </c>
      <c r="E14" s="200">
        <f t="shared" si="0"/>
        <v>0</v>
      </c>
      <c r="F14" s="4">
        <v>7</v>
      </c>
      <c r="G14" s="4"/>
      <c r="H14" s="4"/>
      <c r="I14" s="4"/>
      <c r="J14" s="4"/>
      <c r="K14" s="4"/>
      <c r="L14" s="4"/>
      <c r="M14" s="326"/>
      <c r="N14" s="4"/>
      <c r="O14" s="307"/>
      <c r="P14" s="361"/>
      <c r="Q14" s="3" t="s">
        <v>10</v>
      </c>
      <c r="R14" s="32">
        <v>235</v>
      </c>
      <c r="S14" s="195">
        <v>235</v>
      </c>
      <c r="T14" s="200">
        <f t="shared" si="1"/>
        <v>0</v>
      </c>
      <c r="U14" s="4">
        <v>7</v>
      </c>
      <c r="V14" s="4"/>
      <c r="W14" s="4"/>
      <c r="X14" s="4"/>
      <c r="Y14" s="4"/>
      <c r="Z14" s="4"/>
      <c r="AA14" s="4"/>
      <c r="AB14" s="326"/>
      <c r="AC14" s="32"/>
      <c r="AD14" s="32"/>
      <c r="AE14" s="32"/>
      <c r="AF14" s="245"/>
      <c r="AG14" s="120"/>
      <c r="AH14" s="239"/>
      <c r="AI14" s="3"/>
      <c r="AJ14" s="239"/>
      <c r="AK14" s="292"/>
      <c r="AM14" s="32"/>
      <c r="AN14" s="32"/>
      <c r="AO14" s="32"/>
      <c r="AP14" s="246"/>
      <c r="AQ14" s="120"/>
      <c r="AR14" s="239"/>
      <c r="AS14" s="3"/>
      <c r="AT14" s="239"/>
      <c r="AU14" s="292"/>
      <c r="AW14" s="32"/>
      <c r="AX14" s="32"/>
      <c r="AY14" s="32"/>
      <c r="AZ14" s="267"/>
      <c r="BA14" s="120"/>
      <c r="BB14" s="239"/>
      <c r="BC14" s="3"/>
      <c r="BE14" s="292"/>
      <c r="BG14" s="32"/>
      <c r="BH14" s="32"/>
      <c r="BI14" s="32"/>
      <c r="BJ14" s="267"/>
      <c r="BK14" s="120"/>
      <c r="BL14" s="239"/>
      <c r="BM14" s="3"/>
      <c r="BO14" s="292"/>
      <c r="BQ14" s="32"/>
      <c r="BR14" s="32"/>
      <c r="BS14" s="32"/>
      <c r="BT14" s="267"/>
      <c r="BU14" s="120"/>
      <c r="BV14" s="239"/>
      <c r="BW14" s="3"/>
      <c r="BY14" s="292"/>
      <c r="CA14" s="32"/>
      <c r="CB14" s="32"/>
      <c r="CC14" s="32"/>
      <c r="CD14" s="267"/>
      <c r="CE14" s="120"/>
      <c r="CF14" s="239"/>
    </row>
    <row r="15" spans="1:110">
      <c r="A15" s="361"/>
      <c r="B15" s="3" t="s">
        <v>9</v>
      </c>
      <c r="C15" s="32">
        <v>20</v>
      </c>
      <c r="D15" s="195">
        <v>20</v>
      </c>
      <c r="E15" s="200">
        <f t="shared" si="0"/>
        <v>0</v>
      </c>
      <c r="F15" s="4"/>
      <c r="G15" s="4"/>
      <c r="H15" s="4"/>
      <c r="I15" s="4"/>
      <c r="J15" s="4"/>
      <c r="K15" s="4"/>
      <c r="L15" s="4"/>
      <c r="M15" s="326"/>
      <c r="N15" s="4"/>
      <c r="O15" s="307"/>
      <c r="P15" s="361"/>
      <c r="Q15" s="3" t="s">
        <v>9</v>
      </c>
      <c r="R15" s="32">
        <v>20</v>
      </c>
      <c r="S15" s="195">
        <v>20</v>
      </c>
      <c r="T15" s="200">
        <f t="shared" si="1"/>
        <v>0</v>
      </c>
      <c r="U15" s="4"/>
      <c r="V15" s="4"/>
      <c r="W15" s="4"/>
      <c r="X15" s="4"/>
      <c r="Y15" s="4"/>
      <c r="Z15" s="4"/>
      <c r="AA15" s="4"/>
      <c r="AB15" s="326"/>
      <c r="AC15" s="32"/>
      <c r="AD15" s="32"/>
      <c r="AE15" s="32"/>
      <c r="AF15" s="245"/>
      <c r="AG15" s="120"/>
      <c r="AH15" s="239"/>
      <c r="AI15" s="3"/>
      <c r="AK15" s="292"/>
      <c r="AM15" s="32"/>
      <c r="AN15" s="32"/>
      <c r="AO15" s="32"/>
      <c r="AP15" s="246"/>
      <c r="AQ15" s="120"/>
      <c r="AR15" s="239"/>
      <c r="AS15" s="3"/>
      <c r="AT15" s="239"/>
      <c r="AU15" s="292"/>
      <c r="AW15" s="32"/>
      <c r="AX15" s="32"/>
      <c r="AY15" s="32"/>
      <c r="AZ15" s="267"/>
      <c r="BA15" s="120"/>
      <c r="BB15" s="239"/>
      <c r="BC15" s="3"/>
      <c r="BE15" s="292"/>
      <c r="BG15" s="32"/>
      <c r="BH15" s="32"/>
      <c r="BI15" s="32"/>
      <c r="BJ15" s="267"/>
      <c r="BK15" s="120"/>
      <c r="BL15" s="239"/>
      <c r="BM15" s="3"/>
      <c r="BO15" s="292"/>
      <c r="BQ15" s="32"/>
      <c r="BR15" s="32"/>
      <c r="BS15" s="32"/>
      <c r="BT15" s="267"/>
      <c r="BU15" s="120"/>
      <c r="BV15" s="239"/>
      <c r="BW15" s="3"/>
      <c r="BY15" s="292"/>
      <c r="CA15" s="32"/>
      <c r="CB15" s="32"/>
      <c r="CC15" s="32"/>
      <c r="CD15" s="267"/>
      <c r="CE15" s="120"/>
      <c r="CF15" s="239"/>
    </row>
    <row r="16" spans="1:110">
      <c r="A16" s="361"/>
      <c r="B16" s="3" t="s">
        <v>201</v>
      </c>
      <c r="C16" s="32">
        <v>150</v>
      </c>
      <c r="D16" s="195">
        <v>280</v>
      </c>
      <c r="E16" s="200">
        <f t="shared" si="0"/>
        <v>-130</v>
      </c>
      <c r="F16" s="4"/>
      <c r="G16" s="4"/>
      <c r="H16" s="4"/>
      <c r="I16" s="4"/>
      <c r="J16" s="4"/>
      <c r="K16" s="4"/>
      <c r="L16" s="4"/>
      <c r="M16" s="326"/>
      <c r="N16" s="4"/>
      <c r="O16" s="307"/>
      <c r="P16" s="361"/>
      <c r="Q16" s="3" t="s">
        <v>201</v>
      </c>
      <c r="R16" s="32">
        <v>150</v>
      </c>
      <c r="S16" s="195">
        <v>280</v>
      </c>
      <c r="T16" s="200">
        <f t="shared" si="1"/>
        <v>-130</v>
      </c>
      <c r="U16" s="4"/>
      <c r="V16" s="4"/>
      <c r="W16" s="4"/>
      <c r="X16" s="4"/>
      <c r="Y16" s="4"/>
      <c r="Z16" s="4"/>
      <c r="AA16" s="4"/>
      <c r="AB16" s="326"/>
      <c r="AC16" s="32"/>
      <c r="AD16" s="32"/>
      <c r="AE16" s="32"/>
      <c r="AF16" s="245"/>
      <c r="AG16" s="120"/>
      <c r="AH16" s="120"/>
      <c r="AI16" s="3"/>
      <c r="AK16" s="292"/>
      <c r="AM16" s="32"/>
      <c r="AN16" s="32"/>
      <c r="AO16" s="32"/>
      <c r="AP16" s="246"/>
      <c r="AQ16" s="120"/>
      <c r="AR16" s="120"/>
      <c r="AS16" s="3"/>
      <c r="AT16" s="120"/>
      <c r="AU16" s="292"/>
      <c r="AW16" s="32"/>
      <c r="AX16" s="32"/>
      <c r="AY16" s="32"/>
      <c r="AZ16" s="267"/>
      <c r="BA16" s="120"/>
      <c r="BB16" s="120"/>
      <c r="BC16" s="3"/>
      <c r="BE16" s="292"/>
      <c r="BG16" s="32"/>
      <c r="BH16" s="32"/>
      <c r="BI16" s="32"/>
      <c r="BJ16" s="267"/>
      <c r="BK16" s="120"/>
      <c r="BL16" s="120"/>
      <c r="BM16" s="3"/>
      <c r="BO16" s="292"/>
      <c r="BQ16" s="32"/>
      <c r="BR16" s="32"/>
      <c r="BS16" s="32"/>
      <c r="BT16" s="267"/>
      <c r="BU16" s="120"/>
      <c r="BV16" s="120"/>
      <c r="BW16" s="3"/>
      <c r="BY16" s="292"/>
      <c r="CA16" s="32"/>
      <c r="CB16" s="32"/>
      <c r="CC16" s="32"/>
      <c r="CD16" s="267"/>
      <c r="CE16" s="120"/>
      <c r="CF16" s="120"/>
    </row>
    <row r="17" spans="1:84">
      <c r="A17" s="361"/>
      <c r="B17" s="3" t="s">
        <v>203</v>
      </c>
      <c r="C17" s="32">
        <v>104</v>
      </c>
      <c r="D17" s="195">
        <v>104</v>
      </c>
      <c r="E17" s="200">
        <f t="shared" si="0"/>
        <v>0</v>
      </c>
      <c r="F17" s="4"/>
      <c r="G17" s="4"/>
      <c r="H17" s="4"/>
      <c r="I17" s="4"/>
      <c r="J17" s="4"/>
      <c r="K17" s="4"/>
      <c r="L17" s="4"/>
      <c r="M17" s="326"/>
      <c r="N17" s="4"/>
      <c r="O17" s="307"/>
      <c r="P17" s="361"/>
      <c r="Q17" s="3" t="s">
        <v>203</v>
      </c>
      <c r="R17" s="32">
        <v>104</v>
      </c>
      <c r="S17" s="195">
        <v>104</v>
      </c>
      <c r="T17" s="200">
        <f t="shared" si="1"/>
        <v>0</v>
      </c>
      <c r="U17" s="4"/>
      <c r="V17" s="4"/>
      <c r="W17" s="4"/>
      <c r="X17" s="4"/>
      <c r="Y17" s="4"/>
      <c r="Z17" s="4"/>
      <c r="AA17" s="4"/>
      <c r="AB17" s="326"/>
      <c r="AC17" s="32"/>
      <c r="AD17" s="32"/>
      <c r="AE17" s="32"/>
      <c r="AF17" s="245"/>
      <c r="AG17" s="120"/>
      <c r="AH17" s="120"/>
      <c r="AI17" s="3"/>
      <c r="AK17" s="292"/>
      <c r="AM17" s="32"/>
      <c r="AN17" s="32"/>
      <c r="AO17" s="32"/>
      <c r="AP17" s="246"/>
      <c r="AQ17" s="120"/>
      <c r="AR17" s="120"/>
      <c r="AS17" s="3"/>
      <c r="AT17" s="120"/>
      <c r="AU17" s="292"/>
      <c r="AW17" s="32"/>
      <c r="AX17" s="32"/>
      <c r="AY17" s="32"/>
      <c r="AZ17" s="267"/>
      <c r="BA17" s="120"/>
      <c r="BB17" s="120"/>
      <c r="BC17" s="3"/>
      <c r="BE17" s="292"/>
      <c r="BG17" s="32"/>
      <c r="BH17" s="32"/>
      <c r="BI17" s="32"/>
      <c r="BJ17" s="267"/>
      <c r="BK17" s="120"/>
      <c r="BL17" s="120"/>
      <c r="BM17" s="3"/>
      <c r="BO17" s="292"/>
      <c r="BQ17" s="32"/>
      <c r="BR17" s="32"/>
      <c r="BS17" s="32"/>
      <c r="BT17" s="267"/>
      <c r="BU17" s="120"/>
      <c r="BV17" s="120"/>
      <c r="BW17" s="3"/>
      <c r="BY17" s="292"/>
      <c r="CA17" s="32"/>
      <c r="CB17" s="32"/>
      <c r="CC17" s="32"/>
      <c r="CD17" s="267"/>
      <c r="CE17" s="120"/>
      <c r="CF17" s="120"/>
    </row>
    <row r="18" spans="1:84">
      <c r="A18" s="361"/>
      <c r="B18" s="3" t="s">
        <v>206</v>
      </c>
      <c r="C18" s="32">
        <v>25</v>
      </c>
      <c r="D18" s="195">
        <v>25</v>
      </c>
      <c r="E18" s="200">
        <f t="shared" si="0"/>
        <v>0</v>
      </c>
      <c r="F18" s="4"/>
      <c r="G18" s="4"/>
      <c r="H18" s="4"/>
      <c r="I18" s="4"/>
      <c r="J18" s="4"/>
      <c r="K18" s="4"/>
      <c r="L18" s="4"/>
      <c r="M18" s="326"/>
      <c r="N18" s="4"/>
      <c r="O18" s="307"/>
      <c r="P18" s="361"/>
      <c r="Q18" s="3" t="s">
        <v>206</v>
      </c>
      <c r="R18" s="32">
        <v>25</v>
      </c>
      <c r="S18" s="195">
        <v>25</v>
      </c>
      <c r="T18" s="200">
        <f t="shared" si="1"/>
        <v>0</v>
      </c>
      <c r="U18" s="4"/>
      <c r="V18" s="4"/>
      <c r="W18" s="4"/>
      <c r="X18" s="4"/>
      <c r="Y18" s="4"/>
      <c r="Z18" s="4"/>
      <c r="AA18" s="4"/>
      <c r="AB18" s="326"/>
      <c r="AC18" s="32"/>
      <c r="AD18" s="32"/>
      <c r="AE18" s="32"/>
      <c r="AF18" s="245"/>
      <c r="AG18" s="120"/>
      <c r="AH18" s="120"/>
      <c r="AI18" s="3"/>
      <c r="AK18" s="292"/>
      <c r="AM18" s="32"/>
      <c r="AN18" s="32"/>
      <c r="AO18" s="32"/>
      <c r="AP18" s="246"/>
      <c r="AQ18" s="120"/>
      <c r="AR18" s="239"/>
      <c r="AS18" s="3"/>
      <c r="AT18" s="120"/>
      <c r="AU18" s="292"/>
      <c r="AW18" s="32"/>
      <c r="AX18" s="32"/>
      <c r="AY18" s="32"/>
      <c r="AZ18" s="267"/>
      <c r="BA18" s="120"/>
      <c r="BB18" s="120"/>
      <c r="BC18" s="3"/>
      <c r="BE18" s="292"/>
      <c r="BG18" s="32"/>
      <c r="BH18" s="32"/>
      <c r="BI18" s="32"/>
      <c r="BJ18" s="267"/>
      <c r="BK18" s="120"/>
      <c r="BL18" s="120"/>
      <c r="BM18" s="3"/>
      <c r="BO18" s="292"/>
      <c r="BQ18" s="32"/>
      <c r="BR18" s="32"/>
      <c r="BS18" s="32"/>
      <c r="BT18" s="267"/>
      <c r="BU18" s="120"/>
      <c r="BV18" s="120"/>
      <c r="BW18" s="3"/>
      <c r="BY18" s="292"/>
      <c r="CA18" s="32"/>
      <c r="CB18" s="32"/>
      <c r="CC18" s="32"/>
      <c r="CD18" s="267"/>
      <c r="CE18" s="120"/>
      <c r="CF18" s="120"/>
    </row>
    <row r="19" spans="1:84">
      <c r="A19" s="361"/>
      <c r="B19" s="3" t="s">
        <v>202</v>
      </c>
      <c r="C19" s="32">
        <v>200</v>
      </c>
      <c r="D19" s="195">
        <v>200</v>
      </c>
      <c r="E19" s="200">
        <f t="shared" si="0"/>
        <v>0</v>
      </c>
      <c r="F19" s="4"/>
      <c r="G19" s="4"/>
      <c r="H19" s="4"/>
      <c r="I19" s="4"/>
      <c r="J19" s="4"/>
      <c r="K19" s="4"/>
      <c r="L19" s="4"/>
      <c r="M19" s="326"/>
      <c r="N19" s="4"/>
      <c r="O19" s="307"/>
      <c r="P19" s="361"/>
      <c r="Q19" s="3" t="s">
        <v>202</v>
      </c>
      <c r="R19" s="32">
        <v>200</v>
      </c>
      <c r="S19" s="195">
        <v>200</v>
      </c>
      <c r="T19" s="200">
        <f t="shared" si="1"/>
        <v>0</v>
      </c>
      <c r="U19" s="4"/>
      <c r="V19" s="4"/>
      <c r="W19" s="4"/>
      <c r="X19" s="4"/>
      <c r="Y19" s="4"/>
      <c r="Z19" s="4"/>
      <c r="AA19" s="4"/>
      <c r="AB19" s="326"/>
      <c r="AC19" s="32"/>
      <c r="AD19" s="32"/>
      <c r="AE19" s="32"/>
      <c r="AF19" s="245"/>
      <c r="AG19" s="120"/>
      <c r="AH19" s="120"/>
      <c r="AI19" s="3"/>
      <c r="AK19" s="292"/>
      <c r="AM19" s="32"/>
      <c r="AN19" s="32"/>
      <c r="AO19" s="32"/>
      <c r="AP19" s="246"/>
      <c r="AQ19" s="120"/>
      <c r="AR19" s="120"/>
      <c r="AS19" s="3"/>
      <c r="AT19" s="120"/>
      <c r="AU19" s="292"/>
      <c r="AW19" s="32"/>
      <c r="AX19" s="32"/>
      <c r="AY19" s="32"/>
      <c r="AZ19" s="267"/>
      <c r="BA19" s="120"/>
      <c r="BB19" s="120"/>
      <c r="BC19" s="3"/>
      <c r="BE19" s="292"/>
      <c r="BG19" s="32"/>
      <c r="BH19" s="32"/>
      <c r="BI19" s="32"/>
      <c r="BJ19" s="267"/>
      <c r="BK19" s="120"/>
      <c r="BL19" s="120"/>
      <c r="BM19" s="3"/>
      <c r="BO19" s="292"/>
      <c r="BQ19" s="32"/>
      <c r="BR19" s="32"/>
      <c r="BS19" s="32"/>
      <c r="BT19" s="267"/>
      <c r="BU19" s="120"/>
      <c r="BV19" s="120"/>
      <c r="BW19" s="3"/>
      <c r="BY19" s="292"/>
      <c r="CA19" s="32"/>
      <c r="CB19" s="32"/>
      <c r="CC19" s="32"/>
      <c r="CD19" s="267"/>
      <c r="CE19" s="120"/>
      <c r="CF19" s="120"/>
    </row>
    <row r="20" spans="1:84">
      <c r="A20" s="361"/>
      <c r="B20" s="3" t="s">
        <v>118</v>
      </c>
      <c r="C20" s="32">
        <v>10</v>
      </c>
      <c r="D20" s="195">
        <v>8</v>
      </c>
      <c r="E20" s="200">
        <f t="shared" si="0"/>
        <v>2</v>
      </c>
      <c r="F20" s="4"/>
      <c r="G20" s="4"/>
      <c r="H20" s="4"/>
      <c r="I20" s="4"/>
      <c r="J20" s="4"/>
      <c r="K20" s="4"/>
      <c r="L20" s="4"/>
      <c r="M20" s="326"/>
      <c r="N20" s="4"/>
      <c r="O20" s="307"/>
      <c r="P20" s="361"/>
      <c r="Q20" s="3" t="s">
        <v>118</v>
      </c>
      <c r="R20" s="32">
        <v>10</v>
      </c>
      <c r="S20" s="195">
        <v>8</v>
      </c>
      <c r="T20" s="200">
        <f t="shared" si="1"/>
        <v>2</v>
      </c>
      <c r="U20" s="4"/>
      <c r="V20" s="4"/>
      <c r="W20" s="4"/>
      <c r="X20" s="4"/>
      <c r="Y20" s="4"/>
      <c r="Z20" s="4"/>
      <c r="AA20" s="4"/>
      <c r="AB20" s="326"/>
      <c r="AC20" s="32"/>
      <c r="AD20" s="32"/>
      <c r="AE20" s="32"/>
      <c r="AF20" s="245"/>
      <c r="AG20" s="120"/>
      <c r="AH20" s="120"/>
      <c r="AI20" s="3"/>
      <c r="AK20" s="292"/>
      <c r="AM20" s="32"/>
      <c r="AN20" s="32"/>
      <c r="AO20" s="32"/>
      <c r="AP20" s="246"/>
      <c r="AQ20" s="120"/>
      <c r="AR20" s="120"/>
      <c r="AS20" s="3"/>
      <c r="AT20" s="120"/>
      <c r="AU20" s="292"/>
      <c r="AW20" s="32"/>
      <c r="AX20" s="32"/>
      <c r="AY20" s="32"/>
      <c r="AZ20" s="267"/>
      <c r="BA20" s="120"/>
      <c r="BB20" s="120"/>
      <c r="BC20" s="3"/>
      <c r="BE20" s="292"/>
      <c r="BG20" s="32"/>
      <c r="BH20" s="32"/>
      <c r="BI20" s="32"/>
      <c r="BJ20" s="267"/>
      <c r="BK20" s="120"/>
      <c r="BL20" s="120"/>
      <c r="BM20" s="3"/>
      <c r="BO20" s="292"/>
      <c r="BQ20" s="32"/>
      <c r="BR20" s="32"/>
      <c r="BS20" s="32"/>
      <c r="BT20" s="267"/>
      <c r="BU20" s="120"/>
      <c r="BV20" s="120"/>
      <c r="BW20" s="3"/>
      <c r="BY20" s="292"/>
      <c r="CA20" s="32"/>
      <c r="CB20" s="32"/>
      <c r="CC20" s="32"/>
      <c r="CD20" s="267"/>
      <c r="CE20" s="120"/>
      <c r="CF20" s="120"/>
    </row>
    <row r="21" spans="1:84">
      <c r="A21" s="361"/>
      <c r="B21" s="3" t="s">
        <v>91</v>
      </c>
      <c r="C21" s="32">
        <v>11</v>
      </c>
      <c r="D21" s="195">
        <v>11</v>
      </c>
      <c r="E21" s="200">
        <f t="shared" si="0"/>
        <v>0</v>
      </c>
      <c r="F21" s="4"/>
      <c r="G21" s="4"/>
      <c r="H21" s="4"/>
      <c r="I21" s="4"/>
      <c r="J21" s="4"/>
      <c r="K21" s="4"/>
      <c r="L21" s="4"/>
      <c r="M21" s="326"/>
      <c r="N21" s="4"/>
      <c r="O21" s="307"/>
      <c r="P21" s="361"/>
      <c r="Q21" s="3" t="s">
        <v>91</v>
      </c>
      <c r="R21" s="32">
        <v>11</v>
      </c>
      <c r="S21" s="195">
        <v>11</v>
      </c>
      <c r="T21" s="200">
        <f t="shared" si="1"/>
        <v>0</v>
      </c>
      <c r="U21" s="4"/>
      <c r="V21" s="4"/>
      <c r="W21" s="4"/>
      <c r="X21" s="4"/>
      <c r="Y21" s="4"/>
      <c r="Z21" s="4"/>
      <c r="AA21" s="4"/>
      <c r="AB21" s="326"/>
      <c r="AC21" s="32"/>
      <c r="AD21" s="32"/>
      <c r="AE21" s="32"/>
      <c r="AF21" s="245"/>
      <c r="AG21" s="120"/>
      <c r="AH21" s="120"/>
      <c r="AI21" s="3"/>
      <c r="AK21" s="292"/>
      <c r="AM21" s="32"/>
      <c r="AN21" s="32"/>
      <c r="AO21" s="32"/>
      <c r="AP21" s="246"/>
      <c r="AQ21" s="120"/>
      <c r="AR21" s="120"/>
      <c r="AS21" s="3"/>
      <c r="AT21" s="120"/>
      <c r="AU21" s="292"/>
      <c r="AW21" s="32"/>
      <c r="AX21" s="32"/>
      <c r="AY21" s="32"/>
      <c r="AZ21" s="267"/>
      <c r="BA21" s="120"/>
      <c r="BB21" s="120"/>
      <c r="BC21" s="3"/>
      <c r="BE21" s="292"/>
      <c r="BG21" s="32"/>
      <c r="BH21" s="32"/>
      <c r="BI21" s="32"/>
      <c r="BJ21" s="267"/>
      <c r="BK21" s="120"/>
      <c r="BL21" s="120"/>
      <c r="BM21" s="3"/>
      <c r="BO21" s="292"/>
      <c r="BQ21" s="32"/>
      <c r="BR21" s="32"/>
      <c r="BS21" s="32"/>
      <c r="BT21" s="267"/>
      <c r="BU21" s="120"/>
      <c r="BV21" s="120"/>
      <c r="BW21" s="3"/>
      <c r="BY21" s="292"/>
      <c r="CA21" s="32"/>
      <c r="CB21" s="32"/>
      <c r="CC21" s="32"/>
      <c r="CD21" s="267"/>
      <c r="CE21" s="120"/>
      <c r="CF21" s="120"/>
    </row>
    <row r="22" spans="1:84">
      <c r="A22" s="361"/>
      <c r="B22" s="3" t="s">
        <v>222</v>
      </c>
      <c r="C22" s="32">
        <v>1</v>
      </c>
      <c r="D22" s="195">
        <v>1</v>
      </c>
      <c r="E22" s="200">
        <f t="shared" si="0"/>
        <v>0</v>
      </c>
      <c r="F22" s="4"/>
      <c r="G22" s="4"/>
      <c r="H22" s="4"/>
      <c r="I22" s="4"/>
      <c r="J22" s="4"/>
      <c r="K22" s="4"/>
      <c r="L22" s="4"/>
      <c r="M22" s="326"/>
      <c r="N22" s="4"/>
      <c r="O22" s="307"/>
      <c r="P22" s="361"/>
      <c r="Q22" s="3" t="s">
        <v>222</v>
      </c>
      <c r="R22" s="32">
        <v>1</v>
      </c>
      <c r="S22" s="195">
        <v>1</v>
      </c>
      <c r="T22" s="200">
        <f t="shared" si="1"/>
        <v>0</v>
      </c>
      <c r="U22" s="4"/>
      <c r="V22" s="4"/>
      <c r="W22" s="4"/>
      <c r="X22" s="4"/>
      <c r="Y22" s="4"/>
      <c r="Z22" s="4"/>
      <c r="AA22" s="4"/>
      <c r="AB22" s="326"/>
      <c r="AC22" s="32"/>
      <c r="AD22" s="32"/>
      <c r="AE22" s="32"/>
      <c r="AF22" s="245"/>
      <c r="AG22" s="120"/>
      <c r="AH22" s="120"/>
      <c r="AI22" s="3"/>
      <c r="AK22" s="292"/>
      <c r="AM22" s="32"/>
      <c r="AN22" s="32"/>
      <c r="AO22" s="32"/>
      <c r="AP22" s="246"/>
      <c r="AQ22" s="120"/>
      <c r="AR22" s="120"/>
      <c r="AS22" s="3"/>
      <c r="AT22" s="120"/>
      <c r="AU22" s="292"/>
      <c r="AW22" s="32"/>
      <c r="AX22" s="32"/>
      <c r="AY22" s="32"/>
      <c r="AZ22" s="267"/>
      <c r="BA22" s="120"/>
      <c r="BB22" s="120"/>
      <c r="BC22" s="3"/>
      <c r="BE22" s="292"/>
      <c r="BG22" s="32"/>
      <c r="BH22" s="32"/>
      <c r="BI22" s="32"/>
      <c r="BJ22" s="267"/>
      <c r="BK22" s="120"/>
      <c r="BL22" s="120"/>
      <c r="BM22" s="3"/>
      <c r="BO22" s="292"/>
      <c r="BQ22" s="32"/>
      <c r="BR22" s="32"/>
      <c r="BS22" s="32"/>
      <c r="BT22" s="267"/>
      <c r="BU22" s="120"/>
      <c r="BV22" s="120"/>
      <c r="BW22" s="3"/>
      <c r="BY22" s="292"/>
      <c r="CA22" s="32"/>
      <c r="CB22" s="32"/>
      <c r="CC22" s="32"/>
      <c r="CD22" s="267"/>
      <c r="CE22" s="120"/>
      <c r="CF22" s="120"/>
    </row>
    <row r="23" spans="1:84">
      <c r="A23" s="361"/>
      <c r="B23" s="3"/>
      <c r="C23" s="32"/>
      <c r="D23" s="195"/>
      <c r="E23" s="200"/>
      <c r="F23" s="4"/>
      <c r="G23" s="4"/>
      <c r="H23" s="4"/>
      <c r="I23" s="4"/>
      <c r="J23" s="4"/>
      <c r="K23" s="4"/>
      <c r="L23" s="4"/>
      <c r="M23" s="326"/>
      <c r="N23" s="4"/>
      <c r="O23" s="307"/>
      <c r="P23" s="361"/>
      <c r="R23" s="32"/>
      <c r="S23" s="195"/>
      <c r="T23" s="200"/>
      <c r="U23" s="4"/>
      <c r="V23" s="4"/>
      <c r="W23" s="4"/>
      <c r="X23" s="4"/>
      <c r="Y23" s="4"/>
      <c r="Z23" s="4"/>
      <c r="AA23" s="4"/>
      <c r="AB23" s="326"/>
      <c r="AC23" s="32"/>
      <c r="AD23" s="32"/>
      <c r="AE23" s="32"/>
      <c r="AF23" s="245"/>
      <c r="AG23" s="120"/>
      <c r="AH23" s="120"/>
      <c r="AI23" s="3"/>
      <c r="AK23" s="292"/>
      <c r="AM23" s="32"/>
      <c r="AN23" s="32"/>
      <c r="AO23" s="32"/>
      <c r="AP23" s="246"/>
      <c r="AQ23" s="120"/>
      <c r="AR23" s="120"/>
      <c r="AS23" s="3"/>
      <c r="AT23" s="120"/>
      <c r="AU23" s="292"/>
      <c r="AW23" s="32"/>
      <c r="AX23" s="32"/>
      <c r="AY23" s="32"/>
      <c r="AZ23" s="267"/>
      <c r="BA23" s="120"/>
      <c r="BB23" s="120"/>
      <c r="BC23" s="3"/>
      <c r="BE23" s="292"/>
      <c r="BG23" s="32"/>
      <c r="BH23" s="32"/>
      <c r="BI23" s="32"/>
      <c r="BJ23" s="267"/>
      <c r="BK23" s="120"/>
      <c r="BL23" s="120"/>
      <c r="BM23" s="3"/>
      <c r="BO23" s="292"/>
      <c r="BQ23" s="32"/>
      <c r="BR23" s="32"/>
      <c r="BS23" s="32"/>
      <c r="BT23" s="267"/>
      <c r="BU23" s="120"/>
      <c r="BV23" s="120"/>
      <c r="BW23" s="3"/>
      <c r="BY23" s="292"/>
      <c r="CA23" s="32"/>
      <c r="CB23" s="32"/>
      <c r="CC23" s="32"/>
      <c r="CD23" s="267"/>
      <c r="CE23" s="120"/>
      <c r="CF23" s="120"/>
    </row>
    <row r="24" spans="1:84">
      <c r="A24" s="361"/>
      <c r="B24" s="3"/>
      <c r="C24" s="32"/>
      <c r="D24" s="195"/>
      <c r="E24" s="200"/>
      <c r="F24" s="4"/>
      <c r="G24" s="4"/>
      <c r="H24" s="4"/>
      <c r="I24" s="4"/>
      <c r="J24" s="4"/>
      <c r="K24" s="4"/>
      <c r="L24" s="4"/>
      <c r="M24" s="326"/>
      <c r="N24" s="4"/>
      <c r="O24" s="307"/>
      <c r="P24" s="361"/>
      <c r="R24" s="32"/>
      <c r="S24" s="195"/>
      <c r="T24" s="200"/>
      <c r="U24" s="4"/>
      <c r="V24" s="4"/>
      <c r="W24" s="4"/>
      <c r="X24" s="4"/>
      <c r="Y24" s="4"/>
      <c r="Z24" s="4"/>
      <c r="AA24" s="4"/>
      <c r="AB24" s="326"/>
      <c r="AC24" s="32"/>
      <c r="AD24" s="32"/>
      <c r="AE24" s="32"/>
      <c r="AF24" s="245"/>
      <c r="AG24" s="120"/>
      <c r="AH24" s="120"/>
      <c r="AI24" s="3"/>
      <c r="AK24" s="292"/>
      <c r="AM24" s="32"/>
      <c r="AN24" s="32"/>
      <c r="AO24" s="32"/>
      <c r="AP24" s="246"/>
      <c r="AQ24" s="120"/>
      <c r="AR24" s="120"/>
      <c r="AS24" s="3"/>
      <c r="AT24" s="120"/>
      <c r="AU24" s="292"/>
      <c r="AW24" s="32"/>
      <c r="AX24" s="32"/>
      <c r="AY24" s="32"/>
      <c r="AZ24" s="267"/>
      <c r="BA24" s="120"/>
      <c r="BB24" s="120"/>
      <c r="BC24" s="3"/>
      <c r="BE24" s="292"/>
      <c r="BG24" s="32"/>
      <c r="BH24" s="32"/>
      <c r="BI24" s="32"/>
      <c r="BJ24" s="267"/>
      <c r="BK24" s="120"/>
      <c r="BL24" s="120"/>
      <c r="BM24" s="3"/>
      <c r="BO24" s="292"/>
      <c r="BQ24" s="32"/>
      <c r="BR24" s="32"/>
      <c r="BS24" s="32"/>
      <c r="BT24" s="267"/>
      <c r="BU24" s="120"/>
      <c r="BV24" s="120"/>
      <c r="BW24" s="3"/>
      <c r="BY24" s="292"/>
      <c r="CA24" s="32"/>
      <c r="CB24" s="32"/>
      <c r="CC24" s="32"/>
      <c r="CD24" s="267"/>
      <c r="CE24" s="120"/>
      <c r="CF24" s="120"/>
    </row>
    <row r="25" spans="1:84">
      <c r="A25" s="361"/>
      <c r="B25" s="3"/>
      <c r="C25" s="32"/>
      <c r="D25" s="32"/>
      <c r="E25" s="200">
        <f>(C25-D25)</f>
        <v>0</v>
      </c>
      <c r="F25" s="4"/>
      <c r="G25" s="4"/>
      <c r="H25" s="4"/>
      <c r="I25" s="4"/>
      <c r="J25" s="4"/>
      <c r="K25" s="4"/>
      <c r="L25" s="4"/>
      <c r="M25" s="326"/>
      <c r="N25" s="4"/>
      <c r="O25" s="307"/>
      <c r="P25" s="361"/>
      <c r="R25" s="32"/>
      <c r="S25" s="32"/>
      <c r="T25" s="200">
        <f>(R25-S25)</f>
        <v>0</v>
      </c>
      <c r="U25" s="4"/>
      <c r="V25" s="4"/>
      <c r="W25" s="4"/>
      <c r="X25" s="4"/>
      <c r="Y25" s="4"/>
      <c r="Z25" s="4"/>
      <c r="AA25" s="4"/>
      <c r="AB25" s="326"/>
      <c r="AC25" s="32"/>
      <c r="AD25" s="32"/>
      <c r="AE25" s="32"/>
      <c r="AF25" s="245"/>
      <c r="AG25" s="120"/>
      <c r="AH25" s="120"/>
      <c r="AI25" s="3"/>
      <c r="AK25" s="292"/>
      <c r="AM25" s="32"/>
      <c r="AN25" s="32"/>
      <c r="AO25" s="32"/>
      <c r="AP25" s="246"/>
      <c r="AQ25" s="120"/>
      <c r="AR25" s="120"/>
      <c r="AS25" s="3"/>
      <c r="AT25" s="120"/>
      <c r="AU25" s="292"/>
      <c r="AW25" s="32"/>
      <c r="AX25" s="32"/>
      <c r="AY25" s="32"/>
      <c r="AZ25" s="267"/>
      <c r="BA25" s="120"/>
      <c r="BB25" s="120"/>
      <c r="BC25" s="3"/>
      <c r="BE25" s="292"/>
      <c r="BG25" s="32"/>
      <c r="BH25" s="32"/>
      <c r="BI25" s="32"/>
      <c r="BJ25" s="267"/>
      <c r="BK25" s="120"/>
      <c r="BL25" s="120"/>
      <c r="BM25" s="3"/>
      <c r="BO25" s="292"/>
      <c r="BQ25" s="32"/>
      <c r="BR25" s="32"/>
      <c r="BS25" s="32"/>
      <c r="BT25" s="267"/>
      <c r="BU25" s="120"/>
      <c r="BV25" s="120"/>
      <c r="BW25" s="3"/>
      <c r="BY25" s="292"/>
      <c r="CA25" s="32"/>
      <c r="CB25" s="32"/>
      <c r="CC25" s="32"/>
      <c r="CD25" s="267"/>
      <c r="CE25" s="120"/>
      <c r="CF25" s="120"/>
    </row>
    <row r="26" spans="1:84">
      <c r="A26" s="361"/>
      <c r="B26" s="3"/>
      <c r="C26" s="32"/>
      <c r="D26" s="32"/>
      <c r="E26" s="200">
        <f>(C26-D26)</f>
        <v>0</v>
      </c>
      <c r="F26" s="4"/>
      <c r="G26" s="4"/>
      <c r="H26" s="4"/>
      <c r="I26" s="4"/>
      <c r="J26" s="4"/>
      <c r="K26" s="4"/>
      <c r="L26" s="4"/>
      <c r="M26" s="326"/>
      <c r="N26" s="4"/>
      <c r="O26" s="307"/>
      <c r="P26" s="361"/>
      <c r="R26" s="32"/>
      <c r="S26" s="32"/>
      <c r="T26" s="200">
        <f>(R26-S26)</f>
        <v>0</v>
      </c>
      <c r="U26" s="4"/>
      <c r="V26" s="4"/>
      <c r="W26" s="4"/>
      <c r="X26" s="4"/>
      <c r="Y26" s="4"/>
      <c r="Z26" s="4"/>
      <c r="AA26" s="4"/>
      <c r="AB26" s="326"/>
      <c r="AD26" s="32"/>
      <c r="AF26" s="245"/>
      <c r="AG26" s="3"/>
      <c r="AI26" s="3"/>
      <c r="AJ26" s="3"/>
      <c r="AK26" s="292"/>
      <c r="AM26" s="32"/>
      <c r="AN26" s="32"/>
      <c r="AO26" s="32"/>
      <c r="AP26" s="246"/>
      <c r="AS26" s="3"/>
      <c r="AU26" s="292"/>
      <c r="AW26" s="32"/>
      <c r="AX26" s="32"/>
      <c r="AZ26" s="267"/>
      <c r="BC26" s="3"/>
      <c r="BE26" s="292"/>
      <c r="BG26" s="32"/>
      <c r="BH26" s="32"/>
      <c r="BI26" s="32"/>
      <c r="BJ26" s="267"/>
      <c r="BM26" s="3"/>
      <c r="BO26" s="292"/>
      <c r="BQ26" s="32"/>
      <c r="BR26" s="32"/>
      <c r="BT26" s="267"/>
      <c r="BW26" s="3"/>
      <c r="BY26" s="292"/>
      <c r="CA26" s="32"/>
      <c r="CB26" s="32"/>
      <c r="CD26" s="267"/>
    </row>
    <row r="27" spans="1:84">
      <c r="A27" s="361"/>
      <c r="B27" s="196" t="s">
        <v>213</v>
      </c>
      <c r="C27" s="197">
        <f>SUM(C11:C26)</f>
        <v>2956</v>
      </c>
      <c r="D27" s="201">
        <f>SUM(D11:D26)</f>
        <v>3334.23</v>
      </c>
      <c r="E27" s="200">
        <f>C27-D27</f>
        <v>-378.23</v>
      </c>
      <c r="F27" s="302"/>
      <c r="G27" s="302"/>
      <c r="H27" s="4"/>
      <c r="I27" s="4"/>
      <c r="J27" s="4"/>
      <c r="K27" s="4"/>
      <c r="L27" s="4"/>
      <c r="M27" s="326"/>
      <c r="N27" s="4"/>
      <c r="O27" s="308"/>
      <c r="P27" s="361"/>
      <c r="Q27" s="196" t="s">
        <v>213</v>
      </c>
      <c r="R27" s="197">
        <f>SUM(R11:R26)</f>
        <v>2956</v>
      </c>
      <c r="S27" s="201">
        <f>SUM(S11:S26)</f>
        <v>3334.23</v>
      </c>
      <c r="T27" s="200">
        <f>R27-S27</f>
        <v>-378.23</v>
      </c>
      <c r="U27" s="302"/>
      <c r="V27" s="302"/>
      <c r="W27" s="4"/>
      <c r="X27" s="4"/>
      <c r="Y27" s="4"/>
      <c r="Z27" s="4"/>
      <c r="AA27" s="4"/>
      <c r="AB27" s="326"/>
      <c r="AC27" s="32"/>
      <c r="AD27" s="32"/>
      <c r="AE27" s="32"/>
      <c r="AF27" s="245"/>
      <c r="AG27" s="120"/>
      <c r="AH27" s="120"/>
      <c r="AI27" s="3"/>
      <c r="AK27" s="268"/>
      <c r="AL27" s="194"/>
      <c r="AM27" s="32"/>
      <c r="AN27" s="32"/>
      <c r="AO27" s="32"/>
      <c r="AP27" s="246"/>
      <c r="AQ27" s="120"/>
      <c r="AR27" s="120"/>
      <c r="AS27" s="3"/>
      <c r="AT27" s="120"/>
      <c r="AU27" s="268"/>
      <c r="AV27" s="194"/>
      <c r="AW27" s="32"/>
      <c r="AX27" s="32"/>
      <c r="AY27" s="32"/>
      <c r="AZ27" s="247"/>
      <c r="BA27" s="120"/>
      <c r="BB27" s="120"/>
      <c r="BC27" s="3"/>
      <c r="BE27" s="268"/>
      <c r="BF27" s="194"/>
      <c r="BG27" s="32"/>
      <c r="BH27" s="32"/>
      <c r="BI27" s="32"/>
      <c r="BJ27" s="247"/>
      <c r="BK27" s="120"/>
      <c r="BL27" s="120"/>
      <c r="BM27" s="3"/>
      <c r="BO27" s="268"/>
      <c r="BP27" s="194"/>
      <c r="BQ27" s="32"/>
      <c r="BR27" s="32"/>
      <c r="BS27" s="32"/>
      <c r="BT27" s="247"/>
      <c r="BU27" s="120"/>
      <c r="BV27" s="120"/>
      <c r="BW27" s="3"/>
      <c r="BY27" s="268"/>
      <c r="BZ27" s="194"/>
      <c r="CA27" s="32"/>
      <c r="CB27" s="32"/>
      <c r="CC27" s="32"/>
      <c r="CD27" s="247"/>
      <c r="CE27" s="120"/>
      <c r="CF27" s="120"/>
    </row>
    <row r="28" spans="1:84">
      <c r="A28" s="329"/>
      <c r="B28" s="194"/>
      <c r="C28" s="32"/>
      <c r="D28" s="195"/>
      <c r="E28" s="120"/>
      <c r="F28" s="4"/>
      <c r="G28" s="4"/>
      <c r="H28" s="4"/>
      <c r="I28" s="4"/>
      <c r="J28" s="4"/>
      <c r="K28" s="4"/>
      <c r="L28" s="4"/>
      <c r="M28" s="326"/>
      <c r="N28" s="4"/>
      <c r="O28" s="308"/>
      <c r="P28" s="329"/>
      <c r="Q28" s="194"/>
      <c r="R28" s="32"/>
      <c r="S28" s="195"/>
      <c r="T28" s="120"/>
      <c r="U28" s="4"/>
      <c r="V28" s="4"/>
      <c r="W28" s="4"/>
      <c r="X28" s="4"/>
      <c r="Y28" s="4"/>
      <c r="Z28" s="4"/>
      <c r="AA28" s="4"/>
      <c r="AB28" s="326"/>
      <c r="AC28" s="32"/>
      <c r="AD28" s="32"/>
      <c r="AE28" s="32"/>
      <c r="AF28" s="245"/>
      <c r="AG28" s="120"/>
      <c r="AH28" s="120"/>
      <c r="AI28" s="3"/>
      <c r="AK28" s="268"/>
      <c r="AL28" s="194"/>
      <c r="AM28" s="32"/>
      <c r="AN28" s="32"/>
      <c r="AO28" s="32"/>
      <c r="AP28" s="246"/>
      <c r="AQ28" s="120"/>
      <c r="AR28" s="120"/>
      <c r="AS28" s="3"/>
      <c r="AT28" s="120"/>
      <c r="AU28" s="268"/>
      <c r="AV28" s="194"/>
      <c r="AW28" s="32"/>
      <c r="AX28" s="32"/>
      <c r="AY28" s="32"/>
      <c r="AZ28" s="247"/>
      <c r="BA28" s="120"/>
      <c r="BB28" s="120"/>
      <c r="BC28" s="3"/>
      <c r="BE28" s="268"/>
      <c r="BF28" s="194"/>
      <c r="BG28" s="32"/>
      <c r="BH28" s="32"/>
      <c r="BI28" s="32"/>
      <c r="BJ28" s="247"/>
      <c r="BK28" s="120"/>
      <c r="BL28" s="120"/>
      <c r="BM28" s="3"/>
      <c r="BO28" s="268"/>
      <c r="BP28" s="194"/>
      <c r="BQ28" s="32"/>
      <c r="BR28" s="32"/>
      <c r="BS28" s="32"/>
      <c r="BT28" s="247"/>
      <c r="BU28" s="120"/>
      <c r="BV28" s="120"/>
      <c r="BW28" s="3"/>
      <c r="BY28" s="268"/>
      <c r="BZ28" s="194"/>
      <c r="CA28" s="32"/>
      <c r="CB28" s="32"/>
      <c r="CC28" s="32"/>
      <c r="CD28" s="247"/>
      <c r="CE28" s="120"/>
      <c r="CF28" s="120"/>
    </row>
    <row r="29" spans="1:84" ht="12.5" customHeight="1">
      <c r="A29" s="362" t="s">
        <v>227</v>
      </c>
      <c r="B29" s="202" t="s">
        <v>225</v>
      </c>
      <c r="C29" s="203">
        <f>(C8-C27)</f>
        <v>2844</v>
      </c>
      <c r="D29" s="203">
        <f>(D8-D27)</f>
        <v>2465.77</v>
      </c>
      <c r="E29" s="204"/>
      <c r="F29" s="4"/>
      <c r="G29" s="4"/>
      <c r="H29" s="4"/>
      <c r="I29" s="4"/>
      <c r="J29" s="4"/>
      <c r="K29" s="4"/>
      <c r="L29" s="4"/>
      <c r="M29" s="326"/>
      <c r="N29" s="4"/>
      <c r="O29" s="308"/>
      <c r="P29" s="362" t="s">
        <v>227</v>
      </c>
      <c r="Q29" s="202" t="s">
        <v>225</v>
      </c>
      <c r="R29" s="203">
        <f>(R8-R27)</f>
        <v>2498</v>
      </c>
      <c r="S29" s="203">
        <f>(S8-S27)</f>
        <v>2119.77</v>
      </c>
      <c r="T29" s="204"/>
      <c r="U29" s="4"/>
      <c r="V29" s="4"/>
      <c r="W29" s="4"/>
      <c r="X29" s="4"/>
      <c r="Y29" s="4"/>
      <c r="Z29" s="4"/>
      <c r="AA29" s="4"/>
      <c r="AB29" s="326"/>
      <c r="AC29" s="32"/>
      <c r="AD29" s="32"/>
      <c r="AE29" s="32"/>
      <c r="AF29" s="245"/>
      <c r="AG29" s="120"/>
      <c r="AH29" s="120"/>
      <c r="AI29" s="3"/>
      <c r="AK29" s="268"/>
      <c r="AL29" s="194"/>
      <c r="AM29" s="32"/>
      <c r="AN29" s="32"/>
      <c r="AO29" s="32"/>
      <c r="AP29" s="246"/>
      <c r="AQ29" s="120"/>
      <c r="AR29" s="120"/>
      <c r="AS29" s="3"/>
      <c r="AT29" s="120"/>
      <c r="AU29" s="268"/>
      <c r="AV29" s="194"/>
      <c r="AW29" s="32"/>
      <c r="AX29" s="32"/>
      <c r="AY29" s="32"/>
      <c r="AZ29" s="247"/>
      <c r="BA29" s="120"/>
      <c r="BB29" s="120"/>
      <c r="BC29" s="3"/>
      <c r="BE29" s="268"/>
      <c r="BF29" s="194"/>
      <c r="BG29" s="32"/>
      <c r="BH29" s="32"/>
      <c r="BI29" s="32"/>
      <c r="BJ29" s="247"/>
      <c r="BK29" s="120"/>
      <c r="BL29" s="120"/>
      <c r="BM29" s="3"/>
      <c r="BO29" s="268"/>
      <c r="BP29" s="194"/>
      <c r="BQ29" s="32"/>
      <c r="BR29" s="32"/>
      <c r="BS29" s="32"/>
      <c r="BT29" s="247"/>
      <c r="BU29" s="120"/>
      <c r="BV29" s="120"/>
      <c r="BW29" s="3"/>
      <c r="BY29" s="268"/>
      <c r="BZ29" s="194"/>
      <c r="CA29" s="32"/>
      <c r="CB29" s="32"/>
      <c r="CC29" s="32"/>
      <c r="CD29" s="247"/>
      <c r="CE29" s="120"/>
      <c r="CF29" s="120"/>
    </row>
    <row r="30" spans="1:84" s="3" customFormat="1" ht="12.9" customHeight="1">
      <c r="A30" s="362"/>
      <c r="B30" s="205"/>
      <c r="C30" s="300" t="s">
        <v>57</v>
      </c>
      <c r="D30" s="301" t="s">
        <v>56</v>
      </c>
      <c r="E30" s="206" t="s">
        <v>251</v>
      </c>
      <c r="M30" s="330"/>
      <c r="O30" s="308"/>
      <c r="P30" s="362"/>
      <c r="Q30" s="205"/>
      <c r="R30" s="300" t="s">
        <v>57</v>
      </c>
      <c r="S30" s="301" t="s">
        <v>56</v>
      </c>
      <c r="T30" s="206" t="s">
        <v>251</v>
      </c>
      <c r="AB30" s="330"/>
      <c r="AC30" s="32"/>
      <c r="AD30" s="32"/>
      <c r="AE30" s="241"/>
      <c r="AF30" s="245"/>
      <c r="AG30" s="240"/>
      <c r="AH30" s="240"/>
      <c r="AI30" s="240"/>
      <c r="AJ30" s="240"/>
      <c r="AK30" s="268"/>
      <c r="AM30" s="32"/>
      <c r="AN30" s="32"/>
      <c r="AO30" s="241"/>
      <c r="AP30" s="246"/>
      <c r="AQ30" s="240"/>
      <c r="AR30" s="240"/>
      <c r="AT30" s="240"/>
      <c r="AU30" s="268"/>
      <c r="AW30" s="32"/>
      <c r="AX30" s="32"/>
      <c r="AY30" s="241"/>
      <c r="AZ30" s="267"/>
      <c r="BA30" s="240"/>
      <c r="BB30" s="240"/>
      <c r="BE30" s="268"/>
      <c r="BG30" s="32"/>
      <c r="BH30" s="32"/>
      <c r="BI30" s="241"/>
      <c r="BJ30" s="267"/>
      <c r="BK30" s="240"/>
      <c r="BL30" s="240"/>
      <c r="BO30" s="268"/>
      <c r="BQ30" s="32"/>
      <c r="BR30" s="32"/>
      <c r="BS30" s="241"/>
      <c r="BT30" s="267"/>
      <c r="BU30" s="240"/>
      <c r="BV30" s="240"/>
      <c r="BY30" s="268"/>
      <c r="CA30" s="32"/>
      <c r="CB30" s="32"/>
      <c r="CC30" s="241"/>
      <c r="CD30" s="267"/>
      <c r="CE30" s="240"/>
      <c r="CF30" s="240"/>
    </row>
    <row r="31" spans="1:84" ht="12.65" customHeight="1">
      <c r="A31" s="362"/>
      <c r="B31" s="3" t="s">
        <v>0</v>
      </c>
      <c r="C31" s="32">
        <v>600</v>
      </c>
      <c r="D31" s="294">
        <f>('Variable Exp tracker'!E23)</f>
        <v>584.41</v>
      </c>
      <c r="E31" s="207">
        <f t="shared" ref="E31:E51" si="2">(C31-D31)</f>
        <v>15.590000000000032</v>
      </c>
      <c r="F31" s="4"/>
      <c r="G31" s="4"/>
      <c r="H31" s="4"/>
      <c r="I31" s="4"/>
      <c r="J31" s="4"/>
      <c r="K31" s="4"/>
      <c r="L31" s="4"/>
      <c r="M31" s="326"/>
      <c r="N31" s="4"/>
      <c r="O31" s="308"/>
      <c r="P31" s="362"/>
      <c r="Q31" s="3" t="s">
        <v>0</v>
      </c>
      <c r="R31" s="32">
        <v>600</v>
      </c>
      <c r="S31" s="294">
        <f>('Variable Exp tracker'!I23)</f>
        <v>446.53999999999996</v>
      </c>
      <c r="T31" s="207">
        <f t="shared" ref="T31:T51" si="3">(R31-S31)</f>
        <v>153.46000000000004</v>
      </c>
      <c r="U31" s="4"/>
      <c r="V31" s="4"/>
      <c r="W31" s="4"/>
      <c r="X31" s="4"/>
      <c r="Y31" s="4"/>
      <c r="Z31" s="4"/>
      <c r="AA31" s="4"/>
      <c r="AB31" s="326"/>
      <c r="AC31" s="32"/>
      <c r="AD31" s="32"/>
      <c r="AE31" s="241"/>
      <c r="AF31" s="271"/>
      <c r="AG31" s="120"/>
      <c r="AH31" s="120"/>
      <c r="AI31" s="3"/>
      <c r="AK31" s="268"/>
      <c r="AM31" s="32"/>
      <c r="AN31" s="32"/>
      <c r="AO31" s="241"/>
      <c r="AP31" s="246"/>
      <c r="AQ31" s="120"/>
      <c r="AR31" s="120"/>
      <c r="AS31" s="3"/>
      <c r="AT31" s="120"/>
      <c r="AU31" s="268"/>
      <c r="AW31" s="32"/>
      <c r="AX31" s="32"/>
      <c r="AY31" s="241"/>
      <c r="AZ31" s="267"/>
      <c r="BA31" s="120"/>
      <c r="BB31" s="120"/>
      <c r="BC31" s="3"/>
      <c r="BE31" s="268"/>
      <c r="BG31" s="32"/>
      <c r="BH31" s="32"/>
      <c r="BI31" s="241"/>
      <c r="BJ31" s="267"/>
      <c r="BK31" s="120"/>
      <c r="BL31" s="120"/>
      <c r="BM31" s="3"/>
      <c r="BO31" s="268"/>
      <c r="BQ31" s="32"/>
      <c r="BR31" s="32"/>
      <c r="BS31" s="241"/>
      <c r="BT31" s="267"/>
      <c r="BU31" s="120"/>
      <c r="BV31" s="120"/>
      <c r="BW31" s="3"/>
      <c r="BY31" s="268"/>
      <c r="CA31" s="32"/>
      <c r="CB31" s="32"/>
      <c r="CC31" s="241"/>
      <c r="CD31" s="267"/>
      <c r="CE31" s="120"/>
      <c r="CF31" s="120"/>
    </row>
    <row r="32" spans="1:84">
      <c r="A32" s="362"/>
      <c r="B32" s="3" t="s">
        <v>6</v>
      </c>
      <c r="C32" s="32">
        <v>70</v>
      </c>
      <c r="D32" s="195">
        <f>('Variable Exp tracker'!E43)</f>
        <v>60</v>
      </c>
      <c r="E32" s="207">
        <f t="shared" si="2"/>
        <v>10</v>
      </c>
      <c r="F32" s="4"/>
      <c r="G32" s="4"/>
      <c r="H32" s="4"/>
      <c r="I32" s="4"/>
      <c r="J32" s="4"/>
      <c r="K32" s="4"/>
      <c r="L32" s="4"/>
      <c r="M32" s="326"/>
      <c r="N32" s="4"/>
      <c r="O32" s="308"/>
      <c r="P32" s="362"/>
      <c r="Q32" s="3" t="s">
        <v>6</v>
      </c>
      <c r="R32" s="32">
        <v>70</v>
      </c>
      <c r="S32" s="294">
        <f>('Variable Exp tracker'!I43)</f>
        <v>112.9</v>
      </c>
      <c r="T32" s="207">
        <f t="shared" si="3"/>
        <v>-42.900000000000006</v>
      </c>
      <c r="U32" s="4"/>
      <c r="V32" s="4"/>
      <c r="W32" s="4"/>
      <c r="X32" s="4"/>
      <c r="Y32" s="4"/>
      <c r="Z32" s="4"/>
      <c r="AA32" s="4"/>
      <c r="AB32" s="326"/>
      <c r="AC32" s="32"/>
      <c r="AD32" s="32"/>
      <c r="AE32" s="241"/>
      <c r="AF32" s="245"/>
      <c r="AG32" s="120"/>
      <c r="AH32" s="120"/>
      <c r="AI32" s="3"/>
      <c r="AK32" s="268"/>
      <c r="AM32" s="32"/>
      <c r="AN32" s="32"/>
      <c r="AO32" s="241"/>
      <c r="AP32" s="246"/>
      <c r="AQ32" s="120"/>
      <c r="AR32" s="120"/>
      <c r="AS32" s="3"/>
      <c r="AT32" s="120"/>
      <c r="AU32" s="268"/>
      <c r="AW32" s="32"/>
      <c r="AX32" s="32"/>
      <c r="AY32" s="32"/>
      <c r="AZ32" s="267"/>
      <c r="BA32" s="120"/>
      <c r="BB32" s="120"/>
      <c r="BC32" s="3"/>
      <c r="BE32" s="268"/>
      <c r="BG32" s="32"/>
      <c r="BH32" s="32"/>
      <c r="BI32" s="241"/>
      <c r="BJ32" s="267"/>
      <c r="BK32" s="120"/>
      <c r="BL32" s="120"/>
      <c r="BM32" s="3"/>
      <c r="BO32" s="268"/>
      <c r="BQ32" s="32"/>
      <c r="BR32" s="32"/>
      <c r="BS32" s="241"/>
      <c r="BT32" s="267"/>
      <c r="BU32" s="120"/>
      <c r="BV32" s="120"/>
      <c r="BW32" s="3"/>
      <c r="BY32" s="268"/>
      <c r="CA32" s="32"/>
      <c r="CB32" s="32"/>
      <c r="CC32" s="241"/>
      <c r="CD32" s="267"/>
      <c r="CE32" s="120"/>
      <c r="CF32" s="120"/>
    </row>
    <row r="33" spans="1:84">
      <c r="A33" s="362"/>
      <c r="B33" s="3" t="s">
        <v>8</v>
      </c>
      <c r="C33" s="32">
        <v>20</v>
      </c>
      <c r="D33" s="195">
        <f>('Variable Exp tracker'!E51)</f>
        <v>530.49</v>
      </c>
      <c r="E33" s="207">
        <f t="shared" si="2"/>
        <v>-510.49</v>
      </c>
      <c r="F33" s="4"/>
      <c r="G33" s="4"/>
      <c r="H33" s="4"/>
      <c r="I33" s="4"/>
      <c r="J33" s="4"/>
      <c r="K33" s="4"/>
      <c r="L33" s="4"/>
      <c r="M33" s="326"/>
      <c r="N33" s="4"/>
      <c r="O33" s="308"/>
      <c r="P33" s="362"/>
      <c r="Q33" s="3" t="s">
        <v>8</v>
      </c>
      <c r="R33" s="32">
        <v>20</v>
      </c>
      <c r="S33" s="294">
        <f>('Variable Exp tracker'!I51)</f>
        <v>19.59</v>
      </c>
      <c r="T33" s="207">
        <f t="shared" si="3"/>
        <v>0.41000000000000014</v>
      </c>
      <c r="U33" s="4"/>
      <c r="V33" s="4"/>
      <c r="W33" s="4"/>
      <c r="X33" s="4"/>
      <c r="Y33" s="4"/>
      <c r="Z33" s="4"/>
      <c r="AA33" s="4"/>
      <c r="AB33" s="326"/>
      <c r="AC33" s="32"/>
      <c r="AD33" s="32"/>
      <c r="AE33" s="241"/>
      <c r="AF33" s="245"/>
      <c r="AG33" s="120"/>
      <c r="AH33" s="120"/>
      <c r="AI33" s="3"/>
      <c r="AK33" s="268"/>
      <c r="AM33" s="32"/>
      <c r="AN33" s="32"/>
      <c r="AO33" s="241"/>
      <c r="AP33" s="246"/>
      <c r="AQ33" s="120"/>
      <c r="AR33" s="120"/>
      <c r="AS33" s="3"/>
      <c r="AT33" s="120"/>
      <c r="AU33" s="268"/>
      <c r="AW33" s="32"/>
      <c r="AX33" s="32"/>
      <c r="AY33" s="32"/>
      <c r="AZ33" s="267"/>
      <c r="BA33" s="120"/>
      <c r="BB33" s="120"/>
      <c r="BC33" s="3"/>
      <c r="BE33" s="268"/>
      <c r="BG33" s="32"/>
      <c r="BH33" s="32"/>
      <c r="BI33" s="241"/>
      <c r="BJ33" s="267"/>
      <c r="BK33" s="120"/>
      <c r="BL33" s="120"/>
      <c r="BM33" s="3"/>
      <c r="BO33" s="268"/>
      <c r="BQ33" s="32"/>
      <c r="BR33" s="32"/>
      <c r="BS33" s="241"/>
      <c r="BT33" s="267"/>
      <c r="BU33" s="120"/>
      <c r="BV33" s="120"/>
      <c r="BW33" s="3"/>
      <c r="BY33" s="268"/>
      <c r="CA33" s="32"/>
      <c r="CB33" s="32"/>
      <c r="CC33" s="241"/>
      <c r="CD33" s="267"/>
      <c r="CE33" s="120"/>
      <c r="CF33" s="120"/>
    </row>
    <row r="34" spans="1:84">
      <c r="A34" s="362"/>
      <c r="B34" s="3" t="s">
        <v>11</v>
      </c>
      <c r="C34" s="32">
        <v>100</v>
      </c>
      <c r="D34" s="195">
        <f>('Variable Exp tracker'!E59)</f>
        <v>58.86</v>
      </c>
      <c r="E34" s="207">
        <f t="shared" si="2"/>
        <v>41.14</v>
      </c>
      <c r="F34" s="4"/>
      <c r="G34" s="4"/>
      <c r="H34" s="4"/>
      <c r="I34" s="4"/>
      <c r="J34" s="4"/>
      <c r="K34" s="4"/>
      <c r="L34" s="4"/>
      <c r="M34" s="326"/>
      <c r="N34" s="4"/>
      <c r="O34" s="308"/>
      <c r="P34" s="362"/>
      <c r="Q34" s="3" t="s">
        <v>11</v>
      </c>
      <c r="R34" s="32">
        <v>100</v>
      </c>
      <c r="S34" s="294">
        <f>('Variable Exp tracker'!I59)</f>
        <v>94</v>
      </c>
      <c r="T34" s="207">
        <f t="shared" si="3"/>
        <v>6</v>
      </c>
      <c r="U34" s="4"/>
      <c r="V34" s="4"/>
      <c r="W34" s="4"/>
      <c r="X34" s="4"/>
      <c r="Y34" s="4"/>
      <c r="Z34" s="4"/>
      <c r="AA34" s="4"/>
      <c r="AB34" s="326"/>
      <c r="AC34" s="32"/>
      <c r="AD34" s="32"/>
      <c r="AE34" s="241"/>
      <c r="AF34" s="245"/>
      <c r="AG34" s="120"/>
      <c r="AH34" s="120"/>
      <c r="AI34" s="3"/>
      <c r="AK34" s="268"/>
      <c r="AM34" s="32"/>
      <c r="AN34" s="32"/>
      <c r="AO34" s="241"/>
      <c r="AP34" s="246"/>
      <c r="AQ34" s="120"/>
      <c r="AR34" s="120"/>
      <c r="AS34" s="3"/>
      <c r="AT34" s="120"/>
      <c r="AU34" s="268"/>
      <c r="AW34" s="32"/>
      <c r="AX34" s="32"/>
      <c r="AY34" s="32"/>
      <c r="AZ34" s="267"/>
      <c r="BA34" s="120"/>
      <c r="BB34" s="120"/>
      <c r="BC34" s="3"/>
      <c r="BE34" s="268"/>
      <c r="BG34" s="32"/>
      <c r="BH34" s="32"/>
      <c r="BI34" s="241"/>
      <c r="BJ34" s="267"/>
      <c r="BK34" s="120"/>
      <c r="BL34" s="120"/>
      <c r="BM34" s="3"/>
      <c r="BO34" s="268"/>
      <c r="BQ34" s="32"/>
      <c r="BR34" s="32"/>
      <c r="BS34" s="241"/>
      <c r="BT34" s="267"/>
      <c r="BU34" s="120"/>
      <c r="BV34" s="120"/>
      <c r="BW34" s="3"/>
      <c r="BY34" s="268"/>
      <c r="CA34" s="32"/>
      <c r="CB34" s="32"/>
      <c r="CC34" s="241"/>
      <c r="CD34" s="267"/>
      <c r="CE34" s="120"/>
      <c r="CF34" s="120"/>
    </row>
    <row r="35" spans="1:84">
      <c r="A35" s="362"/>
      <c r="B35" s="3" t="s">
        <v>12</v>
      </c>
      <c r="C35" s="32">
        <v>100</v>
      </c>
      <c r="D35" s="195">
        <f>('Variable Exp tracker'!E67)</f>
        <v>37.82</v>
      </c>
      <c r="E35" s="207">
        <f t="shared" si="2"/>
        <v>62.18</v>
      </c>
      <c r="F35" s="4"/>
      <c r="G35" s="4"/>
      <c r="H35" s="4"/>
      <c r="I35" s="4"/>
      <c r="J35" s="4"/>
      <c r="K35" s="4"/>
      <c r="L35" s="4"/>
      <c r="M35" s="326"/>
      <c r="N35" s="4"/>
      <c r="O35" s="308"/>
      <c r="P35" s="362"/>
      <c r="Q35" s="3" t="s">
        <v>12</v>
      </c>
      <c r="R35" s="32">
        <v>100</v>
      </c>
      <c r="S35" s="294">
        <f>('Variable Exp tracker'!I27)</f>
        <v>66</v>
      </c>
      <c r="T35" s="207">
        <f t="shared" si="3"/>
        <v>34</v>
      </c>
      <c r="U35" s="4"/>
      <c r="V35" s="4"/>
      <c r="W35" s="4"/>
      <c r="X35" s="4"/>
      <c r="Y35" s="4"/>
      <c r="Z35" s="4"/>
      <c r="AA35" s="4"/>
      <c r="AB35" s="326"/>
      <c r="AC35" s="32"/>
      <c r="AD35" s="32"/>
      <c r="AE35" s="241"/>
      <c r="AF35" s="245"/>
      <c r="AG35" s="120"/>
      <c r="AH35" s="120"/>
      <c r="AI35" s="3"/>
      <c r="AK35" s="268"/>
      <c r="AM35" s="32"/>
      <c r="AN35" s="32"/>
      <c r="AO35" s="241"/>
      <c r="AP35" s="246"/>
      <c r="AQ35" s="120"/>
      <c r="AR35" s="120"/>
      <c r="AS35" s="3"/>
      <c r="AT35" s="120"/>
      <c r="AU35" s="268"/>
      <c r="AW35" s="32"/>
      <c r="AX35" s="32"/>
      <c r="AY35" s="32"/>
      <c r="AZ35" s="267"/>
      <c r="BA35" s="120"/>
      <c r="BB35" s="120"/>
      <c r="BC35" s="3"/>
      <c r="BE35" s="268"/>
      <c r="BG35" s="32"/>
      <c r="BH35" s="32"/>
      <c r="BI35" s="241"/>
      <c r="BJ35" s="267"/>
      <c r="BK35" s="120"/>
      <c r="BL35" s="120"/>
      <c r="BM35" s="3"/>
      <c r="BO35" s="268"/>
      <c r="BQ35" s="32"/>
      <c r="BR35" s="32"/>
      <c r="BS35" s="241"/>
      <c r="BT35" s="267"/>
      <c r="BU35" s="120"/>
      <c r="BV35" s="120"/>
      <c r="BW35" s="3"/>
      <c r="BY35" s="268"/>
      <c r="CA35" s="32"/>
      <c r="CB35" s="32"/>
      <c r="CC35" s="241"/>
      <c r="CD35" s="267"/>
      <c r="CE35" s="120"/>
      <c r="CF35" s="120"/>
    </row>
    <row r="36" spans="1:84">
      <c r="A36" s="362"/>
      <c r="B36" s="3" t="s">
        <v>242</v>
      </c>
      <c r="C36" s="32">
        <v>50</v>
      </c>
      <c r="D36" s="195">
        <f>('Variable Exp tracker'!E80)</f>
        <v>135.57999999999998</v>
      </c>
      <c r="E36" s="207">
        <f t="shared" si="2"/>
        <v>-85.579999999999984</v>
      </c>
      <c r="F36" s="4"/>
      <c r="G36" s="4"/>
      <c r="H36" s="4"/>
      <c r="I36" s="4"/>
      <c r="J36" s="4"/>
      <c r="K36" s="4"/>
      <c r="L36" s="4"/>
      <c r="M36" s="326"/>
      <c r="N36" s="4"/>
      <c r="O36" s="308"/>
      <c r="P36" s="362"/>
      <c r="Q36" s="3" t="s">
        <v>242</v>
      </c>
      <c r="R36" s="32">
        <v>50</v>
      </c>
      <c r="S36" s="294">
        <f>('Variable Exp tracker'!I80)</f>
        <v>66</v>
      </c>
      <c r="T36" s="207">
        <f t="shared" si="3"/>
        <v>-16</v>
      </c>
      <c r="U36" s="4"/>
      <c r="V36" s="4"/>
      <c r="W36" s="4"/>
      <c r="X36" s="4"/>
      <c r="Y36" s="4"/>
      <c r="Z36" s="4"/>
      <c r="AA36" s="4"/>
      <c r="AB36" s="326"/>
      <c r="AC36" s="32"/>
      <c r="AD36" s="32"/>
      <c r="AE36" s="241"/>
      <c r="AF36" s="245"/>
      <c r="AG36" s="120"/>
      <c r="AH36" s="120"/>
      <c r="AI36" s="3"/>
      <c r="AK36" s="268"/>
      <c r="AM36" s="32"/>
      <c r="AN36" s="32"/>
      <c r="AO36" s="241"/>
      <c r="AP36" s="246"/>
      <c r="AQ36" s="120"/>
      <c r="AR36" s="120"/>
      <c r="AS36" s="3"/>
      <c r="AT36" s="120"/>
      <c r="AU36" s="268"/>
      <c r="AW36" s="32"/>
      <c r="AX36" s="32"/>
      <c r="AY36" s="32"/>
      <c r="AZ36" s="267"/>
      <c r="BA36" s="120"/>
      <c r="BB36" s="120"/>
      <c r="BC36" s="3"/>
      <c r="BE36" s="268"/>
      <c r="BG36" s="32"/>
      <c r="BH36" s="32"/>
      <c r="BI36" s="241"/>
      <c r="BJ36" s="267"/>
      <c r="BK36" s="120"/>
      <c r="BL36" s="120"/>
      <c r="BM36" s="3"/>
      <c r="BO36" s="268"/>
      <c r="BQ36" s="32"/>
      <c r="BR36" s="32"/>
      <c r="BS36" s="241"/>
      <c r="BT36" s="267"/>
      <c r="BU36" s="120"/>
      <c r="BV36" s="120"/>
      <c r="BW36" s="3"/>
      <c r="BY36" s="268"/>
      <c r="CA36" s="32"/>
      <c r="CB36" s="32"/>
      <c r="CC36" s="241"/>
      <c r="CD36" s="267"/>
      <c r="CE36" s="120"/>
      <c r="CF36" s="120"/>
    </row>
    <row r="37" spans="1:84">
      <c r="A37" s="362"/>
      <c r="B37" s="3" t="s">
        <v>252</v>
      </c>
      <c r="C37" s="32">
        <v>50</v>
      </c>
      <c r="D37" s="195">
        <f>('Variable Exp tracker'!E91)</f>
        <v>59.120000000000005</v>
      </c>
      <c r="E37" s="207">
        <f t="shared" si="2"/>
        <v>-9.1200000000000045</v>
      </c>
      <c r="F37" s="4"/>
      <c r="G37" s="4"/>
      <c r="H37" s="4"/>
      <c r="I37" s="4"/>
      <c r="J37" s="4"/>
      <c r="K37" s="4"/>
      <c r="L37" s="4"/>
      <c r="M37" s="326"/>
      <c r="N37" s="4"/>
      <c r="O37" s="308"/>
      <c r="P37" s="362"/>
      <c r="Q37" s="3" t="s">
        <v>252</v>
      </c>
      <c r="R37" s="32">
        <v>50</v>
      </c>
      <c r="S37" s="294">
        <f>('Variable Exp tracker'!I91)</f>
        <v>78</v>
      </c>
      <c r="T37" s="207">
        <f t="shared" si="3"/>
        <v>-28</v>
      </c>
      <c r="U37" s="4"/>
      <c r="V37" s="4"/>
      <c r="W37" s="4"/>
      <c r="X37" s="4"/>
      <c r="Y37" s="4"/>
      <c r="Z37" s="4"/>
      <c r="AA37" s="4"/>
      <c r="AB37" s="326"/>
      <c r="AC37" s="32"/>
      <c r="AD37" s="32"/>
      <c r="AE37" s="241"/>
      <c r="AF37" s="245"/>
      <c r="AG37" s="120"/>
      <c r="AH37" s="120"/>
      <c r="AI37" s="3"/>
      <c r="AK37" s="268"/>
      <c r="AM37" s="32"/>
      <c r="AN37" s="32"/>
      <c r="AO37" s="241"/>
      <c r="AP37" s="246"/>
      <c r="AQ37" s="120"/>
      <c r="AR37" s="120"/>
      <c r="AS37" s="3"/>
      <c r="AT37" s="120"/>
      <c r="AU37" s="268"/>
      <c r="AW37" s="32"/>
      <c r="AX37" s="32"/>
      <c r="AY37" s="32"/>
      <c r="AZ37" s="267"/>
      <c r="BA37" s="120"/>
      <c r="BB37" s="120"/>
      <c r="BC37" s="3"/>
      <c r="BE37" s="268"/>
      <c r="BG37" s="32"/>
      <c r="BH37" s="32"/>
      <c r="BI37" s="241"/>
      <c r="BJ37" s="267"/>
      <c r="BK37" s="120"/>
      <c r="BL37" s="120"/>
      <c r="BM37" s="3"/>
      <c r="BO37" s="268"/>
      <c r="BQ37" s="32"/>
      <c r="BR37" s="32"/>
      <c r="BS37" s="241"/>
      <c r="BT37" s="267"/>
      <c r="BU37" s="120"/>
      <c r="BV37" s="120"/>
      <c r="BW37" s="3"/>
      <c r="BY37" s="268"/>
      <c r="CA37" s="32"/>
      <c r="CB37" s="32"/>
      <c r="CC37" s="241"/>
      <c r="CD37" s="267"/>
      <c r="CE37" s="120"/>
      <c r="CF37" s="120"/>
    </row>
    <row r="38" spans="1:84">
      <c r="A38" s="362"/>
      <c r="B38" s="3" t="s">
        <v>243</v>
      </c>
      <c r="C38" s="32">
        <v>50</v>
      </c>
      <c r="D38" s="195">
        <f>('Variable Exp tracker'!E97)</f>
        <v>40</v>
      </c>
      <c r="E38" s="207">
        <f t="shared" si="2"/>
        <v>10</v>
      </c>
      <c r="F38" s="4"/>
      <c r="G38" s="4"/>
      <c r="H38" s="4"/>
      <c r="I38" s="4"/>
      <c r="J38" s="4"/>
      <c r="K38" s="4"/>
      <c r="L38" s="4"/>
      <c r="M38" s="326"/>
      <c r="N38" s="4"/>
      <c r="O38" s="308"/>
      <c r="P38" s="362"/>
      <c r="Q38" s="3" t="s">
        <v>243</v>
      </c>
      <c r="R38" s="32">
        <v>60</v>
      </c>
      <c r="S38" s="195"/>
      <c r="T38" s="207">
        <f t="shared" si="3"/>
        <v>60</v>
      </c>
      <c r="U38" s="4"/>
      <c r="V38" s="4"/>
      <c r="W38" s="4"/>
      <c r="X38" s="4"/>
      <c r="Y38" s="4"/>
      <c r="Z38" s="4"/>
      <c r="AA38" s="4"/>
      <c r="AB38" s="326"/>
      <c r="AC38" s="32"/>
      <c r="AD38" s="32"/>
      <c r="AE38" s="241"/>
      <c r="AF38" s="245"/>
      <c r="AG38" s="120"/>
      <c r="AH38" s="120"/>
      <c r="AI38" s="3"/>
      <c r="AK38" s="268"/>
      <c r="AM38" s="32"/>
      <c r="AN38" s="32"/>
      <c r="AO38" s="241"/>
      <c r="AP38" s="246"/>
      <c r="AQ38" s="120"/>
      <c r="AR38" s="120"/>
      <c r="AS38" s="3"/>
      <c r="AT38" s="120"/>
      <c r="AU38" s="268"/>
      <c r="AW38" s="32"/>
      <c r="AX38" s="32"/>
      <c r="AY38" s="32"/>
      <c r="AZ38" s="267"/>
      <c r="BA38" s="120"/>
      <c r="BB38" s="120"/>
      <c r="BC38" s="3"/>
      <c r="BE38" s="268"/>
      <c r="BG38" s="32"/>
      <c r="BH38" s="32"/>
      <c r="BI38" s="241"/>
      <c r="BJ38" s="267"/>
      <c r="BK38" s="120"/>
      <c r="BL38" s="120"/>
      <c r="BM38" s="3"/>
      <c r="BO38" s="268"/>
      <c r="BQ38" s="32"/>
      <c r="BR38" s="32"/>
      <c r="BS38" s="241"/>
      <c r="BT38" s="267"/>
      <c r="BU38" s="120"/>
      <c r="BV38" s="120"/>
      <c r="BW38" s="3"/>
      <c r="BY38" s="268"/>
      <c r="CA38" s="32"/>
      <c r="CB38" s="32"/>
      <c r="CC38" s="241"/>
      <c r="CD38" s="267"/>
      <c r="CE38" s="120"/>
      <c r="CF38" s="120"/>
    </row>
    <row r="39" spans="1:84">
      <c r="A39" s="362"/>
      <c r="B39" s="3" t="s">
        <v>244</v>
      </c>
      <c r="C39" s="32">
        <v>50</v>
      </c>
      <c r="D39" s="195">
        <f>('Variable Exp tracker'!E103)</f>
        <v>37</v>
      </c>
      <c r="E39" s="207">
        <f t="shared" si="2"/>
        <v>13</v>
      </c>
      <c r="F39" s="4"/>
      <c r="G39" s="4"/>
      <c r="H39" s="4"/>
      <c r="I39" s="4"/>
      <c r="J39" s="4"/>
      <c r="K39" s="4"/>
      <c r="L39" s="4"/>
      <c r="M39" s="326"/>
      <c r="N39" s="4"/>
      <c r="O39" s="308"/>
      <c r="P39" s="362"/>
      <c r="Q39" s="3" t="s">
        <v>244</v>
      </c>
      <c r="R39" s="32">
        <v>50</v>
      </c>
      <c r="S39" s="195"/>
      <c r="T39" s="207">
        <f t="shared" si="3"/>
        <v>50</v>
      </c>
      <c r="U39" s="4"/>
      <c r="V39" s="4"/>
      <c r="W39" s="4"/>
      <c r="X39" s="4"/>
      <c r="Y39" s="4"/>
      <c r="Z39" s="4"/>
      <c r="AA39" s="4"/>
      <c r="AB39" s="326"/>
      <c r="AC39" s="32"/>
      <c r="AD39" s="32"/>
      <c r="AE39" s="241"/>
      <c r="AF39" s="245"/>
      <c r="AG39" s="120"/>
      <c r="AH39" s="120"/>
      <c r="AI39" s="3"/>
      <c r="AK39" s="268"/>
      <c r="AM39" s="32"/>
      <c r="AN39" s="32"/>
      <c r="AO39" s="241"/>
      <c r="AP39" s="246"/>
      <c r="AQ39" s="120"/>
      <c r="AR39" s="120"/>
      <c r="AS39" s="3"/>
      <c r="AT39" s="120"/>
      <c r="AU39" s="268"/>
      <c r="AW39" s="32"/>
      <c r="AX39" s="32"/>
      <c r="AY39" s="32"/>
      <c r="AZ39" s="267"/>
      <c r="BA39" s="120"/>
      <c r="BB39" s="120"/>
      <c r="BC39" s="3"/>
      <c r="BE39" s="268"/>
      <c r="BG39" s="32"/>
      <c r="BH39" s="32"/>
      <c r="BI39" s="241"/>
      <c r="BJ39" s="267"/>
      <c r="BK39" s="120"/>
      <c r="BL39" s="120"/>
      <c r="BM39" s="3"/>
      <c r="BO39" s="268"/>
      <c r="BQ39" s="32"/>
      <c r="BR39" s="32"/>
      <c r="BS39" s="241"/>
      <c r="BT39" s="267"/>
      <c r="BU39" s="120"/>
      <c r="BV39" s="120"/>
      <c r="BW39" s="3"/>
      <c r="BY39" s="268"/>
      <c r="CA39" s="32"/>
      <c r="CB39" s="32"/>
      <c r="CC39" s="241"/>
      <c r="CD39" s="267"/>
      <c r="CE39" s="120"/>
      <c r="CF39" s="120"/>
    </row>
    <row r="40" spans="1:84">
      <c r="A40" s="362"/>
      <c r="B40" s="3" t="s">
        <v>246</v>
      </c>
      <c r="C40" s="32">
        <v>20</v>
      </c>
      <c r="D40" s="195">
        <f>('Variable Exp tracker'!E108)</f>
        <v>20</v>
      </c>
      <c r="E40" s="207">
        <f t="shared" si="2"/>
        <v>0</v>
      </c>
      <c r="F40" s="4"/>
      <c r="G40" s="4"/>
      <c r="H40" s="4"/>
      <c r="I40" s="4"/>
      <c r="J40" s="4"/>
      <c r="K40" s="4"/>
      <c r="L40" s="4"/>
      <c r="M40" s="326"/>
      <c r="N40" s="4"/>
      <c r="O40" s="308"/>
      <c r="P40" s="362"/>
      <c r="Q40" s="3" t="s">
        <v>246</v>
      </c>
      <c r="R40" s="32">
        <v>20</v>
      </c>
      <c r="S40" s="195"/>
      <c r="T40" s="207">
        <f t="shared" si="3"/>
        <v>20</v>
      </c>
      <c r="U40" s="4"/>
      <c r="V40" s="4"/>
      <c r="W40" s="4"/>
      <c r="X40" s="4"/>
      <c r="Y40" s="4"/>
      <c r="Z40" s="4"/>
      <c r="AA40" s="4"/>
      <c r="AB40" s="326"/>
      <c r="AC40" s="32"/>
      <c r="AD40" s="32"/>
      <c r="AE40" s="241"/>
      <c r="AF40" s="245"/>
      <c r="AG40" s="120"/>
      <c r="AH40" s="120"/>
      <c r="AI40" s="3"/>
      <c r="AK40" s="268"/>
      <c r="AM40" s="32"/>
      <c r="AN40" s="32"/>
      <c r="AO40" s="241"/>
      <c r="AP40" s="246"/>
      <c r="AQ40" s="120"/>
      <c r="AR40" s="120"/>
      <c r="AS40" s="3"/>
      <c r="AT40" s="120"/>
      <c r="AU40" s="268"/>
      <c r="AW40" s="32"/>
      <c r="AX40" s="32"/>
      <c r="AY40" s="32"/>
      <c r="AZ40" s="267"/>
      <c r="BA40" s="120"/>
      <c r="BB40" s="120"/>
      <c r="BC40" s="3"/>
      <c r="BE40" s="268"/>
      <c r="BG40" s="32"/>
      <c r="BH40" s="32"/>
      <c r="BI40" s="241"/>
      <c r="BJ40" s="267"/>
      <c r="BK40" s="120"/>
      <c r="BL40" s="120"/>
      <c r="BM40" s="3"/>
      <c r="BO40" s="268"/>
      <c r="BQ40" s="32"/>
      <c r="BR40" s="32"/>
      <c r="BS40" s="241"/>
      <c r="BT40" s="267"/>
      <c r="BU40" s="120"/>
      <c r="BV40" s="120"/>
      <c r="BW40" s="3"/>
      <c r="BY40" s="268"/>
      <c r="CA40" s="32"/>
      <c r="CB40" s="32"/>
      <c r="CC40" s="241"/>
      <c r="CD40" s="267"/>
      <c r="CE40" s="120"/>
      <c r="CF40" s="120"/>
    </row>
    <row r="41" spans="1:84">
      <c r="A41" s="362"/>
      <c r="B41" s="3" t="s">
        <v>245</v>
      </c>
      <c r="C41" s="32">
        <v>10</v>
      </c>
      <c r="D41" s="195">
        <f>('Variable Exp tracker'!E113)</f>
        <v>10</v>
      </c>
      <c r="E41" s="207">
        <f t="shared" si="2"/>
        <v>0</v>
      </c>
      <c r="F41" s="4"/>
      <c r="G41" s="4"/>
      <c r="H41" s="4"/>
      <c r="I41" s="4"/>
      <c r="J41" s="4"/>
      <c r="K41" s="4"/>
      <c r="L41" s="4"/>
      <c r="M41" s="326"/>
      <c r="N41" s="4"/>
      <c r="O41" s="308"/>
      <c r="P41" s="362"/>
      <c r="Q41" s="3" t="s">
        <v>245</v>
      </c>
      <c r="R41" s="32">
        <v>10</v>
      </c>
      <c r="S41" s="195"/>
      <c r="T41" s="207">
        <f t="shared" si="3"/>
        <v>10</v>
      </c>
      <c r="U41" s="4"/>
      <c r="V41" s="4"/>
      <c r="W41" s="4"/>
      <c r="X41" s="4"/>
      <c r="Y41" s="4"/>
      <c r="Z41" s="4"/>
      <c r="AA41" s="4"/>
      <c r="AB41" s="326"/>
      <c r="AC41" s="32"/>
      <c r="AD41" s="32"/>
      <c r="AE41" s="241"/>
      <c r="AF41" s="271"/>
      <c r="AG41" s="120"/>
      <c r="AH41" s="120"/>
      <c r="AI41" s="3"/>
      <c r="AK41" s="268"/>
      <c r="AM41" s="32"/>
      <c r="AN41" s="32"/>
      <c r="AO41" s="242"/>
      <c r="AP41" s="246"/>
      <c r="AQ41" s="120"/>
      <c r="AR41" s="120"/>
      <c r="AS41" s="3"/>
      <c r="AT41" s="120"/>
      <c r="AU41" s="268"/>
      <c r="AW41" s="32"/>
      <c r="AX41" s="32"/>
      <c r="AY41" s="33"/>
      <c r="AZ41" s="267"/>
      <c r="BA41" s="120"/>
      <c r="BB41" s="120"/>
      <c r="BC41" s="3"/>
      <c r="BE41" s="268"/>
      <c r="BG41" s="32"/>
      <c r="BH41" s="32"/>
      <c r="BI41" s="242"/>
      <c r="BJ41" s="267"/>
      <c r="BK41" s="120"/>
      <c r="BL41" s="120"/>
      <c r="BM41" s="3"/>
      <c r="BO41" s="268"/>
      <c r="BQ41" s="32"/>
      <c r="BR41" s="32"/>
      <c r="BS41" s="242"/>
      <c r="BT41" s="267"/>
      <c r="BU41" s="120"/>
      <c r="BV41" s="120"/>
      <c r="BW41" s="3"/>
      <c r="BY41" s="268"/>
      <c r="CA41" s="32"/>
      <c r="CB41" s="32"/>
      <c r="CC41" s="242"/>
      <c r="CD41" s="267"/>
      <c r="CE41" s="120"/>
      <c r="CF41" s="120"/>
    </row>
    <row r="42" spans="1:84">
      <c r="A42" s="362"/>
      <c r="B42" s="3" t="s">
        <v>87</v>
      </c>
      <c r="C42" s="32">
        <v>20</v>
      </c>
      <c r="D42" s="195">
        <f>('Variable Exp tracker'!E119)</f>
        <v>0</v>
      </c>
      <c r="E42" s="207">
        <f t="shared" si="2"/>
        <v>20</v>
      </c>
      <c r="F42" s="4"/>
      <c r="G42" s="4"/>
      <c r="H42" s="4"/>
      <c r="I42" s="4"/>
      <c r="J42" s="4"/>
      <c r="K42" s="4"/>
      <c r="L42" s="4"/>
      <c r="M42" s="326"/>
      <c r="N42" s="4"/>
      <c r="O42" s="308"/>
      <c r="P42" s="362"/>
      <c r="Q42" s="3" t="s">
        <v>87</v>
      </c>
      <c r="R42" s="32">
        <v>20</v>
      </c>
      <c r="S42" s="195"/>
      <c r="T42" s="207">
        <f t="shared" si="3"/>
        <v>20</v>
      </c>
      <c r="U42" s="4"/>
      <c r="V42" s="4"/>
      <c r="W42" s="4"/>
      <c r="X42" s="4"/>
      <c r="Y42" s="4"/>
      <c r="Z42" s="4"/>
      <c r="AA42" s="4"/>
      <c r="AB42" s="326"/>
      <c r="AC42" s="32"/>
      <c r="AD42" s="32"/>
      <c r="AE42" s="241"/>
      <c r="AF42" s="245"/>
      <c r="AG42" s="120"/>
      <c r="AH42" s="120"/>
      <c r="AI42" s="3"/>
      <c r="AK42" s="268"/>
      <c r="AM42" s="32"/>
      <c r="AN42" s="32"/>
      <c r="AO42" s="241"/>
      <c r="AP42" s="246"/>
      <c r="AQ42" s="120"/>
      <c r="AR42" s="120"/>
      <c r="AS42" s="3"/>
      <c r="AT42" s="120"/>
      <c r="AU42" s="268"/>
      <c r="AW42" s="32"/>
      <c r="AX42" s="32"/>
      <c r="AY42" s="32"/>
      <c r="AZ42" s="267"/>
      <c r="BA42" s="120"/>
      <c r="BB42" s="120"/>
      <c r="BC42" s="3"/>
      <c r="BE42" s="268"/>
      <c r="BG42" s="32"/>
      <c r="BH42" s="32"/>
      <c r="BI42" s="241"/>
      <c r="BJ42" s="267"/>
      <c r="BK42" s="120"/>
      <c r="BL42" s="120"/>
      <c r="BM42" s="3"/>
      <c r="BO42" s="268"/>
      <c r="BQ42" s="32"/>
      <c r="BR42" s="32"/>
      <c r="BS42" s="241"/>
      <c r="BT42" s="267"/>
      <c r="BU42" s="120"/>
      <c r="BV42" s="120"/>
      <c r="BW42" s="3"/>
      <c r="BY42" s="268"/>
      <c r="CA42" s="32"/>
      <c r="CB42" s="32"/>
      <c r="CC42" s="241"/>
      <c r="CD42" s="267"/>
      <c r="CE42" s="120"/>
      <c r="CF42" s="120"/>
    </row>
    <row r="43" spans="1:84">
      <c r="A43" s="362"/>
      <c r="B43" s="3" t="s">
        <v>250</v>
      </c>
      <c r="C43" s="32">
        <v>20</v>
      </c>
      <c r="D43" s="195">
        <f>('Variable Exp tracker'!E126)</f>
        <v>0</v>
      </c>
      <c r="E43" s="207">
        <f t="shared" si="2"/>
        <v>20</v>
      </c>
      <c r="F43" s="4"/>
      <c r="G43" s="4"/>
      <c r="H43" s="4"/>
      <c r="I43" s="4"/>
      <c r="J43" s="4"/>
      <c r="K43" s="4"/>
      <c r="L43" s="4"/>
      <c r="M43" s="326"/>
      <c r="N43" s="4"/>
      <c r="O43" s="308"/>
      <c r="P43" s="362"/>
      <c r="Q43" s="3" t="s">
        <v>250</v>
      </c>
      <c r="R43" s="32">
        <v>20</v>
      </c>
      <c r="S43" s="195"/>
      <c r="T43" s="207">
        <f t="shared" si="3"/>
        <v>20</v>
      </c>
      <c r="U43" s="4"/>
      <c r="V43" s="4"/>
      <c r="W43" s="4"/>
      <c r="X43" s="4"/>
      <c r="Y43" s="4"/>
      <c r="Z43" s="4"/>
      <c r="AA43" s="4"/>
      <c r="AB43" s="326"/>
      <c r="AC43" s="32"/>
      <c r="AD43" s="32"/>
      <c r="AE43" s="241"/>
      <c r="AF43" s="245"/>
      <c r="AG43" s="120"/>
      <c r="AH43" s="120"/>
      <c r="AI43" s="3"/>
      <c r="AK43" s="268"/>
      <c r="AM43" s="32"/>
      <c r="AN43" s="32"/>
      <c r="AO43" s="241"/>
      <c r="AP43" s="246"/>
      <c r="AQ43" s="120"/>
      <c r="AR43" s="120"/>
      <c r="AS43" s="3"/>
      <c r="AT43" s="120"/>
      <c r="AU43" s="268"/>
      <c r="AW43" s="32"/>
      <c r="AX43" s="32"/>
      <c r="AY43" s="32"/>
      <c r="AZ43" s="267"/>
      <c r="BA43" s="120"/>
      <c r="BB43" s="120"/>
      <c r="BC43" s="3"/>
      <c r="BE43" s="268"/>
      <c r="BG43" s="32"/>
      <c r="BH43" s="32"/>
      <c r="BI43" s="241"/>
      <c r="BJ43" s="267"/>
      <c r="BK43" s="120"/>
      <c r="BL43" s="120"/>
      <c r="BM43" s="3"/>
      <c r="BO43" s="268"/>
      <c r="BQ43" s="32"/>
      <c r="BR43" s="32"/>
      <c r="BS43" s="241"/>
      <c r="BT43" s="267"/>
      <c r="BU43" s="120"/>
      <c r="BV43" s="120"/>
      <c r="BW43" s="3"/>
      <c r="BY43" s="268"/>
      <c r="CA43" s="32"/>
      <c r="CB43" s="32"/>
      <c r="CC43" s="241"/>
      <c r="CD43" s="267"/>
      <c r="CE43" s="120"/>
      <c r="CF43" s="120"/>
    </row>
    <row r="44" spans="1:84" ht="16">
      <c r="A44" s="362"/>
      <c r="B44" s="178" t="s">
        <v>249</v>
      </c>
      <c r="C44" s="32">
        <v>1</v>
      </c>
      <c r="D44" s="195">
        <f>('Variable Exp tracker'!E133)</f>
        <v>0</v>
      </c>
      <c r="E44" s="207">
        <f t="shared" si="2"/>
        <v>1</v>
      </c>
      <c r="F44" s="4"/>
      <c r="G44" s="4"/>
      <c r="H44" s="4"/>
      <c r="I44" s="4"/>
      <c r="J44" s="4"/>
      <c r="K44" s="4"/>
      <c r="L44" s="4"/>
      <c r="M44" s="326"/>
      <c r="N44" s="4"/>
      <c r="O44" s="308"/>
      <c r="P44" s="362"/>
      <c r="Q44" s="178" t="s">
        <v>249</v>
      </c>
      <c r="R44" s="32">
        <v>1</v>
      </c>
      <c r="S44" s="195"/>
      <c r="T44" s="207">
        <f t="shared" si="3"/>
        <v>1</v>
      </c>
      <c r="U44" s="4"/>
      <c r="V44" s="4"/>
      <c r="W44" s="4"/>
      <c r="X44" s="4"/>
      <c r="Y44" s="4"/>
      <c r="Z44" s="4"/>
      <c r="AA44" s="4"/>
      <c r="AB44" s="326"/>
      <c r="AC44" s="32"/>
      <c r="AD44" s="32"/>
      <c r="AE44" s="32"/>
      <c r="AF44" s="273"/>
      <c r="AG44" s="120"/>
      <c r="AH44" s="120"/>
      <c r="AI44" s="3"/>
      <c r="AK44" s="268"/>
      <c r="AL44" s="272"/>
      <c r="AM44" s="32"/>
      <c r="AN44" s="32"/>
      <c r="AO44" s="243"/>
      <c r="AP44" s="246"/>
      <c r="AQ44" s="120"/>
      <c r="AR44" s="120"/>
      <c r="AS44" s="3"/>
      <c r="AT44" s="120"/>
      <c r="AU44" s="268"/>
      <c r="AV44" s="272"/>
      <c r="AW44" s="32"/>
      <c r="AX44" s="32"/>
      <c r="AY44" s="32"/>
      <c r="AZ44" s="267"/>
      <c r="BA44" s="120"/>
      <c r="BB44" s="120"/>
      <c r="BC44" s="3"/>
      <c r="BE44" s="268"/>
      <c r="BF44" s="272"/>
      <c r="BG44" s="32"/>
      <c r="BH44" s="32"/>
      <c r="BI44" s="241"/>
      <c r="BJ44" s="267"/>
      <c r="BK44" s="120"/>
      <c r="BL44" s="120"/>
      <c r="BM44" s="3"/>
      <c r="BO44" s="268"/>
      <c r="BP44" s="272"/>
      <c r="BQ44" s="32"/>
      <c r="BR44" s="32"/>
      <c r="BS44" s="243"/>
      <c r="BT44" s="267"/>
      <c r="BU44" s="120"/>
      <c r="BV44" s="120"/>
      <c r="BW44" s="3"/>
      <c r="BY44" s="268"/>
      <c r="BZ44" s="272"/>
      <c r="CA44" s="32"/>
      <c r="CB44" s="32"/>
      <c r="CC44" s="243"/>
      <c r="CD44" s="267"/>
      <c r="CE44" s="120"/>
      <c r="CF44" s="120"/>
    </row>
    <row r="45" spans="1:84">
      <c r="A45" s="362"/>
      <c r="B45" s="3" t="s">
        <v>247</v>
      </c>
      <c r="C45" s="32">
        <v>50</v>
      </c>
      <c r="D45" s="195">
        <f>('Variable Exp tracker'!E140)</f>
        <v>7</v>
      </c>
      <c r="E45" s="207">
        <f t="shared" si="2"/>
        <v>43</v>
      </c>
      <c r="F45" s="4"/>
      <c r="G45" s="4"/>
      <c r="H45" s="4"/>
      <c r="I45" s="4"/>
      <c r="J45" s="4"/>
      <c r="K45" s="4"/>
      <c r="L45" s="4"/>
      <c r="M45" s="326"/>
      <c r="N45" s="4"/>
      <c r="O45" s="308"/>
      <c r="P45" s="362"/>
      <c r="Q45" s="3" t="s">
        <v>247</v>
      </c>
      <c r="R45" s="32">
        <v>50</v>
      </c>
      <c r="S45" s="195"/>
      <c r="T45" s="207">
        <f t="shared" si="3"/>
        <v>50</v>
      </c>
      <c r="U45" s="4"/>
      <c r="V45" s="4"/>
      <c r="W45" s="4"/>
      <c r="X45" s="4"/>
      <c r="Y45" s="4"/>
      <c r="Z45" s="4"/>
      <c r="AA45" s="4"/>
      <c r="AB45" s="326"/>
      <c r="AC45" s="32"/>
      <c r="AD45" s="32"/>
      <c r="AE45" s="32"/>
      <c r="AF45" s="273"/>
      <c r="AG45" s="120"/>
      <c r="AH45" s="120"/>
      <c r="AI45" s="3"/>
      <c r="AK45" s="268"/>
      <c r="AL45" s="272"/>
      <c r="AM45" s="32"/>
      <c r="AN45" s="32"/>
      <c r="AO45" s="243"/>
      <c r="AP45" s="246"/>
      <c r="AQ45" s="120"/>
      <c r="AR45" s="120"/>
      <c r="AS45" s="3"/>
      <c r="AT45" s="120"/>
      <c r="AU45" s="268"/>
      <c r="AV45" s="272"/>
      <c r="AW45" s="32"/>
      <c r="AX45" s="32"/>
      <c r="AY45" s="32"/>
      <c r="AZ45" s="267"/>
      <c r="BA45" s="120"/>
      <c r="BB45" s="120"/>
      <c r="BC45" s="3"/>
      <c r="BE45" s="268"/>
      <c r="BF45" s="272"/>
      <c r="BG45" s="32"/>
      <c r="BH45" s="32"/>
      <c r="BI45" s="241"/>
      <c r="BJ45" s="267"/>
      <c r="BK45" s="120"/>
      <c r="BL45" s="120"/>
      <c r="BM45" s="3"/>
      <c r="BO45" s="268"/>
      <c r="BP45" s="272"/>
      <c r="BQ45" s="32"/>
      <c r="BR45" s="32"/>
      <c r="BS45" s="243"/>
      <c r="BT45" s="267"/>
      <c r="BU45" s="120"/>
      <c r="BV45" s="120"/>
      <c r="BW45" s="3"/>
      <c r="BY45" s="268"/>
      <c r="BZ45" s="272"/>
      <c r="CA45" s="32"/>
      <c r="CB45" s="32"/>
      <c r="CC45" s="243"/>
      <c r="CD45" s="267"/>
      <c r="CE45" s="120"/>
      <c r="CF45" s="120"/>
    </row>
    <row r="46" spans="1:84">
      <c r="A46" s="362"/>
      <c r="B46" s="3" t="s">
        <v>248</v>
      </c>
      <c r="C46" s="32">
        <v>120</v>
      </c>
      <c r="D46" s="195">
        <f>('Variable Exp tracker'!E147)</f>
        <v>206.57</v>
      </c>
      <c r="E46" s="207">
        <f t="shared" si="2"/>
        <v>-86.57</v>
      </c>
      <c r="F46" s="4"/>
      <c r="G46" s="4"/>
      <c r="H46" s="4"/>
      <c r="I46" s="4"/>
      <c r="J46" s="4"/>
      <c r="K46" s="4"/>
      <c r="L46" s="4"/>
      <c r="M46" s="326"/>
      <c r="N46" s="4"/>
      <c r="O46" s="308"/>
      <c r="P46" s="362"/>
      <c r="Q46" s="3" t="s">
        <v>248</v>
      </c>
      <c r="R46" s="32">
        <v>40</v>
      </c>
      <c r="S46" s="195"/>
      <c r="T46" s="207">
        <f t="shared" si="3"/>
        <v>40</v>
      </c>
      <c r="U46" s="4"/>
      <c r="V46" s="4"/>
      <c r="W46" s="4"/>
      <c r="X46" s="4"/>
      <c r="Y46" s="4"/>
      <c r="Z46" s="4"/>
      <c r="AA46" s="4"/>
      <c r="AB46" s="326"/>
      <c r="AC46" s="32"/>
      <c r="AD46" s="32"/>
      <c r="AE46" s="32"/>
      <c r="AF46" s="273"/>
      <c r="AG46" s="120"/>
      <c r="AH46" s="120"/>
      <c r="AI46" s="3"/>
      <c r="AK46" s="268"/>
      <c r="AL46" s="272"/>
      <c r="AM46" s="32"/>
      <c r="AN46" s="32"/>
      <c r="AO46" s="243"/>
      <c r="AP46" s="246"/>
      <c r="AQ46" s="120"/>
      <c r="AR46" s="120"/>
      <c r="AS46" s="3"/>
      <c r="AT46" s="120"/>
      <c r="AU46" s="268"/>
      <c r="AV46" s="272"/>
      <c r="AW46" s="32"/>
      <c r="AX46" s="32"/>
      <c r="AY46" s="32"/>
      <c r="AZ46" s="267"/>
      <c r="BA46" s="120"/>
      <c r="BB46" s="120"/>
      <c r="BC46" s="3"/>
      <c r="BE46" s="268"/>
      <c r="BF46" s="272"/>
      <c r="BG46" s="32"/>
      <c r="BH46" s="32"/>
      <c r="BI46" s="241"/>
      <c r="BJ46" s="267"/>
      <c r="BK46" s="120"/>
      <c r="BL46" s="120"/>
      <c r="BM46" s="3"/>
      <c r="BO46" s="268"/>
      <c r="BP46" s="272"/>
      <c r="BQ46" s="32"/>
      <c r="BR46" s="32"/>
      <c r="BS46" s="243"/>
      <c r="BT46" s="267"/>
      <c r="BU46" s="120"/>
      <c r="BV46" s="120"/>
      <c r="BW46" s="3"/>
      <c r="BY46" s="268"/>
      <c r="BZ46" s="272"/>
      <c r="CA46" s="32"/>
      <c r="CB46" s="32"/>
      <c r="CC46" s="243"/>
      <c r="CD46" s="267"/>
      <c r="CE46" s="120"/>
      <c r="CF46" s="120"/>
    </row>
    <row r="47" spans="1:84">
      <c r="A47" s="362"/>
      <c r="B47" s="10" t="s">
        <v>284</v>
      </c>
      <c r="C47" s="32">
        <v>200</v>
      </c>
      <c r="D47" s="195">
        <v>200</v>
      </c>
      <c r="E47" s="207">
        <f t="shared" si="2"/>
        <v>0</v>
      </c>
      <c r="F47" s="4"/>
      <c r="G47" s="4"/>
      <c r="H47" s="4"/>
      <c r="I47" s="4"/>
      <c r="J47" s="4"/>
      <c r="K47" s="4"/>
      <c r="L47" s="4"/>
      <c r="M47" s="326"/>
      <c r="N47" s="4"/>
      <c r="O47" s="308"/>
      <c r="P47" s="362"/>
      <c r="Q47" s="10" t="s">
        <v>284</v>
      </c>
      <c r="R47" s="32">
        <v>200</v>
      </c>
      <c r="S47" s="195"/>
      <c r="T47" s="207">
        <f t="shared" si="3"/>
        <v>200</v>
      </c>
      <c r="U47" s="4"/>
      <c r="V47" s="4"/>
      <c r="W47" s="4"/>
      <c r="X47" s="4"/>
      <c r="Y47" s="4"/>
      <c r="Z47" s="4"/>
      <c r="AA47" s="4"/>
      <c r="AB47" s="326"/>
      <c r="AC47" s="32"/>
      <c r="AD47" s="32"/>
      <c r="AE47" s="32"/>
      <c r="AF47" s="273"/>
      <c r="AG47" s="120"/>
      <c r="AH47" s="120"/>
      <c r="AI47" s="3"/>
      <c r="AK47" s="268"/>
      <c r="AL47" s="272"/>
      <c r="AM47" s="32"/>
      <c r="AN47" s="32"/>
      <c r="AO47" s="243"/>
      <c r="AP47" s="246"/>
      <c r="AQ47" s="120"/>
      <c r="AR47" s="120"/>
      <c r="AS47" s="3"/>
      <c r="AT47" s="120"/>
      <c r="AU47" s="268"/>
      <c r="AV47" s="272"/>
      <c r="AW47" s="32"/>
      <c r="AX47" s="32"/>
      <c r="AY47" s="32"/>
      <c r="AZ47" s="267"/>
      <c r="BA47" s="120"/>
      <c r="BB47" s="120"/>
      <c r="BC47" s="3"/>
      <c r="BE47" s="268"/>
      <c r="BF47" s="272"/>
      <c r="BG47" s="32"/>
      <c r="BH47" s="32"/>
      <c r="BI47" s="241"/>
      <c r="BJ47" s="267"/>
      <c r="BK47" s="120"/>
      <c r="BL47" s="120"/>
      <c r="BM47" s="3"/>
      <c r="BO47" s="268"/>
      <c r="BP47" s="272"/>
      <c r="BQ47" s="32"/>
      <c r="BR47" s="32"/>
      <c r="BS47" s="243"/>
      <c r="BT47" s="267"/>
      <c r="BU47" s="120"/>
      <c r="BV47" s="120"/>
      <c r="BW47" s="3"/>
      <c r="BY47" s="268"/>
      <c r="BZ47" s="272"/>
      <c r="CA47" s="32"/>
      <c r="CB47" s="32"/>
      <c r="CC47" s="243"/>
      <c r="CD47" s="267"/>
      <c r="CE47" s="120"/>
      <c r="CF47" s="120"/>
    </row>
    <row r="48" spans="1:84">
      <c r="A48" s="362"/>
      <c r="B48" s="10" t="s">
        <v>285</v>
      </c>
      <c r="C48" s="32">
        <v>200</v>
      </c>
      <c r="D48" s="195">
        <v>200</v>
      </c>
      <c r="E48" s="207">
        <f t="shared" si="2"/>
        <v>0</v>
      </c>
      <c r="F48" s="4"/>
      <c r="G48" s="4"/>
      <c r="H48" s="4"/>
      <c r="I48" s="4"/>
      <c r="J48" s="4"/>
      <c r="K48" s="4"/>
      <c r="L48" s="4"/>
      <c r="M48" s="326"/>
      <c r="N48" s="4"/>
      <c r="O48" s="308"/>
      <c r="P48" s="362"/>
      <c r="Q48" s="10" t="s">
        <v>285</v>
      </c>
      <c r="R48" s="32">
        <v>200</v>
      </c>
      <c r="S48" s="195"/>
      <c r="T48" s="207">
        <f t="shared" si="3"/>
        <v>200</v>
      </c>
      <c r="U48" s="4"/>
      <c r="V48" s="4"/>
      <c r="W48" s="4"/>
      <c r="X48" s="4"/>
      <c r="Y48" s="4"/>
      <c r="Z48" s="4"/>
      <c r="AA48" s="4"/>
      <c r="AB48" s="326"/>
      <c r="AC48" s="32"/>
      <c r="AD48" s="32"/>
      <c r="AE48" s="32"/>
      <c r="AF48" s="273"/>
      <c r="AG48" s="120"/>
      <c r="AH48" s="120"/>
      <c r="AI48" s="3"/>
      <c r="AK48" s="268"/>
      <c r="AL48" s="272"/>
      <c r="AM48" s="32"/>
      <c r="AN48" s="32"/>
      <c r="AO48" s="243"/>
      <c r="AP48" s="246"/>
      <c r="AQ48" s="120"/>
      <c r="AR48" s="120"/>
      <c r="AS48" s="3"/>
      <c r="AT48" s="120"/>
      <c r="AU48" s="268"/>
      <c r="AV48" s="272"/>
      <c r="AW48" s="32"/>
      <c r="AX48" s="32"/>
      <c r="AY48" s="32"/>
      <c r="AZ48" s="267"/>
      <c r="BA48" s="120"/>
      <c r="BB48" s="120"/>
      <c r="BC48" s="3"/>
      <c r="BE48" s="268"/>
      <c r="BF48" s="272"/>
      <c r="BG48" s="32"/>
      <c r="BH48" s="32"/>
      <c r="BI48" s="241"/>
      <c r="BJ48" s="267"/>
      <c r="BK48" s="120"/>
      <c r="BL48" s="120"/>
      <c r="BM48" s="3"/>
      <c r="BO48" s="268"/>
      <c r="BP48" s="272"/>
      <c r="BQ48" s="32"/>
      <c r="BR48" s="32"/>
      <c r="BS48" s="243"/>
      <c r="BT48" s="267"/>
      <c r="BU48" s="120"/>
      <c r="BV48" s="120"/>
      <c r="BW48" s="3"/>
      <c r="BY48" s="268"/>
      <c r="BZ48" s="272"/>
      <c r="CA48" s="32"/>
      <c r="CB48" s="32"/>
      <c r="CC48" s="243"/>
      <c r="CD48" s="267"/>
      <c r="CE48" s="120"/>
      <c r="CF48" s="120"/>
    </row>
    <row r="49" spans="1:85">
      <c r="A49" s="362"/>
      <c r="B49" s="10" t="s">
        <v>285</v>
      </c>
      <c r="C49" s="32">
        <v>200</v>
      </c>
      <c r="D49" s="195">
        <v>200</v>
      </c>
      <c r="E49" s="207">
        <f t="shared" si="2"/>
        <v>0</v>
      </c>
      <c r="F49" s="4"/>
      <c r="G49" s="4"/>
      <c r="H49" s="4"/>
      <c r="I49" s="4"/>
      <c r="J49" s="4"/>
      <c r="K49" s="4"/>
      <c r="L49" s="4"/>
      <c r="M49" s="326"/>
      <c r="N49" s="4"/>
      <c r="O49" s="308"/>
      <c r="P49" s="362"/>
      <c r="Q49" s="10" t="s">
        <v>285</v>
      </c>
      <c r="R49" s="32">
        <v>200</v>
      </c>
      <c r="S49" s="195"/>
      <c r="T49" s="207">
        <f t="shared" si="3"/>
        <v>200</v>
      </c>
      <c r="U49" s="4"/>
      <c r="V49" s="4"/>
      <c r="W49" s="4"/>
      <c r="X49" s="4"/>
      <c r="Y49" s="4"/>
      <c r="Z49" s="4"/>
      <c r="AA49" s="4"/>
      <c r="AB49" s="326"/>
      <c r="AC49" s="32"/>
      <c r="AD49" s="32"/>
      <c r="AE49" s="32"/>
      <c r="AF49" s="273"/>
      <c r="AG49" s="120"/>
      <c r="AH49" s="120"/>
      <c r="AI49" s="3"/>
      <c r="AK49" s="268"/>
      <c r="AL49" s="272"/>
      <c r="AM49" s="32"/>
      <c r="AN49" s="32"/>
      <c r="AO49" s="243"/>
      <c r="AP49" s="246"/>
      <c r="AQ49" s="120"/>
      <c r="AR49" s="120"/>
      <c r="AS49" s="3"/>
      <c r="AT49" s="120"/>
      <c r="AU49" s="268"/>
      <c r="AV49" s="272"/>
      <c r="AW49" s="32"/>
      <c r="AX49" s="32"/>
      <c r="AY49" s="32"/>
      <c r="AZ49" s="267"/>
      <c r="BA49" s="120"/>
      <c r="BB49" s="120"/>
      <c r="BC49" s="3"/>
      <c r="BE49" s="268"/>
      <c r="BF49" s="272"/>
      <c r="BG49" s="32"/>
      <c r="BH49" s="32"/>
      <c r="BI49" s="241"/>
      <c r="BJ49" s="267"/>
      <c r="BK49" s="120"/>
      <c r="BL49" s="120"/>
      <c r="BM49" s="3"/>
      <c r="BO49" s="268"/>
      <c r="BP49" s="272"/>
      <c r="BQ49" s="32"/>
      <c r="BR49" s="32"/>
      <c r="BS49" s="243"/>
      <c r="BT49" s="267"/>
      <c r="BU49" s="120"/>
      <c r="BV49" s="120"/>
      <c r="BW49" s="3"/>
      <c r="BY49" s="268"/>
      <c r="BZ49" s="272"/>
      <c r="CA49" s="32"/>
      <c r="CB49" s="32"/>
      <c r="CC49" s="243"/>
      <c r="CD49" s="267"/>
      <c r="CE49" s="120"/>
      <c r="CF49" s="120"/>
    </row>
    <row r="50" spans="1:85">
      <c r="A50" s="362"/>
      <c r="B50" s="3"/>
      <c r="C50" s="32"/>
      <c r="D50" s="195"/>
      <c r="E50" s="207">
        <f t="shared" si="2"/>
        <v>0</v>
      </c>
      <c r="F50" s="4"/>
      <c r="G50" s="4"/>
      <c r="H50" s="4"/>
      <c r="I50" s="4"/>
      <c r="J50" s="4"/>
      <c r="K50" s="4"/>
      <c r="L50" s="4"/>
      <c r="M50" s="326"/>
      <c r="N50" s="4"/>
      <c r="O50" s="308"/>
      <c r="P50" s="362"/>
      <c r="R50" s="32"/>
      <c r="S50" s="195"/>
      <c r="T50" s="207">
        <f t="shared" si="3"/>
        <v>0</v>
      </c>
      <c r="U50" s="4"/>
      <c r="V50" s="4"/>
      <c r="W50" s="4"/>
      <c r="X50" s="4"/>
      <c r="Y50" s="4"/>
      <c r="Z50" s="4"/>
      <c r="AA50" s="4"/>
      <c r="AB50" s="326"/>
      <c r="AC50" s="32"/>
      <c r="AD50" s="32"/>
      <c r="AE50" s="32"/>
      <c r="AF50" s="273"/>
      <c r="AG50" s="120"/>
      <c r="AH50" s="120"/>
      <c r="AI50" s="3"/>
      <c r="AK50" s="268"/>
      <c r="AL50" s="272"/>
      <c r="AM50" s="32"/>
      <c r="AN50" s="32"/>
      <c r="AO50" s="243"/>
      <c r="AP50" s="246"/>
      <c r="AQ50" s="120"/>
      <c r="AR50" s="120"/>
      <c r="AS50" s="3"/>
      <c r="AT50" s="120"/>
      <c r="AU50" s="268"/>
      <c r="AV50" s="272"/>
      <c r="AW50" s="32"/>
      <c r="AX50" s="32"/>
      <c r="AY50" s="32"/>
      <c r="AZ50" s="267"/>
      <c r="BA50" s="120"/>
      <c r="BB50" s="120"/>
      <c r="BC50" s="3"/>
      <c r="BE50" s="268"/>
      <c r="BF50" s="272"/>
      <c r="BG50" s="32"/>
      <c r="BH50" s="32"/>
      <c r="BI50" s="241"/>
      <c r="BJ50" s="267"/>
      <c r="BK50" s="120"/>
      <c r="BL50" s="120"/>
      <c r="BM50" s="3"/>
      <c r="BO50" s="268"/>
      <c r="BP50" s="272"/>
      <c r="BQ50" s="32"/>
      <c r="BR50" s="32"/>
      <c r="BS50" s="243"/>
      <c r="BT50" s="267"/>
      <c r="BU50" s="120"/>
      <c r="BV50" s="120"/>
      <c r="BW50" s="3"/>
      <c r="BY50" s="268"/>
      <c r="BZ50" s="272"/>
      <c r="CA50" s="32"/>
      <c r="CB50" s="32"/>
      <c r="CC50" s="243"/>
      <c r="CD50" s="267"/>
      <c r="CE50" s="120"/>
      <c r="CF50" s="120"/>
    </row>
    <row r="51" spans="1:85">
      <c r="A51" s="362"/>
      <c r="B51" s="3"/>
      <c r="C51" s="32"/>
      <c r="D51" s="195"/>
      <c r="E51" s="207">
        <f t="shared" si="2"/>
        <v>0</v>
      </c>
      <c r="F51" s="4"/>
      <c r="G51" s="4"/>
      <c r="H51" s="4"/>
      <c r="I51" s="4"/>
      <c r="J51" s="4"/>
      <c r="K51" s="4"/>
      <c r="L51" s="4"/>
      <c r="M51" s="326"/>
      <c r="N51" s="4"/>
      <c r="O51" s="308"/>
      <c r="P51" s="362"/>
      <c r="R51" s="32"/>
      <c r="S51" s="195"/>
      <c r="T51" s="207">
        <f t="shared" si="3"/>
        <v>0</v>
      </c>
      <c r="U51" s="4"/>
      <c r="V51" s="4"/>
      <c r="W51" s="4"/>
      <c r="X51" s="4"/>
      <c r="Y51" s="4"/>
      <c r="Z51" s="4"/>
      <c r="AA51" s="4"/>
      <c r="AB51" s="326"/>
      <c r="AC51" s="32"/>
      <c r="AD51" s="32"/>
      <c r="AE51" s="32"/>
      <c r="AF51" s="273"/>
      <c r="AG51" s="120"/>
      <c r="AH51" s="120"/>
      <c r="AI51" s="3"/>
      <c r="AK51" s="268"/>
      <c r="AL51" s="272"/>
      <c r="AM51" s="32"/>
      <c r="AN51" s="32"/>
      <c r="AO51" s="243"/>
      <c r="AP51" s="246"/>
      <c r="AQ51" s="120"/>
      <c r="AR51" s="120"/>
      <c r="AS51" s="3"/>
      <c r="AT51" s="120"/>
      <c r="AU51" s="268"/>
      <c r="AV51" s="272"/>
      <c r="AW51" s="32"/>
      <c r="AX51" s="32"/>
      <c r="AY51" s="32"/>
      <c r="AZ51" s="267"/>
      <c r="BA51" s="120"/>
      <c r="BB51" s="120"/>
      <c r="BC51" s="3"/>
      <c r="BE51" s="268"/>
      <c r="BF51" s="272"/>
      <c r="BG51" s="32"/>
      <c r="BH51" s="32"/>
      <c r="BI51" s="241"/>
      <c r="BJ51" s="267"/>
      <c r="BK51" s="120"/>
      <c r="BL51" s="120"/>
      <c r="BM51" s="3"/>
      <c r="BO51" s="268"/>
      <c r="BP51" s="272"/>
      <c r="BQ51" s="32"/>
      <c r="BR51" s="32"/>
      <c r="BS51" s="243"/>
      <c r="BT51" s="267"/>
      <c r="BU51" s="120"/>
      <c r="BV51" s="120"/>
      <c r="BW51" s="3"/>
      <c r="BY51" s="268"/>
      <c r="BZ51" s="272"/>
      <c r="CA51" s="32"/>
      <c r="CB51" s="32"/>
      <c r="CC51" s="243"/>
      <c r="CD51" s="267"/>
      <c r="CE51" s="120"/>
      <c r="CF51" s="120"/>
    </row>
    <row r="52" spans="1:85">
      <c r="A52" s="362"/>
      <c r="B52" s="208" t="s">
        <v>223</v>
      </c>
      <c r="C52" s="209">
        <f>SUM(C31:C51)</f>
        <v>1931</v>
      </c>
      <c r="D52" s="210">
        <f>SUM(D31:D51)</f>
        <v>2386.8499999999995</v>
      </c>
      <c r="E52" s="200">
        <f>C52-D52</f>
        <v>-455.84999999999945</v>
      </c>
      <c r="F52" s="4"/>
      <c r="G52" s="4"/>
      <c r="H52" s="4"/>
      <c r="I52" s="4"/>
      <c r="J52" s="4"/>
      <c r="K52" s="4"/>
      <c r="L52" s="4"/>
      <c r="M52" s="326"/>
      <c r="N52" s="4"/>
      <c r="O52" s="309"/>
      <c r="P52" s="362"/>
      <c r="Q52" s="208" t="s">
        <v>223</v>
      </c>
      <c r="R52" s="209">
        <f>SUM(R31:R51)</f>
        <v>1861</v>
      </c>
      <c r="S52" s="210">
        <f>SUM(S31:S51)</f>
        <v>883.03</v>
      </c>
      <c r="T52" s="200">
        <f>R52-S52</f>
        <v>977.97</v>
      </c>
      <c r="U52" s="4"/>
      <c r="V52" s="4"/>
      <c r="W52" s="4"/>
      <c r="X52" s="4"/>
      <c r="Y52" s="4"/>
      <c r="Z52" s="4"/>
      <c r="AA52" s="4"/>
      <c r="AB52" s="326"/>
      <c r="AC52" s="32"/>
      <c r="AD52" s="32"/>
      <c r="AE52" s="32"/>
      <c r="AF52" s="245"/>
      <c r="AG52" s="120"/>
      <c r="AH52" s="120"/>
      <c r="AI52" s="3"/>
      <c r="AK52" s="249"/>
      <c r="AL52" s="194"/>
      <c r="AM52" s="32"/>
      <c r="AN52" s="32"/>
      <c r="AO52" s="32"/>
      <c r="AP52" s="246"/>
      <c r="AQ52" s="120"/>
      <c r="AR52" s="120"/>
      <c r="AS52" s="120"/>
      <c r="AT52" s="120"/>
      <c r="AU52" s="249"/>
      <c r="AV52" s="194"/>
      <c r="AW52" s="32"/>
      <c r="AX52" s="32"/>
      <c r="AY52" s="32"/>
      <c r="AZ52" s="247"/>
      <c r="BA52" s="120"/>
      <c r="BB52" s="120"/>
      <c r="BC52" s="120"/>
      <c r="BE52" s="249"/>
      <c r="BF52" s="194"/>
      <c r="BG52" s="32"/>
      <c r="BH52" s="32"/>
      <c r="BI52" s="32"/>
      <c r="BJ52" s="247"/>
      <c r="BK52" s="120"/>
      <c r="BL52" s="120"/>
      <c r="BM52" s="120"/>
      <c r="BO52" s="249"/>
      <c r="BP52" s="194"/>
      <c r="BQ52" s="32"/>
      <c r="BR52" s="32"/>
      <c r="BS52" s="32"/>
      <c r="BT52" s="247"/>
      <c r="BU52" s="120"/>
      <c r="BV52" s="120"/>
      <c r="BW52" s="120"/>
      <c r="BY52" s="249"/>
      <c r="BZ52" s="194"/>
      <c r="CA52" s="32"/>
      <c r="CB52" s="32"/>
      <c r="CC52" s="32"/>
      <c r="CD52" s="247"/>
      <c r="CE52" s="120"/>
      <c r="CF52" s="120"/>
      <c r="CG52" s="120"/>
    </row>
    <row r="53" spans="1:85">
      <c r="A53" s="331"/>
      <c r="B53" s="5"/>
      <c r="C53" s="211"/>
      <c r="D53" s="212"/>
      <c r="E53" s="213"/>
      <c r="F53" s="4"/>
      <c r="G53" s="4"/>
      <c r="H53" s="4"/>
      <c r="I53" s="4"/>
      <c r="J53" s="4"/>
      <c r="K53" s="4"/>
      <c r="L53" s="4"/>
      <c r="M53" s="326"/>
      <c r="N53" s="4"/>
      <c r="O53" s="309"/>
      <c r="P53" s="331"/>
      <c r="Q53" s="5"/>
      <c r="R53" s="211"/>
      <c r="S53" s="212"/>
      <c r="T53" s="213"/>
      <c r="U53" s="4"/>
      <c r="V53" s="4"/>
      <c r="W53" s="4"/>
      <c r="X53" s="4"/>
      <c r="Y53" s="4"/>
      <c r="Z53" s="4"/>
      <c r="AA53" s="4"/>
      <c r="AB53" s="326"/>
      <c r="AC53" s="32"/>
      <c r="AD53" s="32"/>
      <c r="AE53" s="32"/>
      <c r="AF53" s="245"/>
      <c r="AG53" s="120"/>
      <c r="AH53" s="120"/>
      <c r="AI53" s="3"/>
      <c r="AK53" s="249"/>
      <c r="AL53" s="194"/>
      <c r="AM53" s="32"/>
      <c r="AN53" s="32"/>
      <c r="AO53" s="32"/>
      <c r="AP53" s="246"/>
      <c r="AQ53" s="120"/>
      <c r="AR53" s="120"/>
      <c r="AS53" s="120"/>
      <c r="AT53" s="120"/>
      <c r="AU53" s="249"/>
      <c r="AV53" s="194"/>
      <c r="AW53" s="32"/>
      <c r="AX53" s="32"/>
      <c r="AY53" s="32"/>
      <c r="AZ53" s="247"/>
      <c r="BA53" s="120"/>
      <c r="BB53" s="120"/>
      <c r="BC53" s="120"/>
      <c r="BE53" s="249"/>
      <c r="BF53" s="194"/>
      <c r="BG53" s="32"/>
      <c r="BH53" s="32"/>
      <c r="BI53" s="32"/>
      <c r="BJ53" s="247"/>
      <c r="BK53" s="120"/>
      <c r="BL53" s="120"/>
      <c r="BM53" s="120"/>
      <c r="BO53" s="249"/>
      <c r="BP53" s="194"/>
      <c r="BQ53" s="32"/>
      <c r="BR53" s="32"/>
      <c r="BS53" s="32"/>
      <c r="BT53" s="247"/>
      <c r="BU53" s="120"/>
      <c r="BV53" s="120"/>
      <c r="BW53" s="120"/>
      <c r="BY53" s="249"/>
      <c r="BZ53" s="194"/>
      <c r="CA53" s="32"/>
      <c r="CB53" s="32"/>
      <c r="CC53" s="32"/>
      <c r="CD53" s="247"/>
      <c r="CE53" s="120"/>
      <c r="CF53" s="120"/>
      <c r="CG53" s="120"/>
    </row>
    <row r="54" spans="1:85" s="3" customFormat="1">
      <c r="A54" s="332" t="s">
        <v>212</v>
      </c>
      <c r="B54" s="7" t="s">
        <v>67</v>
      </c>
      <c r="C54" s="214">
        <f>SUM(C27,C52)</f>
        <v>4887</v>
      </c>
      <c r="D54" s="214">
        <f>SUM(D27,D52)</f>
        <v>5721.08</v>
      </c>
      <c r="E54" s="215"/>
      <c r="M54" s="330"/>
      <c r="O54" s="310"/>
      <c r="P54" s="332" t="s">
        <v>212</v>
      </c>
      <c r="Q54" s="7" t="s">
        <v>67</v>
      </c>
      <c r="R54" s="214">
        <f>SUM(R27,R52)</f>
        <v>4817</v>
      </c>
      <c r="S54" s="214">
        <f>SUM(S27,S52)</f>
        <v>4217.26</v>
      </c>
      <c r="T54" s="215"/>
      <c r="AB54" s="330"/>
      <c r="AC54" s="269"/>
      <c r="AD54" s="269"/>
      <c r="AE54" s="269"/>
      <c r="AF54" s="275"/>
      <c r="AG54" s="240"/>
      <c r="AH54" s="240"/>
      <c r="AJ54" s="240"/>
      <c r="AK54" s="274"/>
      <c r="AL54" s="216"/>
      <c r="AM54" s="269"/>
      <c r="AN54" s="269"/>
      <c r="AO54" s="269"/>
      <c r="AP54" s="276"/>
      <c r="AQ54" s="240"/>
      <c r="AR54" s="240"/>
      <c r="AS54" s="240"/>
      <c r="AT54" s="240"/>
      <c r="AU54" s="274"/>
      <c r="AV54" s="216"/>
      <c r="AW54" s="269"/>
      <c r="AX54" s="269"/>
      <c r="AY54" s="269"/>
      <c r="AZ54" s="277"/>
      <c r="BA54" s="240"/>
      <c r="BB54" s="240"/>
      <c r="BC54" s="240"/>
      <c r="BE54" s="274"/>
      <c r="BF54" s="216"/>
      <c r="BG54" s="269"/>
      <c r="BH54" s="269"/>
      <c r="BI54" s="269"/>
      <c r="BJ54" s="277"/>
      <c r="BK54" s="240"/>
      <c r="BL54" s="240"/>
      <c r="BM54" s="240"/>
      <c r="BO54" s="274"/>
      <c r="BP54" s="216"/>
      <c r="BQ54" s="269"/>
      <c r="BR54" s="269"/>
      <c r="BS54" s="269"/>
      <c r="BT54" s="277"/>
      <c r="BU54" s="240"/>
      <c r="BV54" s="240"/>
      <c r="BW54" s="240"/>
      <c r="BY54" s="274"/>
      <c r="BZ54" s="216"/>
      <c r="CA54" s="269"/>
      <c r="CB54" s="269"/>
      <c r="CC54" s="269"/>
      <c r="CD54" s="277"/>
      <c r="CE54" s="240"/>
      <c r="CF54" s="240"/>
      <c r="CG54" s="240"/>
    </row>
    <row r="55" spans="1:85" s="3" customFormat="1">
      <c r="A55" s="333"/>
      <c r="B55" s="216"/>
      <c r="C55" s="217"/>
      <c r="D55" s="217"/>
      <c r="E55" s="120"/>
      <c r="M55" s="330"/>
      <c r="O55" s="310"/>
      <c r="P55" s="333"/>
      <c r="Q55" s="216"/>
      <c r="R55" s="217"/>
      <c r="S55" s="217"/>
      <c r="T55" s="120"/>
      <c r="AB55" s="330"/>
      <c r="AC55" s="269"/>
      <c r="AD55" s="269"/>
      <c r="AE55" s="269"/>
      <c r="AF55" s="275"/>
      <c r="AG55" s="240"/>
      <c r="AH55" s="240"/>
      <c r="AJ55" s="240"/>
      <c r="AK55" s="274"/>
      <c r="AL55" s="216"/>
      <c r="AM55" s="269"/>
      <c r="AN55" s="269"/>
      <c r="AO55" s="269"/>
      <c r="AP55" s="276"/>
      <c r="AQ55" s="240"/>
      <c r="AR55" s="240"/>
      <c r="AS55" s="240"/>
      <c r="AT55" s="240"/>
      <c r="AU55" s="274"/>
      <c r="AV55" s="216"/>
      <c r="AW55" s="269"/>
      <c r="AX55" s="269"/>
      <c r="AY55" s="269"/>
      <c r="AZ55" s="277"/>
      <c r="BA55" s="240"/>
      <c r="BB55" s="240"/>
      <c r="BC55" s="240"/>
      <c r="BE55" s="274"/>
      <c r="BF55" s="216"/>
      <c r="BG55" s="269"/>
      <c r="BH55" s="269"/>
      <c r="BI55" s="269"/>
      <c r="BJ55" s="277"/>
      <c r="BK55" s="240"/>
      <c r="BL55" s="240"/>
      <c r="BM55" s="240"/>
      <c r="BO55" s="274"/>
      <c r="BP55" s="216"/>
      <c r="BQ55" s="269"/>
      <c r="BR55" s="269"/>
      <c r="BS55" s="269"/>
      <c r="BT55" s="277"/>
      <c r="BU55" s="240"/>
      <c r="BV55" s="240"/>
      <c r="BW55" s="240"/>
      <c r="BY55" s="274"/>
      <c r="BZ55" s="216"/>
      <c r="CA55" s="269"/>
      <c r="CB55" s="269"/>
      <c r="CC55" s="269"/>
      <c r="CD55" s="277"/>
      <c r="CE55" s="240"/>
      <c r="CF55" s="240"/>
      <c r="CG55" s="240"/>
    </row>
    <row r="56" spans="1:85" ht="12.65" customHeight="1">
      <c r="A56" s="363" t="s">
        <v>68</v>
      </c>
      <c r="B56" s="218" t="s">
        <v>224</v>
      </c>
      <c r="C56" s="219">
        <f>(C8-C54)</f>
        <v>913</v>
      </c>
      <c r="D56" s="220">
        <f>(D8-D54)</f>
        <v>78.920000000000073</v>
      </c>
      <c r="E56" s="221" t="s">
        <v>66</v>
      </c>
      <c r="F56" s="251" t="s">
        <v>14</v>
      </c>
      <c r="G56" s="251" t="s">
        <v>89</v>
      </c>
      <c r="H56" s="4"/>
      <c r="I56" s="4"/>
      <c r="J56" s="4"/>
      <c r="K56" s="4"/>
      <c r="L56" s="4"/>
      <c r="M56" s="326"/>
      <c r="N56" s="4"/>
      <c r="O56" s="308"/>
      <c r="P56" s="363"/>
      <c r="Q56" s="218" t="s">
        <v>224</v>
      </c>
      <c r="R56" s="219">
        <f>(R8-R54)</f>
        <v>637</v>
      </c>
      <c r="S56" s="220">
        <f>(S8-S54)</f>
        <v>1236.7399999999998</v>
      </c>
      <c r="T56" s="221" t="s">
        <v>66</v>
      </c>
      <c r="U56" s="251" t="s">
        <v>14</v>
      </c>
      <c r="V56" s="251" t="s">
        <v>89</v>
      </c>
      <c r="W56" s="4"/>
      <c r="X56" s="4"/>
      <c r="Y56" s="4"/>
      <c r="Z56" s="4"/>
      <c r="AA56" s="4"/>
      <c r="AB56" s="326"/>
      <c r="AC56" s="269"/>
      <c r="AD56" s="269"/>
      <c r="AE56" s="269"/>
      <c r="AF56" s="275"/>
      <c r="AG56" s="278"/>
      <c r="AH56" s="240"/>
      <c r="AI56" s="3"/>
      <c r="AJ56" s="240"/>
      <c r="AK56" s="268"/>
      <c r="AL56" s="216"/>
      <c r="AM56" s="269"/>
      <c r="AN56" s="269"/>
      <c r="AO56" s="269"/>
      <c r="AP56" s="262"/>
      <c r="AQ56" s="278"/>
      <c r="AR56" s="240"/>
      <c r="AS56" s="240"/>
      <c r="AT56" s="240"/>
      <c r="AU56" s="268"/>
      <c r="AV56" s="216"/>
      <c r="AW56" s="269"/>
      <c r="AX56" s="269"/>
      <c r="AY56" s="269"/>
      <c r="AZ56" s="279"/>
      <c r="BA56" s="278"/>
      <c r="BB56" s="240"/>
      <c r="BC56" s="240"/>
      <c r="BE56" s="268"/>
      <c r="BF56" s="216"/>
      <c r="BG56" s="269"/>
      <c r="BH56" s="269"/>
      <c r="BI56" s="269"/>
      <c r="BJ56" s="279"/>
      <c r="BK56" s="278"/>
      <c r="BL56" s="240"/>
      <c r="BM56" s="240"/>
      <c r="BO56" s="268"/>
      <c r="BP56" s="216"/>
      <c r="BQ56" s="269"/>
      <c r="BR56" s="269"/>
      <c r="BS56" s="269"/>
      <c r="BT56" s="279"/>
      <c r="BU56" s="278"/>
      <c r="BV56" s="240"/>
      <c r="BW56" s="240"/>
      <c r="BY56" s="268"/>
      <c r="BZ56" s="216"/>
      <c r="CA56" s="269"/>
      <c r="CB56" s="269"/>
      <c r="CC56" s="269"/>
      <c r="CD56" s="279"/>
      <c r="CE56" s="278"/>
      <c r="CF56" s="240"/>
      <c r="CG56" s="240"/>
    </row>
    <row r="57" spans="1:85">
      <c r="A57" s="363"/>
      <c r="B57" s="205"/>
      <c r="C57" s="300" t="s">
        <v>57</v>
      </c>
      <c r="D57" s="301" t="s">
        <v>56</v>
      </c>
      <c r="E57" s="206" t="s">
        <v>251</v>
      </c>
      <c r="F57" s="4"/>
      <c r="G57" s="4"/>
      <c r="H57" s="4"/>
      <c r="I57" s="4"/>
      <c r="J57" s="4"/>
      <c r="K57" s="4"/>
      <c r="L57" s="4"/>
      <c r="M57" s="326"/>
      <c r="N57" s="4"/>
      <c r="O57" s="308"/>
      <c r="P57" s="363"/>
      <c r="Q57" s="205"/>
      <c r="R57" s="300" t="s">
        <v>57</v>
      </c>
      <c r="S57" s="301" t="s">
        <v>56</v>
      </c>
      <c r="T57" s="206" t="s">
        <v>251</v>
      </c>
      <c r="U57" s="4"/>
      <c r="V57" s="4"/>
      <c r="W57" s="4"/>
      <c r="X57" s="4"/>
      <c r="Y57" s="4"/>
      <c r="Z57" s="4"/>
      <c r="AA57" s="4"/>
      <c r="AB57" s="326"/>
      <c r="AC57" s="32"/>
      <c r="AD57" s="32"/>
      <c r="AE57" s="222"/>
      <c r="AF57" s="273"/>
      <c r="AG57" s="120"/>
      <c r="AH57" s="120"/>
      <c r="AI57" s="3"/>
      <c r="AK57" s="268"/>
      <c r="AM57" s="32"/>
      <c r="AN57" s="32"/>
      <c r="AO57" s="222"/>
      <c r="AP57" s="246"/>
      <c r="AQ57" s="120"/>
      <c r="AR57" s="120"/>
      <c r="AS57" s="3"/>
      <c r="AT57" s="120"/>
      <c r="AU57" s="268"/>
      <c r="AW57" s="32"/>
      <c r="AX57" s="32"/>
      <c r="AY57" s="32"/>
      <c r="AZ57" s="267"/>
      <c r="BA57" s="120"/>
      <c r="BB57" s="120"/>
      <c r="BC57" s="3"/>
      <c r="BE57" s="268"/>
      <c r="BG57" s="32"/>
      <c r="BH57" s="32"/>
      <c r="BI57" s="244"/>
      <c r="BJ57" s="267"/>
      <c r="BK57" s="120"/>
      <c r="BL57" s="120"/>
      <c r="BM57" s="3"/>
      <c r="BO57" s="268"/>
      <c r="BQ57" s="32"/>
      <c r="BR57" s="32"/>
      <c r="BS57" s="244"/>
      <c r="BT57" s="267"/>
      <c r="BU57" s="120"/>
      <c r="BV57" s="120"/>
      <c r="BW57" s="3"/>
      <c r="BY57" s="268"/>
      <c r="CA57" s="32"/>
      <c r="CB57" s="32"/>
      <c r="CC57" s="244"/>
      <c r="CD57" s="267"/>
      <c r="CE57" s="120"/>
      <c r="CF57" s="120"/>
    </row>
    <row r="58" spans="1:85">
      <c r="A58" s="363"/>
      <c r="B58" s="179" t="s">
        <v>226</v>
      </c>
      <c r="C58" s="21">
        <v>30</v>
      </c>
      <c r="D58" s="21">
        <v>30</v>
      </c>
      <c r="E58" s="223"/>
      <c r="F58" s="4"/>
      <c r="G58" s="4"/>
      <c r="H58" s="4"/>
      <c r="I58" s="4"/>
      <c r="J58" s="4"/>
      <c r="K58" s="4"/>
      <c r="L58" s="4"/>
      <c r="M58" s="326"/>
      <c r="N58" s="4"/>
      <c r="O58" s="308"/>
      <c r="P58" s="363"/>
      <c r="Q58" s="179" t="s">
        <v>226</v>
      </c>
      <c r="R58" s="21">
        <v>30</v>
      </c>
      <c r="S58" s="21">
        <v>30</v>
      </c>
      <c r="T58" s="223"/>
      <c r="U58" s="4"/>
      <c r="V58" s="4"/>
      <c r="W58" s="4"/>
      <c r="X58" s="4"/>
      <c r="Y58" s="4"/>
      <c r="Z58" s="4"/>
      <c r="AA58" s="4"/>
      <c r="AB58" s="326"/>
      <c r="AC58" s="32"/>
      <c r="AD58" s="32"/>
      <c r="AE58" s="222"/>
      <c r="AF58" s="181"/>
      <c r="AG58" s="120"/>
      <c r="AH58" s="120"/>
      <c r="AI58" s="3"/>
      <c r="AK58" s="268"/>
      <c r="AM58" s="32"/>
      <c r="AN58" s="32"/>
      <c r="AO58" s="222"/>
      <c r="AP58" s="280"/>
      <c r="AQ58" s="120"/>
      <c r="AR58" s="120"/>
      <c r="AS58" s="3"/>
      <c r="AT58" s="120"/>
      <c r="AU58" s="268"/>
      <c r="AW58" s="32"/>
      <c r="AX58" s="32"/>
      <c r="AY58" s="32"/>
      <c r="AZ58" s="267"/>
      <c r="BA58" s="120"/>
      <c r="BB58" s="120"/>
      <c r="BC58" s="3"/>
      <c r="BE58" s="268"/>
      <c r="BG58" s="32"/>
      <c r="BH58" s="32"/>
      <c r="BI58" s="244"/>
      <c r="BJ58" s="281"/>
      <c r="BK58" s="120"/>
      <c r="BL58" s="120"/>
      <c r="BM58" s="3"/>
      <c r="BO58" s="268"/>
      <c r="BQ58" s="32"/>
      <c r="BR58" s="32"/>
      <c r="BS58" s="244"/>
      <c r="BT58" s="281"/>
      <c r="BU58" s="120"/>
      <c r="BV58" s="120"/>
      <c r="BW58" s="3"/>
      <c r="BY58" s="268"/>
      <c r="CA58" s="32"/>
      <c r="CB58" s="32"/>
      <c r="CC58" s="244"/>
      <c r="CD58" s="281"/>
      <c r="CE58" s="120"/>
      <c r="CF58" s="120"/>
    </row>
    <row r="59" spans="1:85">
      <c r="A59" s="363"/>
      <c r="B59" s="4" t="s">
        <v>73</v>
      </c>
      <c r="C59" s="21">
        <v>370</v>
      </c>
      <c r="D59" s="21">
        <v>370</v>
      </c>
      <c r="E59" s="223">
        <f t="shared" ref="E59:E75" si="4">(C59-D59)</f>
        <v>0</v>
      </c>
      <c r="F59" s="4"/>
      <c r="G59" s="4"/>
      <c r="H59" s="4"/>
      <c r="I59" s="4"/>
      <c r="J59" s="4"/>
      <c r="K59" s="4"/>
      <c r="L59" s="4"/>
      <c r="M59" s="326"/>
      <c r="N59" s="4"/>
      <c r="O59" s="308"/>
      <c r="P59" s="363"/>
      <c r="Q59" s="4" t="s">
        <v>73</v>
      </c>
      <c r="R59" s="21">
        <v>370</v>
      </c>
      <c r="S59" s="21">
        <v>370</v>
      </c>
      <c r="T59" s="223">
        <f t="shared" ref="T59:T75" si="5">(R59-S59)</f>
        <v>0</v>
      </c>
      <c r="U59" s="4"/>
      <c r="V59" s="4"/>
      <c r="W59" s="4"/>
      <c r="X59" s="4"/>
      <c r="Y59" s="4"/>
      <c r="Z59" s="4"/>
      <c r="AA59" s="4"/>
      <c r="AB59" s="326"/>
      <c r="AC59" s="32"/>
      <c r="AD59" s="32"/>
      <c r="AE59" s="222"/>
      <c r="AF59" s="273"/>
      <c r="AG59" s="120"/>
      <c r="AH59" s="120"/>
      <c r="AI59" s="3"/>
      <c r="AK59" s="268"/>
      <c r="AM59" s="32"/>
      <c r="AN59" s="32"/>
      <c r="AO59" s="222"/>
      <c r="AP59" s="246"/>
      <c r="AQ59" s="120"/>
      <c r="AR59" s="120"/>
      <c r="AS59" s="3"/>
      <c r="AT59" s="120"/>
      <c r="AU59" s="268"/>
      <c r="AW59" s="32"/>
      <c r="AX59" s="32"/>
      <c r="AY59" s="32"/>
      <c r="AZ59" s="267"/>
      <c r="BA59" s="120"/>
      <c r="BB59" s="120"/>
      <c r="BC59" s="3"/>
      <c r="BE59" s="268"/>
      <c r="BG59" s="32"/>
      <c r="BH59" s="32"/>
      <c r="BI59" s="244"/>
      <c r="BJ59" s="267"/>
      <c r="BK59" s="120"/>
      <c r="BL59" s="120"/>
      <c r="BM59" s="3"/>
      <c r="BO59" s="268"/>
      <c r="BQ59" s="32"/>
      <c r="BR59" s="32"/>
      <c r="BS59" s="244"/>
      <c r="BT59" s="267"/>
      <c r="BU59" s="120"/>
      <c r="BV59" s="120"/>
      <c r="BW59" s="3"/>
      <c r="BY59" s="268"/>
      <c r="CA59" s="32"/>
      <c r="CB59" s="32"/>
      <c r="CC59" s="244"/>
      <c r="CD59" s="267"/>
      <c r="CE59" s="120"/>
      <c r="CF59" s="120"/>
    </row>
    <row r="60" spans="1:85">
      <c r="A60" s="363"/>
      <c r="B60" s="4" t="s">
        <v>200</v>
      </c>
      <c r="C60" s="125">
        <v>40</v>
      </c>
      <c r="D60" s="125">
        <v>40</v>
      </c>
      <c r="E60" s="223">
        <f t="shared" si="4"/>
        <v>0</v>
      </c>
      <c r="F60" s="4"/>
      <c r="G60" s="4"/>
      <c r="H60" s="4"/>
      <c r="I60" s="4"/>
      <c r="J60" s="4"/>
      <c r="K60" s="4"/>
      <c r="L60" s="4"/>
      <c r="M60" s="326"/>
      <c r="N60" s="4"/>
      <c r="O60" s="308"/>
      <c r="P60" s="363"/>
      <c r="Q60" s="4" t="s">
        <v>200</v>
      </c>
      <c r="R60" s="125">
        <v>40</v>
      </c>
      <c r="S60" s="125">
        <v>40</v>
      </c>
      <c r="T60" s="223">
        <f t="shared" si="5"/>
        <v>0</v>
      </c>
      <c r="U60" s="4"/>
      <c r="V60" s="4"/>
      <c r="W60" s="4"/>
      <c r="X60" s="4"/>
      <c r="Y60" s="4"/>
      <c r="Z60" s="4"/>
      <c r="AA60" s="4"/>
      <c r="AB60" s="326"/>
      <c r="AC60" s="32"/>
      <c r="AD60" s="32"/>
      <c r="AE60" s="222"/>
      <c r="AF60" s="273"/>
      <c r="AG60" s="120"/>
      <c r="AH60" s="120"/>
      <c r="AI60" s="3"/>
      <c r="AK60" s="268"/>
      <c r="AM60" s="32"/>
      <c r="AN60" s="32"/>
      <c r="AO60" s="222"/>
      <c r="AP60" s="246"/>
      <c r="AQ60" s="120"/>
      <c r="AR60" s="120"/>
      <c r="AS60" s="3"/>
      <c r="AT60" s="120"/>
      <c r="AU60" s="268"/>
      <c r="AW60" s="32"/>
      <c r="AX60" s="32"/>
      <c r="AY60" s="32"/>
      <c r="AZ60" s="267"/>
      <c r="BA60" s="120"/>
      <c r="BB60" s="120"/>
      <c r="BC60" s="3"/>
      <c r="BE60" s="268"/>
      <c r="BG60" s="32"/>
      <c r="BH60" s="32"/>
      <c r="BI60" s="244"/>
      <c r="BJ60" s="267"/>
      <c r="BK60" s="120"/>
      <c r="BL60" s="120"/>
      <c r="BM60" s="3"/>
      <c r="BO60" s="268"/>
      <c r="BQ60" s="32"/>
      <c r="BR60" s="32"/>
      <c r="BS60" s="244"/>
      <c r="BT60" s="267"/>
      <c r="BU60" s="120"/>
      <c r="BV60" s="120"/>
      <c r="BW60" s="3"/>
      <c r="BY60" s="268"/>
      <c r="CA60" s="32"/>
      <c r="CB60" s="32"/>
      <c r="CC60" s="244"/>
      <c r="CD60" s="267"/>
      <c r="CE60" s="120"/>
      <c r="CF60" s="120"/>
    </row>
    <row r="61" spans="1:85">
      <c r="A61" s="363"/>
      <c r="B61" s="4" t="s">
        <v>232</v>
      </c>
      <c r="C61" s="21">
        <v>170</v>
      </c>
      <c r="D61" s="21">
        <v>170</v>
      </c>
      <c r="E61" s="223">
        <f t="shared" si="4"/>
        <v>0</v>
      </c>
      <c r="F61" s="4"/>
      <c r="G61" s="4"/>
      <c r="H61" s="4"/>
      <c r="I61" s="4"/>
      <c r="J61" s="4"/>
      <c r="K61" s="4"/>
      <c r="L61" s="4"/>
      <c r="M61" s="326"/>
      <c r="N61" s="4"/>
      <c r="O61" s="308"/>
      <c r="P61" s="363"/>
      <c r="Q61" s="4" t="s">
        <v>232</v>
      </c>
      <c r="R61" s="21">
        <v>170</v>
      </c>
      <c r="S61" s="21">
        <v>170</v>
      </c>
      <c r="T61" s="223">
        <f t="shared" si="5"/>
        <v>0</v>
      </c>
      <c r="U61" s="4"/>
      <c r="V61" s="4"/>
      <c r="W61" s="4"/>
      <c r="X61" s="4"/>
      <c r="Y61" s="4"/>
      <c r="Z61" s="4"/>
      <c r="AA61" s="4"/>
      <c r="AB61" s="326"/>
      <c r="AC61" s="32"/>
      <c r="AD61" s="32"/>
      <c r="AE61" s="222"/>
      <c r="AF61" s="273"/>
      <c r="AG61" s="120"/>
      <c r="AH61" s="120"/>
      <c r="AI61" s="3"/>
      <c r="AK61" s="268"/>
      <c r="AM61" s="32"/>
      <c r="AN61" s="32"/>
      <c r="AO61" s="222"/>
      <c r="AP61" s="246"/>
      <c r="AQ61" s="120"/>
      <c r="AR61" s="120"/>
      <c r="AS61" s="3"/>
      <c r="AT61" s="120"/>
      <c r="AU61" s="268"/>
      <c r="AW61" s="32"/>
      <c r="AX61" s="32"/>
      <c r="AY61" s="32"/>
      <c r="AZ61" s="267"/>
      <c r="BA61" s="120"/>
      <c r="BB61" s="120"/>
      <c r="BC61" s="3"/>
      <c r="BE61" s="268"/>
      <c r="BG61" s="32"/>
      <c r="BH61" s="32"/>
      <c r="BI61" s="244"/>
      <c r="BJ61" s="267"/>
      <c r="BK61" s="120"/>
      <c r="BL61" s="120"/>
      <c r="BM61" s="3"/>
      <c r="BO61" s="268"/>
      <c r="BQ61" s="32"/>
      <c r="BR61" s="32"/>
      <c r="BS61" s="244"/>
      <c r="BT61" s="267"/>
      <c r="BU61" s="120"/>
      <c r="BV61" s="120"/>
      <c r="BW61" s="3"/>
      <c r="BY61" s="268"/>
      <c r="CA61" s="32"/>
      <c r="CB61" s="32"/>
      <c r="CC61" s="244"/>
      <c r="CD61" s="267"/>
      <c r="CE61" s="120"/>
      <c r="CF61" s="120"/>
    </row>
    <row r="62" spans="1:85">
      <c r="A62" s="363"/>
      <c r="B62" s="4" t="s">
        <v>69</v>
      </c>
      <c r="C62" s="21">
        <v>132</v>
      </c>
      <c r="D62" s="21">
        <v>132</v>
      </c>
      <c r="E62" s="223">
        <f t="shared" si="4"/>
        <v>0</v>
      </c>
      <c r="F62" s="4"/>
      <c r="G62" s="4"/>
      <c r="H62" s="4"/>
      <c r="I62" s="4"/>
      <c r="J62" s="4"/>
      <c r="K62" s="4"/>
      <c r="L62" s="4"/>
      <c r="M62" s="326"/>
      <c r="N62" s="4"/>
      <c r="O62" s="308"/>
      <c r="P62" s="363"/>
      <c r="Q62" s="4" t="s">
        <v>69</v>
      </c>
      <c r="R62" s="21">
        <v>132</v>
      </c>
      <c r="S62" s="21">
        <v>132</v>
      </c>
      <c r="T62" s="223">
        <f t="shared" si="5"/>
        <v>0</v>
      </c>
      <c r="U62" s="4"/>
      <c r="V62" s="4"/>
      <c r="W62" s="4"/>
      <c r="X62" s="4"/>
      <c r="Y62" s="4"/>
      <c r="Z62" s="4"/>
      <c r="AA62" s="4"/>
      <c r="AB62" s="326"/>
      <c r="AC62" s="32"/>
      <c r="AD62" s="32"/>
      <c r="AE62" s="222"/>
      <c r="AF62" s="273"/>
      <c r="AG62" s="120"/>
      <c r="AH62" s="120"/>
      <c r="AI62" s="3"/>
      <c r="AK62" s="268"/>
      <c r="AM62" s="32"/>
      <c r="AN62" s="32"/>
      <c r="AO62" s="222"/>
      <c r="AP62" s="246"/>
      <c r="AQ62" s="120"/>
      <c r="AR62" s="120"/>
      <c r="AS62" s="3"/>
      <c r="AT62" s="120"/>
      <c r="AU62" s="268"/>
      <c r="AW62" s="32"/>
      <c r="AX62" s="32"/>
      <c r="AY62" s="32"/>
      <c r="AZ62" s="267"/>
      <c r="BA62" s="120"/>
      <c r="BB62" s="120"/>
      <c r="BC62" s="3"/>
      <c r="BE62" s="268"/>
      <c r="BG62" s="32"/>
      <c r="BH62" s="32"/>
      <c r="BI62" s="244"/>
      <c r="BJ62" s="267"/>
      <c r="BK62" s="120"/>
      <c r="BL62" s="120"/>
      <c r="BM62" s="3"/>
      <c r="BO62" s="268"/>
      <c r="BQ62" s="32"/>
      <c r="BR62" s="32"/>
      <c r="BS62" s="244"/>
      <c r="BT62" s="267"/>
      <c r="BU62" s="120"/>
      <c r="BV62" s="120"/>
      <c r="BW62" s="3"/>
      <c r="BY62" s="268"/>
      <c r="CA62" s="32"/>
      <c r="CB62" s="32"/>
      <c r="CC62" s="244"/>
      <c r="CD62" s="267"/>
      <c r="CE62" s="120"/>
      <c r="CF62" s="120"/>
    </row>
    <row r="63" spans="1:85">
      <c r="A63" s="363"/>
      <c r="B63" s="4" t="s">
        <v>233</v>
      </c>
      <c r="C63" s="21">
        <v>12</v>
      </c>
      <c r="D63" s="21">
        <v>12</v>
      </c>
      <c r="E63" s="223">
        <f t="shared" si="4"/>
        <v>0</v>
      </c>
      <c r="F63" s="4"/>
      <c r="G63" s="4"/>
      <c r="H63" s="4"/>
      <c r="I63" s="4"/>
      <c r="J63" s="4"/>
      <c r="K63" s="4"/>
      <c r="L63" s="4"/>
      <c r="M63" s="326"/>
      <c r="N63" s="4"/>
      <c r="O63" s="308"/>
      <c r="P63" s="363"/>
      <c r="Q63" s="4" t="s">
        <v>233</v>
      </c>
      <c r="R63" s="21">
        <v>12</v>
      </c>
      <c r="S63" s="21">
        <v>12</v>
      </c>
      <c r="T63" s="223">
        <f t="shared" si="5"/>
        <v>0</v>
      </c>
      <c r="U63" s="4"/>
      <c r="V63" s="4"/>
      <c r="W63" s="4"/>
      <c r="X63" s="4"/>
      <c r="Y63" s="4"/>
      <c r="Z63" s="4"/>
      <c r="AA63" s="4"/>
      <c r="AB63" s="326"/>
      <c r="AC63" s="32"/>
      <c r="AD63" s="32"/>
      <c r="AE63" s="222"/>
      <c r="AF63" s="273"/>
      <c r="AG63" s="120"/>
      <c r="AH63" s="120"/>
      <c r="AI63" s="3"/>
      <c r="AK63" s="268"/>
      <c r="AM63" s="32"/>
      <c r="AN63" s="32"/>
      <c r="AO63" s="222"/>
      <c r="AP63" s="246"/>
      <c r="AQ63" s="120"/>
      <c r="AR63" s="120"/>
      <c r="AS63" s="3"/>
      <c r="AT63" s="120"/>
      <c r="AU63" s="268"/>
      <c r="AW63" s="32"/>
      <c r="AX63" s="32"/>
      <c r="AY63" s="32"/>
      <c r="AZ63" s="267"/>
      <c r="BA63" s="120"/>
      <c r="BB63" s="120"/>
      <c r="BC63" s="3"/>
      <c r="BE63" s="268"/>
      <c r="BG63" s="32"/>
      <c r="BH63" s="32"/>
      <c r="BI63" s="244"/>
      <c r="BJ63" s="267"/>
      <c r="BK63" s="120"/>
      <c r="BL63" s="120"/>
      <c r="BM63" s="3"/>
      <c r="BO63" s="268"/>
      <c r="BQ63" s="32"/>
      <c r="BR63" s="32"/>
      <c r="BS63" s="244"/>
      <c r="BT63" s="267"/>
      <c r="BU63" s="120"/>
      <c r="BV63" s="120"/>
      <c r="BW63" s="3"/>
      <c r="BY63" s="268"/>
      <c r="CA63" s="32"/>
      <c r="CB63" s="32"/>
      <c r="CC63" s="244"/>
      <c r="CD63" s="267"/>
      <c r="CE63" s="120"/>
      <c r="CF63" s="120"/>
    </row>
    <row r="64" spans="1:85">
      <c r="A64" s="363"/>
      <c r="B64" s="4" t="s">
        <v>72</v>
      </c>
      <c r="C64" s="21">
        <v>12</v>
      </c>
      <c r="D64" s="21">
        <v>12</v>
      </c>
      <c r="E64" s="223">
        <f t="shared" si="4"/>
        <v>0</v>
      </c>
      <c r="F64" s="4"/>
      <c r="G64" s="4"/>
      <c r="H64" s="4"/>
      <c r="I64" s="4"/>
      <c r="J64" s="4"/>
      <c r="K64" s="4"/>
      <c r="L64" s="4"/>
      <c r="M64" s="326"/>
      <c r="N64" s="4"/>
      <c r="O64" s="308"/>
      <c r="P64" s="363"/>
      <c r="Q64" s="4" t="s">
        <v>72</v>
      </c>
      <c r="R64" s="21">
        <v>12</v>
      </c>
      <c r="S64" s="21">
        <v>12</v>
      </c>
      <c r="T64" s="223">
        <f t="shared" si="5"/>
        <v>0</v>
      </c>
      <c r="U64" s="4"/>
      <c r="V64" s="4"/>
      <c r="W64" s="4"/>
      <c r="X64" s="4"/>
      <c r="Y64" s="4"/>
      <c r="Z64" s="4"/>
      <c r="AA64" s="4"/>
      <c r="AB64" s="326"/>
      <c r="AC64" s="32"/>
      <c r="AD64" s="32"/>
      <c r="AE64" s="222"/>
      <c r="AF64" s="273"/>
      <c r="AG64" s="120"/>
      <c r="AH64" s="120"/>
      <c r="AI64" s="3"/>
      <c r="AK64" s="268"/>
      <c r="AM64" s="32"/>
      <c r="AN64" s="32"/>
      <c r="AO64" s="222"/>
      <c r="AP64" s="246"/>
      <c r="AQ64" s="120"/>
      <c r="AR64" s="120"/>
      <c r="AS64" s="3"/>
      <c r="AT64" s="120"/>
      <c r="AU64" s="268"/>
      <c r="AW64" s="32"/>
      <c r="AX64" s="32"/>
      <c r="AY64" s="32"/>
      <c r="AZ64" s="267"/>
      <c r="BA64" s="120"/>
      <c r="BB64" s="120"/>
      <c r="BC64" s="3"/>
      <c r="BE64" s="268"/>
      <c r="BG64" s="32"/>
      <c r="BH64" s="32"/>
      <c r="BI64" s="244"/>
      <c r="BJ64" s="267"/>
      <c r="BK64" s="120"/>
      <c r="BL64" s="120"/>
      <c r="BM64" s="3"/>
      <c r="BO64" s="268"/>
      <c r="BQ64" s="32"/>
      <c r="BR64" s="32"/>
      <c r="BS64" s="244"/>
      <c r="BT64" s="267"/>
      <c r="BU64" s="120"/>
      <c r="BV64" s="120"/>
      <c r="BW64" s="3"/>
      <c r="BY64" s="268"/>
      <c r="CA64" s="32"/>
      <c r="CB64" s="32"/>
      <c r="CC64" s="244"/>
      <c r="CD64" s="267"/>
      <c r="CE64" s="120"/>
      <c r="CF64" s="120"/>
    </row>
    <row r="65" spans="1:110">
      <c r="A65" s="363"/>
      <c r="B65" s="4" t="s">
        <v>76</v>
      </c>
      <c r="C65" s="21">
        <v>100</v>
      </c>
      <c r="D65" s="21">
        <v>100</v>
      </c>
      <c r="E65" s="223">
        <f t="shared" si="4"/>
        <v>0</v>
      </c>
      <c r="F65" s="4"/>
      <c r="G65" s="4"/>
      <c r="H65" s="4"/>
      <c r="I65" s="4"/>
      <c r="J65" s="4"/>
      <c r="K65" s="4"/>
      <c r="L65" s="4"/>
      <c r="M65" s="326"/>
      <c r="N65" s="4"/>
      <c r="O65" s="308"/>
      <c r="P65" s="363"/>
      <c r="Q65" s="4" t="s">
        <v>76</v>
      </c>
      <c r="R65" s="21">
        <v>100</v>
      </c>
      <c r="S65" s="21">
        <v>100</v>
      </c>
      <c r="T65" s="223">
        <f t="shared" si="5"/>
        <v>0</v>
      </c>
      <c r="U65" s="4"/>
      <c r="V65" s="4"/>
      <c r="W65" s="4"/>
      <c r="X65" s="4"/>
      <c r="Y65" s="4"/>
      <c r="Z65" s="4"/>
      <c r="AA65" s="4"/>
      <c r="AB65" s="326"/>
      <c r="AC65" s="32"/>
      <c r="AD65" s="32"/>
      <c r="AE65" s="222"/>
      <c r="AF65" s="273"/>
      <c r="AG65" s="120"/>
      <c r="AH65" s="120"/>
      <c r="AI65" s="3"/>
      <c r="AK65" s="268"/>
      <c r="AM65" s="32"/>
      <c r="AN65" s="32"/>
      <c r="AO65" s="222"/>
      <c r="AP65" s="246"/>
      <c r="AQ65" s="120"/>
      <c r="AR65" s="120"/>
      <c r="AS65" s="3"/>
      <c r="AT65" s="120"/>
      <c r="AU65" s="268"/>
      <c r="AW65" s="32"/>
      <c r="AX65" s="32"/>
      <c r="AY65" s="32"/>
      <c r="AZ65" s="267"/>
      <c r="BA65" s="120"/>
      <c r="BB65" s="120"/>
      <c r="BC65" s="3"/>
      <c r="BE65" s="268"/>
      <c r="BG65" s="32"/>
      <c r="BH65" s="32"/>
      <c r="BI65" s="244"/>
      <c r="BJ65" s="267"/>
      <c r="BK65" s="120"/>
      <c r="BL65" s="120"/>
      <c r="BM65" s="3"/>
      <c r="BO65" s="268"/>
      <c r="BQ65" s="32"/>
      <c r="BR65" s="32"/>
      <c r="BS65" s="244"/>
      <c r="BT65" s="267"/>
      <c r="BU65" s="120"/>
      <c r="BV65" s="120"/>
      <c r="BW65" s="3"/>
      <c r="BY65" s="268"/>
      <c r="CA65" s="32"/>
      <c r="CB65" s="32"/>
      <c r="CC65" s="244"/>
      <c r="CD65" s="267"/>
      <c r="CE65" s="120"/>
      <c r="CF65" s="120"/>
    </row>
    <row r="66" spans="1:110">
      <c r="A66" s="363"/>
      <c r="B66" s="4" t="s">
        <v>234</v>
      </c>
      <c r="C66" s="21">
        <v>12</v>
      </c>
      <c r="D66" s="21">
        <v>12</v>
      </c>
      <c r="E66" s="223">
        <f t="shared" si="4"/>
        <v>0</v>
      </c>
      <c r="F66" s="4"/>
      <c r="G66" s="4"/>
      <c r="H66" s="4"/>
      <c r="I66" s="4"/>
      <c r="J66" s="4"/>
      <c r="K66" s="4"/>
      <c r="L66" s="4"/>
      <c r="M66" s="326"/>
      <c r="N66" s="4"/>
      <c r="O66" s="308"/>
      <c r="P66" s="363"/>
      <c r="Q66" s="4" t="s">
        <v>234</v>
      </c>
      <c r="R66" s="21">
        <v>12</v>
      </c>
      <c r="S66" s="21">
        <v>12</v>
      </c>
      <c r="T66" s="223">
        <f t="shared" si="5"/>
        <v>0</v>
      </c>
      <c r="U66" s="4"/>
      <c r="V66" s="4"/>
      <c r="W66" s="4"/>
      <c r="X66" s="4"/>
      <c r="Y66" s="4"/>
      <c r="Z66" s="4"/>
      <c r="AA66" s="4"/>
      <c r="AB66" s="326"/>
      <c r="AC66" s="32"/>
      <c r="AD66" s="32"/>
      <c r="AE66" s="222"/>
      <c r="AF66" s="273"/>
      <c r="AG66" s="120"/>
      <c r="AH66" s="120"/>
      <c r="AI66" s="3"/>
      <c r="AK66" s="268"/>
      <c r="AM66" s="32"/>
      <c r="AN66" s="32"/>
      <c r="AO66" s="222"/>
      <c r="AP66" s="280"/>
      <c r="AQ66" s="120"/>
      <c r="AR66" s="120"/>
      <c r="AS66" s="3"/>
      <c r="AT66" s="120"/>
      <c r="AU66" s="268"/>
      <c r="AW66" s="32"/>
      <c r="AX66" s="32"/>
      <c r="AY66" s="32"/>
      <c r="AZ66" s="267"/>
      <c r="BA66" s="120"/>
      <c r="BB66" s="120"/>
      <c r="BC66" s="3"/>
      <c r="BE66" s="268"/>
      <c r="BG66" s="32"/>
      <c r="BH66" s="32"/>
      <c r="BI66" s="244"/>
      <c r="BJ66" s="267"/>
      <c r="BK66" s="120"/>
      <c r="BL66" s="120"/>
      <c r="BM66" s="3"/>
      <c r="BO66" s="268"/>
      <c r="BQ66" s="32"/>
      <c r="BR66" s="32"/>
      <c r="BS66" s="244"/>
      <c r="BT66" s="267"/>
      <c r="BU66" s="120"/>
      <c r="BV66" s="120"/>
      <c r="BW66" s="3"/>
      <c r="BY66" s="268"/>
      <c r="CA66" s="32"/>
      <c r="CB66" s="32"/>
      <c r="CC66" s="244"/>
      <c r="CD66" s="267"/>
      <c r="CE66" s="120"/>
      <c r="CF66" s="120"/>
    </row>
    <row r="67" spans="1:110">
      <c r="A67" s="363"/>
      <c r="B67" s="4" t="s">
        <v>235</v>
      </c>
      <c r="C67" s="21">
        <v>100</v>
      </c>
      <c r="D67" s="21">
        <v>100</v>
      </c>
      <c r="E67" s="223">
        <f t="shared" si="4"/>
        <v>0</v>
      </c>
      <c r="F67" s="4"/>
      <c r="G67" s="4"/>
      <c r="H67" s="4"/>
      <c r="I67" s="4"/>
      <c r="J67" s="4"/>
      <c r="K67" s="4"/>
      <c r="L67" s="4"/>
      <c r="M67" s="326"/>
      <c r="N67" s="4"/>
      <c r="O67" s="308"/>
      <c r="P67" s="363"/>
      <c r="Q67" s="4" t="s">
        <v>235</v>
      </c>
      <c r="R67" s="21">
        <v>100</v>
      </c>
      <c r="S67" s="21">
        <v>100</v>
      </c>
      <c r="T67" s="223">
        <f t="shared" si="5"/>
        <v>0</v>
      </c>
      <c r="U67" s="4"/>
      <c r="V67" s="4"/>
      <c r="W67" s="4"/>
      <c r="X67" s="4"/>
      <c r="Y67" s="4"/>
      <c r="Z67" s="4"/>
      <c r="AA67" s="4"/>
      <c r="AB67" s="326"/>
      <c r="AC67" s="32"/>
      <c r="AD67" s="32"/>
      <c r="AE67" s="222"/>
      <c r="AF67" s="273"/>
      <c r="AG67" s="3"/>
      <c r="AH67" s="120"/>
      <c r="AI67" s="3"/>
      <c r="AK67" s="268"/>
      <c r="AM67" s="32"/>
      <c r="AN67" s="32"/>
      <c r="AO67" s="222"/>
      <c r="AP67" s="246"/>
      <c r="AR67" s="120"/>
      <c r="AS67" s="3"/>
      <c r="AT67" s="120"/>
      <c r="AU67" s="268"/>
      <c r="AW67" s="32"/>
      <c r="AX67" s="32"/>
      <c r="AY67" s="32"/>
      <c r="AZ67" s="267"/>
      <c r="BB67" s="120"/>
      <c r="BC67" s="3"/>
      <c r="BE67" s="268"/>
      <c r="BG67" s="32"/>
      <c r="BH67" s="32"/>
      <c r="BI67" s="244"/>
      <c r="BJ67" s="267"/>
      <c r="BL67" s="120"/>
      <c r="BM67" s="3"/>
      <c r="BO67" s="268"/>
      <c r="BQ67" s="32"/>
      <c r="BR67" s="32"/>
      <c r="BS67" s="244"/>
      <c r="BT67" s="267"/>
      <c r="BV67" s="120"/>
      <c r="BW67" s="3"/>
      <c r="BY67" s="268"/>
      <c r="CA67" s="32"/>
      <c r="CB67" s="32"/>
      <c r="CC67" s="244"/>
      <c r="CD67" s="267"/>
      <c r="CF67" s="120"/>
    </row>
    <row r="68" spans="1:110">
      <c r="A68" s="363"/>
      <c r="B68" s="4" t="s">
        <v>70</v>
      </c>
      <c r="C68" s="21">
        <v>50</v>
      </c>
      <c r="D68" s="21">
        <v>50</v>
      </c>
      <c r="E68" s="223">
        <f t="shared" si="4"/>
        <v>0</v>
      </c>
      <c r="F68" s="4"/>
      <c r="G68" s="4"/>
      <c r="H68" s="4"/>
      <c r="I68" s="4"/>
      <c r="J68" s="4"/>
      <c r="K68" s="4"/>
      <c r="L68" s="4"/>
      <c r="M68" s="326"/>
      <c r="N68" s="4"/>
      <c r="O68" s="308"/>
      <c r="P68" s="363"/>
      <c r="Q68" s="4" t="s">
        <v>70</v>
      </c>
      <c r="R68" s="21">
        <v>50</v>
      </c>
      <c r="S68" s="21">
        <v>50</v>
      </c>
      <c r="T68" s="223">
        <f t="shared" si="5"/>
        <v>0</v>
      </c>
      <c r="U68" s="4"/>
      <c r="V68" s="4"/>
      <c r="W68" s="4"/>
      <c r="X68" s="4"/>
      <c r="Y68" s="4"/>
      <c r="Z68" s="4"/>
      <c r="AA68" s="4"/>
      <c r="AB68" s="326"/>
      <c r="AC68" s="32"/>
      <c r="AD68" s="32"/>
      <c r="AE68" s="222"/>
      <c r="AF68" s="273"/>
      <c r="AG68" s="120"/>
      <c r="AH68" s="120"/>
      <c r="AI68" s="3"/>
      <c r="AK68" s="268"/>
      <c r="AM68" s="32"/>
      <c r="AN68" s="32"/>
      <c r="AO68" s="222"/>
      <c r="AP68" s="246"/>
      <c r="AQ68" s="120"/>
      <c r="AR68" s="120"/>
      <c r="AS68" s="3"/>
      <c r="AT68" s="120"/>
      <c r="AU68" s="268"/>
      <c r="AW68" s="32"/>
      <c r="AX68" s="32"/>
      <c r="AY68" s="32"/>
      <c r="AZ68" s="267"/>
      <c r="BA68" s="120"/>
      <c r="BB68" s="120"/>
      <c r="BC68" s="3"/>
      <c r="BE68" s="268"/>
      <c r="BG68" s="32"/>
      <c r="BH68" s="32"/>
      <c r="BI68" s="244"/>
      <c r="BJ68" s="267"/>
      <c r="BK68" s="120"/>
      <c r="BL68" s="120"/>
      <c r="BM68" s="3"/>
      <c r="BO68" s="268"/>
      <c r="BQ68" s="32"/>
      <c r="BR68" s="32"/>
      <c r="BS68" s="244"/>
      <c r="BT68" s="267"/>
      <c r="BU68" s="120"/>
      <c r="BV68" s="120"/>
      <c r="BW68" s="3"/>
      <c r="BY68" s="268"/>
      <c r="CA68" s="32"/>
      <c r="CB68" s="32"/>
      <c r="CC68" s="244"/>
      <c r="CD68" s="267"/>
      <c r="CE68" s="120"/>
      <c r="CF68" s="120"/>
    </row>
    <row r="69" spans="1:110">
      <c r="A69" s="363"/>
      <c r="B69" s="4" t="s">
        <v>74</v>
      </c>
      <c r="C69" s="21">
        <v>5</v>
      </c>
      <c r="D69" s="21">
        <v>5</v>
      </c>
      <c r="E69" s="223">
        <f t="shared" si="4"/>
        <v>0</v>
      </c>
      <c r="F69" s="4"/>
      <c r="G69" s="4"/>
      <c r="H69" s="4"/>
      <c r="I69" s="4"/>
      <c r="J69" s="4"/>
      <c r="K69" s="4"/>
      <c r="L69" s="4"/>
      <c r="M69" s="326"/>
      <c r="N69" s="4"/>
      <c r="O69" s="308"/>
      <c r="P69" s="363"/>
      <c r="Q69" s="4" t="s">
        <v>74</v>
      </c>
      <c r="R69" s="21">
        <v>5</v>
      </c>
      <c r="S69" s="21">
        <v>5</v>
      </c>
      <c r="T69" s="223">
        <f t="shared" si="5"/>
        <v>0</v>
      </c>
      <c r="U69" s="4"/>
      <c r="V69" s="4"/>
      <c r="W69" s="4"/>
      <c r="X69" s="4"/>
      <c r="Y69" s="4"/>
      <c r="Z69" s="4"/>
      <c r="AA69" s="4"/>
      <c r="AB69" s="326"/>
      <c r="AC69" s="32"/>
      <c r="AD69" s="32"/>
      <c r="AE69" s="222"/>
      <c r="AF69" s="273"/>
      <c r="AG69" s="120"/>
      <c r="AH69" s="120"/>
      <c r="AI69" s="3"/>
      <c r="AK69" s="268"/>
      <c r="AM69" s="32"/>
      <c r="AN69" s="32"/>
      <c r="AO69" s="222"/>
      <c r="AP69" s="246"/>
      <c r="AQ69" s="120"/>
      <c r="AR69" s="120"/>
      <c r="AS69" s="3"/>
      <c r="AT69" s="120"/>
      <c r="AU69" s="268"/>
      <c r="AW69" s="32"/>
      <c r="AX69" s="32"/>
      <c r="AY69" s="32"/>
      <c r="AZ69" s="267"/>
      <c r="BA69" s="120"/>
      <c r="BB69" s="120"/>
      <c r="BC69" s="3"/>
      <c r="BE69" s="268"/>
      <c r="BG69" s="32"/>
      <c r="BH69" s="32"/>
      <c r="BI69" s="244"/>
      <c r="BJ69" s="267"/>
      <c r="BK69" s="120"/>
      <c r="BL69" s="120"/>
      <c r="BM69" s="3"/>
      <c r="BO69" s="268"/>
      <c r="BQ69" s="32"/>
      <c r="BR69" s="32"/>
      <c r="BS69" s="244"/>
      <c r="BT69" s="267"/>
      <c r="BU69" s="120"/>
      <c r="BV69" s="120"/>
      <c r="BW69" s="3"/>
      <c r="BY69" s="268"/>
      <c r="CA69" s="32"/>
      <c r="CB69" s="32"/>
      <c r="CC69" s="244"/>
      <c r="CD69" s="267"/>
      <c r="CE69" s="120"/>
      <c r="CF69" s="120"/>
    </row>
    <row r="70" spans="1:110">
      <c r="A70" s="363"/>
      <c r="B70" s="4" t="s">
        <v>71</v>
      </c>
      <c r="C70" s="21">
        <v>10</v>
      </c>
      <c r="D70" s="21">
        <v>10</v>
      </c>
      <c r="E70" s="223">
        <f t="shared" si="4"/>
        <v>0</v>
      </c>
      <c r="F70" s="4"/>
      <c r="G70" s="4"/>
      <c r="H70" s="4"/>
      <c r="I70" s="4"/>
      <c r="J70" s="4"/>
      <c r="K70" s="4"/>
      <c r="L70" s="4"/>
      <c r="M70" s="326"/>
      <c r="N70" s="4"/>
      <c r="O70" s="308"/>
      <c r="P70" s="363"/>
      <c r="Q70" s="4" t="s">
        <v>71</v>
      </c>
      <c r="R70" s="21">
        <v>10</v>
      </c>
      <c r="S70" s="21">
        <v>10</v>
      </c>
      <c r="T70" s="223">
        <f t="shared" si="5"/>
        <v>0</v>
      </c>
      <c r="U70" s="4"/>
      <c r="V70" s="4"/>
      <c r="W70" s="4"/>
      <c r="X70" s="4"/>
      <c r="Y70" s="4"/>
      <c r="Z70" s="4"/>
      <c r="AA70" s="4"/>
      <c r="AB70" s="326"/>
      <c r="AC70" s="32"/>
      <c r="AD70" s="32"/>
      <c r="AE70" s="222"/>
      <c r="AF70" s="273"/>
      <c r="AG70" s="120"/>
      <c r="AH70" s="120"/>
      <c r="AI70" s="3"/>
      <c r="AK70" s="268"/>
      <c r="AM70" s="32"/>
      <c r="AN70" s="32"/>
      <c r="AO70" s="222"/>
      <c r="AP70" s="246"/>
      <c r="AQ70" s="120"/>
      <c r="AR70" s="120"/>
      <c r="AS70" s="3"/>
      <c r="AT70" s="120"/>
      <c r="AU70" s="268"/>
      <c r="AW70" s="32"/>
      <c r="AX70" s="32"/>
      <c r="AY70" s="32"/>
      <c r="AZ70" s="267"/>
      <c r="BA70" s="120"/>
      <c r="BB70" s="120"/>
      <c r="BC70" s="3"/>
      <c r="BE70" s="268"/>
      <c r="BG70" s="32"/>
      <c r="BH70" s="32"/>
      <c r="BI70" s="244"/>
      <c r="BJ70" s="267"/>
      <c r="BK70" s="120"/>
      <c r="BL70" s="120"/>
      <c r="BM70" s="3"/>
      <c r="BO70" s="268"/>
      <c r="BQ70" s="32"/>
      <c r="BR70" s="32"/>
      <c r="BS70" s="244"/>
      <c r="BT70" s="267"/>
      <c r="BU70" s="120"/>
      <c r="BV70" s="120"/>
      <c r="BW70" s="3"/>
      <c r="BY70" s="268"/>
      <c r="CA70" s="32"/>
      <c r="CB70" s="32"/>
      <c r="CC70" s="244"/>
      <c r="CD70" s="267"/>
      <c r="CE70" s="120"/>
      <c r="CF70" s="120"/>
    </row>
    <row r="71" spans="1:110">
      <c r="A71" s="363"/>
      <c r="B71" s="4" t="s">
        <v>52</v>
      </c>
      <c r="C71" s="21">
        <v>10</v>
      </c>
      <c r="D71" s="21">
        <v>10</v>
      </c>
      <c r="E71" s="223">
        <f t="shared" si="4"/>
        <v>0</v>
      </c>
      <c r="F71" s="4"/>
      <c r="G71" s="4"/>
      <c r="H71" s="4"/>
      <c r="I71" s="4"/>
      <c r="J71" s="4"/>
      <c r="K71" s="4"/>
      <c r="L71" s="4"/>
      <c r="M71" s="326"/>
      <c r="N71" s="4"/>
      <c r="O71" s="308"/>
      <c r="P71" s="363"/>
      <c r="Q71" s="4" t="s">
        <v>52</v>
      </c>
      <c r="R71" s="21">
        <v>10</v>
      </c>
      <c r="S71" s="21">
        <v>10</v>
      </c>
      <c r="T71" s="223">
        <f t="shared" si="5"/>
        <v>0</v>
      </c>
      <c r="U71" s="4"/>
      <c r="V71" s="4"/>
      <c r="W71" s="4"/>
      <c r="X71" s="4"/>
      <c r="Y71" s="4"/>
      <c r="Z71" s="4"/>
      <c r="AA71" s="4"/>
      <c r="AB71" s="326"/>
      <c r="AC71" s="32"/>
      <c r="AD71" s="32"/>
      <c r="AE71" s="222"/>
      <c r="AF71" s="273"/>
      <c r="AG71" s="120"/>
      <c r="AH71" s="120"/>
      <c r="AI71" s="3"/>
      <c r="AK71" s="268"/>
      <c r="AM71" s="32"/>
      <c r="AN71" s="32"/>
      <c r="AO71" s="222"/>
      <c r="AP71" s="246"/>
      <c r="AQ71" s="120"/>
      <c r="AR71" s="120"/>
      <c r="AS71" s="3"/>
      <c r="AT71" s="120"/>
      <c r="AU71" s="268"/>
      <c r="AW71" s="32"/>
      <c r="AX71" s="32"/>
      <c r="AY71" s="32"/>
      <c r="AZ71" s="267"/>
      <c r="BA71" s="120"/>
      <c r="BB71" s="120"/>
      <c r="BC71" s="3"/>
      <c r="BE71" s="268"/>
      <c r="BG71" s="32"/>
      <c r="BH71" s="32"/>
      <c r="BI71" s="244"/>
      <c r="BJ71" s="267"/>
      <c r="BK71" s="120"/>
      <c r="BL71" s="120"/>
      <c r="BM71" s="3"/>
      <c r="BO71" s="268"/>
      <c r="BQ71" s="32"/>
      <c r="BR71" s="32"/>
      <c r="BS71" s="244"/>
      <c r="BT71" s="267"/>
      <c r="BU71" s="120"/>
      <c r="BV71" s="120"/>
      <c r="BW71" s="3"/>
      <c r="BY71" s="268"/>
      <c r="CA71" s="32"/>
      <c r="CB71" s="32"/>
      <c r="CC71" s="244"/>
      <c r="CD71" s="267"/>
      <c r="CE71" s="120"/>
      <c r="CF71" s="120"/>
    </row>
    <row r="72" spans="1:110">
      <c r="A72" s="363"/>
      <c r="B72" s="4" t="s">
        <v>75</v>
      </c>
      <c r="C72" s="21">
        <v>10</v>
      </c>
      <c r="D72" s="21">
        <v>10</v>
      </c>
      <c r="E72" s="223">
        <f t="shared" si="4"/>
        <v>0</v>
      </c>
      <c r="F72" s="4"/>
      <c r="G72" s="4"/>
      <c r="H72" s="4"/>
      <c r="I72" s="4"/>
      <c r="J72" s="4"/>
      <c r="K72" s="4"/>
      <c r="L72" s="4"/>
      <c r="M72" s="326"/>
      <c r="N72" s="4"/>
      <c r="O72" s="308"/>
      <c r="P72" s="363"/>
      <c r="Q72" s="4" t="s">
        <v>75</v>
      </c>
      <c r="R72" s="21">
        <v>10</v>
      </c>
      <c r="S72" s="21">
        <v>10</v>
      </c>
      <c r="T72" s="223">
        <f t="shared" si="5"/>
        <v>0</v>
      </c>
      <c r="U72" s="4"/>
      <c r="V72" s="4"/>
      <c r="W72" s="4"/>
      <c r="X72" s="4"/>
      <c r="Y72" s="4"/>
      <c r="Z72" s="4"/>
      <c r="AA72" s="4"/>
      <c r="AB72" s="326"/>
      <c r="AC72" s="32"/>
      <c r="AD72" s="32"/>
      <c r="AE72" s="222"/>
      <c r="AF72" s="273"/>
      <c r="AG72" s="120"/>
      <c r="AH72" s="120"/>
      <c r="AI72" s="3"/>
      <c r="AK72" s="268"/>
      <c r="AM72" s="32"/>
      <c r="AN72" s="32"/>
      <c r="AO72" s="222"/>
      <c r="AP72" s="246"/>
      <c r="AQ72" s="120"/>
      <c r="AR72" s="120"/>
      <c r="AS72" s="3"/>
      <c r="AT72" s="120"/>
      <c r="AU72" s="268"/>
      <c r="AW72" s="32"/>
      <c r="AX72" s="32"/>
      <c r="AY72" s="32"/>
      <c r="AZ72" s="267"/>
      <c r="BA72" s="120"/>
      <c r="BB72" s="120"/>
      <c r="BC72" s="3"/>
      <c r="BE72" s="268"/>
      <c r="BG72" s="32"/>
      <c r="BH72" s="32"/>
      <c r="BI72" s="244"/>
      <c r="BJ72" s="267"/>
      <c r="BK72" s="120"/>
      <c r="BL72" s="120"/>
      <c r="BM72" s="3"/>
      <c r="BO72" s="268"/>
      <c r="BQ72" s="32"/>
      <c r="BR72" s="32"/>
      <c r="BS72" s="244"/>
      <c r="BT72" s="267"/>
      <c r="BU72" s="120"/>
      <c r="BV72" s="120"/>
      <c r="BW72" s="3"/>
      <c r="BY72" s="268"/>
      <c r="CA72" s="32"/>
      <c r="CB72" s="32"/>
      <c r="CC72" s="244"/>
      <c r="CD72" s="267"/>
      <c r="CE72" s="120"/>
      <c r="CF72" s="120"/>
    </row>
    <row r="73" spans="1:110">
      <c r="A73" s="363"/>
      <c r="D73" s="224"/>
      <c r="E73" s="223">
        <f t="shared" si="4"/>
        <v>0</v>
      </c>
      <c r="F73" s="4"/>
      <c r="G73" s="4"/>
      <c r="H73" s="4"/>
      <c r="I73" s="4"/>
      <c r="J73" s="4"/>
      <c r="K73" s="4"/>
      <c r="L73" s="4"/>
      <c r="M73" s="326"/>
      <c r="N73" s="4"/>
      <c r="O73" s="308"/>
      <c r="P73" s="363"/>
      <c r="Q73" s="4"/>
      <c r="R73" s="21"/>
      <c r="S73" s="224"/>
      <c r="T73" s="223">
        <f t="shared" si="5"/>
        <v>0</v>
      </c>
      <c r="U73" s="4"/>
      <c r="V73" s="4"/>
      <c r="W73" s="4"/>
      <c r="X73" s="4"/>
      <c r="Y73" s="4"/>
      <c r="Z73" s="4"/>
      <c r="AA73" s="4"/>
      <c r="AB73" s="326"/>
      <c r="AD73" s="32"/>
      <c r="AE73" s="222"/>
      <c r="AF73" s="273"/>
      <c r="AG73" s="120"/>
      <c r="AH73" s="120"/>
      <c r="AI73" s="3"/>
      <c r="AK73" s="268"/>
      <c r="AN73" s="32"/>
      <c r="AO73" s="222"/>
      <c r="AP73" s="246"/>
      <c r="AQ73" s="120"/>
      <c r="AR73" s="120"/>
      <c r="AS73" s="3"/>
      <c r="AT73" s="120"/>
      <c r="AU73" s="268"/>
      <c r="AX73" s="32"/>
      <c r="AY73" s="32"/>
      <c r="AZ73" s="267"/>
      <c r="BA73" s="120"/>
      <c r="BB73" s="120"/>
      <c r="BC73" s="3"/>
      <c r="BE73" s="268"/>
      <c r="BH73" s="32"/>
      <c r="BI73" s="244"/>
      <c r="BJ73" s="267"/>
      <c r="BK73" s="120"/>
      <c r="BL73" s="120"/>
      <c r="BM73" s="3"/>
      <c r="BO73" s="268"/>
      <c r="BR73" s="32"/>
      <c r="BS73" s="244"/>
      <c r="BT73" s="267"/>
      <c r="BU73" s="120"/>
      <c r="BV73" s="120"/>
      <c r="BW73" s="3"/>
      <c r="BY73" s="268"/>
      <c r="CB73" s="32"/>
      <c r="CC73" s="244"/>
      <c r="CD73" s="267"/>
      <c r="CE73" s="120"/>
      <c r="CF73" s="120"/>
    </row>
    <row r="74" spans="1:110">
      <c r="A74" s="363"/>
      <c r="B74" s="3"/>
      <c r="C74" s="32"/>
      <c r="D74" s="224"/>
      <c r="E74" s="223">
        <f t="shared" si="4"/>
        <v>0</v>
      </c>
      <c r="F74" s="4"/>
      <c r="G74" s="4"/>
      <c r="H74" s="4"/>
      <c r="I74" s="4"/>
      <c r="J74" s="4"/>
      <c r="K74" s="4"/>
      <c r="L74" s="4"/>
      <c r="M74" s="326"/>
      <c r="N74" s="4"/>
      <c r="O74" s="308"/>
      <c r="P74" s="363"/>
      <c r="R74" s="32"/>
      <c r="S74" s="224"/>
      <c r="T74" s="223">
        <f t="shared" si="5"/>
        <v>0</v>
      </c>
      <c r="U74" s="4"/>
      <c r="V74" s="4"/>
      <c r="W74" s="4"/>
      <c r="X74" s="4"/>
      <c r="Y74" s="4"/>
      <c r="Z74" s="4"/>
      <c r="AA74" s="4"/>
      <c r="AB74" s="326"/>
      <c r="AC74" s="32"/>
      <c r="AD74" s="32"/>
      <c r="AE74" s="222"/>
      <c r="AF74" s="273"/>
      <c r="AG74" s="120"/>
      <c r="AH74" s="120"/>
      <c r="AI74" s="3"/>
      <c r="AK74" s="268"/>
      <c r="AL74" s="194"/>
      <c r="AM74" s="32"/>
      <c r="AN74" s="32"/>
      <c r="AO74" s="222"/>
      <c r="AP74" s="246"/>
      <c r="AQ74" s="120"/>
      <c r="AR74" s="120"/>
      <c r="AS74" s="3"/>
      <c r="AT74" s="120"/>
      <c r="AU74" s="268"/>
      <c r="AV74" s="194"/>
      <c r="AW74" s="32"/>
      <c r="AX74" s="32"/>
      <c r="AY74" s="32"/>
      <c r="AZ74" s="267"/>
      <c r="BA74" s="120"/>
      <c r="BB74" s="120"/>
      <c r="BC74" s="3"/>
      <c r="BE74" s="268"/>
      <c r="BF74" s="194"/>
      <c r="BG74" s="32"/>
      <c r="BH74" s="32"/>
      <c r="BI74" s="244"/>
      <c r="BJ74" s="267"/>
      <c r="BK74" s="120"/>
      <c r="BL74" s="120"/>
      <c r="BM74" s="3"/>
      <c r="BO74" s="268"/>
      <c r="BP74" s="194"/>
      <c r="BQ74" s="32"/>
      <c r="BR74" s="32"/>
      <c r="BS74" s="244"/>
      <c r="BT74" s="267"/>
      <c r="BU74" s="120"/>
      <c r="BV74" s="120"/>
      <c r="BW74" s="3"/>
      <c r="BY74" s="268"/>
      <c r="BZ74" s="194"/>
      <c r="CA74" s="32"/>
      <c r="CB74" s="32"/>
      <c r="CC74" s="244"/>
      <c r="CD74" s="267"/>
      <c r="CE74" s="120"/>
      <c r="CF74" s="120"/>
    </row>
    <row r="75" spans="1:110">
      <c r="A75" s="363"/>
      <c r="D75" s="224"/>
      <c r="E75" s="223">
        <f t="shared" si="4"/>
        <v>0</v>
      </c>
      <c r="F75" s="4"/>
      <c r="G75" s="4"/>
      <c r="H75" s="4"/>
      <c r="I75" s="4"/>
      <c r="J75" s="4"/>
      <c r="K75" s="4"/>
      <c r="L75" s="4"/>
      <c r="M75" s="326"/>
      <c r="N75" s="4"/>
      <c r="O75" s="311"/>
      <c r="P75" s="363"/>
      <c r="Q75" s="4"/>
      <c r="R75" s="21"/>
      <c r="S75" s="224"/>
      <c r="T75" s="223">
        <f t="shared" si="5"/>
        <v>0</v>
      </c>
      <c r="U75" s="4"/>
      <c r="V75" s="4"/>
      <c r="W75" s="4"/>
      <c r="X75" s="4"/>
      <c r="Y75" s="4"/>
      <c r="Z75" s="4"/>
      <c r="AA75" s="4"/>
      <c r="AB75" s="326"/>
      <c r="AC75" s="225"/>
      <c r="AD75" s="225"/>
      <c r="AE75" s="225"/>
      <c r="AF75" s="283"/>
      <c r="AG75" s="227"/>
      <c r="AH75" s="227"/>
      <c r="AI75" s="3"/>
      <c r="AJ75" s="278"/>
      <c r="AK75" s="282"/>
      <c r="AL75" s="5"/>
      <c r="AM75" s="225"/>
      <c r="AN75" s="225"/>
      <c r="AO75" s="225"/>
      <c r="AP75" s="246"/>
      <c r="AQ75" s="227"/>
      <c r="AR75" s="227"/>
      <c r="AS75" s="3"/>
      <c r="AT75" s="278"/>
      <c r="AU75" s="282"/>
      <c r="AV75" s="5"/>
      <c r="AW75" s="225"/>
      <c r="AX75" s="225"/>
      <c r="AY75" s="225"/>
      <c r="AZ75" s="281"/>
      <c r="BA75" s="227"/>
      <c r="BB75" s="227"/>
      <c r="BC75" s="3"/>
      <c r="BE75" s="282"/>
      <c r="BF75" s="5"/>
      <c r="BG75" s="225"/>
      <c r="BH75" s="225"/>
      <c r="BI75" s="225"/>
      <c r="BJ75" s="281"/>
      <c r="BK75" s="227"/>
      <c r="BL75" s="227"/>
      <c r="BM75" s="3"/>
      <c r="BO75" s="282"/>
      <c r="BP75" s="5"/>
      <c r="BQ75" s="225"/>
      <c r="BR75" s="225"/>
      <c r="BS75" s="225"/>
      <c r="BT75" s="281"/>
      <c r="BU75" s="227"/>
      <c r="BV75" s="227"/>
      <c r="BW75" s="3"/>
      <c r="BY75" s="282"/>
      <c r="BZ75" s="5"/>
      <c r="CA75" s="225"/>
      <c r="CB75" s="225"/>
      <c r="CC75" s="225"/>
      <c r="CD75" s="281"/>
      <c r="CE75" s="227"/>
      <c r="CF75" s="227"/>
    </row>
    <row r="76" spans="1:110">
      <c r="A76" s="334"/>
      <c r="B76" s="313" t="s">
        <v>214</v>
      </c>
      <c r="C76" s="314">
        <f>SUM(C58:C75)</f>
        <v>1063</v>
      </c>
      <c r="D76" s="315">
        <f>SUM(D58:D75)</f>
        <v>1063</v>
      </c>
      <c r="E76" s="316"/>
      <c r="F76" s="251"/>
      <c r="G76" s="251"/>
      <c r="H76" s="4"/>
      <c r="I76" s="4"/>
      <c r="J76" s="4"/>
      <c r="K76" s="4"/>
      <c r="L76" s="4"/>
      <c r="M76" s="326"/>
      <c r="N76" s="4"/>
      <c r="O76" s="311"/>
      <c r="P76" s="334"/>
      <c r="Q76" s="313" t="s">
        <v>214</v>
      </c>
      <c r="R76" s="314">
        <f>SUM(R58:R75)</f>
        <v>1063</v>
      </c>
      <c r="S76" s="315">
        <f>SUM(S58:S75)</f>
        <v>1063</v>
      </c>
      <c r="T76" s="316"/>
      <c r="U76" s="251"/>
      <c r="V76" s="251"/>
      <c r="W76" s="4"/>
      <c r="X76" s="4"/>
      <c r="Y76" s="4"/>
      <c r="Z76" s="4"/>
      <c r="AA76" s="4"/>
      <c r="AB76" s="326"/>
      <c r="AC76" s="225"/>
      <c r="AD76" s="225"/>
      <c r="AE76" s="225"/>
      <c r="AF76" s="283"/>
      <c r="AG76" s="227"/>
      <c r="AH76" s="227"/>
      <c r="AI76" s="3"/>
      <c r="AJ76" s="278"/>
      <c r="AK76" s="282"/>
      <c r="AL76" s="5"/>
      <c r="AM76" s="225"/>
      <c r="AN76" s="225"/>
      <c r="AO76" s="225"/>
      <c r="AP76" s="246"/>
      <c r="AQ76" s="227"/>
      <c r="AR76" s="227"/>
      <c r="AS76" s="3"/>
      <c r="AT76" s="278"/>
      <c r="AU76" s="282"/>
      <c r="AV76" s="5"/>
      <c r="AW76" s="225"/>
      <c r="AX76" s="225"/>
      <c r="AY76" s="225"/>
      <c r="AZ76" s="281"/>
      <c r="BA76" s="227"/>
      <c r="BB76" s="227"/>
      <c r="BC76" s="3"/>
      <c r="BE76" s="282"/>
      <c r="BF76" s="5"/>
      <c r="BG76" s="225"/>
      <c r="BH76" s="225"/>
      <c r="BI76" s="225"/>
      <c r="BJ76" s="281"/>
      <c r="BK76" s="227"/>
      <c r="BL76" s="227"/>
      <c r="BM76" s="3"/>
      <c r="BO76" s="282"/>
      <c r="BP76" s="5"/>
      <c r="BQ76" s="225"/>
      <c r="BR76" s="225"/>
      <c r="BS76" s="225"/>
      <c r="BT76" s="281"/>
      <c r="BU76" s="227"/>
      <c r="BV76" s="227"/>
      <c r="BW76" s="3"/>
      <c r="BY76" s="282"/>
      <c r="BZ76" s="5"/>
      <c r="CA76" s="225"/>
      <c r="CB76" s="225"/>
      <c r="CC76" s="225"/>
      <c r="CD76" s="281"/>
      <c r="CE76" s="227"/>
      <c r="CF76" s="227"/>
    </row>
    <row r="77" spans="1:110" s="228" customFormat="1">
      <c r="A77" s="334"/>
      <c r="B77" s="321"/>
      <c r="C77" s="300"/>
      <c r="D77" s="322"/>
      <c r="E77" s="323"/>
      <c r="F77" s="3"/>
      <c r="M77" s="335"/>
      <c r="O77" s="310"/>
      <c r="P77" s="334"/>
      <c r="Q77" s="321"/>
      <c r="R77" s="300"/>
      <c r="S77" s="322"/>
      <c r="T77" s="323"/>
      <c r="U77" s="3"/>
      <c r="AB77" s="335"/>
      <c r="AC77" s="269"/>
      <c r="AD77" s="269"/>
      <c r="AE77" s="269"/>
      <c r="AF77" s="275"/>
      <c r="AG77" s="240"/>
      <c r="AH77" s="240"/>
      <c r="AI77" s="179"/>
      <c r="AJ77" s="240"/>
      <c r="AK77" s="274"/>
      <c r="AL77" s="216"/>
      <c r="AM77" s="269"/>
      <c r="AN77" s="269"/>
      <c r="AO77" s="269"/>
      <c r="AP77" s="276"/>
      <c r="AQ77" s="240"/>
      <c r="AR77" s="240"/>
      <c r="AS77" s="179"/>
      <c r="AT77" s="240"/>
      <c r="AU77" s="274"/>
      <c r="AV77" s="216"/>
      <c r="AW77" s="269"/>
      <c r="AX77" s="269"/>
      <c r="AY77" s="269"/>
      <c r="AZ77" s="277"/>
      <c r="BA77" s="240"/>
      <c r="BB77" s="240"/>
      <c r="BC77" s="179"/>
      <c r="BD77" s="179"/>
      <c r="BE77" s="274"/>
      <c r="BF77" s="216"/>
      <c r="BG77" s="269"/>
      <c r="BH77" s="269"/>
      <c r="BI77" s="269"/>
      <c r="BJ77" s="277"/>
      <c r="BK77" s="240"/>
      <c r="BL77" s="240"/>
      <c r="BM77" s="179"/>
      <c r="BN77" s="179"/>
      <c r="BO77" s="274"/>
      <c r="BP77" s="216"/>
      <c r="BQ77" s="269"/>
      <c r="BR77" s="269"/>
      <c r="BS77" s="269"/>
      <c r="BT77" s="277"/>
      <c r="BU77" s="240"/>
      <c r="BV77" s="240"/>
      <c r="BW77" s="179"/>
      <c r="BX77" s="179"/>
      <c r="BY77" s="274"/>
      <c r="BZ77" s="216"/>
      <c r="CA77" s="269"/>
      <c r="CB77" s="269"/>
      <c r="CC77" s="269"/>
      <c r="CD77" s="277"/>
      <c r="CE77" s="240"/>
      <c r="CF77" s="240"/>
      <c r="CG77" s="179"/>
      <c r="CH77" s="179"/>
      <c r="CI77" s="179"/>
      <c r="CJ77" s="179"/>
      <c r="CK77" s="179"/>
      <c r="CL77" s="179"/>
      <c r="CM77" s="179"/>
      <c r="CN77" s="179"/>
      <c r="CO77" s="179"/>
      <c r="CP77" s="179"/>
      <c r="CQ77" s="179"/>
      <c r="CR77" s="179"/>
      <c r="CS77" s="179"/>
      <c r="CT77" s="179"/>
      <c r="CU77" s="179"/>
      <c r="CV77" s="179"/>
      <c r="CW77" s="179"/>
      <c r="CX77" s="179"/>
      <c r="CY77" s="179"/>
      <c r="CZ77" s="179"/>
      <c r="DA77" s="179"/>
      <c r="DB77" s="179"/>
      <c r="DC77" s="179"/>
      <c r="DD77" s="179"/>
      <c r="DE77" s="179"/>
      <c r="DF77" s="179"/>
    </row>
    <row r="78" spans="1:110">
      <c r="A78" s="336"/>
      <c r="B78" s="5"/>
      <c r="C78" s="225"/>
      <c r="D78" s="226"/>
      <c r="E78" s="227"/>
      <c r="F78" s="228"/>
      <c r="G78" s="4"/>
      <c r="H78" s="4"/>
      <c r="I78" s="4"/>
      <c r="J78" s="4"/>
      <c r="K78" s="4"/>
      <c r="L78" s="4"/>
      <c r="M78" s="326"/>
      <c r="N78" s="4"/>
      <c r="O78" s="312"/>
      <c r="P78" s="336"/>
      <c r="Q78" s="5"/>
      <c r="R78" s="225"/>
      <c r="S78" s="226"/>
      <c r="T78" s="227"/>
      <c r="U78" s="228"/>
      <c r="V78" s="4"/>
      <c r="W78" s="4"/>
      <c r="X78" s="4"/>
      <c r="Y78" s="4"/>
      <c r="Z78" s="4"/>
      <c r="AA78" s="4"/>
      <c r="AB78" s="326"/>
      <c r="AC78" s="284"/>
      <c r="AD78" s="284"/>
      <c r="AE78" s="194"/>
      <c r="AF78" s="283"/>
      <c r="AG78" s="227"/>
      <c r="AH78" s="227"/>
      <c r="AI78" s="3"/>
      <c r="AJ78" s="227"/>
      <c r="AK78" s="285"/>
      <c r="AL78" s="194"/>
      <c r="AM78" s="284"/>
      <c r="AN78" s="284"/>
      <c r="AO78" s="284"/>
      <c r="AP78" s="246"/>
      <c r="AQ78" s="227"/>
      <c r="AR78" s="227"/>
      <c r="AS78" s="3"/>
      <c r="AT78" s="227"/>
      <c r="AU78" s="285"/>
      <c r="AV78" s="194"/>
      <c r="AW78" s="284"/>
      <c r="AX78" s="284"/>
      <c r="AY78" s="284"/>
      <c r="AZ78" s="281"/>
      <c r="BA78" s="227"/>
      <c r="BB78" s="227"/>
      <c r="BC78" s="3"/>
      <c r="BE78" s="285"/>
      <c r="BF78" s="194"/>
      <c r="BG78" s="284"/>
      <c r="BH78" s="284"/>
      <c r="BI78" s="284"/>
      <c r="BJ78" s="281"/>
      <c r="BK78" s="227"/>
      <c r="BL78" s="227"/>
      <c r="BM78" s="3"/>
      <c r="BO78" s="285"/>
      <c r="BP78" s="194"/>
      <c r="BQ78" s="284"/>
      <c r="BR78" s="284"/>
      <c r="BS78" s="284"/>
      <c r="BT78" s="281"/>
      <c r="BU78" s="227"/>
      <c r="BV78" s="227"/>
      <c r="BW78" s="3"/>
      <c r="BY78" s="285"/>
      <c r="BZ78" s="194"/>
      <c r="CA78" s="284"/>
      <c r="CB78" s="284"/>
      <c r="CC78" s="284"/>
      <c r="CD78" s="281"/>
      <c r="CE78" s="227"/>
      <c r="CF78" s="227"/>
    </row>
    <row r="79" spans="1:110" s="3" customFormat="1" ht="25" customHeight="1">
      <c r="A79" s="9"/>
      <c r="B79" s="354" t="s">
        <v>262</v>
      </c>
      <c r="C79" s="355"/>
      <c r="D79" s="355"/>
      <c r="F79" s="120"/>
      <c r="G79" s="120"/>
      <c r="H79" s="120"/>
      <c r="I79" s="120"/>
      <c r="J79" s="120"/>
      <c r="K79" s="120"/>
      <c r="L79" s="120"/>
      <c r="M79" s="337"/>
      <c r="N79" s="120"/>
      <c r="O79" s="306"/>
      <c r="P79" s="9"/>
      <c r="Q79" s="354" t="s">
        <v>262</v>
      </c>
      <c r="R79" s="355"/>
      <c r="S79" s="355"/>
      <c r="U79" s="120"/>
      <c r="V79" s="120"/>
      <c r="W79" s="120"/>
      <c r="X79" s="120"/>
      <c r="Y79" s="120"/>
      <c r="Z79" s="120"/>
      <c r="AA79" s="120"/>
      <c r="AB79" s="337"/>
      <c r="AC79" s="53"/>
      <c r="AF79" s="32"/>
      <c r="AH79" s="245"/>
      <c r="AI79" s="120"/>
      <c r="AL79" s="53"/>
      <c r="AM79" s="53"/>
      <c r="AR79" s="246"/>
      <c r="AW79" s="53"/>
      <c r="BB79" s="247"/>
      <c r="BL79" s="248"/>
      <c r="BV79" s="248"/>
      <c r="CF79" s="248"/>
    </row>
    <row r="80" spans="1:110" ht="12.65" customHeight="1">
      <c r="A80" s="103"/>
      <c r="B80" s="3"/>
      <c r="C80" s="3" t="s">
        <v>1</v>
      </c>
      <c r="D80" s="32" t="s">
        <v>261</v>
      </c>
      <c r="E80" s="3"/>
      <c r="F80" s="120"/>
      <c r="G80" s="120"/>
      <c r="H80" s="278"/>
      <c r="I80" s="278"/>
      <c r="J80" s="278"/>
      <c r="K80" s="278"/>
      <c r="L80" s="278"/>
      <c r="M80" s="339"/>
      <c r="N80" s="278"/>
      <c r="O80" s="311"/>
      <c r="P80" s="103"/>
      <c r="R80" s="3" t="s">
        <v>1</v>
      </c>
      <c r="S80" s="32" t="s">
        <v>261</v>
      </c>
      <c r="U80" s="120"/>
      <c r="V80" s="120"/>
      <c r="W80" s="278"/>
      <c r="X80" s="278"/>
      <c r="Y80" s="278"/>
      <c r="Z80" s="278"/>
      <c r="AA80" s="278"/>
      <c r="AB80" s="339"/>
      <c r="AC80" s="194"/>
      <c r="AD80" s="32"/>
      <c r="AE80" s="32"/>
      <c r="AF80" s="32"/>
      <c r="AG80" s="286"/>
      <c r="AH80" s="278"/>
      <c r="AI80" s="278"/>
      <c r="AJ80" s="278"/>
      <c r="AK80" s="120"/>
      <c r="AL80" s="293"/>
      <c r="AM80" s="194"/>
      <c r="AN80" s="32"/>
      <c r="AO80" s="287"/>
      <c r="AP80" s="32"/>
      <c r="AQ80" s="262"/>
      <c r="AR80" s="278"/>
      <c r="AS80" s="278"/>
      <c r="AT80" s="278"/>
      <c r="AU80" s="120"/>
      <c r="AV80" s="293"/>
      <c r="AW80" s="194"/>
      <c r="AX80" s="32"/>
      <c r="AY80" s="287"/>
      <c r="AZ80" s="32"/>
      <c r="BA80" s="279"/>
      <c r="BB80" s="278"/>
      <c r="BC80" s="278"/>
      <c r="BD80" s="278"/>
      <c r="BF80" s="293"/>
      <c r="BG80" s="194"/>
      <c r="BH80" s="32"/>
      <c r="BI80" s="287"/>
      <c r="BJ80" s="241"/>
      <c r="BK80" s="279"/>
      <c r="BL80" s="278"/>
      <c r="BM80" s="278"/>
      <c r="BN80" s="278"/>
      <c r="BP80" s="293"/>
      <c r="BQ80" s="194"/>
      <c r="BR80" s="32"/>
      <c r="BS80" s="287"/>
      <c r="BT80" s="32"/>
      <c r="BU80" s="279"/>
      <c r="BV80" s="278"/>
      <c r="BW80" s="278"/>
      <c r="BX80" s="278"/>
      <c r="BZ80" s="293"/>
      <c r="CA80" s="194"/>
      <c r="CB80" s="32"/>
      <c r="CC80" s="287"/>
      <c r="CD80" s="32"/>
      <c r="CE80" s="279"/>
      <c r="CF80" s="278"/>
      <c r="CG80" s="278"/>
      <c r="CH80" s="278"/>
    </row>
    <row r="81" spans="1:86" ht="12.65" customHeight="1">
      <c r="A81" s="103"/>
      <c r="B81" s="3" t="s">
        <v>259</v>
      </c>
      <c r="C81" s="317">
        <f>$D$27</f>
        <v>3334.23</v>
      </c>
      <c r="D81" s="3"/>
      <c r="E81" s="3"/>
      <c r="F81" s="120"/>
      <c r="G81" s="120"/>
      <c r="H81" s="286"/>
      <c r="I81" s="286"/>
      <c r="J81" s="286"/>
      <c r="K81" s="286"/>
      <c r="L81" s="286"/>
      <c r="M81" s="340"/>
      <c r="N81" s="286"/>
      <c r="O81" s="309"/>
      <c r="P81" s="103"/>
      <c r="Q81" s="3" t="s">
        <v>259</v>
      </c>
      <c r="R81" s="317">
        <f>$S$27</f>
        <v>3334.23</v>
      </c>
      <c r="U81" s="120"/>
      <c r="V81" s="120"/>
      <c r="W81" s="286"/>
      <c r="X81" s="286"/>
      <c r="Y81" s="286"/>
      <c r="Z81" s="286"/>
      <c r="AA81" s="286"/>
      <c r="AB81" s="340"/>
      <c r="AD81" s="32"/>
      <c r="AE81" s="32"/>
      <c r="AF81" s="32"/>
      <c r="AG81" s="225"/>
      <c r="AH81" s="286"/>
      <c r="AI81" s="5"/>
      <c r="AJ81" s="288"/>
      <c r="AK81" s="120"/>
      <c r="AL81" s="293"/>
      <c r="AN81" s="32"/>
      <c r="AO81" s="32"/>
      <c r="AP81" s="32"/>
      <c r="AQ81" s="225"/>
      <c r="AR81" s="286"/>
      <c r="AS81" s="5"/>
      <c r="AT81" s="288"/>
      <c r="AU81" s="120"/>
      <c r="AV81" s="293"/>
      <c r="AX81" s="32"/>
      <c r="AY81" s="32"/>
      <c r="AZ81" s="32"/>
      <c r="BA81" s="289"/>
      <c r="BB81" s="286"/>
      <c r="BC81" s="5"/>
      <c r="BD81" s="288"/>
      <c r="BF81" s="293"/>
      <c r="BH81" s="32"/>
      <c r="BI81" s="32"/>
      <c r="BJ81" s="32"/>
      <c r="BK81" s="289"/>
      <c r="BL81" s="286"/>
      <c r="BM81" s="5"/>
      <c r="BN81" s="288"/>
      <c r="BP81" s="293"/>
      <c r="BR81" s="32"/>
      <c r="BS81" s="32"/>
      <c r="BT81" s="32"/>
      <c r="BU81" s="289"/>
      <c r="BV81" s="286"/>
      <c r="BW81" s="5"/>
      <c r="BX81" s="288"/>
      <c r="BZ81" s="293"/>
      <c r="CB81" s="32"/>
      <c r="CC81" s="32"/>
      <c r="CD81" s="32"/>
      <c r="CE81" s="289"/>
      <c r="CF81" s="286"/>
      <c r="CG81" s="5"/>
      <c r="CH81" s="288"/>
    </row>
    <row r="82" spans="1:86" ht="12.65" customHeight="1">
      <c r="A82" s="103"/>
      <c r="B82" s="3" t="s">
        <v>227</v>
      </c>
      <c r="C82" s="318">
        <f>$D$52</f>
        <v>2386.8499999999995</v>
      </c>
      <c r="D82" s="3"/>
      <c r="E82" s="3"/>
      <c r="F82" s="120"/>
      <c r="G82" s="120"/>
      <c r="H82" s="286"/>
      <c r="I82" s="286"/>
      <c r="J82" s="286"/>
      <c r="K82" s="286"/>
      <c r="L82" s="286"/>
      <c r="M82" s="340"/>
      <c r="N82" s="286"/>
      <c r="O82" s="309"/>
      <c r="P82" s="103"/>
      <c r="Q82" s="3" t="s">
        <v>227</v>
      </c>
      <c r="R82" s="318">
        <f>$S$52</f>
        <v>883.03</v>
      </c>
      <c r="U82" s="120"/>
      <c r="V82" s="120"/>
      <c r="W82" s="286"/>
      <c r="X82" s="286"/>
      <c r="Y82" s="286"/>
      <c r="Z82" s="286"/>
      <c r="AA82" s="286"/>
      <c r="AB82" s="340"/>
      <c r="AD82" s="32"/>
      <c r="AE82" s="32"/>
      <c r="AF82" s="32"/>
      <c r="AG82" s="286"/>
      <c r="AH82" s="286"/>
      <c r="AI82" s="5"/>
      <c r="AJ82" s="288"/>
      <c r="AK82" s="120"/>
      <c r="AL82" s="293"/>
      <c r="AN82" s="32"/>
      <c r="AO82" s="32"/>
      <c r="AP82" s="32"/>
      <c r="AQ82" s="290"/>
      <c r="AR82" s="286"/>
      <c r="AS82" s="5"/>
      <c r="AT82" s="288"/>
      <c r="AU82" s="120"/>
      <c r="AV82" s="293"/>
      <c r="AX82" s="32"/>
      <c r="AY82" s="32"/>
      <c r="AZ82" s="32"/>
      <c r="BA82" s="289"/>
      <c r="BB82" s="286"/>
      <c r="BC82" s="5"/>
      <c r="BD82" s="288"/>
      <c r="BF82" s="293"/>
      <c r="BH82" s="32"/>
      <c r="BI82" s="32"/>
      <c r="BJ82" s="32"/>
      <c r="BK82" s="289"/>
      <c r="BL82" s="286"/>
      <c r="BM82" s="5"/>
      <c r="BN82" s="288"/>
      <c r="BP82" s="293"/>
      <c r="BR82" s="32"/>
      <c r="BS82" s="32"/>
      <c r="BT82" s="32"/>
      <c r="BU82" s="288"/>
      <c r="BV82" s="286"/>
      <c r="BW82" s="5"/>
      <c r="BX82" s="288"/>
      <c r="BZ82" s="293"/>
      <c r="CB82" s="32"/>
      <c r="CC82" s="32"/>
      <c r="CD82" s="32"/>
      <c r="CE82" s="288"/>
      <c r="CF82" s="286"/>
      <c r="CG82" s="5"/>
      <c r="CH82" s="288"/>
    </row>
    <row r="83" spans="1:86" ht="12.65" customHeight="1">
      <c r="A83" s="103"/>
      <c r="B83" s="3" t="s">
        <v>260</v>
      </c>
      <c r="C83" s="319">
        <f>$D$76</f>
        <v>1063</v>
      </c>
      <c r="D83" s="3"/>
      <c r="E83" s="3"/>
      <c r="F83" s="120"/>
      <c r="G83" s="120"/>
      <c r="H83" s="286"/>
      <c r="I83" s="286"/>
      <c r="J83" s="286"/>
      <c r="K83" s="286"/>
      <c r="L83" s="286"/>
      <c r="M83" s="340"/>
      <c r="N83" s="286"/>
      <c r="O83" s="309"/>
      <c r="P83" s="103"/>
      <c r="Q83" s="3" t="s">
        <v>260</v>
      </c>
      <c r="R83" s="319">
        <f>$S$76</f>
        <v>1063</v>
      </c>
      <c r="U83" s="120"/>
      <c r="V83" s="120"/>
      <c r="W83" s="286"/>
      <c r="X83" s="286"/>
      <c r="Y83" s="286"/>
      <c r="Z83" s="286"/>
      <c r="AA83" s="286"/>
      <c r="AB83" s="340"/>
      <c r="AD83" s="32"/>
      <c r="AE83" s="32"/>
      <c r="AF83" s="32"/>
      <c r="AG83" s="286"/>
      <c r="AH83" s="286"/>
      <c r="AI83" s="5"/>
      <c r="AJ83" s="288"/>
      <c r="AK83" s="120"/>
      <c r="AL83" s="293"/>
      <c r="AN83" s="32"/>
      <c r="AO83" s="32"/>
      <c r="AP83" s="32"/>
      <c r="AQ83" s="290"/>
      <c r="AR83" s="286"/>
      <c r="AS83" s="5"/>
      <c r="AT83" s="288"/>
      <c r="AU83" s="120"/>
      <c r="AV83" s="293"/>
      <c r="AX83" s="32"/>
      <c r="AY83" s="32"/>
      <c r="AZ83" s="32"/>
      <c r="BA83" s="289"/>
      <c r="BB83" s="286"/>
      <c r="BC83" s="5"/>
      <c r="BD83" s="288"/>
      <c r="BF83" s="293"/>
      <c r="BH83" s="32"/>
      <c r="BI83" s="32"/>
      <c r="BJ83" s="32"/>
      <c r="BK83" s="289"/>
      <c r="BL83" s="286"/>
      <c r="BM83" s="5"/>
      <c r="BN83" s="288"/>
      <c r="BP83" s="293"/>
      <c r="BR83" s="32"/>
      <c r="BS83" s="32"/>
      <c r="BT83" s="32"/>
      <c r="BU83" s="288"/>
      <c r="BV83" s="286"/>
      <c r="BW83" s="5"/>
      <c r="BX83" s="288"/>
      <c r="BZ83" s="293"/>
      <c r="CB83" s="32"/>
      <c r="CC83" s="32"/>
      <c r="CD83" s="32"/>
      <c r="CE83" s="288"/>
      <c r="CF83" s="286"/>
      <c r="CG83" s="5"/>
      <c r="CH83" s="288"/>
    </row>
    <row r="84" spans="1:86" ht="12.65" customHeight="1">
      <c r="A84" s="103"/>
      <c r="B84" s="3"/>
      <c r="C84" s="3"/>
      <c r="D84" s="32"/>
      <c r="E84" s="3"/>
      <c r="F84" s="120"/>
      <c r="G84" s="120"/>
      <c r="H84" s="286"/>
      <c r="I84" s="286"/>
      <c r="J84" s="286"/>
      <c r="K84" s="286"/>
      <c r="L84" s="286"/>
      <c r="M84" s="340"/>
      <c r="N84" s="286"/>
      <c r="O84" s="309"/>
      <c r="P84" s="103"/>
      <c r="S84" s="32"/>
      <c r="U84" s="120"/>
      <c r="V84" s="120"/>
      <c r="W84" s="286"/>
      <c r="X84" s="286"/>
      <c r="Y84" s="286"/>
      <c r="Z84" s="286"/>
      <c r="AA84" s="286"/>
      <c r="AB84" s="340"/>
      <c r="AD84" s="32"/>
      <c r="AE84" s="32"/>
      <c r="AF84" s="32"/>
      <c r="AG84" s="286"/>
      <c r="AH84" s="286"/>
      <c r="AI84" s="5"/>
      <c r="AJ84" s="270"/>
      <c r="AK84" s="120"/>
      <c r="AL84" s="293"/>
      <c r="AM84" s="194"/>
      <c r="AN84" s="32"/>
      <c r="AO84" s="32"/>
      <c r="AP84" s="32"/>
      <c r="AQ84" s="262"/>
      <c r="AR84" s="286"/>
      <c r="AS84" s="5"/>
      <c r="AT84" s="270"/>
      <c r="AU84" s="120"/>
      <c r="AV84" s="293"/>
      <c r="AW84" s="194"/>
      <c r="AX84" s="32"/>
      <c r="AY84" s="32"/>
      <c r="AZ84" s="32"/>
      <c r="BA84" s="291"/>
      <c r="BB84" s="286"/>
      <c r="BC84" s="5"/>
      <c r="BD84" s="270"/>
      <c r="BF84" s="293"/>
      <c r="BG84" s="194"/>
      <c r="BH84" s="32"/>
      <c r="BI84" s="32"/>
      <c r="BJ84" s="32"/>
      <c r="BK84" s="291"/>
      <c r="BL84" s="286"/>
      <c r="BM84" s="5"/>
      <c r="BN84" s="270"/>
      <c r="BP84" s="293"/>
      <c r="BQ84" s="194"/>
      <c r="BR84" s="32"/>
      <c r="BS84" s="32"/>
      <c r="BT84" s="32"/>
      <c r="BU84" s="291"/>
      <c r="BV84" s="286"/>
      <c r="BW84" s="5"/>
      <c r="BX84" s="270"/>
      <c r="BZ84" s="293"/>
      <c r="CA84" s="194"/>
      <c r="CB84" s="32"/>
      <c r="CC84" s="32"/>
      <c r="CD84" s="32"/>
      <c r="CE84" s="291"/>
      <c r="CF84" s="286"/>
      <c r="CG84" s="5"/>
      <c r="CH84" s="270"/>
    </row>
    <row r="85" spans="1:86">
      <c r="A85" s="103"/>
      <c r="B85" s="3" t="s">
        <v>67</v>
      </c>
      <c r="C85" s="33">
        <f>SUM(C81:C84)</f>
        <v>6784.08</v>
      </c>
      <c r="D85" s="32">
        <f>$D$8</f>
        <v>5800</v>
      </c>
      <c r="E85" s="33">
        <f>(D85-C85)</f>
        <v>-984.07999999999993</v>
      </c>
      <c r="F85" s="120"/>
      <c r="G85" s="120"/>
      <c r="H85" s="286"/>
      <c r="I85" s="286"/>
      <c r="J85" s="286"/>
      <c r="K85" s="286"/>
      <c r="L85" s="286"/>
      <c r="M85" s="340"/>
      <c r="N85" s="286"/>
      <c r="O85" s="309"/>
      <c r="P85" s="103"/>
      <c r="Q85" s="3" t="s">
        <v>67</v>
      </c>
      <c r="R85" s="33">
        <f>SUM(R81:R83)</f>
        <v>5280.26</v>
      </c>
      <c r="S85" s="32">
        <f>$S$8</f>
        <v>5454</v>
      </c>
      <c r="T85" s="33">
        <f>(S85-R85)</f>
        <v>173.73999999999978</v>
      </c>
      <c r="U85" s="120"/>
      <c r="V85" s="120"/>
      <c r="W85" s="286"/>
      <c r="X85" s="286"/>
      <c r="Y85" s="286"/>
      <c r="Z85" s="286"/>
      <c r="AA85" s="286"/>
      <c r="AB85" s="340"/>
      <c r="AC85" s="5"/>
      <c r="AD85" s="225"/>
      <c r="AE85" s="225"/>
      <c r="AF85" s="225"/>
      <c r="AG85" s="286"/>
      <c r="AH85" s="286"/>
      <c r="AI85" s="5"/>
      <c r="AJ85" s="270"/>
      <c r="AK85" s="240"/>
      <c r="AL85" s="282"/>
      <c r="AM85" s="5"/>
      <c r="AN85" s="225"/>
      <c r="AO85" s="225"/>
      <c r="AP85" s="225"/>
      <c r="AQ85" s="262"/>
      <c r="AR85" s="286"/>
      <c r="AS85" s="5"/>
      <c r="AT85" s="270"/>
      <c r="AU85" s="240"/>
      <c r="AV85" s="282"/>
      <c r="AW85" s="5"/>
      <c r="AX85" s="225"/>
      <c r="AY85" s="225"/>
      <c r="AZ85" s="225"/>
      <c r="BA85" s="291"/>
      <c r="BB85" s="286"/>
      <c r="BC85" s="5"/>
      <c r="BD85" s="270"/>
      <c r="BF85" s="282"/>
      <c r="BG85" s="5"/>
      <c r="BH85" s="225"/>
      <c r="BI85" s="225"/>
      <c r="BJ85" s="225"/>
      <c r="BK85" s="291"/>
      <c r="BL85" s="286"/>
      <c r="BM85" s="5"/>
      <c r="BN85" s="270"/>
      <c r="BP85" s="282"/>
      <c r="BQ85" s="5"/>
      <c r="BR85" s="225"/>
      <c r="BS85" s="225"/>
      <c r="BT85" s="225"/>
      <c r="BU85" s="291"/>
      <c r="BV85" s="286"/>
      <c r="BW85" s="5"/>
      <c r="BX85" s="270"/>
      <c r="BZ85" s="282"/>
      <c r="CA85" s="5"/>
      <c r="CB85" s="225"/>
      <c r="CC85" s="225"/>
      <c r="CD85" s="225"/>
      <c r="CE85" s="291"/>
      <c r="CF85" s="286"/>
      <c r="CG85" s="5"/>
      <c r="CH85" s="270"/>
    </row>
    <row r="86" spans="1:86" s="3" customFormat="1">
      <c r="A86" s="9"/>
      <c r="D86" s="32"/>
      <c r="F86" s="120"/>
      <c r="G86" s="120"/>
      <c r="H86" s="120"/>
      <c r="I86" s="120"/>
      <c r="J86" s="120"/>
      <c r="K86" s="120"/>
      <c r="L86" s="120"/>
      <c r="M86" s="337"/>
      <c r="N86" s="120"/>
      <c r="O86" s="306"/>
      <c r="P86" s="9"/>
      <c r="S86" s="32"/>
      <c r="U86" s="120"/>
      <c r="V86" s="120"/>
      <c r="W86" s="120"/>
      <c r="X86" s="120"/>
      <c r="Y86" s="120"/>
      <c r="Z86" s="120"/>
      <c r="AA86" s="120"/>
      <c r="AB86" s="337"/>
      <c r="AC86" s="249"/>
      <c r="AF86" s="32"/>
      <c r="AH86" s="245"/>
      <c r="AI86" s="120"/>
      <c r="AM86" s="249"/>
      <c r="AR86" s="250"/>
      <c r="AW86" s="249"/>
      <c r="BB86" s="248"/>
      <c r="BL86" s="248"/>
      <c r="BV86" s="248"/>
    </row>
    <row r="87" spans="1:86" s="3" customFormat="1">
      <c r="A87" s="9"/>
      <c r="C87" s="32"/>
      <c r="D87" s="229"/>
      <c r="F87" s="120"/>
      <c r="G87" s="120"/>
      <c r="H87" s="120"/>
      <c r="I87" s="120"/>
      <c r="J87" s="120"/>
      <c r="K87" s="120"/>
      <c r="L87" s="120"/>
      <c r="M87" s="337"/>
      <c r="N87" s="120"/>
      <c r="O87" s="306"/>
      <c r="P87" s="9"/>
      <c r="R87" s="32"/>
      <c r="S87" s="229"/>
      <c r="U87" s="120"/>
      <c r="V87" s="120"/>
      <c r="W87" s="120"/>
      <c r="X87" s="120"/>
      <c r="Y87" s="120"/>
      <c r="Z87" s="120"/>
      <c r="AA87" s="120"/>
      <c r="AB87" s="337"/>
      <c r="AC87" s="249"/>
      <c r="AF87" s="32"/>
      <c r="AH87" s="245"/>
      <c r="AI87" s="120"/>
      <c r="AM87" s="249"/>
      <c r="AR87" s="250"/>
      <c r="AW87" s="249"/>
      <c r="BB87" s="248"/>
      <c r="BL87" s="248"/>
      <c r="BV87" s="248"/>
    </row>
    <row r="88" spans="1:86" s="3" customFormat="1">
      <c r="A88" s="338"/>
      <c r="C88" s="32"/>
      <c r="D88" s="229"/>
      <c r="F88" s="120"/>
      <c r="G88" s="120"/>
      <c r="H88" s="120"/>
      <c r="I88" s="120"/>
      <c r="J88" s="120"/>
      <c r="K88" s="120"/>
      <c r="L88" s="120"/>
      <c r="M88" s="337"/>
      <c r="N88" s="120"/>
      <c r="O88" s="306"/>
      <c r="P88" s="338"/>
      <c r="R88" s="32"/>
      <c r="S88" s="229"/>
      <c r="U88" s="120"/>
      <c r="V88" s="120"/>
      <c r="W88" s="120"/>
      <c r="X88" s="120"/>
      <c r="Y88" s="120"/>
      <c r="Z88" s="120"/>
      <c r="AA88" s="120"/>
      <c r="AB88" s="337"/>
      <c r="AC88" s="249"/>
      <c r="AF88" s="32"/>
      <c r="AH88" s="245"/>
      <c r="AI88" s="120"/>
      <c r="AM88" s="249"/>
      <c r="AR88" s="250"/>
      <c r="AW88" s="249"/>
      <c r="BB88" s="248"/>
      <c r="BL88" s="248"/>
      <c r="BV88" s="248"/>
    </row>
    <row r="89" spans="1:86" s="3" customFormat="1">
      <c r="A89" s="338"/>
      <c r="C89" s="32"/>
      <c r="D89" s="229"/>
      <c r="F89" s="120"/>
      <c r="G89" s="120"/>
      <c r="H89" s="120"/>
      <c r="I89" s="120"/>
      <c r="J89" s="120"/>
      <c r="K89" s="120"/>
      <c r="L89" s="120"/>
      <c r="M89" s="337"/>
      <c r="N89" s="120"/>
      <c r="O89" s="306"/>
      <c r="P89" s="338"/>
      <c r="R89" s="32"/>
      <c r="S89" s="229"/>
      <c r="U89" s="120"/>
      <c r="V89" s="120"/>
      <c r="W89" s="120"/>
      <c r="X89" s="120"/>
      <c r="Y89" s="120"/>
      <c r="Z89" s="120"/>
      <c r="AA89" s="120"/>
      <c r="AB89" s="337"/>
      <c r="AC89" s="249"/>
      <c r="AF89" s="32"/>
      <c r="AH89" s="245"/>
      <c r="AI89" s="120"/>
      <c r="AM89" s="249"/>
      <c r="AR89" s="250"/>
      <c r="AW89" s="249"/>
      <c r="BB89" s="248"/>
      <c r="BL89" s="248"/>
      <c r="BV89" s="248"/>
    </row>
    <row r="90" spans="1:86" s="3" customFormat="1">
      <c r="A90" s="338"/>
      <c r="C90" s="32"/>
      <c r="D90" s="229"/>
      <c r="F90" s="120"/>
      <c r="G90" s="120"/>
      <c r="H90" s="120"/>
      <c r="I90" s="120"/>
      <c r="J90" s="120"/>
      <c r="K90" s="120"/>
      <c r="L90" s="120"/>
      <c r="M90" s="337"/>
      <c r="N90" s="120"/>
      <c r="O90" s="306"/>
      <c r="P90" s="338"/>
      <c r="R90" s="32"/>
      <c r="S90" s="229"/>
      <c r="U90" s="120"/>
      <c r="V90" s="120"/>
      <c r="W90" s="120"/>
      <c r="X90" s="120"/>
      <c r="Y90" s="120"/>
      <c r="Z90" s="120"/>
      <c r="AA90" s="120"/>
      <c r="AB90" s="337"/>
      <c r="AC90" s="249"/>
      <c r="AF90" s="32"/>
      <c r="AH90" s="245"/>
      <c r="AI90" s="120"/>
      <c r="AM90" s="249"/>
      <c r="AR90" s="250"/>
      <c r="AW90" s="249"/>
      <c r="BB90" s="248"/>
      <c r="BL90" s="248"/>
      <c r="BV90" s="248"/>
    </row>
    <row r="91" spans="1:86" s="3" customFormat="1">
      <c r="A91" s="338"/>
      <c r="C91" s="32"/>
      <c r="D91" s="229"/>
      <c r="F91" s="120"/>
      <c r="G91" s="120"/>
      <c r="H91" s="120"/>
      <c r="I91" s="120"/>
      <c r="J91" s="120"/>
      <c r="K91" s="120"/>
      <c r="L91" s="120"/>
      <c r="M91" s="337"/>
      <c r="N91" s="120"/>
      <c r="O91" s="306"/>
      <c r="P91" s="338"/>
      <c r="R91" s="32"/>
      <c r="S91" s="229"/>
      <c r="U91" s="120"/>
      <c r="V91" s="120"/>
      <c r="W91" s="120"/>
      <c r="X91" s="120"/>
      <c r="Y91" s="120"/>
      <c r="Z91" s="120"/>
      <c r="AA91" s="120"/>
      <c r="AB91" s="337"/>
      <c r="AC91" s="249"/>
      <c r="AF91" s="32"/>
      <c r="AH91" s="245"/>
      <c r="AI91" s="120"/>
      <c r="AM91" s="249"/>
      <c r="AR91" s="250"/>
      <c r="AW91" s="249"/>
      <c r="BB91" s="248"/>
      <c r="BL91" s="248"/>
      <c r="BV91" s="248"/>
    </row>
    <row r="92" spans="1:86" s="3" customFormat="1">
      <c r="A92" s="338"/>
      <c r="C92" s="32"/>
      <c r="D92" s="229"/>
      <c r="F92" s="120"/>
      <c r="G92" s="120"/>
      <c r="H92" s="120"/>
      <c r="I92" s="120"/>
      <c r="J92" s="120"/>
      <c r="K92" s="120"/>
      <c r="L92" s="120"/>
      <c r="M92" s="337"/>
      <c r="N92" s="120"/>
      <c r="O92" s="306"/>
      <c r="P92" s="338"/>
      <c r="R92" s="32"/>
      <c r="S92" s="229"/>
      <c r="U92" s="120"/>
      <c r="V92" s="120"/>
      <c r="W92" s="120"/>
      <c r="X92" s="120"/>
      <c r="Y92" s="120"/>
      <c r="Z92" s="120"/>
      <c r="AA92" s="120"/>
      <c r="AB92" s="337"/>
      <c r="AC92" s="249"/>
      <c r="AF92" s="32"/>
      <c r="AH92" s="245"/>
      <c r="AI92" s="120"/>
      <c r="AM92" s="249"/>
      <c r="AR92" s="250"/>
      <c r="AW92" s="249"/>
      <c r="BB92" s="248"/>
      <c r="BL92" s="248"/>
      <c r="BV92" s="248"/>
    </row>
    <row r="93" spans="1:86" s="3" customFormat="1">
      <c r="A93" s="338"/>
      <c r="C93" s="32"/>
      <c r="D93" s="229"/>
      <c r="F93" s="120"/>
      <c r="G93" s="120"/>
      <c r="H93" s="120"/>
      <c r="I93" s="120"/>
      <c r="J93" s="120"/>
      <c r="K93" s="120"/>
      <c r="L93" s="120"/>
      <c r="M93" s="337"/>
      <c r="N93" s="120"/>
      <c r="O93" s="306"/>
      <c r="P93" s="338"/>
      <c r="R93" s="32"/>
      <c r="S93" s="229"/>
      <c r="U93" s="120"/>
      <c r="V93" s="120"/>
      <c r="W93" s="120"/>
      <c r="X93" s="120"/>
      <c r="Y93" s="120"/>
      <c r="Z93" s="120"/>
      <c r="AA93" s="120"/>
      <c r="AB93" s="337"/>
      <c r="AC93" s="249"/>
      <c r="AF93" s="32"/>
      <c r="AH93" s="245"/>
      <c r="AI93" s="120"/>
      <c r="AM93" s="249"/>
      <c r="AR93" s="250"/>
      <c r="AW93" s="249"/>
      <c r="BB93" s="248"/>
      <c r="BL93" s="248"/>
      <c r="BV93" s="248"/>
    </row>
    <row r="94" spans="1:86" s="3" customFormat="1">
      <c r="A94" s="338"/>
      <c r="C94" s="32"/>
      <c r="D94" s="229"/>
      <c r="F94" s="120"/>
      <c r="G94" s="120"/>
      <c r="H94" s="120"/>
      <c r="I94" s="120"/>
      <c r="J94" s="120"/>
      <c r="K94" s="120"/>
      <c r="L94" s="120"/>
      <c r="M94" s="337"/>
      <c r="N94" s="120"/>
      <c r="O94" s="306"/>
      <c r="P94" s="338"/>
      <c r="R94" s="32"/>
      <c r="S94" s="229"/>
      <c r="U94" s="120"/>
      <c r="V94" s="120"/>
      <c r="W94" s="120"/>
      <c r="X94" s="120"/>
      <c r="Y94" s="120"/>
      <c r="Z94" s="120"/>
      <c r="AA94" s="120"/>
      <c r="AB94" s="337"/>
      <c r="AC94" s="249"/>
      <c r="AF94" s="32"/>
      <c r="AH94" s="245"/>
      <c r="AI94" s="120"/>
      <c r="AM94" s="249"/>
      <c r="AR94" s="250"/>
      <c r="AW94" s="249"/>
      <c r="BB94" s="248"/>
      <c r="BL94" s="248"/>
      <c r="BV94" s="248"/>
    </row>
    <row r="95" spans="1:86" s="3" customFormat="1">
      <c r="A95" s="338"/>
      <c r="C95" s="32"/>
      <c r="D95" s="229"/>
      <c r="F95" s="120"/>
      <c r="G95" s="120"/>
      <c r="H95" s="120"/>
      <c r="I95" s="120"/>
      <c r="J95" s="120"/>
      <c r="K95" s="120"/>
      <c r="L95" s="120"/>
      <c r="M95" s="337"/>
      <c r="N95" s="120"/>
      <c r="O95" s="306"/>
      <c r="P95" s="338"/>
      <c r="R95" s="32"/>
      <c r="S95" s="229"/>
      <c r="U95" s="120"/>
      <c r="V95" s="120"/>
      <c r="W95" s="120"/>
      <c r="X95" s="120"/>
      <c r="Y95" s="120"/>
      <c r="Z95" s="120"/>
      <c r="AA95" s="120"/>
      <c r="AB95" s="337"/>
      <c r="AD95" s="249"/>
      <c r="AG95" s="32"/>
      <c r="AI95" s="245"/>
      <c r="AJ95" s="120"/>
      <c r="AN95" s="249"/>
      <c r="AS95" s="250"/>
      <c r="AX95" s="249"/>
      <c r="BC95" s="248"/>
      <c r="BM95" s="248"/>
      <c r="BW95" s="248"/>
    </row>
    <row r="96" spans="1:86" s="3" customFormat="1">
      <c r="A96" s="338"/>
      <c r="C96" s="32"/>
      <c r="D96" s="229"/>
      <c r="F96" s="120"/>
      <c r="G96" s="120"/>
      <c r="H96" s="120"/>
      <c r="I96" s="120"/>
      <c r="J96" s="120"/>
      <c r="K96" s="120"/>
      <c r="L96" s="120"/>
      <c r="M96" s="337"/>
      <c r="N96" s="120"/>
      <c r="O96" s="306"/>
      <c r="P96" s="338"/>
      <c r="R96" s="32"/>
      <c r="S96" s="229"/>
      <c r="U96" s="120"/>
      <c r="V96" s="120"/>
      <c r="W96" s="120"/>
      <c r="X96" s="120"/>
      <c r="Y96" s="120"/>
      <c r="Z96" s="120"/>
      <c r="AA96" s="120"/>
      <c r="AB96" s="337"/>
      <c r="AD96" s="249"/>
      <c r="AG96" s="32"/>
      <c r="AI96" s="245"/>
      <c r="AJ96" s="120"/>
      <c r="AN96" s="249"/>
      <c r="AS96" s="250"/>
      <c r="AX96" s="249"/>
      <c r="BC96" s="248"/>
      <c r="BM96" s="248"/>
      <c r="BW96" s="248"/>
    </row>
    <row r="97" spans="1:75" s="3" customFormat="1">
      <c r="A97" s="338"/>
      <c r="C97" s="32"/>
      <c r="D97" s="229"/>
      <c r="F97" s="120"/>
      <c r="G97" s="120"/>
      <c r="H97" s="120"/>
      <c r="I97" s="120"/>
      <c r="J97" s="120"/>
      <c r="K97" s="120"/>
      <c r="L97" s="120"/>
      <c r="M97" s="337"/>
      <c r="N97" s="120"/>
      <c r="O97" s="306"/>
      <c r="P97" s="338"/>
      <c r="R97" s="32"/>
      <c r="S97" s="229"/>
      <c r="U97" s="120"/>
      <c r="V97" s="120"/>
      <c r="W97" s="120"/>
      <c r="X97" s="120"/>
      <c r="Y97" s="120"/>
      <c r="Z97" s="120"/>
      <c r="AA97" s="120"/>
      <c r="AB97" s="337"/>
      <c r="AD97" s="249"/>
      <c r="AG97" s="32"/>
      <c r="AI97" s="245"/>
      <c r="AJ97" s="120"/>
      <c r="AN97" s="249"/>
      <c r="AS97" s="250"/>
      <c r="AX97" s="249"/>
      <c r="BC97" s="248"/>
      <c r="BM97" s="248"/>
      <c r="BW97" s="248"/>
    </row>
    <row r="98" spans="1:75" s="3" customFormat="1" ht="13" thickBot="1">
      <c r="A98" s="341"/>
      <c r="B98" s="342"/>
      <c r="C98" s="118"/>
      <c r="D98" s="343"/>
      <c r="E98" s="342"/>
      <c r="F98" s="344"/>
      <c r="G98" s="344"/>
      <c r="H98" s="344"/>
      <c r="I98" s="344"/>
      <c r="J98" s="344"/>
      <c r="K98" s="344"/>
      <c r="L98" s="344"/>
      <c r="M98" s="345"/>
      <c r="N98" s="120"/>
      <c r="O98" s="306"/>
      <c r="P98" s="341"/>
      <c r="Q98" s="342"/>
      <c r="R98" s="118"/>
      <c r="S98" s="343"/>
      <c r="T98" s="342"/>
      <c r="U98" s="344"/>
      <c r="V98" s="344"/>
      <c r="W98" s="344"/>
      <c r="X98" s="344"/>
      <c r="Y98" s="344"/>
      <c r="Z98" s="344"/>
      <c r="AA98" s="344"/>
      <c r="AB98" s="345"/>
      <c r="AD98" s="249"/>
      <c r="AG98" s="32"/>
      <c r="AI98" s="245"/>
      <c r="AJ98" s="120"/>
      <c r="AN98" s="249"/>
      <c r="AS98" s="250"/>
      <c r="AX98" s="249"/>
      <c r="BC98" s="248"/>
      <c r="BM98" s="248"/>
      <c r="BW98" s="248"/>
    </row>
    <row r="99" spans="1:75" s="3" customFormat="1">
      <c r="C99" s="32"/>
      <c r="D99" s="229"/>
      <c r="F99" s="120"/>
      <c r="G99" s="120"/>
      <c r="H99" s="120"/>
      <c r="I99" s="120"/>
      <c r="J99" s="120"/>
      <c r="K99" s="120"/>
      <c r="L99" s="120"/>
      <c r="M99" s="120"/>
      <c r="N99" s="120"/>
      <c r="O99" s="306"/>
      <c r="P99" s="120"/>
      <c r="Y99" s="120"/>
      <c r="AD99" s="249"/>
      <c r="AG99" s="32"/>
      <c r="AI99" s="245"/>
      <c r="AJ99" s="120"/>
      <c r="AN99" s="249"/>
      <c r="AS99" s="250"/>
      <c r="AX99" s="249"/>
      <c r="BC99" s="248"/>
      <c r="BM99" s="248"/>
      <c r="BW99" s="248"/>
    </row>
    <row r="100" spans="1:75" s="3" customFormat="1">
      <c r="C100" s="32"/>
      <c r="D100" s="229"/>
      <c r="F100" s="120"/>
      <c r="G100" s="120"/>
      <c r="H100" s="120"/>
      <c r="I100" s="120"/>
      <c r="J100" s="120"/>
      <c r="K100" s="120"/>
      <c r="L100" s="120"/>
      <c r="M100" s="120"/>
      <c r="N100" s="120"/>
      <c r="O100" s="306"/>
      <c r="P100" s="120"/>
      <c r="Y100" s="120"/>
      <c r="AD100" s="249"/>
      <c r="AG100" s="32"/>
      <c r="AI100" s="245"/>
      <c r="AJ100" s="120"/>
      <c r="AN100" s="249"/>
      <c r="AS100" s="250"/>
      <c r="AX100" s="249"/>
      <c r="BC100" s="248"/>
      <c r="BM100" s="248"/>
      <c r="BW100" s="248"/>
    </row>
    <row r="101" spans="1:75" s="3" customFormat="1">
      <c r="C101" s="32"/>
      <c r="D101" s="229"/>
      <c r="F101" s="120"/>
      <c r="G101" s="120"/>
      <c r="H101" s="120"/>
      <c r="I101" s="120"/>
      <c r="J101" s="120"/>
      <c r="K101" s="120"/>
      <c r="L101" s="120"/>
      <c r="M101" s="120"/>
      <c r="N101" s="120"/>
      <c r="O101" s="306"/>
      <c r="P101" s="120"/>
      <c r="Y101" s="120"/>
      <c r="AD101" s="249"/>
      <c r="AG101" s="32"/>
      <c r="AI101" s="245"/>
      <c r="AJ101" s="120"/>
      <c r="AN101" s="249"/>
      <c r="AS101" s="250"/>
      <c r="AX101" s="249"/>
      <c r="BC101" s="248"/>
      <c r="BM101" s="248"/>
      <c r="BW101" s="248"/>
    </row>
    <row r="102" spans="1:75" s="3" customFormat="1">
      <c r="C102" s="32"/>
      <c r="D102" s="229"/>
      <c r="F102" s="120"/>
      <c r="G102" s="120"/>
      <c r="H102" s="120"/>
      <c r="I102" s="120"/>
      <c r="J102" s="120"/>
      <c r="K102" s="120"/>
      <c r="L102" s="120"/>
      <c r="M102" s="120"/>
      <c r="N102" s="120"/>
      <c r="O102" s="306"/>
      <c r="P102" s="120"/>
      <c r="Y102" s="120"/>
      <c r="AD102" s="249"/>
      <c r="AG102" s="32"/>
      <c r="AI102" s="245"/>
      <c r="AJ102" s="120"/>
      <c r="AN102" s="249"/>
      <c r="AS102" s="250"/>
      <c r="AX102" s="249"/>
      <c r="BC102" s="248"/>
      <c r="BM102" s="248"/>
      <c r="BW102" s="248"/>
    </row>
    <row r="103" spans="1:75" s="3" customFormat="1">
      <c r="C103" s="32"/>
      <c r="D103" s="229"/>
      <c r="F103" s="120"/>
      <c r="G103" s="120"/>
      <c r="H103" s="120"/>
      <c r="I103" s="120"/>
      <c r="J103" s="120"/>
      <c r="K103" s="120"/>
      <c r="L103" s="120"/>
      <c r="M103" s="120"/>
      <c r="N103" s="120"/>
      <c r="O103" s="306"/>
      <c r="P103" s="120"/>
      <c r="Y103" s="120"/>
      <c r="AD103" s="249"/>
      <c r="AG103" s="32"/>
      <c r="AI103" s="245"/>
      <c r="AJ103" s="120"/>
      <c r="AN103" s="249"/>
      <c r="AS103" s="250"/>
      <c r="AX103" s="249"/>
      <c r="BC103" s="248"/>
      <c r="BM103" s="248"/>
      <c r="BW103" s="248"/>
    </row>
    <row r="104" spans="1:75" s="3" customFormat="1">
      <c r="C104" s="32"/>
      <c r="D104" s="229"/>
      <c r="F104" s="120"/>
      <c r="G104" s="120"/>
      <c r="H104" s="120"/>
      <c r="I104" s="120"/>
      <c r="J104" s="120"/>
      <c r="K104" s="120"/>
      <c r="L104" s="120"/>
      <c r="M104" s="120"/>
      <c r="N104" s="120"/>
      <c r="O104" s="306"/>
      <c r="P104" s="120"/>
      <c r="Y104" s="120"/>
      <c r="AD104" s="249"/>
      <c r="AG104" s="32"/>
      <c r="AI104" s="245"/>
      <c r="AJ104" s="120"/>
      <c r="AN104" s="249"/>
      <c r="AS104" s="250"/>
      <c r="AX104" s="249"/>
      <c r="BC104" s="248"/>
      <c r="BM104" s="248"/>
      <c r="BW104" s="248"/>
    </row>
    <row r="105" spans="1:75" s="3" customFormat="1">
      <c r="C105" s="32"/>
      <c r="D105" s="229"/>
      <c r="F105" s="120"/>
      <c r="G105" s="120"/>
      <c r="H105" s="120"/>
      <c r="I105" s="120"/>
      <c r="J105" s="120"/>
      <c r="K105" s="120"/>
      <c r="L105" s="120"/>
      <c r="M105" s="120"/>
      <c r="N105" s="120"/>
      <c r="O105" s="306"/>
      <c r="P105" s="120"/>
      <c r="Y105" s="120"/>
      <c r="AD105" s="249"/>
      <c r="AG105" s="32"/>
      <c r="AI105" s="245"/>
      <c r="AJ105" s="120"/>
      <c r="AN105" s="249"/>
      <c r="AS105" s="250"/>
      <c r="AX105" s="249"/>
      <c r="BC105" s="248"/>
      <c r="BM105" s="248"/>
      <c r="BW105" s="248"/>
    </row>
    <row r="106" spans="1:75" s="3" customFormat="1">
      <c r="C106" s="32"/>
      <c r="D106" s="229"/>
      <c r="F106" s="120"/>
      <c r="G106" s="120"/>
      <c r="H106" s="120"/>
      <c r="I106" s="120"/>
      <c r="J106" s="120"/>
      <c r="K106" s="120"/>
      <c r="L106" s="120"/>
      <c r="M106" s="120"/>
      <c r="N106" s="120"/>
      <c r="O106" s="306"/>
      <c r="P106" s="120"/>
      <c r="Y106" s="120"/>
      <c r="AD106" s="249"/>
      <c r="AG106" s="32"/>
      <c r="AI106" s="245"/>
      <c r="AJ106" s="120"/>
      <c r="AN106" s="249"/>
      <c r="AS106" s="250"/>
      <c r="AX106" s="249"/>
      <c r="BC106" s="248"/>
      <c r="BM106" s="248"/>
      <c r="BW106" s="248"/>
    </row>
    <row r="107" spans="1:75" s="3" customFormat="1">
      <c r="C107" s="32"/>
      <c r="D107" s="229"/>
      <c r="F107" s="120"/>
      <c r="G107" s="120"/>
      <c r="H107" s="120"/>
      <c r="I107" s="120"/>
      <c r="J107" s="120"/>
      <c r="K107" s="120"/>
      <c r="L107" s="120"/>
      <c r="M107" s="120"/>
      <c r="N107" s="120"/>
      <c r="O107" s="306"/>
      <c r="P107" s="120"/>
      <c r="Y107" s="120"/>
      <c r="AD107" s="249"/>
      <c r="AG107" s="32"/>
      <c r="AI107" s="245"/>
      <c r="AJ107" s="120"/>
      <c r="AN107" s="249"/>
      <c r="AS107" s="250"/>
      <c r="AX107" s="249"/>
      <c r="BC107" s="248"/>
      <c r="BM107" s="248"/>
      <c r="BW107" s="248"/>
    </row>
    <row r="108" spans="1:75" s="3" customFormat="1">
      <c r="C108" s="32"/>
      <c r="D108" s="229"/>
      <c r="F108" s="120"/>
      <c r="G108" s="120"/>
      <c r="H108" s="120"/>
      <c r="I108" s="120"/>
      <c r="J108" s="120"/>
      <c r="K108" s="120"/>
      <c r="L108" s="120"/>
      <c r="M108" s="120"/>
      <c r="N108" s="120"/>
      <c r="O108" s="306"/>
      <c r="P108" s="120"/>
      <c r="Y108" s="120"/>
      <c r="AD108" s="249"/>
      <c r="AG108" s="32"/>
      <c r="AI108" s="245"/>
      <c r="AJ108" s="120"/>
      <c r="AN108" s="249"/>
      <c r="AS108" s="250"/>
      <c r="AX108" s="249"/>
      <c r="BC108" s="248"/>
      <c r="BM108" s="248"/>
      <c r="BW108" s="248"/>
    </row>
    <row r="109" spans="1:75" s="3" customFormat="1">
      <c r="C109" s="32"/>
      <c r="D109" s="229"/>
      <c r="F109" s="120"/>
      <c r="G109" s="120"/>
      <c r="H109" s="120"/>
      <c r="I109" s="120"/>
      <c r="J109" s="120"/>
      <c r="K109" s="120"/>
      <c r="L109" s="120"/>
      <c r="M109" s="120"/>
      <c r="N109" s="120"/>
      <c r="O109" s="306"/>
      <c r="P109" s="120"/>
      <c r="Y109" s="120"/>
      <c r="AD109" s="249"/>
      <c r="AG109" s="32"/>
      <c r="AI109" s="245"/>
      <c r="AJ109" s="120"/>
      <c r="AN109" s="249"/>
      <c r="AS109" s="250"/>
      <c r="AX109" s="249"/>
      <c r="BC109" s="248"/>
      <c r="BM109" s="248"/>
      <c r="BW109" s="248"/>
    </row>
    <row r="110" spans="1:75" s="3" customFormat="1">
      <c r="C110" s="32"/>
      <c r="D110" s="229"/>
      <c r="F110" s="120"/>
      <c r="G110" s="120"/>
      <c r="H110" s="120"/>
      <c r="I110" s="120"/>
      <c r="J110" s="120"/>
      <c r="K110" s="120"/>
      <c r="L110" s="120"/>
      <c r="M110" s="120"/>
      <c r="N110" s="120"/>
      <c r="O110" s="306"/>
      <c r="P110" s="120"/>
      <c r="Y110" s="120"/>
      <c r="AD110" s="249"/>
      <c r="AG110" s="32"/>
      <c r="AI110" s="245"/>
      <c r="AJ110" s="120"/>
      <c r="AN110" s="249"/>
      <c r="AS110" s="250"/>
      <c r="AX110" s="249"/>
      <c r="BC110" s="248"/>
      <c r="BM110" s="248"/>
      <c r="BW110" s="248"/>
    </row>
    <row r="111" spans="1:75" s="3" customFormat="1">
      <c r="C111" s="32"/>
      <c r="D111" s="229"/>
      <c r="F111" s="120"/>
      <c r="G111" s="120"/>
      <c r="H111" s="120"/>
      <c r="I111" s="120"/>
      <c r="J111" s="120"/>
      <c r="K111" s="120"/>
      <c r="L111" s="120"/>
      <c r="M111" s="120"/>
      <c r="N111" s="120"/>
      <c r="O111" s="306"/>
      <c r="P111" s="120"/>
      <c r="Y111" s="120"/>
      <c r="AD111" s="249"/>
      <c r="AG111" s="32"/>
      <c r="AI111" s="245"/>
      <c r="AJ111" s="120"/>
      <c r="AN111" s="249"/>
      <c r="AS111" s="250"/>
      <c r="AX111" s="249"/>
      <c r="BC111" s="248"/>
      <c r="BM111" s="248"/>
      <c r="BW111" s="248"/>
    </row>
    <row r="112" spans="1:75" s="3" customFormat="1">
      <c r="C112" s="32"/>
      <c r="D112" s="229"/>
      <c r="F112" s="120"/>
      <c r="G112" s="120"/>
      <c r="H112" s="120"/>
      <c r="I112" s="120"/>
      <c r="J112" s="120"/>
      <c r="K112" s="120"/>
      <c r="L112" s="120"/>
      <c r="M112" s="120"/>
      <c r="N112" s="120"/>
      <c r="O112" s="306"/>
      <c r="P112" s="120"/>
      <c r="Y112" s="120"/>
      <c r="AD112" s="249"/>
      <c r="AG112" s="32"/>
      <c r="AI112" s="245"/>
      <c r="AJ112" s="120"/>
      <c r="AN112" s="249"/>
      <c r="AS112" s="250"/>
      <c r="AX112" s="249"/>
      <c r="BC112" s="248"/>
      <c r="BM112" s="248"/>
      <c r="BW112" s="248"/>
    </row>
    <row r="113" spans="3:75" s="3" customFormat="1">
      <c r="C113" s="32"/>
      <c r="D113" s="229"/>
      <c r="F113" s="120"/>
      <c r="G113" s="120"/>
      <c r="H113" s="120"/>
      <c r="I113" s="120"/>
      <c r="J113" s="120"/>
      <c r="K113" s="120"/>
      <c r="L113" s="120"/>
      <c r="M113" s="120"/>
      <c r="N113" s="120"/>
      <c r="O113" s="306"/>
      <c r="P113" s="120"/>
      <c r="Y113" s="120"/>
      <c r="AD113" s="249"/>
      <c r="AG113" s="32"/>
      <c r="AI113" s="245"/>
      <c r="AJ113" s="120"/>
      <c r="AN113" s="249"/>
      <c r="AS113" s="250"/>
      <c r="AX113" s="249"/>
      <c r="BC113" s="248"/>
      <c r="BM113" s="248"/>
      <c r="BW113" s="248"/>
    </row>
    <row r="114" spans="3:75" s="3" customFormat="1">
      <c r="C114" s="32"/>
      <c r="D114" s="229"/>
      <c r="F114" s="120"/>
      <c r="G114" s="120"/>
      <c r="H114" s="120"/>
      <c r="I114" s="120"/>
      <c r="J114" s="120"/>
      <c r="K114" s="120"/>
      <c r="L114" s="120"/>
      <c r="M114" s="120"/>
      <c r="N114" s="120"/>
      <c r="O114" s="306"/>
      <c r="P114" s="120"/>
      <c r="Y114" s="120"/>
      <c r="AD114" s="249"/>
      <c r="AG114" s="32"/>
      <c r="AI114" s="245"/>
      <c r="AJ114" s="120"/>
      <c r="AN114" s="249"/>
      <c r="AS114" s="250"/>
      <c r="AX114" s="249"/>
      <c r="BC114" s="248"/>
      <c r="BM114" s="248"/>
      <c r="BW114" s="248"/>
    </row>
    <row r="115" spans="3:75" s="3" customFormat="1">
      <c r="C115" s="32"/>
      <c r="D115" s="229"/>
      <c r="F115" s="120"/>
      <c r="G115" s="120"/>
      <c r="H115" s="120"/>
      <c r="I115" s="120"/>
      <c r="J115" s="120"/>
      <c r="K115" s="120"/>
      <c r="L115" s="120"/>
      <c r="M115" s="120"/>
      <c r="N115" s="120"/>
      <c r="O115" s="306"/>
      <c r="P115" s="120"/>
      <c r="Y115" s="120"/>
      <c r="AD115" s="249"/>
      <c r="AG115" s="32"/>
      <c r="AI115" s="245"/>
      <c r="AJ115" s="120"/>
      <c r="AN115" s="249"/>
      <c r="AS115" s="250"/>
      <c r="AX115" s="249"/>
      <c r="BC115" s="248"/>
      <c r="BM115" s="248"/>
      <c r="BW115" s="248"/>
    </row>
    <row r="116" spans="3:75" s="3" customFormat="1">
      <c r="C116" s="32"/>
      <c r="D116" s="229"/>
      <c r="F116" s="120"/>
      <c r="G116" s="120"/>
      <c r="H116" s="120"/>
      <c r="I116" s="120"/>
      <c r="J116" s="120"/>
      <c r="K116" s="120"/>
      <c r="L116" s="120"/>
      <c r="M116" s="120"/>
      <c r="N116" s="120"/>
      <c r="O116" s="306"/>
      <c r="P116" s="120"/>
      <c r="Y116" s="120"/>
      <c r="AD116" s="249"/>
      <c r="AG116" s="32"/>
      <c r="AI116" s="245"/>
      <c r="AJ116" s="120"/>
      <c r="AN116" s="249"/>
      <c r="AS116" s="250"/>
      <c r="AX116" s="249"/>
      <c r="BC116" s="248"/>
      <c r="BM116" s="248"/>
      <c r="BW116" s="248"/>
    </row>
    <row r="117" spans="3:75" s="3" customFormat="1">
      <c r="C117" s="32"/>
      <c r="D117" s="229"/>
      <c r="F117" s="120"/>
      <c r="G117" s="120"/>
      <c r="H117" s="120"/>
      <c r="I117" s="120"/>
      <c r="J117" s="120"/>
      <c r="K117" s="120"/>
      <c r="L117" s="120"/>
      <c r="M117" s="120"/>
      <c r="N117" s="120"/>
      <c r="O117" s="306"/>
      <c r="P117" s="120"/>
      <c r="Y117" s="120"/>
      <c r="AD117" s="249"/>
      <c r="AG117" s="32"/>
      <c r="AI117" s="245"/>
      <c r="AJ117" s="120"/>
      <c r="AN117" s="249"/>
      <c r="AS117" s="250"/>
      <c r="AX117" s="249"/>
      <c r="BC117" s="248"/>
      <c r="BM117" s="248"/>
      <c r="BW117" s="248"/>
    </row>
    <row r="118" spans="3:75" s="3" customFormat="1">
      <c r="C118" s="32"/>
      <c r="D118" s="229"/>
      <c r="F118" s="120"/>
      <c r="G118" s="120"/>
      <c r="H118" s="120"/>
      <c r="I118" s="120"/>
      <c r="J118" s="120"/>
      <c r="K118" s="120"/>
      <c r="L118" s="120"/>
      <c r="M118" s="120"/>
      <c r="N118" s="120"/>
      <c r="O118" s="306"/>
      <c r="P118" s="120"/>
      <c r="Y118" s="120"/>
      <c r="AD118" s="249"/>
      <c r="AG118" s="32"/>
      <c r="AI118" s="245"/>
      <c r="AJ118" s="120"/>
      <c r="AN118" s="249"/>
      <c r="AS118" s="250"/>
      <c r="AX118" s="249"/>
      <c r="BC118" s="248"/>
      <c r="BM118" s="248"/>
      <c r="BW118" s="248"/>
    </row>
    <row r="119" spans="3:75" s="3" customFormat="1">
      <c r="C119" s="32"/>
      <c r="D119" s="229"/>
      <c r="F119" s="120"/>
      <c r="G119" s="120"/>
      <c r="H119" s="120"/>
      <c r="I119" s="120"/>
      <c r="J119" s="120"/>
      <c r="K119" s="120"/>
      <c r="L119" s="120"/>
      <c r="M119" s="120"/>
      <c r="N119" s="120"/>
      <c r="O119" s="306"/>
      <c r="P119" s="120"/>
      <c r="Y119" s="120"/>
      <c r="AD119" s="249"/>
      <c r="AG119" s="32"/>
      <c r="AI119" s="245"/>
      <c r="AJ119" s="120"/>
      <c r="AN119" s="249"/>
      <c r="AS119" s="250"/>
      <c r="AX119" s="249"/>
      <c r="BC119" s="248"/>
      <c r="BM119" s="248"/>
      <c r="BW119" s="248"/>
    </row>
    <row r="120" spans="3:75" s="3" customFormat="1">
      <c r="C120" s="32"/>
      <c r="D120" s="229"/>
      <c r="F120" s="120"/>
      <c r="G120" s="120"/>
      <c r="H120" s="120"/>
      <c r="I120" s="120"/>
      <c r="J120" s="120"/>
      <c r="K120" s="120"/>
      <c r="L120" s="120"/>
      <c r="M120" s="120"/>
      <c r="N120" s="120"/>
      <c r="O120" s="306"/>
      <c r="P120" s="120"/>
      <c r="Y120" s="120"/>
      <c r="AD120" s="249"/>
      <c r="AG120" s="32"/>
      <c r="AI120" s="245"/>
      <c r="AJ120" s="120"/>
      <c r="AN120" s="249"/>
      <c r="AS120" s="250"/>
      <c r="AX120" s="249"/>
      <c r="BC120" s="248"/>
      <c r="BM120" s="248"/>
      <c r="BW120" s="248"/>
    </row>
    <row r="121" spans="3:75" s="3" customFormat="1">
      <c r="C121" s="32"/>
      <c r="D121" s="229"/>
      <c r="F121" s="120"/>
      <c r="G121" s="120"/>
      <c r="H121" s="120"/>
      <c r="I121" s="120"/>
      <c r="J121" s="120"/>
      <c r="K121" s="120"/>
      <c r="L121" s="120"/>
      <c r="M121" s="120"/>
      <c r="N121" s="120"/>
      <c r="O121" s="306"/>
      <c r="P121" s="120"/>
      <c r="Y121" s="120"/>
      <c r="AD121" s="249"/>
      <c r="AG121" s="32"/>
      <c r="AI121" s="245"/>
      <c r="AJ121" s="120"/>
      <c r="AN121" s="249"/>
      <c r="AS121" s="250"/>
      <c r="AX121" s="249"/>
      <c r="BC121" s="248"/>
      <c r="BM121" s="248"/>
      <c r="BW121" s="248"/>
    </row>
    <row r="122" spans="3:75" s="3" customFormat="1">
      <c r="C122" s="32"/>
      <c r="D122" s="229"/>
      <c r="F122" s="120"/>
      <c r="G122" s="120"/>
      <c r="H122" s="120"/>
      <c r="I122" s="120"/>
      <c r="J122" s="120"/>
      <c r="K122" s="120"/>
      <c r="L122" s="120"/>
      <c r="M122" s="120"/>
      <c r="N122" s="120"/>
      <c r="O122" s="306"/>
      <c r="P122" s="120"/>
      <c r="Y122" s="120"/>
      <c r="AD122" s="249"/>
      <c r="AG122" s="32"/>
      <c r="AI122" s="245"/>
      <c r="AJ122" s="120"/>
      <c r="AN122" s="249"/>
      <c r="AS122" s="250"/>
      <c r="AX122" s="249"/>
      <c r="BC122" s="248"/>
      <c r="BM122" s="248"/>
      <c r="BW122" s="248"/>
    </row>
    <row r="123" spans="3:75" s="3" customFormat="1">
      <c r="C123" s="32"/>
      <c r="D123" s="229"/>
      <c r="F123" s="120"/>
      <c r="G123" s="120"/>
      <c r="H123" s="120"/>
      <c r="I123" s="120"/>
      <c r="J123" s="120"/>
      <c r="K123" s="120"/>
      <c r="L123" s="120"/>
      <c r="M123" s="120"/>
      <c r="N123" s="120"/>
      <c r="O123" s="306"/>
      <c r="P123" s="120"/>
      <c r="Y123" s="120"/>
      <c r="AD123" s="249"/>
      <c r="AG123" s="32"/>
      <c r="AI123" s="245"/>
      <c r="AJ123" s="120"/>
      <c r="AN123" s="249"/>
      <c r="AS123" s="250"/>
      <c r="AX123" s="249"/>
      <c r="BC123" s="248"/>
      <c r="BM123" s="248"/>
      <c r="BW123" s="248"/>
    </row>
    <row r="124" spans="3:75" s="3" customFormat="1">
      <c r="C124" s="32"/>
      <c r="D124" s="229"/>
      <c r="F124" s="120"/>
      <c r="G124" s="120"/>
      <c r="H124" s="120"/>
      <c r="I124" s="120"/>
      <c r="J124" s="120"/>
      <c r="K124" s="120"/>
      <c r="L124" s="120"/>
      <c r="M124" s="120"/>
      <c r="N124" s="120"/>
      <c r="O124" s="306"/>
      <c r="P124" s="120"/>
      <c r="Y124" s="120"/>
      <c r="AD124" s="249"/>
      <c r="AG124" s="32"/>
      <c r="AI124" s="245"/>
      <c r="AJ124" s="120"/>
      <c r="AN124" s="249"/>
      <c r="AS124" s="250"/>
      <c r="AX124" s="249"/>
      <c r="BC124" s="248"/>
      <c r="BM124" s="248"/>
      <c r="BW124" s="248"/>
    </row>
    <row r="125" spans="3:75" s="3" customFormat="1">
      <c r="C125" s="32"/>
      <c r="D125" s="229"/>
      <c r="F125" s="120"/>
      <c r="G125" s="120"/>
      <c r="H125" s="120"/>
      <c r="I125" s="120"/>
      <c r="J125" s="120"/>
      <c r="K125" s="120"/>
      <c r="L125" s="120"/>
      <c r="M125" s="120"/>
      <c r="N125" s="120"/>
      <c r="O125" s="306"/>
      <c r="P125" s="120"/>
      <c r="Y125" s="120"/>
      <c r="AD125" s="249"/>
      <c r="AG125" s="32"/>
      <c r="AI125" s="245"/>
      <c r="AJ125" s="120"/>
      <c r="AN125" s="249"/>
      <c r="AS125" s="250"/>
      <c r="AX125" s="249"/>
      <c r="BC125" s="248"/>
      <c r="BM125" s="248"/>
      <c r="BW125" s="248"/>
    </row>
    <row r="126" spans="3:75" s="3" customFormat="1">
      <c r="C126" s="32"/>
      <c r="D126" s="229"/>
      <c r="F126" s="120"/>
      <c r="G126" s="120"/>
      <c r="H126" s="120"/>
      <c r="I126" s="120"/>
      <c r="J126" s="120"/>
      <c r="K126" s="120"/>
      <c r="L126" s="120"/>
      <c r="M126" s="120"/>
      <c r="N126" s="120"/>
      <c r="O126" s="306"/>
      <c r="P126" s="120"/>
      <c r="Y126" s="120"/>
      <c r="AD126" s="249"/>
      <c r="AG126" s="32"/>
      <c r="AI126" s="245"/>
      <c r="AJ126" s="120"/>
      <c r="AN126" s="249"/>
      <c r="AS126" s="250"/>
      <c r="AX126" s="249"/>
      <c r="BC126" s="248"/>
      <c r="BM126" s="248"/>
      <c r="BW126" s="248"/>
    </row>
    <row r="127" spans="3:75" s="3" customFormat="1">
      <c r="C127" s="32"/>
      <c r="D127" s="229"/>
      <c r="F127" s="120"/>
      <c r="G127" s="120"/>
      <c r="H127" s="120"/>
      <c r="I127" s="120"/>
      <c r="J127" s="120"/>
      <c r="K127" s="120"/>
      <c r="L127" s="120"/>
      <c r="M127" s="120"/>
      <c r="N127" s="120"/>
      <c r="O127" s="306"/>
      <c r="P127" s="120"/>
      <c r="Y127" s="120"/>
      <c r="AD127" s="249"/>
      <c r="AG127" s="32"/>
      <c r="AI127" s="245"/>
      <c r="AJ127" s="120"/>
      <c r="AN127" s="249"/>
      <c r="AS127" s="250"/>
      <c r="AX127" s="249"/>
      <c r="BC127" s="248"/>
      <c r="BM127" s="248"/>
      <c r="BW127" s="248"/>
    </row>
    <row r="128" spans="3:75" s="3" customFormat="1">
      <c r="C128" s="32"/>
      <c r="D128" s="229"/>
      <c r="F128" s="120"/>
      <c r="G128" s="120"/>
      <c r="H128" s="120"/>
      <c r="I128" s="120"/>
      <c r="J128" s="120"/>
      <c r="K128" s="120"/>
      <c r="L128" s="120"/>
      <c r="M128" s="120"/>
      <c r="N128" s="120"/>
      <c r="O128" s="306"/>
      <c r="P128" s="120"/>
      <c r="Y128" s="120"/>
      <c r="AD128" s="249"/>
      <c r="AG128" s="32"/>
      <c r="AI128" s="245"/>
      <c r="AJ128" s="120"/>
      <c r="AN128" s="249"/>
      <c r="AS128" s="250"/>
      <c r="AX128" s="249"/>
      <c r="BC128" s="248"/>
      <c r="BM128" s="248"/>
      <c r="BW128" s="248"/>
    </row>
    <row r="129" spans="3:75" s="3" customFormat="1">
      <c r="C129" s="32"/>
      <c r="D129" s="229"/>
      <c r="F129" s="120"/>
      <c r="G129" s="120"/>
      <c r="H129" s="120"/>
      <c r="I129" s="120"/>
      <c r="J129" s="120"/>
      <c r="K129" s="120"/>
      <c r="L129" s="120"/>
      <c r="M129" s="120"/>
      <c r="N129" s="120"/>
      <c r="O129" s="306"/>
      <c r="P129" s="120"/>
      <c r="Y129" s="120"/>
      <c r="AD129" s="249"/>
      <c r="AG129" s="32"/>
      <c r="AI129" s="245"/>
      <c r="AJ129" s="120"/>
      <c r="AN129" s="249"/>
      <c r="AS129" s="250"/>
      <c r="AX129" s="249"/>
      <c r="BC129" s="248"/>
      <c r="BM129" s="248"/>
      <c r="BW129" s="248"/>
    </row>
    <row r="130" spans="3:75" s="3" customFormat="1">
      <c r="C130" s="32"/>
      <c r="D130" s="229"/>
      <c r="F130" s="120"/>
      <c r="G130" s="120"/>
      <c r="H130" s="120"/>
      <c r="I130" s="120"/>
      <c r="J130" s="120"/>
      <c r="K130" s="120"/>
      <c r="L130" s="120"/>
      <c r="M130" s="120"/>
      <c r="N130" s="120"/>
      <c r="O130" s="306"/>
      <c r="P130" s="120"/>
      <c r="Y130" s="120"/>
      <c r="AD130" s="249"/>
      <c r="AG130" s="32"/>
      <c r="AI130" s="245"/>
      <c r="AJ130" s="120"/>
      <c r="AN130" s="249"/>
      <c r="AS130" s="250"/>
      <c r="AX130" s="249"/>
      <c r="BC130" s="248"/>
      <c r="BM130" s="248"/>
      <c r="BW130" s="248"/>
    </row>
    <row r="131" spans="3:75" s="3" customFormat="1">
      <c r="C131" s="32"/>
      <c r="D131" s="229"/>
      <c r="F131" s="120"/>
      <c r="G131" s="120"/>
      <c r="H131" s="120"/>
      <c r="I131" s="120"/>
      <c r="J131" s="120"/>
      <c r="K131" s="120"/>
      <c r="L131" s="120"/>
      <c r="M131" s="120"/>
      <c r="N131" s="120"/>
      <c r="O131" s="306"/>
      <c r="P131" s="120"/>
      <c r="Y131" s="120"/>
      <c r="AD131" s="249"/>
      <c r="AG131" s="32"/>
      <c r="AI131" s="245"/>
      <c r="AJ131" s="120"/>
      <c r="AN131" s="249"/>
      <c r="AS131" s="250"/>
      <c r="AX131" s="249"/>
      <c r="BC131" s="248"/>
      <c r="BM131" s="248"/>
      <c r="BW131" s="248"/>
    </row>
    <row r="132" spans="3:75" s="3" customFormat="1">
      <c r="C132" s="32"/>
      <c r="D132" s="229"/>
      <c r="F132" s="120"/>
      <c r="G132" s="120"/>
      <c r="H132" s="120"/>
      <c r="I132" s="120"/>
      <c r="J132" s="120"/>
      <c r="K132" s="120"/>
      <c r="L132" s="120"/>
      <c r="M132" s="120"/>
      <c r="N132" s="120"/>
      <c r="O132" s="306"/>
      <c r="P132" s="120"/>
      <c r="Y132" s="120"/>
      <c r="AD132" s="249"/>
      <c r="AG132" s="32"/>
      <c r="AI132" s="245"/>
      <c r="AJ132" s="120"/>
      <c r="AN132" s="249"/>
      <c r="AS132" s="250"/>
      <c r="AX132" s="249"/>
      <c r="BC132" s="248"/>
      <c r="BM132" s="248"/>
      <c r="BW132" s="248"/>
    </row>
    <row r="133" spans="3:75" s="3" customFormat="1">
      <c r="C133" s="32"/>
      <c r="D133" s="229"/>
      <c r="F133" s="120"/>
      <c r="G133" s="120"/>
      <c r="H133" s="120"/>
      <c r="I133" s="120"/>
      <c r="J133" s="120"/>
      <c r="K133" s="120"/>
      <c r="L133" s="120"/>
      <c r="M133" s="120"/>
      <c r="N133" s="120"/>
      <c r="O133" s="306"/>
      <c r="P133" s="120"/>
      <c r="Y133" s="120"/>
      <c r="AD133" s="249"/>
      <c r="AG133" s="32"/>
      <c r="AI133" s="245"/>
      <c r="AJ133" s="120"/>
      <c r="AN133" s="249"/>
      <c r="AS133" s="250"/>
      <c r="AX133" s="249"/>
      <c r="BC133" s="248"/>
      <c r="BM133" s="248"/>
      <c r="BW133" s="248"/>
    </row>
    <row r="134" spans="3:75" s="3" customFormat="1">
      <c r="C134" s="32"/>
      <c r="D134" s="229"/>
      <c r="F134" s="120"/>
      <c r="G134" s="120"/>
      <c r="H134" s="120"/>
      <c r="I134" s="120"/>
      <c r="J134" s="120"/>
      <c r="K134" s="120"/>
      <c r="L134" s="120"/>
      <c r="M134" s="120"/>
      <c r="N134" s="120"/>
      <c r="O134" s="306"/>
      <c r="P134" s="120"/>
      <c r="Y134" s="120"/>
      <c r="AD134" s="249"/>
      <c r="AG134" s="32"/>
      <c r="AI134" s="245"/>
      <c r="AJ134" s="120"/>
      <c r="AN134" s="249"/>
      <c r="AS134" s="250"/>
      <c r="AX134" s="249"/>
      <c r="BC134" s="248"/>
      <c r="BM134" s="248"/>
      <c r="BW134" s="248"/>
    </row>
    <row r="135" spans="3:75" s="3" customFormat="1">
      <c r="C135" s="32"/>
      <c r="D135" s="229"/>
      <c r="F135" s="120"/>
      <c r="G135" s="120"/>
      <c r="H135" s="120"/>
      <c r="I135" s="120"/>
      <c r="J135" s="120"/>
      <c r="K135" s="120"/>
      <c r="L135" s="120"/>
      <c r="M135" s="120"/>
      <c r="N135" s="120"/>
      <c r="O135" s="306"/>
      <c r="P135" s="120"/>
      <c r="Y135" s="120"/>
      <c r="AD135" s="249"/>
      <c r="AG135" s="32"/>
      <c r="AI135" s="245"/>
      <c r="AJ135" s="120"/>
      <c r="AN135" s="249"/>
      <c r="AS135" s="250"/>
      <c r="AX135" s="249"/>
      <c r="BC135" s="248"/>
      <c r="BM135" s="248"/>
      <c r="BW135" s="248"/>
    </row>
    <row r="136" spans="3:75" s="3" customFormat="1">
      <c r="C136" s="32"/>
      <c r="D136" s="229"/>
      <c r="F136" s="120"/>
      <c r="G136" s="120"/>
      <c r="H136" s="120"/>
      <c r="I136" s="120"/>
      <c r="J136" s="120"/>
      <c r="K136" s="120"/>
      <c r="L136" s="120"/>
      <c r="M136" s="120"/>
      <c r="N136" s="120"/>
      <c r="O136" s="306"/>
      <c r="P136" s="120"/>
      <c r="Y136" s="120"/>
      <c r="AD136" s="249"/>
      <c r="AG136" s="32"/>
      <c r="AI136" s="245"/>
      <c r="AJ136" s="120"/>
      <c r="AN136" s="249"/>
      <c r="AS136" s="250"/>
      <c r="AX136" s="249"/>
      <c r="BC136" s="248"/>
      <c r="BM136" s="248"/>
      <c r="BW136" s="248"/>
    </row>
    <row r="137" spans="3:75" s="3" customFormat="1">
      <c r="C137" s="32"/>
      <c r="D137" s="229"/>
      <c r="F137" s="120"/>
      <c r="G137" s="120"/>
      <c r="H137" s="120"/>
      <c r="I137" s="120"/>
      <c r="J137" s="120"/>
      <c r="K137" s="120"/>
      <c r="L137" s="120"/>
      <c r="M137" s="120"/>
      <c r="N137" s="120"/>
      <c r="O137" s="306"/>
      <c r="P137" s="120"/>
      <c r="Y137" s="120"/>
      <c r="AD137" s="249"/>
      <c r="AG137" s="32"/>
      <c r="AI137" s="245"/>
      <c r="AJ137" s="120"/>
      <c r="AN137" s="249"/>
      <c r="AS137" s="250"/>
      <c r="AX137" s="249"/>
      <c r="BC137" s="248"/>
      <c r="BM137" s="248"/>
      <c r="BW137" s="248"/>
    </row>
    <row r="138" spans="3:75" s="3" customFormat="1">
      <c r="C138" s="32"/>
      <c r="D138" s="229"/>
      <c r="F138" s="120"/>
      <c r="G138" s="120"/>
      <c r="H138" s="120"/>
      <c r="I138" s="120"/>
      <c r="J138" s="120"/>
      <c r="K138" s="120"/>
      <c r="L138" s="120"/>
      <c r="M138" s="120"/>
      <c r="N138" s="120"/>
      <c r="O138" s="306"/>
      <c r="P138" s="120"/>
      <c r="Y138" s="120"/>
      <c r="AD138" s="249"/>
      <c r="AG138" s="32"/>
      <c r="AI138" s="245"/>
      <c r="AJ138" s="120"/>
      <c r="AN138" s="249"/>
      <c r="AS138" s="250"/>
      <c r="AX138" s="249"/>
      <c r="BC138" s="248"/>
      <c r="BM138" s="248"/>
      <c r="BW138" s="248"/>
    </row>
    <row r="139" spans="3:75" s="3" customFormat="1">
      <c r="C139" s="32"/>
      <c r="D139" s="229"/>
      <c r="F139" s="120"/>
      <c r="G139" s="120"/>
      <c r="H139" s="120"/>
      <c r="I139" s="120"/>
      <c r="J139" s="120"/>
      <c r="K139" s="120"/>
      <c r="L139" s="120"/>
      <c r="M139" s="120"/>
      <c r="N139" s="120"/>
      <c r="O139" s="306"/>
      <c r="P139" s="120"/>
      <c r="Y139" s="120"/>
      <c r="AD139" s="249"/>
      <c r="AG139" s="32"/>
      <c r="AI139" s="245"/>
      <c r="AJ139" s="120"/>
      <c r="AN139" s="249"/>
      <c r="AS139" s="250"/>
      <c r="AX139" s="249"/>
      <c r="BC139" s="248"/>
      <c r="BM139" s="248"/>
      <c r="BW139" s="248"/>
    </row>
    <row r="140" spans="3:75" s="3" customFormat="1">
      <c r="C140" s="32"/>
      <c r="D140" s="229"/>
      <c r="F140" s="120"/>
      <c r="G140" s="120"/>
      <c r="H140" s="120"/>
      <c r="I140" s="120"/>
      <c r="J140" s="120"/>
      <c r="K140" s="120"/>
      <c r="L140" s="120"/>
      <c r="M140" s="120"/>
      <c r="N140" s="120"/>
      <c r="O140" s="306"/>
      <c r="P140" s="120"/>
      <c r="Y140" s="120"/>
      <c r="AD140" s="249"/>
      <c r="AG140" s="32"/>
      <c r="AI140" s="245"/>
      <c r="AJ140" s="120"/>
      <c r="AN140" s="249"/>
      <c r="AS140" s="250"/>
      <c r="AX140" s="249"/>
      <c r="BC140" s="248"/>
      <c r="BM140" s="248"/>
      <c r="BW140" s="248"/>
    </row>
    <row r="141" spans="3:75" s="3" customFormat="1">
      <c r="C141" s="32"/>
      <c r="D141" s="229"/>
      <c r="F141" s="120"/>
      <c r="G141" s="120"/>
      <c r="H141" s="120"/>
      <c r="I141" s="120"/>
      <c r="J141" s="120"/>
      <c r="K141" s="120"/>
      <c r="L141" s="120"/>
      <c r="M141" s="120"/>
      <c r="N141" s="120"/>
      <c r="O141" s="306"/>
      <c r="P141" s="120"/>
      <c r="Y141" s="120"/>
      <c r="AD141" s="249"/>
      <c r="AG141" s="32"/>
      <c r="AI141" s="245"/>
      <c r="AJ141" s="120"/>
      <c r="AN141" s="249"/>
      <c r="AS141" s="250"/>
      <c r="AX141" s="249"/>
      <c r="BC141" s="248"/>
      <c r="BM141" s="248"/>
      <c r="BW141" s="248"/>
    </row>
    <row r="142" spans="3:75" s="3" customFormat="1">
      <c r="C142" s="32"/>
      <c r="D142" s="229"/>
      <c r="F142" s="120"/>
      <c r="G142" s="120"/>
      <c r="H142" s="120"/>
      <c r="I142" s="120"/>
      <c r="J142" s="120"/>
      <c r="K142" s="120"/>
      <c r="L142" s="120"/>
      <c r="M142" s="120"/>
      <c r="N142" s="120"/>
      <c r="O142" s="306"/>
      <c r="P142" s="120"/>
      <c r="Y142" s="120"/>
      <c r="AD142" s="249"/>
      <c r="AG142" s="32"/>
      <c r="AI142" s="245"/>
      <c r="AJ142" s="120"/>
      <c r="AN142" s="249"/>
      <c r="AS142" s="250"/>
      <c r="AX142" s="249"/>
      <c r="BC142" s="248"/>
      <c r="BM142" s="248"/>
      <c r="BW142" s="248"/>
    </row>
    <row r="143" spans="3:75" s="3" customFormat="1">
      <c r="C143" s="32"/>
      <c r="D143" s="229"/>
      <c r="F143" s="120"/>
      <c r="G143" s="120"/>
      <c r="H143" s="120"/>
      <c r="I143" s="120"/>
      <c r="J143" s="120"/>
      <c r="K143" s="120"/>
      <c r="L143" s="120"/>
      <c r="M143" s="120"/>
      <c r="N143" s="120"/>
      <c r="O143" s="306"/>
      <c r="P143" s="120"/>
      <c r="Y143" s="120"/>
      <c r="AD143" s="249"/>
      <c r="AG143" s="32"/>
      <c r="AI143" s="245"/>
      <c r="AJ143" s="120"/>
      <c r="AN143" s="249"/>
      <c r="AS143" s="250"/>
      <c r="AX143" s="249"/>
      <c r="BC143" s="248"/>
      <c r="BM143" s="248"/>
      <c r="BW143" s="248"/>
    </row>
    <row r="144" spans="3:75" s="3" customFormat="1">
      <c r="C144" s="32"/>
      <c r="D144" s="229"/>
      <c r="F144" s="120"/>
      <c r="G144" s="120"/>
      <c r="H144" s="120"/>
      <c r="I144" s="120"/>
      <c r="J144" s="120"/>
      <c r="K144" s="120"/>
      <c r="L144" s="120"/>
      <c r="M144" s="120"/>
      <c r="N144" s="120"/>
      <c r="O144" s="306"/>
      <c r="P144" s="120"/>
      <c r="Y144" s="120"/>
      <c r="AD144" s="249"/>
      <c r="AG144" s="32"/>
      <c r="AI144" s="245"/>
      <c r="AJ144" s="120"/>
      <c r="AN144" s="249"/>
      <c r="AS144" s="250"/>
      <c r="AX144" s="249"/>
      <c r="BC144" s="248"/>
      <c r="BM144" s="248"/>
      <c r="BW144" s="248"/>
    </row>
    <row r="145" spans="3:75" s="3" customFormat="1">
      <c r="C145" s="32"/>
      <c r="D145" s="229"/>
      <c r="F145" s="120"/>
      <c r="G145" s="120"/>
      <c r="H145" s="120"/>
      <c r="I145" s="120"/>
      <c r="J145" s="120"/>
      <c r="K145" s="120"/>
      <c r="L145" s="120"/>
      <c r="M145" s="120"/>
      <c r="N145" s="120"/>
      <c r="O145" s="306"/>
      <c r="P145" s="120"/>
      <c r="Y145" s="120"/>
      <c r="AD145" s="249"/>
      <c r="AG145" s="32"/>
      <c r="AI145" s="245"/>
      <c r="AJ145" s="120"/>
      <c r="AN145" s="249"/>
      <c r="AS145" s="250"/>
      <c r="AX145" s="249"/>
      <c r="BC145" s="248"/>
      <c r="BM145" s="248"/>
      <c r="BW145" s="248"/>
    </row>
    <row r="146" spans="3:75" s="3" customFormat="1">
      <c r="C146" s="32"/>
      <c r="D146" s="229"/>
      <c r="F146" s="120"/>
      <c r="G146" s="120"/>
      <c r="H146" s="120"/>
      <c r="I146" s="120"/>
      <c r="J146" s="120"/>
      <c r="K146" s="120"/>
      <c r="L146" s="120"/>
      <c r="M146" s="120"/>
      <c r="N146" s="120"/>
      <c r="O146" s="306"/>
      <c r="P146" s="120"/>
      <c r="Y146" s="120"/>
      <c r="AD146" s="249"/>
      <c r="AG146" s="32"/>
      <c r="AI146" s="245"/>
      <c r="AJ146" s="120"/>
      <c r="AN146" s="249"/>
      <c r="AS146" s="250"/>
      <c r="AX146" s="249"/>
      <c r="BC146" s="248"/>
      <c r="BM146" s="248"/>
      <c r="BW146" s="248"/>
    </row>
    <row r="147" spans="3:75" s="3" customFormat="1">
      <c r="C147" s="32"/>
      <c r="D147" s="229"/>
      <c r="F147" s="120"/>
      <c r="G147" s="120"/>
      <c r="H147" s="120"/>
      <c r="I147" s="120"/>
      <c r="J147" s="120"/>
      <c r="K147" s="120"/>
      <c r="L147" s="120"/>
      <c r="M147" s="120"/>
      <c r="N147" s="120"/>
      <c r="O147" s="306"/>
      <c r="P147" s="120"/>
      <c r="Y147" s="120"/>
      <c r="AD147" s="249"/>
      <c r="AG147" s="32"/>
      <c r="AI147" s="245"/>
      <c r="AJ147" s="120"/>
      <c r="AN147" s="249"/>
      <c r="AS147" s="250"/>
      <c r="AX147" s="249"/>
      <c r="BC147" s="248"/>
      <c r="BM147" s="248"/>
      <c r="BW147" s="248"/>
    </row>
    <row r="148" spans="3:75" s="3" customFormat="1">
      <c r="C148" s="32"/>
      <c r="D148" s="229"/>
      <c r="F148" s="120"/>
      <c r="G148" s="120"/>
      <c r="H148" s="120"/>
      <c r="I148" s="120"/>
      <c r="J148" s="120"/>
      <c r="K148" s="120"/>
      <c r="L148" s="120"/>
      <c r="M148" s="120"/>
      <c r="N148" s="120"/>
      <c r="O148" s="306"/>
      <c r="P148" s="120"/>
      <c r="Y148" s="120"/>
      <c r="AD148" s="249"/>
      <c r="AG148" s="32"/>
      <c r="AI148" s="245"/>
      <c r="AJ148" s="120"/>
      <c r="AN148" s="249"/>
      <c r="AS148" s="250"/>
      <c r="AX148" s="249"/>
      <c r="BC148" s="248"/>
      <c r="BM148" s="248"/>
      <c r="BW148" s="248"/>
    </row>
    <row r="149" spans="3:75" s="3" customFormat="1">
      <c r="C149" s="32"/>
      <c r="D149" s="229"/>
      <c r="F149" s="120"/>
      <c r="G149" s="120"/>
      <c r="H149" s="120"/>
      <c r="I149" s="120"/>
      <c r="J149" s="120"/>
      <c r="K149" s="120"/>
      <c r="L149" s="120"/>
      <c r="M149" s="120"/>
      <c r="N149" s="120"/>
      <c r="O149" s="306"/>
      <c r="P149" s="120"/>
      <c r="Y149" s="120"/>
      <c r="AD149" s="249"/>
      <c r="AG149" s="32"/>
      <c r="AI149" s="245"/>
      <c r="AJ149" s="120"/>
      <c r="AN149" s="249"/>
      <c r="AS149" s="250"/>
      <c r="AX149" s="249"/>
      <c r="BC149" s="248"/>
      <c r="BM149" s="248"/>
      <c r="BW149" s="248"/>
    </row>
    <row r="150" spans="3:75" s="3" customFormat="1">
      <c r="C150" s="32"/>
      <c r="D150" s="229"/>
      <c r="F150" s="120"/>
      <c r="G150" s="120"/>
      <c r="H150" s="120"/>
      <c r="I150" s="120"/>
      <c r="J150" s="120"/>
      <c r="K150" s="120"/>
      <c r="L150" s="120"/>
      <c r="M150" s="120"/>
      <c r="N150" s="120"/>
      <c r="O150" s="306"/>
      <c r="P150" s="120"/>
      <c r="Y150" s="120"/>
      <c r="AD150" s="249"/>
      <c r="AG150" s="32"/>
      <c r="AI150" s="245"/>
      <c r="AJ150" s="120"/>
      <c r="AN150" s="249"/>
      <c r="AS150" s="250"/>
      <c r="AX150" s="249"/>
      <c r="BC150" s="248"/>
      <c r="BM150" s="248"/>
      <c r="BW150" s="248"/>
    </row>
    <row r="151" spans="3:75" s="3" customFormat="1">
      <c r="C151" s="32"/>
      <c r="D151" s="229"/>
      <c r="F151" s="120"/>
      <c r="G151" s="120"/>
      <c r="H151" s="120"/>
      <c r="I151" s="120"/>
      <c r="J151" s="120"/>
      <c r="K151" s="120"/>
      <c r="L151" s="120"/>
      <c r="M151" s="120"/>
      <c r="N151" s="120"/>
      <c r="O151" s="306"/>
      <c r="P151" s="120"/>
      <c r="Y151" s="120"/>
      <c r="AD151" s="249"/>
      <c r="AG151" s="32"/>
      <c r="AI151" s="245"/>
      <c r="AJ151" s="120"/>
      <c r="AN151" s="249"/>
      <c r="AS151" s="250"/>
      <c r="AX151" s="249"/>
      <c r="BC151" s="248"/>
      <c r="BM151" s="248"/>
      <c r="BW151" s="248"/>
    </row>
    <row r="152" spans="3:75" s="3" customFormat="1">
      <c r="C152" s="32"/>
      <c r="D152" s="229"/>
      <c r="F152" s="120"/>
      <c r="G152" s="120"/>
      <c r="H152" s="120"/>
      <c r="I152" s="120"/>
      <c r="J152" s="120"/>
      <c r="K152" s="120"/>
      <c r="L152" s="120"/>
      <c r="M152" s="120"/>
      <c r="N152" s="120"/>
      <c r="O152" s="306"/>
      <c r="P152" s="120"/>
      <c r="Y152" s="120"/>
      <c r="AD152" s="249"/>
      <c r="AG152" s="32"/>
      <c r="AI152" s="245"/>
      <c r="AJ152" s="120"/>
      <c r="AN152" s="249"/>
      <c r="AS152" s="250"/>
      <c r="AX152" s="249"/>
      <c r="BC152" s="248"/>
      <c r="BM152" s="248"/>
      <c r="BW152" s="248"/>
    </row>
    <row r="153" spans="3:75" s="3" customFormat="1">
      <c r="C153" s="32"/>
      <c r="D153" s="229"/>
      <c r="F153" s="120"/>
      <c r="G153" s="120"/>
      <c r="H153" s="120"/>
      <c r="I153" s="120"/>
      <c r="J153" s="120"/>
      <c r="K153" s="120"/>
      <c r="L153" s="120"/>
      <c r="M153" s="120"/>
      <c r="N153" s="120"/>
      <c r="O153" s="306"/>
      <c r="P153" s="120"/>
      <c r="Y153" s="120"/>
      <c r="AD153" s="249"/>
      <c r="AG153" s="32"/>
      <c r="AI153" s="245"/>
      <c r="AJ153" s="120"/>
      <c r="AN153" s="249"/>
      <c r="AS153" s="250"/>
      <c r="AX153" s="249"/>
      <c r="BC153" s="248"/>
      <c r="BM153" s="248"/>
      <c r="BW153" s="248"/>
    </row>
    <row r="154" spans="3:75" s="3" customFormat="1">
      <c r="C154" s="32"/>
      <c r="D154" s="229"/>
      <c r="F154" s="120"/>
      <c r="G154" s="120"/>
      <c r="H154" s="120"/>
      <c r="I154" s="120"/>
      <c r="J154" s="120"/>
      <c r="K154" s="120"/>
      <c r="L154" s="120"/>
      <c r="M154" s="120"/>
      <c r="N154" s="120"/>
      <c r="O154" s="306"/>
      <c r="P154" s="120"/>
      <c r="Y154" s="120"/>
      <c r="AD154" s="249"/>
      <c r="AG154" s="32"/>
      <c r="AI154" s="245"/>
      <c r="AJ154" s="120"/>
      <c r="AN154" s="249"/>
      <c r="AS154" s="250"/>
      <c r="AX154" s="249"/>
      <c r="BC154" s="248"/>
      <c r="BM154" s="248"/>
      <c r="BW154" s="248"/>
    </row>
    <row r="155" spans="3:75" s="3" customFormat="1">
      <c r="C155" s="32"/>
      <c r="D155" s="229"/>
      <c r="F155" s="120"/>
      <c r="G155" s="120"/>
      <c r="H155" s="120"/>
      <c r="I155" s="120"/>
      <c r="J155" s="120"/>
      <c r="K155" s="120"/>
      <c r="L155" s="120"/>
      <c r="M155" s="120"/>
      <c r="N155" s="120"/>
      <c r="O155" s="306"/>
      <c r="P155" s="120"/>
      <c r="Y155" s="120"/>
      <c r="AD155" s="249"/>
      <c r="AG155" s="32"/>
      <c r="AI155" s="245"/>
      <c r="AJ155" s="120"/>
      <c r="AN155" s="249"/>
      <c r="AS155" s="250"/>
      <c r="AX155" s="249"/>
      <c r="BC155" s="248"/>
      <c r="BM155" s="248"/>
      <c r="BW155" s="248"/>
    </row>
    <row r="156" spans="3:75" s="3" customFormat="1">
      <c r="C156" s="32"/>
      <c r="D156" s="229"/>
      <c r="F156" s="120"/>
      <c r="G156" s="120"/>
      <c r="H156" s="120"/>
      <c r="I156" s="120"/>
      <c r="J156" s="120"/>
      <c r="K156" s="120"/>
      <c r="L156" s="120"/>
      <c r="M156" s="120"/>
      <c r="N156" s="120"/>
      <c r="O156" s="306"/>
      <c r="P156" s="120"/>
      <c r="Y156" s="120"/>
      <c r="AD156" s="249"/>
      <c r="AG156" s="32"/>
      <c r="AI156" s="245"/>
      <c r="AJ156" s="120"/>
      <c r="AN156" s="249"/>
      <c r="AS156" s="250"/>
      <c r="AX156" s="249"/>
      <c r="BC156" s="248"/>
      <c r="BM156" s="248"/>
      <c r="BW156" s="248"/>
    </row>
    <row r="157" spans="3:75" s="3" customFormat="1">
      <c r="C157" s="32"/>
      <c r="D157" s="229"/>
      <c r="F157" s="120"/>
      <c r="G157" s="120"/>
      <c r="H157" s="120"/>
      <c r="I157" s="120"/>
      <c r="J157" s="120"/>
      <c r="K157" s="120"/>
      <c r="L157" s="120"/>
      <c r="M157" s="120"/>
      <c r="N157" s="120"/>
      <c r="O157" s="306"/>
      <c r="P157" s="120"/>
      <c r="Y157" s="120"/>
      <c r="AD157" s="249"/>
      <c r="AG157" s="32"/>
      <c r="AI157" s="245"/>
      <c r="AJ157" s="120"/>
      <c r="AN157" s="249"/>
      <c r="AS157" s="250"/>
      <c r="AX157" s="249"/>
      <c r="BC157" s="248"/>
      <c r="BM157" s="248"/>
      <c r="BW157" s="248"/>
    </row>
    <row r="158" spans="3:75" s="3" customFormat="1">
      <c r="C158" s="32"/>
      <c r="D158" s="229"/>
      <c r="F158" s="120"/>
      <c r="G158" s="120"/>
      <c r="H158" s="120"/>
      <c r="I158" s="120"/>
      <c r="J158" s="120"/>
      <c r="K158" s="120"/>
      <c r="L158" s="120"/>
      <c r="M158" s="120"/>
      <c r="N158" s="120"/>
      <c r="O158" s="306"/>
      <c r="P158" s="120"/>
      <c r="Y158" s="120"/>
      <c r="AD158" s="249"/>
      <c r="AG158" s="32"/>
      <c r="AI158" s="245"/>
      <c r="AJ158" s="120"/>
      <c r="AN158" s="249"/>
      <c r="AS158" s="250"/>
      <c r="AX158" s="249"/>
      <c r="BC158" s="248"/>
      <c r="BM158" s="248"/>
      <c r="BW158" s="248"/>
    </row>
    <row r="159" spans="3:75" s="3" customFormat="1">
      <c r="C159" s="32"/>
      <c r="D159" s="229"/>
      <c r="F159" s="120"/>
      <c r="G159" s="120"/>
      <c r="H159" s="120"/>
      <c r="I159" s="120"/>
      <c r="J159" s="120"/>
      <c r="K159" s="120"/>
      <c r="L159" s="120"/>
      <c r="M159" s="120"/>
      <c r="N159" s="120"/>
      <c r="O159" s="306"/>
      <c r="P159" s="120"/>
      <c r="Y159" s="120"/>
      <c r="AD159" s="249"/>
      <c r="AG159" s="32"/>
      <c r="AI159" s="245"/>
      <c r="AJ159" s="120"/>
      <c r="AN159" s="249"/>
      <c r="AS159" s="250"/>
      <c r="AX159" s="249"/>
      <c r="BC159" s="248"/>
      <c r="BM159" s="248"/>
      <c r="BW159" s="248"/>
    </row>
    <row r="160" spans="3:75" s="3" customFormat="1">
      <c r="C160" s="32"/>
      <c r="D160" s="229"/>
      <c r="F160" s="120"/>
      <c r="G160" s="120"/>
      <c r="H160" s="120"/>
      <c r="I160" s="120"/>
      <c r="J160" s="120"/>
      <c r="K160" s="120"/>
      <c r="L160" s="120"/>
      <c r="M160" s="120"/>
      <c r="N160" s="120"/>
      <c r="O160" s="306"/>
      <c r="P160" s="120"/>
      <c r="Y160" s="120"/>
      <c r="AD160" s="249"/>
      <c r="AG160" s="32"/>
      <c r="AI160" s="245"/>
      <c r="AJ160" s="120"/>
      <c r="AN160" s="249"/>
      <c r="AS160" s="250"/>
      <c r="AX160" s="249"/>
      <c r="BC160" s="248"/>
      <c r="BM160" s="248"/>
      <c r="BW160" s="248"/>
    </row>
    <row r="161" spans="3:75" s="3" customFormat="1">
      <c r="C161" s="32"/>
      <c r="D161" s="229"/>
      <c r="F161" s="120"/>
      <c r="G161" s="120"/>
      <c r="H161" s="120"/>
      <c r="I161" s="120"/>
      <c r="J161" s="120"/>
      <c r="K161" s="120"/>
      <c r="L161" s="120"/>
      <c r="M161" s="120"/>
      <c r="N161" s="120"/>
      <c r="O161" s="306"/>
      <c r="P161" s="120"/>
      <c r="Y161" s="120"/>
      <c r="AD161" s="249"/>
      <c r="AG161" s="32"/>
      <c r="AI161" s="245"/>
      <c r="AJ161" s="120"/>
      <c r="AN161" s="249"/>
      <c r="AS161" s="250"/>
      <c r="AX161" s="249"/>
      <c r="BC161" s="248"/>
      <c r="BM161" s="248"/>
      <c r="BW161" s="248"/>
    </row>
    <row r="162" spans="3:75" s="3" customFormat="1">
      <c r="C162" s="32"/>
      <c r="D162" s="229"/>
      <c r="F162" s="120"/>
      <c r="G162" s="120"/>
      <c r="H162" s="120"/>
      <c r="I162" s="120"/>
      <c r="J162" s="120"/>
      <c r="K162" s="120"/>
      <c r="L162" s="120"/>
      <c r="M162" s="120"/>
      <c r="N162" s="120"/>
      <c r="O162" s="306"/>
      <c r="P162" s="120"/>
      <c r="Y162" s="120"/>
      <c r="AD162" s="249"/>
      <c r="AG162" s="32"/>
      <c r="AI162" s="245"/>
      <c r="AJ162" s="120"/>
      <c r="AN162" s="249"/>
      <c r="AS162" s="250"/>
      <c r="AX162" s="249"/>
      <c r="BC162" s="248"/>
      <c r="BM162" s="248"/>
      <c r="BW162" s="248"/>
    </row>
    <row r="163" spans="3:75" s="3" customFormat="1">
      <c r="C163" s="32"/>
      <c r="D163" s="229"/>
      <c r="F163" s="120"/>
      <c r="G163" s="120"/>
      <c r="H163" s="120"/>
      <c r="I163" s="120"/>
      <c r="J163" s="120"/>
      <c r="K163" s="120"/>
      <c r="L163" s="120"/>
      <c r="M163" s="120"/>
      <c r="N163" s="120"/>
      <c r="O163" s="306"/>
      <c r="P163" s="120"/>
      <c r="Y163" s="120"/>
      <c r="AD163" s="249"/>
      <c r="AG163" s="32"/>
      <c r="AI163" s="245"/>
      <c r="AJ163" s="120"/>
      <c r="AN163" s="249"/>
      <c r="AS163" s="250"/>
      <c r="AX163" s="249"/>
      <c r="BC163" s="248"/>
      <c r="BM163" s="248"/>
      <c r="BW163" s="248"/>
    </row>
    <row r="164" spans="3:75" s="3" customFormat="1">
      <c r="C164" s="32"/>
      <c r="D164" s="229"/>
      <c r="F164" s="120"/>
      <c r="G164" s="120"/>
      <c r="H164" s="120"/>
      <c r="I164" s="120"/>
      <c r="J164" s="120"/>
      <c r="K164" s="120"/>
      <c r="L164" s="120"/>
      <c r="M164" s="120"/>
      <c r="N164" s="120"/>
      <c r="O164" s="306"/>
      <c r="P164" s="120"/>
      <c r="Y164" s="120"/>
      <c r="AD164" s="249"/>
      <c r="AG164" s="32"/>
      <c r="AI164" s="245"/>
      <c r="AJ164" s="120"/>
      <c r="AN164" s="249"/>
      <c r="AS164" s="250"/>
      <c r="AX164" s="249"/>
      <c r="BC164" s="248"/>
      <c r="BM164" s="248"/>
      <c r="BW164" s="248"/>
    </row>
    <row r="165" spans="3:75" s="3" customFormat="1">
      <c r="C165" s="32"/>
      <c r="D165" s="229"/>
      <c r="F165" s="120"/>
      <c r="G165" s="120"/>
      <c r="H165" s="120"/>
      <c r="I165" s="120"/>
      <c r="J165" s="120"/>
      <c r="K165" s="120"/>
      <c r="L165" s="120"/>
      <c r="M165" s="120"/>
      <c r="N165" s="120"/>
      <c r="O165" s="306"/>
      <c r="P165" s="120"/>
      <c r="Y165" s="120"/>
      <c r="AD165" s="249"/>
      <c r="AG165" s="32"/>
      <c r="AI165" s="245"/>
      <c r="AJ165" s="120"/>
      <c r="AN165" s="249"/>
      <c r="AS165" s="250"/>
      <c r="AX165" s="249"/>
      <c r="BC165" s="248"/>
      <c r="BM165" s="248"/>
      <c r="BW165" s="248"/>
    </row>
    <row r="166" spans="3:75" s="3" customFormat="1">
      <c r="C166" s="32"/>
      <c r="D166" s="229"/>
      <c r="F166" s="120"/>
      <c r="G166" s="120"/>
      <c r="H166" s="120"/>
      <c r="I166" s="120"/>
      <c r="J166" s="120"/>
      <c r="K166" s="120"/>
      <c r="L166" s="120"/>
      <c r="M166" s="120"/>
      <c r="N166" s="120"/>
      <c r="O166" s="306"/>
      <c r="P166" s="120"/>
      <c r="Y166" s="120"/>
      <c r="AD166" s="249"/>
      <c r="AG166" s="32"/>
      <c r="AI166" s="245"/>
      <c r="AJ166" s="120"/>
      <c r="AN166" s="249"/>
      <c r="AS166" s="250"/>
      <c r="AX166" s="249"/>
      <c r="BC166" s="248"/>
      <c r="BM166" s="248"/>
      <c r="BW166" s="248"/>
    </row>
    <row r="167" spans="3:75" s="3" customFormat="1">
      <c r="C167" s="32"/>
      <c r="D167" s="229"/>
      <c r="F167" s="120"/>
      <c r="G167" s="120"/>
      <c r="H167" s="120"/>
      <c r="I167" s="120"/>
      <c r="J167" s="120"/>
      <c r="K167" s="120"/>
      <c r="L167" s="120"/>
      <c r="M167" s="120"/>
      <c r="N167" s="120"/>
      <c r="O167" s="306"/>
      <c r="P167" s="120"/>
      <c r="Y167" s="120"/>
      <c r="AD167" s="249"/>
      <c r="AG167" s="32"/>
      <c r="AI167" s="245"/>
      <c r="AJ167" s="120"/>
      <c r="AN167" s="249"/>
      <c r="AS167" s="250"/>
      <c r="AX167" s="249"/>
      <c r="BC167" s="248"/>
      <c r="BM167" s="248"/>
      <c r="BW167" s="248"/>
    </row>
    <row r="168" spans="3:75" s="3" customFormat="1">
      <c r="C168" s="32"/>
      <c r="D168" s="229"/>
      <c r="F168" s="120"/>
      <c r="G168" s="120"/>
      <c r="H168" s="120"/>
      <c r="I168" s="120"/>
      <c r="J168" s="120"/>
      <c r="K168" s="120"/>
      <c r="L168" s="120"/>
      <c r="M168" s="120"/>
      <c r="N168" s="120"/>
      <c r="O168" s="306"/>
      <c r="P168" s="120"/>
      <c r="Y168" s="120"/>
      <c r="AD168" s="249"/>
      <c r="AG168" s="32"/>
      <c r="AI168" s="245"/>
      <c r="AJ168" s="120"/>
      <c r="AN168" s="249"/>
      <c r="AS168" s="250"/>
      <c r="AX168" s="249"/>
      <c r="BC168" s="248"/>
      <c r="BM168" s="248"/>
      <c r="BW168" s="248"/>
    </row>
    <row r="169" spans="3:75" s="3" customFormat="1">
      <c r="C169" s="32"/>
      <c r="D169" s="229"/>
      <c r="F169" s="120"/>
      <c r="G169" s="120"/>
      <c r="H169" s="120"/>
      <c r="I169" s="120"/>
      <c r="J169" s="120"/>
      <c r="K169" s="120"/>
      <c r="L169" s="120"/>
      <c r="M169" s="120"/>
      <c r="N169" s="120"/>
      <c r="O169" s="306"/>
      <c r="P169" s="120"/>
      <c r="Y169" s="120"/>
      <c r="AD169" s="249"/>
      <c r="AG169" s="32"/>
      <c r="AI169" s="245"/>
      <c r="AJ169" s="120"/>
      <c r="AN169" s="249"/>
      <c r="AS169" s="250"/>
      <c r="AX169" s="249"/>
      <c r="BC169" s="248"/>
      <c r="BM169" s="248"/>
      <c r="BW169" s="248"/>
    </row>
    <row r="170" spans="3:75" s="3" customFormat="1">
      <c r="C170" s="32"/>
      <c r="D170" s="229"/>
      <c r="F170" s="120"/>
      <c r="G170" s="120"/>
      <c r="H170" s="120"/>
      <c r="I170" s="120"/>
      <c r="J170" s="120"/>
      <c r="K170" s="120"/>
      <c r="L170" s="120"/>
      <c r="M170" s="120"/>
      <c r="N170" s="120"/>
      <c r="O170" s="306"/>
      <c r="P170" s="120"/>
      <c r="Y170" s="120"/>
      <c r="AD170" s="249"/>
      <c r="AG170" s="32"/>
      <c r="AI170" s="245"/>
      <c r="AJ170" s="120"/>
      <c r="AN170" s="249"/>
      <c r="AS170" s="250"/>
      <c r="AX170" s="249"/>
      <c r="BC170" s="248"/>
      <c r="BM170" s="248"/>
      <c r="BW170" s="248"/>
    </row>
    <row r="171" spans="3:75" s="3" customFormat="1">
      <c r="C171" s="32"/>
      <c r="D171" s="229"/>
      <c r="F171" s="120"/>
      <c r="G171" s="120"/>
      <c r="H171" s="120"/>
      <c r="I171" s="120"/>
      <c r="J171" s="120"/>
      <c r="K171" s="120"/>
      <c r="L171" s="120"/>
      <c r="M171" s="120"/>
      <c r="N171" s="120"/>
      <c r="O171" s="306"/>
      <c r="P171" s="120"/>
      <c r="Y171" s="120"/>
      <c r="AD171" s="249"/>
      <c r="AG171" s="32"/>
      <c r="AI171" s="245"/>
      <c r="AJ171" s="120"/>
      <c r="AN171" s="249"/>
      <c r="AS171" s="250"/>
      <c r="AX171" s="249"/>
      <c r="BC171" s="248"/>
      <c r="BM171" s="248"/>
      <c r="BW171" s="248"/>
    </row>
    <row r="172" spans="3:75" s="3" customFormat="1">
      <c r="C172" s="32"/>
      <c r="D172" s="229"/>
      <c r="F172" s="120"/>
      <c r="G172" s="120"/>
      <c r="H172" s="120"/>
      <c r="I172" s="120"/>
      <c r="J172" s="120"/>
      <c r="K172" s="120"/>
      <c r="L172" s="120"/>
      <c r="M172" s="120"/>
      <c r="N172" s="120"/>
      <c r="O172" s="306"/>
      <c r="P172" s="120"/>
      <c r="Y172" s="120"/>
      <c r="AD172" s="249"/>
      <c r="AG172" s="32"/>
      <c r="AI172" s="245"/>
      <c r="AJ172" s="120"/>
      <c r="AN172" s="249"/>
      <c r="AS172" s="250"/>
      <c r="AX172" s="249"/>
      <c r="BC172" s="248"/>
      <c r="BM172" s="248"/>
      <c r="BW172" s="248"/>
    </row>
    <row r="173" spans="3:75" s="3" customFormat="1">
      <c r="C173" s="32"/>
      <c r="D173" s="229"/>
      <c r="F173" s="120"/>
      <c r="G173" s="120"/>
      <c r="H173" s="120"/>
      <c r="I173" s="120"/>
      <c r="J173" s="120"/>
      <c r="K173" s="120"/>
      <c r="L173" s="120"/>
      <c r="M173" s="120"/>
      <c r="N173" s="120"/>
      <c r="O173" s="306"/>
      <c r="P173" s="120"/>
      <c r="Y173" s="120"/>
      <c r="AD173" s="249"/>
      <c r="AG173" s="32"/>
      <c r="AI173" s="245"/>
      <c r="AJ173" s="120"/>
      <c r="AN173" s="249"/>
      <c r="AS173" s="250"/>
      <c r="AX173" s="249"/>
      <c r="BC173" s="248"/>
      <c r="BM173" s="248"/>
      <c r="BW173" s="248"/>
    </row>
    <row r="174" spans="3:75" s="3" customFormat="1">
      <c r="C174" s="32"/>
      <c r="D174" s="229"/>
      <c r="F174" s="120"/>
      <c r="G174" s="120"/>
      <c r="H174" s="120"/>
      <c r="I174" s="120"/>
      <c r="J174" s="120"/>
      <c r="K174" s="120"/>
      <c r="L174" s="120"/>
      <c r="M174" s="120"/>
      <c r="N174" s="120"/>
      <c r="O174" s="306"/>
      <c r="P174" s="120"/>
      <c r="Y174" s="120"/>
      <c r="AD174" s="249"/>
      <c r="AG174" s="32"/>
      <c r="AI174" s="245"/>
      <c r="AJ174" s="120"/>
      <c r="AN174" s="249"/>
      <c r="AS174" s="250"/>
      <c r="AX174" s="249"/>
      <c r="BC174" s="248"/>
      <c r="BM174" s="248"/>
      <c r="BW174" s="248"/>
    </row>
    <row r="175" spans="3:75" s="3" customFormat="1">
      <c r="C175" s="32"/>
      <c r="D175" s="229"/>
      <c r="F175" s="120"/>
      <c r="G175" s="120"/>
      <c r="H175" s="120"/>
      <c r="I175" s="120"/>
      <c r="J175" s="120"/>
      <c r="K175" s="120"/>
      <c r="L175" s="120"/>
      <c r="M175" s="120"/>
      <c r="N175" s="120"/>
      <c r="O175" s="306"/>
      <c r="P175" s="120"/>
      <c r="Y175" s="120"/>
      <c r="AD175" s="249"/>
      <c r="AG175" s="32"/>
      <c r="AI175" s="245"/>
      <c r="AJ175" s="120"/>
      <c r="AN175" s="249"/>
      <c r="AS175" s="250"/>
      <c r="AX175" s="249"/>
      <c r="BC175" s="248"/>
      <c r="BM175" s="248"/>
      <c r="BW175" s="248"/>
    </row>
    <row r="176" spans="3:75" s="3" customFormat="1">
      <c r="C176" s="32"/>
      <c r="D176" s="229"/>
      <c r="F176" s="120"/>
      <c r="G176" s="120"/>
      <c r="H176" s="120"/>
      <c r="I176" s="120"/>
      <c r="J176" s="120"/>
      <c r="K176" s="120"/>
      <c r="L176" s="120"/>
      <c r="M176" s="120"/>
      <c r="N176" s="120"/>
      <c r="O176" s="306"/>
      <c r="P176" s="120"/>
      <c r="Y176" s="120"/>
      <c r="AD176" s="249"/>
      <c r="AG176" s="32"/>
      <c r="AI176" s="245"/>
      <c r="AJ176" s="120"/>
      <c r="AN176" s="249"/>
      <c r="AS176" s="250"/>
      <c r="AX176" s="249"/>
      <c r="BC176" s="248"/>
      <c r="BM176" s="248"/>
      <c r="BW176" s="248"/>
    </row>
    <row r="177" spans="3:75" s="3" customFormat="1">
      <c r="C177" s="32"/>
      <c r="D177" s="229"/>
      <c r="F177" s="120"/>
      <c r="G177" s="120"/>
      <c r="H177" s="120"/>
      <c r="I177" s="120"/>
      <c r="J177" s="120"/>
      <c r="K177" s="120"/>
      <c r="L177" s="120"/>
      <c r="M177" s="120"/>
      <c r="N177" s="120"/>
      <c r="O177" s="306"/>
      <c r="P177" s="120"/>
      <c r="Y177" s="120"/>
      <c r="AD177" s="249"/>
      <c r="AG177" s="32"/>
      <c r="AI177" s="245"/>
      <c r="AJ177" s="120"/>
      <c r="AN177" s="249"/>
      <c r="AS177" s="250"/>
      <c r="AX177" s="249"/>
      <c r="BC177" s="248"/>
      <c r="BM177" s="248"/>
      <c r="BW177" s="248"/>
    </row>
    <row r="178" spans="3:75" s="3" customFormat="1">
      <c r="C178" s="32"/>
      <c r="D178" s="229"/>
      <c r="F178" s="120"/>
      <c r="G178" s="120"/>
      <c r="H178" s="120"/>
      <c r="I178" s="120"/>
      <c r="J178" s="120"/>
      <c r="K178" s="120"/>
      <c r="L178" s="120"/>
      <c r="M178" s="120"/>
      <c r="N178" s="120"/>
      <c r="O178" s="306"/>
      <c r="P178" s="120"/>
      <c r="Y178" s="120"/>
      <c r="AD178" s="249"/>
      <c r="AG178" s="32"/>
      <c r="AI178" s="245"/>
      <c r="AJ178" s="120"/>
      <c r="AN178" s="249"/>
      <c r="AS178" s="250"/>
      <c r="AX178" s="249"/>
      <c r="BC178" s="248"/>
      <c r="BM178" s="248"/>
      <c r="BW178" s="248"/>
    </row>
    <row r="179" spans="3:75" s="3" customFormat="1">
      <c r="C179" s="32"/>
      <c r="D179" s="229"/>
      <c r="F179" s="120"/>
      <c r="G179" s="120"/>
      <c r="H179" s="120"/>
      <c r="I179" s="120"/>
      <c r="J179" s="120"/>
      <c r="K179" s="120"/>
      <c r="L179" s="120"/>
      <c r="M179" s="120"/>
      <c r="N179" s="120"/>
      <c r="O179" s="306"/>
      <c r="P179" s="120"/>
      <c r="Y179" s="120"/>
      <c r="AD179" s="249"/>
      <c r="AG179" s="32"/>
      <c r="AI179" s="245"/>
      <c r="AJ179" s="120"/>
      <c r="AN179" s="249"/>
      <c r="AS179" s="250"/>
      <c r="AX179" s="249"/>
      <c r="BC179" s="248"/>
      <c r="BM179" s="248"/>
      <c r="BW179" s="248"/>
    </row>
    <row r="180" spans="3:75" s="3" customFormat="1">
      <c r="C180" s="32"/>
      <c r="D180" s="229"/>
      <c r="F180" s="120"/>
      <c r="G180" s="120"/>
      <c r="H180" s="120"/>
      <c r="I180" s="120"/>
      <c r="J180" s="120"/>
      <c r="K180" s="120"/>
      <c r="L180" s="120"/>
      <c r="M180" s="120"/>
      <c r="N180" s="120"/>
      <c r="O180" s="306"/>
      <c r="P180" s="120"/>
      <c r="Y180" s="120"/>
      <c r="AD180" s="249"/>
      <c r="AG180" s="32"/>
      <c r="AI180" s="245"/>
      <c r="AJ180" s="120"/>
      <c r="AN180" s="249"/>
      <c r="AS180" s="250"/>
      <c r="AX180" s="249"/>
      <c r="BC180" s="248"/>
      <c r="BM180" s="248"/>
      <c r="BW180" s="248"/>
    </row>
    <row r="181" spans="3:75" s="3" customFormat="1">
      <c r="C181" s="32"/>
      <c r="D181" s="229"/>
      <c r="F181" s="120"/>
      <c r="G181" s="120"/>
      <c r="H181" s="120"/>
      <c r="I181" s="120"/>
      <c r="J181" s="120"/>
      <c r="K181" s="120"/>
      <c r="L181" s="120"/>
      <c r="M181" s="120"/>
      <c r="N181" s="120"/>
      <c r="O181" s="306"/>
      <c r="P181" s="120"/>
      <c r="Y181" s="120"/>
      <c r="AD181" s="249"/>
      <c r="AG181" s="32"/>
      <c r="AI181" s="245"/>
      <c r="AJ181" s="120"/>
      <c r="AN181" s="249"/>
      <c r="AS181" s="250"/>
      <c r="AX181" s="249"/>
      <c r="BC181" s="248"/>
      <c r="BM181" s="248"/>
      <c r="BW181" s="248"/>
    </row>
    <row r="182" spans="3:75" s="3" customFormat="1">
      <c r="C182" s="32"/>
      <c r="D182" s="229"/>
      <c r="F182" s="120"/>
      <c r="G182" s="120"/>
      <c r="H182" s="120"/>
      <c r="I182" s="120"/>
      <c r="J182" s="120"/>
      <c r="K182" s="120"/>
      <c r="L182" s="120"/>
      <c r="M182" s="120"/>
      <c r="N182" s="120"/>
      <c r="O182" s="306"/>
      <c r="P182" s="120"/>
      <c r="Y182" s="120"/>
      <c r="AD182" s="249"/>
      <c r="AG182" s="32"/>
      <c r="AI182" s="245"/>
      <c r="AJ182" s="120"/>
      <c r="AN182" s="249"/>
      <c r="AS182" s="250"/>
      <c r="AX182" s="249"/>
      <c r="BC182" s="248"/>
      <c r="BM182" s="248"/>
      <c r="BW182" s="248"/>
    </row>
    <row r="183" spans="3:75" s="3" customFormat="1">
      <c r="C183" s="32"/>
      <c r="D183" s="229"/>
      <c r="F183" s="120"/>
      <c r="G183" s="120"/>
      <c r="H183" s="120"/>
      <c r="I183" s="120"/>
      <c r="J183" s="120"/>
      <c r="K183" s="120"/>
      <c r="L183" s="120"/>
      <c r="M183" s="120"/>
      <c r="N183" s="120"/>
      <c r="O183" s="306"/>
      <c r="P183" s="120"/>
      <c r="Y183" s="120"/>
      <c r="AD183" s="249"/>
      <c r="AG183" s="32"/>
      <c r="AI183" s="245"/>
      <c r="AJ183" s="120"/>
      <c r="AN183" s="249"/>
      <c r="AS183" s="250"/>
      <c r="AX183" s="249"/>
      <c r="BC183" s="248"/>
      <c r="BM183" s="248"/>
      <c r="BW183" s="248"/>
    </row>
    <row r="184" spans="3:75" s="3" customFormat="1">
      <c r="C184" s="32"/>
      <c r="D184" s="229"/>
      <c r="F184" s="120"/>
      <c r="G184" s="120"/>
      <c r="H184" s="120"/>
      <c r="I184" s="120"/>
      <c r="J184" s="120"/>
      <c r="K184" s="120"/>
      <c r="L184" s="120"/>
      <c r="M184" s="120"/>
      <c r="N184" s="120"/>
      <c r="O184" s="306"/>
      <c r="P184" s="120"/>
      <c r="Y184" s="120"/>
      <c r="AD184" s="249"/>
      <c r="AG184" s="32"/>
      <c r="AI184" s="245"/>
      <c r="AJ184" s="120"/>
      <c r="AN184" s="249"/>
      <c r="AS184" s="250"/>
      <c r="AX184" s="249"/>
      <c r="BC184" s="248"/>
      <c r="BM184" s="248"/>
      <c r="BW184" s="248"/>
    </row>
    <row r="185" spans="3:75" s="3" customFormat="1">
      <c r="C185" s="32"/>
      <c r="D185" s="229"/>
      <c r="F185" s="120"/>
      <c r="G185" s="120"/>
      <c r="H185" s="120"/>
      <c r="I185" s="120"/>
      <c r="J185" s="120"/>
      <c r="K185" s="120"/>
      <c r="L185" s="120"/>
      <c r="M185" s="120"/>
      <c r="N185" s="120"/>
      <c r="O185" s="306"/>
      <c r="P185" s="120"/>
      <c r="Y185" s="120"/>
      <c r="AD185" s="249"/>
      <c r="AG185" s="32"/>
      <c r="AI185" s="245"/>
      <c r="AJ185" s="120"/>
      <c r="AN185" s="249"/>
      <c r="AS185" s="250"/>
      <c r="AX185" s="249"/>
      <c r="BC185" s="248"/>
      <c r="BM185" s="248"/>
      <c r="BW185" s="248"/>
    </row>
    <row r="186" spans="3:75" s="3" customFormat="1">
      <c r="C186" s="32"/>
      <c r="D186" s="229"/>
      <c r="F186" s="120"/>
      <c r="G186" s="120"/>
      <c r="H186" s="120"/>
      <c r="I186" s="120"/>
      <c r="J186" s="120"/>
      <c r="K186" s="120"/>
      <c r="L186" s="120"/>
      <c r="M186" s="120"/>
      <c r="N186" s="120"/>
      <c r="O186" s="306"/>
      <c r="P186" s="120"/>
      <c r="Y186" s="120"/>
      <c r="AD186" s="249"/>
      <c r="AG186" s="32"/>
      <c r="AI186" s="245"/>
      <c r="AJ186" s="120"/>
      <c r="AN186" s="249"/>
      <c r="AS186" s="250"/>
      <c r="AX186" s="249"/>
      <c r="BC186" s="248"/>
      <c r="BM186" s="248"/>
      <c r="BW186" s="248"/>
    </row>
    <row r="187" spans="3:75" s="3" customFormat="1">
      <c r="C187" s="32"/>
      <c r="D187" s="229"/>
      <c r="F187" s="120"/>
      <c r="G187" s="120"/>
      <c r="H187" s="120"/>
      <c r="I187" s="120"/>
      <c r="J187" s="120"/>
      <c r="K187" s="120"/>
      <c r="L187" s="120"/>
      <c r="M187" s="120"/>
      <c r="N187" s="120"/>
      <c r="O187" s="306"/>
      <c r="P187" s="120"/>
      <c r="Y187" s="120"/>
      <c r="AD187" s="249"/>
      <c r="AG187" s="32"/>
      <c r="AI187" s="245"/>
      <c r="AJ187" s="120"/>
      <c r="AN187" s="249"/>
      <c r="AS187" s="250"/>
      <c r="AX187" s="249"/>
      <c r="BC187" s="248"/>
      <c r="BM187" s="248"/>
      <c r="BW187" s="248"/>
    </row>
    <row r="188" spans="3:75" s="3" customFormat="1">
      <c r="C188" s="32"/>
      <c r="D188" s="229"/>
      <c r="F188" s="120"/>
      <c r="G188" s="120"/>
      <c r="H188" s="120"/>
      <c r="I188" s="120"/>
      <c r="J188" s="120"/>
      <c r="K188" s="120"/>
      <c r="L188" s="120"/>
      <c r="M188" s="120"/>
      <c r="N188" s="120"/>
      <c r="O188" s="306"/>
      <c r="P188" s="120"/>
      <c r="Y188" s="120"/>
      <c r="AD188" s="249"/>
      <c r="AG188" s="32"/>
      <c r="AI188" s="245"/>
      <c r="AJ188" s="120"/>
      <c r="AN188" s="249"/>
      <c r="AS188" s="250"/>
      <c r="AX188" s="249"/>
      <c r="BC188" s="248"/>
      <c r="BM188" s="248"/>
      <c r="BW188" s="248"/>
    </row>
    <row r="189" spans="3:75" s="3" customFormat="1">
      <c r="C189" s="32"/>
      <c r="D189" s="229"/>
      <c r="F189" s="120"/>
      <c r="G189" s="120"/>
      <c r="H189" s="120"/>
      <c r="I189" s="120"/>
      <c r="J189" s="120"/>
      <c r="K189" s="120"/>
      <c r="L189" s="120"/>
      <c r="M189" s="120"/>
      <c r="N189" s="120"/>
      <c r="O189" s="306"/>
      <c r="P189" s="120"/>
      <c r="Y189" s="120"/>
      <c r="AD189" s="249"/>
      <c r="AG189" s="32"/>
      <c r="AI189" s="245"/>
      <c r="AJ189" s="120"/>
      <c r="AN189" s="249"/>
      <c r="AS189" s="250"/>
      <c r="AX189" s="249"/>
      <c r="BC189" s="248"/>
      <c r="BM189" s="248"/>
      <c r="BW189" s="248"/>
    </row>
    <row r="190" spans="3:75" s="3" customFormat="1">
      <c r="C190" s="32"/>
      <c r="D190" s="229"/>
      <c r="F190" s="120"/>
      <c r="G190" s="120"/>
      <c r="H190" s="120"/>
      <c r="I190" s="120"/>
      <c r="J190" s="120"/>
      <c r="K190" s="120"/>
      <c r="L190" s="120"/>
      <c r="M190" s="120"/>
      <c r="N190" s="120"/>
      <c r="O190" s="306"/>
      <c r="P190" s="120"/>
      <c r="Y190" s="120"/>
      <c r="AD190" s="249"/>
      <c r="AG190" s="32"/>
      <c r="AI190" s="245"/>
      <c r="AJ190" s="120"/>
      <c r="AN190" s="249"/>
      <c r="AS190" s="250"/>
      <c r="AX190" s="249"/>
      <c r="BC190" s="248"/>
      <c r="BM190" s="248"/>
      <c r="BW190" s="248"/>
    </row>
    <row r="191" spans="3:75" s="3" customFormat="1">
      <c r="C191" s="32"/>
      <c r="D191" s="229"/>
      <c r="F191" s="120"/>
      <c r="G191" s="120"/>
      <c r="H191" s="120"/>
      <c r="I191" s="120"/>
      <c r="J191" s="120"/>
      <c r="K191" s="120"/>
      <c r="L191" s="120"/>
      <c r="M191" s="120"/>
      <c r="N191" s="120"/>
      <c r="O191" s="306"/>
      <c r="P191" s="120"/>
      <c r="Y191" s="120"/>
      <c r="AD191" s="249"/>
      <c r="AG191" s="32"/>
      <c r="AI191" s="245"/>
      <c r="AJ191" s="120"/>
      <c r="AN191" s="249"/>
      <c r="AS191" s="250"/>
      <c r="AX191" s="249"/>
      <c r="BC191" s="248"/>
      <c r="BM191" s="248"/>
      <c r="BW191" s="248"/>
    </row>
    <row r="192" spans="3:75" s="3" customFormat="1">
      <c r="C192" s="32"/>
      <c r="D192" s="229"/>
      <c r="F192" s="120"/>
      <c r="G192" s="120"/>
      <c r="H192" s="120"/>
      <c r="I192" s="120"/>
      <c r="J192" s="120"/>
      <c r="K192" s="120"/>
      <c r="L192" s="120"/>
      <c r="M192" s="120"/>
      <c r="N192" s="120"/>
      <c r="O192" s="306"/>
      <c r="P192" s="120"/>
      <c r="Y192" s="120"/>
      <c r="AD192" s="249"/>
      <c r="AG192" s="32"/>
      <c r="AI192" s="245"/>
      <c r="AJ192" s="120"/>
      <c r="AN192" s="249"/>
      <c r="AS192" s="250"/>
      <c r="AX192" s="249"/>
      <c r="BC192" s="248"/>
      <c r="BM192" s="248"/>
      <c r="BW192" s="248"/>
    </row>
    <row r="193" spans="3:75" s="3" customFormat="1">
      <c r="C193" s="32"/>
      <c r="D193" s="229"/>
      <c r="F193" s="120"/>
      <c r="G193" s="120"/>
      <c r="H193" s="120"/>
      <c r="I193" s="120"/>
      <c r="J193" s="120"/>
      <c r="K193" s="120"/>
      <c r="L193" s="120"/>
      <c r="M193" s="120"/>
      <c r="N193" s="120"/>
      <c r="O193" s="306"/>
      <c r="P193" s="120"/>
      <c r="Y193" s="120"/>
      <c r="AD193" s="249"/>
      <c r="AG193" s="32"/>
      <c r="AI193" s="245"/>
      <c r="AJ193" s="120"/>
      <c r="AN193" s="249"/>
      <c r="AS193" s="250"/>
      <c r="AX193" s="249"/>
      <c r="BC193" s="248"/>
      <c r="BM193" s="248"/>
      <c r="BW193" s="248"/>
    </row>
    <row r="194" spans="3:75" s="3" customFormat="1">
      <c r="C194" s="32"/>
      <c r="D194" s="229"/>
      <c r="F194" s="120"/>
      <c r="G194" s="120"/>
      <c r="H194" s="120"/>
      <c r="I194" s="120"/>
      <c r="J194" s="120"/>
      <c r="K194" s="120"/>
      <c r="L194" s="120"/>
      <c r="M194" s="120"/>
      <c r="N194" s="120"/>
      <c r="O194" s="306"/>
      <c r="P194" s="120"/>
      <c r="Y194" s="120"/>
      <c r="AD194" s="249"/>
      <c r="AG194" s="32"/>
      <c r="AI194" s="245"/>
      <c r="AJ194" s="120"/>
      <c r="AN194" s="249"/>
      <c r="AS194" s="250"/>
      <c r="AX194" s="249"/>
      <c r="BC194" s="248"/>
      <c r="BM194" s="248"/>
      <c r="BW194" s="248"/>
    </row>
    <row r="195" spans="3:75" s="3" customFormat="1">
      <c r="C195" s="32"/>
      <c r="D195" s="229"/>
      <c r="F195" s="120"/>
      <c r="G195" s="120"/>
      <c r="H195" s="120"/>
      <c r="I195" s="120"/>
      <c r="J195" s="120"/>
      <c r="K195" s="120"/>
      <c r="L195" s="120"/>
      <c r="M195" s="120"/>
      <c r="N195" s="120"/>
      <c r="O195" s="306"/>
      <c r="P195" s="120"/>
      <c r="Y195" s="120"/>
      <c r="AD195" s="249"/>
      <c r="AG195" s="32"/>
      <c r="AI195" s="245"/>
      <c r="AJ195" s="120"/>
      <c r="AN195" s="249"/>
      <c r="AS195" s="250"/>
      <c r="AX195" s="249"/>
      <c r="BC195" s="248"/>
      <c r="BM195" s="248"/>
      <c r="BW195" s="248"/>
    </row>
    <row r="196" spans="3:75" s="3" customFormat="1">
      <c r="C196" s="32"/>
      <c r="D196" s="229"/>
      <c r="F196" s="120"/>
      <c r="G196" s="120"/>
      <c r="H196" s="120"/>
      <c r="I196" s="120"/>
      <c r="J196" s="120"/>
      <c r="K196" s="120"/>
      <c r="L196" s="120"/>
      <c r="M196" s="120"/>
      <c r="N196" s="120"/>
      <c r="O196" s="306"/>
      <c r="P196" s="120"/>
      <c r="Y196" s="120"/>
      <c r="AD196" s="249"/>
      <c r="AG196" s="32"/>
      <c r="AI196" s="245"/>
      <c r="AJ196" s="120"/>
      <c r="AN196" s="249"/>
      <c r="AS196" s="250"/>
      <c r="AX196" s="249"/>
      <c r="BC196" s="248"/>
      <c r="BM196" s="248"/>
      <c r="BW196" s="248"/>
    </row>
    <row r="197" spans="3:75" s="3" customFormat="1">
      <c r="C197" s="32"/>
      <c r="D197" s="229"/>
      <c r="F197" s="120"/>
      <c r="G197" s="120"/>
      <c r="H197" s="120"/>
      <c r="I197" s="120"/>
      <c r="J197" s="120"/>
      <c r="K197" s="120"/>
      <c r="L197" s="120"/>
      <c r="M197" s="120"/>
      <c r="N197" s="120"/>
      <c r="O197" s="306"/>
      <c r="P197" s="120"/>
      <c r="Y197" s="120"/>
      <c r="AD197" s="249"/>
      <c r="AG197" s="32"/>
      <c r="AI197" s="245"/>
      <c r="AJ197" s="120"/>
      <c r="AN197" s="249"/>
      <c r="AS197" s="250"/>
      <c r="AX197" s="249"/>
      <c r="BC197" s="248"/>
      <c r="BM197" s="248"/>
      <c r="BW197" s="248"/>
    </row>
    <row r="198" spans="3:75" s="3" customFormat="1">
      <c r="C198" s="32"/>
      <c r="D198" s="229"/>
      <c r="F198" s="120"/>
      <c r="G198" s="120"/>
      <c r="H198" s="120"/>
      <c r="I198" s="120"/>
      <c r="J198" s="120"/>
      <c r="K198" s="120"/>
      <c r="L198" s="120"/>
      <c r="M198" s="120"/>
      <c r="N198" s="120"/>
      <c r="O198" s="306"/>
      <c r="P198" s="120"/>
      <c r="Y198" s="120"/>
      <c r="AD198" s="249"/>
      <c r="AG198" s="32"/>
      <c r="AI198" s="245"/>
      <c r="AJ198" s="120"/>
      <c r="AN198" s="249"/>
      <c r="AS198" s="250"/>
      <c r="AX198" s="249"/>
      <c r="BC198" s="248"/>
      <c r="BM198" s="248"/>
      <c r="BW198" s="248"/>
    </row>
    <row r="199" spans="3:75" s="3" customFormat="1">
      <c r="C199" s="32"/>
      <c r="D199" s="229"/>
      <c r="F199" s="120"/>
      <c r="G199" s="120"/>
      <c r="H199" s="120"/>
      <c r="I199" s="120"/>
      <c r="J199" s="120"/>
      <c r="K199" s="120"/>
      <c r="L199" s="120"/>
      <c r="M199" s="120"/>
      <c r="N199" s="120"/>
      <c r="O199" s="306"/>
      <c r="P199" s="120"/>
      <c r="Y199" s="120"/>
      <c r="AD199" s="249"/>
      <c r="AG199" s="32"/>
      <c r="AI199" s="245"/>
      <c r="AJ199" s="120"/>
      <c r="AN199" s="249"/>
      <c r="AS199" s="250"/>
      <c r="AX199" s="249"/>
      <c r="BC199" s="248"/>
      <c r="BM199" s="248"/>
      <c r="BW199" s="248"/>
    </row>
    <row r="200" spans="3:75" s="3" customFormat="1">
      <c r="C200" s="32"/>
      <c r="D200" s="229"/>
      <c r="F200" s="120"/>
      <c r="G200" s="120"/>
      <c r="H200" s="120"/>
      <c r="I200" s="120"/>
      <c r="J200" s="120"/>
      <c r="K200" s="120"/>
      <c r="L200" s="120"/>
      <c r="M200" s="120"/>
      <c r="N200" s="120"/>
      <c r="O200" s="306"/>
      <c r="P200" s="120"/>
      <c r="Y200" s="120"/>
      <c r="AD200" s="249"/>
      <c r="AG200" s="32"/>
      <c r="AI200" s="245"/>
      <c r="AJ200" s="120"/>
      <c r="AN200" s="249"/>
      <c r="AS200" s="250"/>
      <c r="AX200" s="249"/>
      <c r="BC200" s="248"/>
      <c r="BM200" s="248"/>
      <c r="BW200" s="248"/>
    </row>
    <row r="201" spans="3:75" s="3" customFormat="1">
      <c r="C201" s="32"/>
      <c r="D201" s="229"/>
      <c r="F201" s="120"/>
      <c r="G201" s="120"/>
      <c r="H201" s="120"/>
      <c r="I201" s="120"/>
      <c r="J201" s="120"/>
      <c r="K201" s="120"/>
      <c r="L201" s="120"/>
      <c r="M201" s="120"/>
      <c r="N201" s="120"/>
      <c r="O201" s="306"/>
      <c r="P201" s="120"/>
      <c r="Y201" s="120"/>
      <c r="AD201" s="249"/>
      <c r="AG201" s="32"/>
      <c r="AI201" s="245"/>
      <c r="AJ201" s="120"/>
      <c r="AN201" s="249"/>
      <c r="AS201" s="250"/>
      <c r="AX201" s="249"/>
      <c r="BC201" s="248"/>
      <c r="BM201" s="248"/>
      <c r="BW201" s="248"/>
    </row>
    <row r="202" spans="3:75" s="3" customFormat="1">
      <c r="C202" s="32"/>
      <c r="D202" s="229"/>
      <c r="F202" s="120"/>
      <c r="G202" s="120"/>
      <c r="H202" s="120"/>
      <c r="I202" s="120"/>
      <c r="J202" s="120"/>
      <c r="K202" s="120"/>
      <c r="L202" s="120"/>
      <c r="M202" s="120"/>
      <c r="N202" s="120"/>
      <c r="O202" s="306"/>
      <c r="P202" s="120"/>
      <c r="Y202" s="120"/>
      <c r="AD202" s="249"/>
      <c r="AG202" s="32"/>
      <c r="AI202" s="245"/>
      <c r="AJ202" s="120"/>
      <c r="AN202" s="249"/>
      <c r="AS202" s="250"/>
      <c r="AX202" s="249"/>
      <c r="BC202" s="248"/>
      <c r="BM202" s="248"/>
      <c r="BW202" s="248"/>
    </row>
    <row r="203" spans="3:75" s="3" customFormat="1">
      <c r="C203" s="32"/>
      <c r="D203" s="229"/>
      <c r="F203" s="120"/>
      <c r="G203" s="120"/>
      <c r="H203" s="120"/>
      <c r="I203" s="120"/>
      <c r="J203" s="120"/>
      <c r="K203" s="120"/>
      <c r="L203" s="120"/>
      <c r="M203" s="120"/>
      <c r="N203" s="120"/>
      <c r="O203" s="306"/>
      <c r="P203" s="120"/>
      <c r="Y203" s="120"/>
      <c r="AD203" s="249"/>
      <c r="AG203" s="32"/>
      <c r="AI203" s="245"/>
      <c r="AJ203" s="120"/>
      <c r="AN203" s="249"/>
      <c r="AS203" s="250"/>
      <c r="AX203" s="249"/>
      <c r="BC203" s="248"/>
      <c r="BM203" s="248"/>
      <c r="BW203" s="248"/>
    </row>
    <row r="204" spans="3:75" s="3" customFormat="1">
      <c r="C204" s="32"/>
      <c r="D204" s="229"/>
      <c r="F204" s="120"/>
      <c r="G204" s="120"/>
      <c r="H204" s="120"/>
      <c r="I204" s="120"/>
      <c r="J204" s="120"/>
      <c r="K204" s="120"/>
      <c r="L204" s="120"/>
      <c r="M204" s="120"/>
      <c r="N204" s="120"/>
      <c r="O204" s="306"/>
      <c r="P204" s="120"/>
      <c r="Y204" s="120"/>
      <c r="AD204" s="249"/>
      <c r="AG204" s="32"/>
      <c r="AI204" s="245"/>
      <c r="AJ204" s="120"/>
      <c r="AN204" s="249"/>
      <c r="AS204" s="250"/>
      <c r="AX204" s="249"/>
      <c r="BC204" s="248"/>
      <c r="BM204" s="248"/>
      <c r="BW204" s="248"/>
    </row>
    <row r="205" spans="3:75" s="3" customFormat="1">
      <c r="C205" s="32"/>
      <c r="D205" s="229"/>
      <c r="F205" s="120"/>
      <c r="G205" s="120"/>
      <c r="H205" s="120"/>
      <c r="I205" s="120"/>
      <c r="J205" s="120"/>
      <c r="K205" s="120"/>
      <c r="L205" s="120"/>
      <c r="M205" s="120"/>
      <c r="N205" s="120"/>
      <c r="O205" s="306"/>
      <c r="P205" s="120"/>
      <c r="Y205" s="120"/>
      <c r="AD205" s="249"/>
      <c r="AG205" s="32"/>
      <c r="AI205" s="245"/>
      <c r="AJ205" s="120"/>
      <c r="AN205" s="249"/>
      <c r="AS205" s="250"/>
      <c r="AX205" s="249"/>
      <c r="BC205" s="248"/>
      <c r="BM205" s="248"/>
      <c r="BW205" s="248"/>
    </row>
    <row r="206" spans="3:75" s="3" customFormat="1">
      <c r="C206" s="32"/>
      <c r="D206" s="229"/>
      <c r="F206" s="120"/>
      <c r="G206" s="120"/>
      <c r="H206" s="120"/>
      <c r="I206" s="120"/>
      <c r="J206" s="120"/>
      <c r="K206" s="120"/>
      <c r="L206" s="120"/>
      <c r="M206" s="120"/>
      <c r="N206" s="120"/>
      <c r="O206" s="306"/>
      <c r="P206" s="120"/>
      <c r="Y206" s="120"/>
      <c r="AD206" s="249"/>
      <c r="AG206" s="32"/>
      <c r="AI206" s="245"/>
      <c r="AJ206" s="120"/>
      <c r="AN206" s="249"/>
      <c r="AS206" s="250"/>
      <c r="AX206" s="249"/>
      <c r="BC206" s="248"/>
      <c r="BM206" s="248"/>
      <c r="BW206" s="248"/>
    </row>
    <row r="207" spans="3:75" s="3" customFormat="1">
      <c r="C207" s="32"/>
      <c r="D207" s="229"/>
      <c r="F207" s="120"/>
      <c r="G207" s="120"/>
      <c r="H207" s="120"/>
      <c r="I207" s="120"/>
      <c r="J207" s="120"/>
      <c r="K207" s="120"/>
      <c r="L207" s="120"/>
      <c r="M207" s="120"/>
      <c r="N207" s="120"/>
      <c r="O207" s="306"/>
      <c r="P207" s="120"/>
      <c r="Y207" s="120"/>
      <c r="AD207" s="249"/>
      <c r="AG207" s="32"/>
      <c r="AI207" s="245"/>
      <c r="AJ207" s="120"/>
      <c r="AN207" s="249"/>
      <c r="AS207" s="250"/>
      <c r="AX207" s="249"/>
      <c r="BC207" s="248"/>
      <c r="BM207" s="248"/>
      <c r="BW207" s="248"/>
    </row>
    <row r="208" spans="3:75" s="3" customFormat="1">
      <c r="C208" s="32"/>
      <c r="D208" s="229"/>
      <c r="F208" s="120"/>
      <c r="G208" s="120"/>
      <c r="H208" s="120"/>
      <c r="I208" s="120"/>
      <c r="J208" s="120"/>
      <c r="K208" s="120"/>
      <c r="L208" s="120"/>
      <c r="M208" s="120"/>
      <c r="N208" s="120"/>
      <c r="O208" s="306"/>
      <c r="P208" s="120"/>
      <c r="Y208" s="120"/>
      <c r="AD208" s="249"/>
      <c r="AG208" s="32"/>
      <c r="AI208" s="245"/>
      <c r="AJ208" s="120"/>
      <c r="AN208" s="249"/>
      <c r="AS208" s="250"/>
      <c r="AX208" s="249"/>
      <c r="BC208" s="248"/>
      <c r="BM208" s="248"/>
      <c r="BW208" s="248"/>
    </row>
    <row r="209" spans="3:75" s="3" customFormat="1">
      <c r="C209" s="32"/>
      <c r="D209" s="229"/>
      <c r="F209" s="120"/>
      <c r="G209" s="120"/>
      <c r="H209" s="120"/>
      <c r="I209" s="120"/>
      <c r="J209" s="120"/>
      <c r="K209" s="120"/>
      <c r="L209" s="120"/>
      <c r="M209" s="120"/>
      <c r="N209" s="120"/>
      <c r="O209" s="306"/>
      <c r="P209" s="120"/>
      <c r="Y209" s="120"/>
      <c r="AD209" s="249"/>
      <c r="AG209" s="32"/>
      <c r="AI209" s="245"/>
      <c r="AJ209" s="120"/>
      <c r="AN209" s="249"/>
      <c r="AS209" s="250"/>
      <c r="AX209" s="249"/>
      <c r="BC209" s="248"/>
      <c r="BM209" s="248"/>
      <c r="BW209" s="248"/>
    </row>
    <row r="210" spans="3:75" s="3" customFormat="1">
      <c r="C210" s="32"/>
      <c r="D210" s="229"/>
      <c r="F210" s="120"/>
      <c r="G210" s="120"/>
      <c r="H210" s="120"/>
      <c r="I210" s="120"/>
      <c r="J210" s="120"/>
      <c r="K210" s="120"/>
      <c r="L210" s="120"/>
      <c r="M210" s="120"/>
      <c r="N210" s="120"/>
      <c r="O210" s="306"/>
      <c r="P210" s="120"/>
      <c r="Y210" s="120"/>
      <c r="AD210" s="249"/>
      <c r="AG210" s="32"/>
      <c r="AI210" s="245"/>
      <c r="AJ210" s="120"/>
      <c r="AN210" s="249"/>
      <c r="AS210" s="250"/>
      <c r="AX210" s="249"/>
      <c r="BC210" s="248"/>
      <c r="BM210" s="248"/>
      <c r="BW210" s="248"/>
    </row>
    <row r="211" spans="3:75" s="3" customFormat="1">
      <c r="C211" s="32"/>
      <c r="D211" s="229"/>
      <c r="F211" s="120"/>
      <c r="G211" s="120"/>
      <c r="H211" s="120"/>
      <c r="I211" s="120"/>
      <c r="J211" s="120"/>
      <c r="K211" s="120"/>
      <c r="L211" s="120"/>
      <c r="M211" s="120"/>
      <c r="N211" s="120"/>
      <c r="O211" s="306"/>
      <c r="P211" s="120"/>
      <c r="Y211" s="120"/>
      <c r="AD211" s="249"/>
      <c r="AG211" s="32"/>
      <c r="AI211" s="245"/>
      <c r="AJ211" s="120"/>
      <c r="AN211" s="249"/>
      <c r="AS211" s="250"/>
      <c r="AX211" s="249"/>
      <c r="BC211" s="248"/>
      <c r="BM211" s="248"/>
      <c r="BW211" s="248"/>
    </row>
    <row r="212" spans="3:75" s="3" customFormat="1">
      <c r="C212" s="32"/>
      <c r="D212" s="229"/>
      <c r="F212" s="120"/>
      <c r="G212" s="120"/>
      <c r="H212" s="120"/>
      <c r="I212" s="120"/>
      <c r="J212" s="120"/>
      <c r="K212" s="120"/>
      <c r="L212" s="120"/>
      <c r="M212" s="120"/>
      <c r="N212" s="120"/>
      <c r="O212" s="306"/>
      <c r="P212" s="120"/>
      <c r="Y212" s="120"/>
      <c r="AD212" s="249"/>
      <c r="AG212" s="32"/>
      <c r="AI212" s="245"/>
      <c r="AJ212" s="120"/>
      <c r="AN212" s="249"/>
      <c r="AS212" s="250"/>
      <c r="AX212" s="249"/>
      <c r="BC212" s="248"/>
      <c r="BM212" s="248"/>
      <c r="BW212" s="248"/>
    </row>
    <row r="213" spans="3:75" s="3" customFormat="1">
      <c r="C213" s="32"/>
      <c r="D213" s="229"/>
      <c r="F213" s="120"/>
      <c r="G213" s="120"/>
      <c r="H213" s="120"/>
      <c r="I213" s="120"/>
      <c r="J213" s="120"/>
      <c r="K213" s="120"/>
      <c r="L213" s="120"/>
      <c r="M213" s="120"/>
      <c r="N213" s="120"/>
      <c r="O213" s="306"/>
      <c r="P213" s="120"/>
      <c r="Y213" s="120"/>
      <c r="AD213" s="249"/>
      <c r="AG213" s="32"/>
      <c r="AI213" s="245"/>
      <c r="AJ213" s="120"/>
      <c r="AN213" s="249"/>
      <c r="AS213" s="250"/>
      <c r="AX213" s="249"/>
      <c r="BC213" s="248"/>
      <c r="BM213" s="248"/>
      <c r="BW213" s="248"/>
    </row>
    <row r="214" spans="3:75" s="3" customFormat="1">
      <c r="C214" s="32"/>
      <c r="D214" s="229"/>
      <c r="F214" s="120"/>
      <c r="G214" s="120"/>
      <c r="H214" s="120"/>
      <c r="I214" s="120"/>
      <c r="J214" s="120"/>
      <c r="K214" s="120"/>
      <c r="L214" s="120"/>
      <c r="M214" s="120"/>
      <c r="N214" s="120"/>
      <c r="O214" s="306"/>
      <c r="P214" s="120"/>
      <c r="Y214" s="120"/>
      <c r="AD214" s="249"/>
      <c r="AG214" s="32"/>
      <c r="AI214" s="245"/>
      <c r="AJ214" s="120"/>
      <c r="AN214" s="249"/>
      <c r="AS214" s="250"/>
      <c r="AX214" s="249"/>
      <c r="BC214" s="248"/>
      <c r="BM214" s="248"/>
      <c r="BW214" s="248"/>
    </row>
    <row r="215" spans="3:75" s="3" customFormat="1">
      <c r="C215" s="32"/>
      <c r="D215" s="229"/>
      <c r="F215" s="120"/>
      <c r="G215" s="120"/>
      <c r="H215" s="120"/>
      <c r="I215" s="120"/>
      <c r="J215" s="120"/>
      <c r="K215" s="120"/>
      <c r="L215" s="120"/>
      <c r="M215" s="120"/>
      <c r="N215" s="120"/>
      <c r="O215" s="306"/>
      <c r="P215" s="120"/>
      <c r="Y215" s="120"/>
      <c r="AD215" s="249"/>
      <c r="AG215" s="32"/>
      <c r="AI215" s="245"/>
      <c r="AJ215" s="120"/>
      <c r="AN215" s="249"/>
      <c r="AS215" s="250"/>
      <c r="AX215" s="249"/>
      <c r="BC215" s="248"/>
      <c r="BM215" s="248"/>
      <c r="BW215" s="248"/>
    </row>
    <row r="216" spans="3:75" s="3" customFormat="1">
      <c r="C216" s="32"/>
      <c r="D216" s="229"/>
      <c r="F216" s="120"/>
      <c r="G216" s="120"/>
      <c r="H216" s="120"/>
      <c r="I216" s="120"/>
      <c r="J216" s="120"/>
      <c r="K216" s="120"/>
      <c r="L216" s="120"/>
      <c r="M216" s="120"/>
      <c r="N216" s="120"/>
      <c r="O216" s="306"/>
      <c r="P216" s="120"/>
      <c r="Y216" s="120"/>
      <c r="AD216" s="249"/>
      <c r="AG216" s="32"/>
      <c r="AI216" s="245"/>
      <c r="AJ216" s="120"/>
      <c r="AN216" s="249"/>
      <c r="AS216" s="250"/>
      <c r="AX216" s="249"/>
      <c r="BC216" s="248"/>
      <c r="BM216" s="248"/>
      <c r="BW216" s="248"/>
    </row>
    <row r="217" spans="3:75" s="3" customFormat="1">
      <c r="C217" s="32"/>
      <c r="D217" s="229"/>
      <c r="F217" s="120"/>
      <c r="G217" s="120"/>
      <c r="H217" s="120"/>
      <c r="I217" s="120"/>
      <c r="J217" s="120"/>
      <c r="K217" s="120"/>
      <c r="L217" s="120"/>
      <c r="M217" s="120"/>
      <c r="N217" s="120"/>
      <c r="O217" s="306"/>
      <c r="P217" s="120"/>
      <c r="Y217" s="120"/>
      <c r="AD217" s="249"/>
      <c r="AG217" s="32"/>
      <c r="AI217" s="245"/>
      <c r="AJ217" s="120"/>
      <c r="AN217" s="249"/>
      <c r="AS217" s="250"/>
      <c r="AX217" s="249"/>
      <c r="BC217" s="248"/>
      <c r="BM217" s="248"/>
      <c r="BW217" s="248"/>
    </row>
    <row r="218" spans="3:75" s="3" customFormat="1">
      <c r="C218" s="32"/>
      <c r="D218" s="229"/>
      <c r="F218" s="120"/>
      <c r="G218" s="120"/>
      <c r="H218" s="120"/>
      <c r="I218" s="120"/>
      <c r="J218" s="120"/>
      <c r="K218" s="120"/>
      <c r="L218" s="120"/>
      <c r="M218" s="120"/>
      <c r="N218" s="120"/>
      <c r="O218" s="306"/>
      <c r="P218" s="120"/>
      <c r="Y218" s="120"/>
      <c r="AD218" s="249"/>
      <c r="AG218" s="32"/>
      <c r="AI218" s="245"/>
      <c r="AJ218" s="120"/>
      <c r="AN218" s="249"/>
      <c r="AS218" s="250"/>
      <c r="AX218" s="249"/>
      <c r="BC218" s="248"/>
      <c r="BM218" s="248"/>
      <c r="BW218" s="248"/>
    </row>
    <row r="219" spans="3:75" s="3" customFormat="1">
      <c r="C219" s="32"/>
      <c r="D219" s="229"/>
      <c r="F219" s="120"/>
      <c r="G219" s="120"/>
      <c r="H219" s="120"/>
      <c r="I219" s="120"/>
      <c r="J219" s="120"/>
      <c r="K219" s="120"/>
      <c r="L219" s="120"/>
      <c r="M219" s="120"/>
      <c r="N219" s="120"/>
      <c r="O219" s="306"/>
      <c r="P219" s="120"/>
      <c r="Y219" s="120"/>
      <c r="AD219" s="249"/>
      <c r="AG219" s="32"/>
      <c r="AI219" s="245"/>
      <c r="AJ219" s="120"/>
      <c r="AN219" s="249"/>
      <c r="AS219" s="250"/>
      <c r="AX219" s="249"/>
      <c r="BC219" s="248"/>
      <c r="BM219" s="248"/>
      <c r="BW219" s="248"/>
    </row>
    <row r="220" spans="3:75" s="3" customFormat="1">
      <c r="C220" s="32"/>
      <c r="D220" s="229"/>
      <c r="F220" s="120"/>
      <c r="G220" s="120"/>
      <c r="H220" s="120"/>
      <c r="I220" s="120"/>
      <c r="J220" s="120"/>
      <c r="K220" s="120"/>
      <c r="L220" s="120"/>
      <c r="M220" s="120"/>
      <c r="N220" s="120"/>
      <c r="O220" s="306"/>
      <c r="P220" s="120"/>
      <c r="Y220" s="120"/>
      <c r="AD220" s="249"/>
      <c r="AG220" s="32"/>
      <c r="AI220" s="245"/>
      <c r="AJ220" s="120"/>
      <c r="AN220" s="249"/>
      <c r="AS220" s="250"/>
      <c r="AX220" s="249"/>
      <c r="BC220" s="248"/>
      <c r="BM220" s="248"/>
      <c r="BW220" s="248"/>
    </row>
    <row r="221" spans="3:75" s="3" customFormat="1">
      <c r="C221" s="32"/>
      <c r="D221" s="229"/>
      <c r="F221" s="120"/>
      <c r="G221" s="120"/>
      <c r="H221" s="120"/>
      <c r="I221" s="120"/>
      <c r="J221" s="120"/>
      <c r="K221" s="120"/>
      <c r="L221" s="120"/>
      <c r="M221" s="120"/>
      <c r="N221" s="120"/>
      <c r="O221" s="306"/>
      <c r="P221" s="120"/>
      <c r="Y221" s="120"/>
      <c r="AD221" s="249"/>
      <c r="AG221" s="32"/>
      <c r="AI221" s="245"/>
      <c r="AJ221" s="120"/>
      <c r="AN221" s="249"/>
      <c r="AS221" s="250"/>
      <c r="AX221" s="249"/>
      <c r="BC221" s="248"/>
      <c r="BM221" s="248"/>
      <c r="BW221" s="248"/>
    </row>
    <row r="222" spans="3:75" s="3" customFormat="1">
      <c r="C222" s="32"/>
      <c r="D222" s="229"/>
      <c r="F222" s="120"/>
      <c r="G222" s="120"/>
      <c r="H222" s="120"/>
      <c r="I222" s="120"/>
      <c r="J222" s="120"/>
      <c r="K222" s="120"/>
      <c r="L222" s="120"/>
      <c r="M222" s="120"/>
      <c r="N222" s="120"/>
      <c r="O222" s="306"/>
      <c r="P222" s="120"/>
      <c r="Y222" s="120"/>
      <c r="AD222" s="249"/>
      <c r="AG222" s="32"/>
      <c r="AI222" s="245"/>
      <c r="AJ222" s="120"/>
      <c r="AN222" s="249"/>
      <c r="AS222" s="250"/>
      <c r="AX222" s="249"/>
      <c r="BC222" s="248"/>
      <c r="BM222" s="248"/>
      <c r="BW222" s="248"/>
    </row>
    <row r="223" spans="3:75" s="3" customFormat="1">
      <c r="C223" s="32"/>
      <c r="D223" s="229"/>
      <c r="F223" s="120"/>
      <c r="G223" s="120"/>
      <c r="H223" s="120"/>
      <c r="I223" s="120"/>
      <c r="J223" s="120"/>
      <c r="K223" s="120"/>
      <c r="L223" s="120"/>
      <c r="M223" s="120"/>
      <c r="N223" s="120"/>
      <c r="O223" s="306"/>
      <c r="P223" s="120"/>
      <c r="Y223" s="120"/>
      <c r="AD223" s="249"/>
      <c r="AG223" s="32"/>
      <c r="AI223" s="245"/>
      <c r="AJ223" s="120"/>
      <c r="AN223" s="249"/>
      <c r="AS223" s="250"/>
      <c r="AX223" s="249"/>
      <c r="BC223" s="248"/>
      <c r="BM223" s="248"/>
      <c r="BW223" s="248"/>
    </row>
    <row r="224" spans="3:75" s="3" customFormat="1">
      <c r="C224" s="32"/>
      <c r="D224" s="229"/>
      <c r="F224" s="120"/>
      <c r="G224" s="120"/>
      <c r="H224" s="120"/>
      <c r="I224" s="120"/>
      <c r="J224" s="120"/>
      <c r="K224" s="120"/>
      <c r="L224" s="120"/>
      <c r="M224" s="120"/>
      <c r="N224" s="120"/>
      <c r="O224" s="306"/>
      <c r="P224" s="120"/>
      <c r="Y224" s="120"/>
      <c r="AD224" s="249"/>
      <c r="AG224" s="32"/>
      <c r="AI224" s="245"/>
      <c r="AJ224" s="120"/>
      <c r="AN224" s="249"/>
      <c r="AS224" s="250"/>
      <c r="AX224" s="249"/>
      <c r="BC224" s="248"/>
      <c r="BM224" s="248"/>
      <c r="BW224" s="248"/>
    </row>
    <row r="225" spans="3:75" s="3" customFormat="1">
      <c r="C225" s="32"/>
      <c r="D225" s="229"/>
      <c r="F225" s="120"/>
      <c r="G225" s="120"/>
      <c r="H225" s="120"/>
      <c r="I225" s="120"/>
      <c r="J225" s="120"/>
      <c r="K225" s="120"/>
      <c r="L225" s="120"/>
      <c r="M225" s="120"/>
      <c r="N225" s="120"/>
      <c r="O225" s="306"/>
      <c r="P225" s="120"/>
      <c r="Y225" s="120"/>
      <c r="AD225" s="249"/>
      <c r="AG225" s="32"/>
      <c r="AI225" s="245"/>
      <c r="AJ225" s="120"/>
      <c r="AN225" s="249"/>
      <c r="AS225" s="250"/>
      <c r="AX225" s="249"/>
      <c r="BC225" s="248"/>
      <c r="BM225" s="248"/>
      <c r="BW225" s="248"/>
    </row>
    <row r="226" spans="3:75" s="3" customFormat="1">
      <c r="C226" s="32"/>
      <c r="D226" s="229"/>
      <c r="F226" s="120"/>
      <c r="G226" s="120"/>
      <c r="H226" s="120"/>
      <c r="I226" s="120"/>
      <c r="J226" s="120"/>
      <c r="K226" s="120"/>
      <c r="L226" s="120"/>
      <c r="M226" s="120"/>
      <c r="N226" s="120"/>
      <c r="O226" s="306"/>
      <c r="P226" s="120"/>
      <c r="Y226" s="120"/>
      <c r="AD226" s="249"/>
      <c r="AG226" s="32"/>
      <c r="AI226" s="245"/>
      <c r="AJ226" s="120"/>
      <c r="AN226" s="249"/>
      <c r="AS226" s="250"/>
      <c r="AX226" s="249"/>
      <c r="BC226" s="248"/>
      <c r="BM226" s="248"/>
      <c r="BW226" s="248"/>
    </row>
    <row r="227" spans="3:75" s="3" customFormat="1">
      <c r="C227" s="32"/>
      <c r="D227" s="229"/>
      <c r="F227" s="120"/>
      <c r="G227" s="120"/>
      <c r="H227" s="120"/>
      <c r="I227" s="120"/>
      <c r="J227" s="120"/>
      <c r="K227" s="120"/>
      <c r="L227" s="120"/>
      <c r="M227" s="120"/>
      <c r="N227" s="120"/>
      <c r="O227" s="306"/>
      <c r="P227" s="120"/>
      <c r="Y227" s="120"/>
      <c r="AD227" s="249"/>
      <c r="AG227" s="32"/>
      <c r="AI227" s="245"/>
      <c r="AJ227" s="120"/>
      <c r="AN227" s="249"/>
      <c r="AS227" s="250"/>
      <c r="AX227" s="249"/>
      <c r="BC227" s="248"/>
      <c r="BM227" s="248"/>
      <c r="BW227" s="248"/>
    </row>
    <row r="228" spans="3:75" s="3" customFormat="1">
      <c r="C228" s="32"/>
      <c r="D228" s="229"/>
      <c r="F228" s="120"/>
      <c r="G228" s="120"/>
      <c r="H228" s="120"/>
      <c r="I228" s="120"/>
      <c r="J228" s="120"/>
      <c r="K228" s="120"/>
      <c r="L228" s="120"/>
      <c r="M228" s="120"/>
      <c r="N228" s="120"/>
      <c r="O228" s="306"/>
      <c r="P228" s="120"/>
      <c r="Y228" s="120"/>
      <c r="AD228" s="249"/>
      <c r="AG228" s="32"/>
      <c r="AI228" s="245"/>
      <c r="AJ228" s="120"/>
      <c r="AN228" s="249"/>
      <c r="AS228" s="250"/>
      <c r="AX228" s="249"/>
      <c r="BC228" s="248"/>
      <c r="BM228" s="248"/>
      <c r="BW228" s="248"/>
    </row>
    <row r="229" spans="3:75" s="3" customFormat="1">
      <c r="C229" s="32"/>
      <c r="D229" s="229"/>
      <c r="F229" s="120"/>
      <c r="G229" s="120"/>
      <c r="H229" s="120"/>
      <c r="I229" s="120"/>
      <c r="J229" s="120"/>
      <c r="K229" s="120"/>
      <c r="L229" s="120"/>
      <c r="M229" s="120"/>
      <c r="N229" s="120"/>
      <c r="O229" s="306"/>
      <c r="P229" s="120"/>
      <c r="Y229" s="120"/>
      <c r="AD229" s="249"/>
      <c r="AG229" s="32"/>
      <c r="AI229" s="245"/>
      <c r="AJ229" s="120"/>
      <c r="AN229" s="249"/>
      <c r="AS229" s="250"/>
      <c r="AX229" s="249"/>
      <c r="BC229" s="248"/>
      <c r="BM229" s="248"/>
      <c r="BW229" s="248"/>
    </row>
    <row r="230" spans="3:75" s="3" customFormat="1">
      <c r="C230" s="32"/>
      <c r="D230" s="229"/>
      <c r="F230" s="120"/>
      <c r="G230" s="120"/>
      <c r="H230" s="120"/>
      <c r="I230" s="120"/>
      <c r="J230" s="120"/>
      <c r="K230" s="120"/>
      <c r="L230" s="120"/>
      <c r="M230" s="120"/>
      <c r="N230" s="120"/>
      <c r="O230" s="306"/>
      <c r="P230" s="120"/>
      <c r="Y230" s="120"/>
      <c r="AD230" s="249"/>
      <c r="AG230" s="32"/>
      <c r="AI230" s="245"/>
      <c r="AJ230" s="120"/>
      <c r="AN230" s="249"/>
      <c r="AS230" s="250"/>
      <c r="AX230" s="249"/>
      <c r="BC230" s="248"/>
      <c r="BM230" s="248"/>
      <c r="BW230" s="248"/>
    </row>
    <row r="231" spans="3:75" s="3" customFormat="1">
      <c r="C231" s="32"/>
      <c r="D231" s="229"/>
      <c r="F231" s="120"/>
      <c r="G231" s="120"/>
      <c r="H231" s="120"/>
      <c r="I231" s="120"/>
      <c r="J231" s="120"/>
      <c r="K231" s="120"/>
      <c r="L231" s="120"/>
      <c r="M231" s="120"/>
      <c r="N231" s="120"/>
      <c r="O231" s="306"/>
      <c r="P231" s="120"/>
      <c r="Y231" s="120"/>
      <c r="AD231" s="249"/>
      <c r="AG231" s="32"/>
      <c r="AI231" s="245"/>
      <c r="AJ231" s="120"/>
      <c r="AN231" s="249"/>
      <c r="AS231" s="250"/>
      <c r="AX231" s="249"/>
      <c r="BC231" s="248"/>
      <c r="BM231" s="248"/>
      <c r="BW231" s="248"/>
    </row>
    <row r="232" spans="3:75" s="3" customFormat="1">
      <c r="C232" s="32"/>
      <c r="D232" s="229"/>
      <c r="F232" s="120"/>
      <c r="G232" s="120"/>
      <c r="H232" s="120"/>
      <c r="I232" s="120"/>
      <c r="J232" s="120"/>
      <c r="K232" s="120"/>
      <c r="L232" s="120"/>
      <c r="M232" s="120"/>
      <c r="N232" s="120"/>
      <c r="O232" s="306"/>
      <c r="P232" s="120"/>
      <c r="Y232" s="120"/>
      <c r="AD232" s="249"/>
      <c r="AG232" s="32"/>
      <c r="AI232" s="245"/>
      <c r="AJ232" s="120"/>
      <c r="AN232" s="249"/>
      <c r="AS232" s="250"/>
      <c r="AX232" s="249"/>
      <c r="BC232" s="248"/>
      <c r="BM232" s="248"/>
      <c r="BW232" s="248"/>
    </row>
    <row r="233" spans="3:75" s="3" customFormat="1">
      <c r="C233" s="32"/>
      <c r="D233" s="229"/>
      <c r="F233" s="120"/>
      <c r="G233" s="120"/>
      <c r="H233" s="120"/>
      <c r="I233" s="120"/>
      <c r="J233" s="120"/>
      <c r="K233" s="120"/>
      <c r="L233" s="120"/>
      <c r="M233" s="120"/>
      <c r="N233" s="120"/>
      <c r="O233" s="306"/>
      <c r="P233" s="120"/>
      <c r="Y233" s="120"/>
      <c r="AD233" s="249"/>
      <c r="AG233" s="32"/>
      <c r="AI233" s="245"/>
      <c r="AJ233" s="120"/>
      <c r="AN233" s="249"/>
      <c r="AS233" s="250"/>
      <c r="AX233" s="249"/>
      <c r="BC233" s="248"/>
      <c r="BM233" s="248"/>
      <c r="BW233" s="248"/>
    </row>
    <row r="234" spans="3:75" s="3" customFormat="1">
      <c r="C234" s="32"/>
      <c r="D234" s="229"/>
      <c r="F234" s="120"/>
      <c r="G234" s="120"/>
      <c r="H234" s="120"/>
      <c r="I234" s="120"/>
      <c r="J234" s="120"/>
      <c r="K234" s="120"/>
      <c r="L234" s="120"/>
      <c r="M234" s="120"/>
      <c r="N234" s="120"/>
      <c r="O234" s="306"/>
      <c r="P234" s="120"/>
      <c r="Y234" s="120"/>
      <c r="AD234" s="249"/>
      <c r="AG234" s="32"/>
      <c r="AI234" s="245"/>
      <c r="AJ234" s="120"/>
      <c r="AN234" s="249"/>
      <c r="AS234" s="250"/>
      <c r="AX234" s="249"/>
      <c r="BC234" s="248"/>
      <c r="BM234" s="248"/>
      <c r="BW234" s="248"/>
    </row>
    <row r="235" spans="3:75" s="3" customFormat="1">
      <c r="C235" s="32"/>
      <c r="D235" s="229"/>
      <c r="F235" s="120"/>
      <c r="G235" s="120"/>
      <c r="H235" s="120"/>
      <c r="I235" s="120"/>
      <c r="J235" s="120"/>
      <c r="K235" s="120"/>
      <c r="L235" s="120"/>
      <c r="M235" s="120"/>
      <c r="N235" s="120"/>
      <c r="O235" s="306"/>
      <c r="P235" s="120"/>
      <c r="Y235" s="120"/>
      <c r="AD235" s="249"/>
      <c r="AG235" s="32"/>
      <c r="AI235" s="245"/>
      <c r="AJ235" s="120"/>
      <c r="AN235" s="249"/>
      <c r="AS235" s="250"/>
      <c r="AX235" s="249"/>
      <c r="BC235" s="248"/>
      <c r="BM235" s="248"/>
      <c r="BW235" s="248"/>
    </row>
    <row r="236" spans="3:75" s="3" customFormat="1">
      <c r="C236" s="32"/>
      <c r="D236" s="229"/>
      <c r="F236" s="120"/>
      <c r="G236" s="120"/>
      <c r="H236" s="120"/>
      <c r="I236" s="120"/>
      <c r="J236" s="120"/>
      <c r="K236" s="120"/>
      <c r="L236" s="120"/>
      <c r="M236" s="120"/>
      <c r="N236" s="120"/>
      <c r="O236" s="306"/>
      <c r="P236" s="120"/>
      <c r="Y236" s="120"/>
      <c r="AD236" s="249"/>
      <c r="AG236" s="32"/>
      <c r="AI236" s="245"/>
      <c r="AJ236" s="120"/>
      <c r="AN236" s="249"/>
      <c r="AS236" s="250"/>
      <c r="AX236" s="249"/>
      <c r="BC236" s="248"/>
      <c r="BM236" s="248"/>
      <c r="BW236" s="248"/>
    </row>
    <row r="237" spans="3:75" s="3" customFormat="1">
      <c r="C237" s="32"/>
      <c r="D237" s="229"/>
      <c r="F237" s="120"/>
      <c r="G237" s="120"/>
      <c r="H237" s="120"/>
      <c r="I237" s="120"/>
      <c r="J237" s="120"/>
      <c r="K237" s="120"/>
      <c r="L237" s="120"/>
      <c r="M237" s="120"/>
      <c r="N237" s="120"/>
      <c r="O237" s="306"/>
      <c r="P237" s="120"/>
      <c r="Y237" s="120"/>
      <c r="AD237" s="249"/>
      <c r="AG237" s="32"/>
      <c r="AI237" s="245"/>
      <c r="AJ237" s="120"/>
      <c r="AN237" s="249"/>
      <c r="AS237" s="250"/>
      <c r="AX237" s="249"/>
      <c r="BC237" s="248"/>
      <c r="BM237" s="248"/>
      <c r="BW237" s="248"/>
    </row>
    <row r="238" spans="3:75" s="3" customFormat="1">
      <c r="C238" s="32"/>
      <c r="D238" s="229"/>
      <c r="F238" s="120"/>
      <c r="G238" s="120"/>
      <c r="H238" s="120"/>
      <c r="I238" s="120"/>
      <c r="J238" s="120"/>
      <c r="K238" s="120"/>
      <c r="L238" s="120"/>
      <c r="M238" s="120"/>
      <c r="N238" s="120"/>
      <c r="O238" s="306"/>
      <c r="P238" s="120"/>
      <c r="Y238" s="120"/>
      <c r="AD238" s="249"/>
      <c r="AG238" s="32"/>
      <c r="AI238" s="245"/>
      <c r="AJ238" s="120"/>
      <c r="AN238" s="249"/>
      <c r="AS238" s="250"/>
      <c r="AX238" s="249"/>
      <c r="BC238" s="248"/>
      <c r="BM238" s="248"/>
      <c r="BW238" s="248"/>
    </row>
    <row r="239" spans="3:75" s="3" customFormat="1">
      <c r="C239" s="32"/>
      <c r="D239" s="229"/>
      <c r="F239" s="120"/>
      <c r="G239" s="120"/>
      <c r="H239" s="120"/>
      <c r="I239" s="120"/>
      <c r="J239" s="120"/>
      <c r="K239" s="120"/>
      <c r="L239" s="120"/>
      <c r="M239" s="120"/>
      <c r="N239" s="120"/>
      <c r="O239" s="306"/>
      <c r="P239" s="120"/>
      <c r="Y239" s="120"/>
      <c r="AD239" s="249"/>
      <c r="AG239" s="32"/>
      <c r="AI239" s="245"/>
      <c r="AJ239" s="120"/>
      <c r="AN239" s="249"/>
      <c r="AS239" s="250"/>
      <c r="AX239" s="249"/>
      <c r="BC239" s="248"/>
      <c r="BM239" s="248"/>
      <c r="BW239" s="248"/>
    </row>
    <row r="240" spans="3:75" s="3" customFormat="1">
      <c r="C240" s="32"/>
      <c r="D240" s="229"/>
      <c r="F240" s="120"/>
      <c r="G240" s="120"/>
      <c r="H240" s="120"/>
      <c r="I240" s="120"/>
      <c r="J240" s="120"/>
      <c r="K240" s="120"/>
      <c r="L240" s="120"/>
      <c r="M240" s="120"/>
      <c r="N240" s="120"/>
      <c r="O240" s="306"/>
      <c r="P240" s="120"/>
      <c r="Y240" s="120"/>
      <c r="AD240" s="249"/>
      <c r="AG240" s="32"/>
      <c r="AI240" s="245"/>
      <c r="AJ240" s="120"/>
      <c r="AN240" s="249"/>
      <c r="AS240" s="250"/>
      <c r="AX240" s="249"/>
      <c r="BC240" s="248"/>
      <c r="BM240" s="248"/>
      <c r="BW240" s="248"/>
    </row>
    <row r="241" spans="3:75" s="3" customFormat="1">
      <c r="C241" s="32"/>
      <c r="D241" s="229"/>
      <c r="F241" s="120"/>
      <c r="G241" s="120"/>
      <c r="H241" s="120"/>
      <c r="I241" s="120"/>
      <c r="J241" s="120"/>
      <c r="K241" s="120"/>
      <c r="L241" s="120"/>
      <c r="M241" s="120"/>
      <c r="N241" s="120"/>
      <c r="O241" s="306"/>
      <c r="P241" s="120"/>
      <c r="Y241" s="120"/>
      <c r="AD241" s="249"/>
      <c r="AG241" s="32"/>
      <c r="AI241" s="245"/>
      <c r="AJ241" s="120"/>
      <c r="AN241" s="249"/>
      <c r="AS241" s="250"/>
      <c r="AX241" s="249"/>
      <c r="BC241" s="248"/>
      <c r="BM241" s="248"/>
      <c r="BW241" s="248"/>
    </row>
    <row r="242" spans="3:75" s="3" customFormat="1">
      <c r="C242" s="32"/>
      <c r="D242" s="229"/>
      <c r="F242" s="120"/>
      <c r="G242" s="120"/>
      <c r="H242" s="120"/>
      <c r="I242" s="120"/>
      <c r="J242" s="120"/>
      <c r="K242" s="120"/>
      <c r="L242" s="120"/>
      <c r="M242" s="120"/>
      <c r="N242" s="120"/>
      <c r="O242" s="306"/>
      <c r="P242" s="120"/>
      <c r="Y242" s="120"/>
      <c r="AD242" s="249"/>
      <c r="AG242" s="32"/>
      <c r="AI242" s="245"/>
      <c r="AJ242" s="120"/>
      <c r="AN242" s="249"/>
      <c r="AS242" s="250"/>
      <c r="AX242" s="249"/>
      <c r="BC242" s="248"/>
      <c r="BM242" s="248"/>
      <c r="BW242" s="248"/>
    </row>
    <row r="243" spans="3:75" s="3" customFormat="1">
      <c r="C243" s="32"/>
      <c r="D243" s="229"/>
      <c r="F243" s="120"/>
      <c r="G243" s="120"/>
      <c r="H243" s="120"/>
      <c r="I243" s="120"/>
      <c r="J243" s="120"/>
      <c r="K243" s="120"/>
      <c r="L243" s="120"/>
      <c r="M243" s="120"/>
      <c r="N243" s="120"/>
      <c r="O243" s="306"/>
      <c r="P243" s="120"/>
      <c r="Y243" s="120"/>
      <c r="AD243" s="249"/>
      <c r="AG243" s="32"/>
      <c r="AI243" s="245"/>
      <c r="AJ243" s="120"/>
      <c r="AN243" s="249"/>
      <c r="AS243" s="250"/>
      <c r="AX243" s="249"/>
      <c r="BC243" s="248"/>
      <c r="BM243" s="248"/>
      <c r="BW243" s="248"/>
    </row>
    <row r="244" spans="3:75" s="3" customFormat="1">
      <c r="C244" s="32"/>
      <c r="D244" s="229"/>
      <c r="F244" s="120"/>
      <c r="G244" s="120"/>
      <c r="H244" s="120"/>
      <c r="I244" s="120"/>
      <c r="J244" s="120"/>
      <c r="K244" s="120"/>
      <c r="L244" s="120"/>
      <c r="M244" s="120"/>
      <c r="N244" s="120"/>
      <c r="O244" s="306"/>
      <c r="P244" s="120"/>
      <c r="Y244" s="120"/>
      <c r="AD244" s="249"/>
      <c r="AG244" s="32"/>
      <c r="AI244" s="245"/>
      <c r="AJ244" s="120"/>
      <c r="AN244" s="249"/>
      <c r="AS244" s="250"/>
      <c r="AX244" s="249"/>
      <c r="BC244" s="248"/>
      <c r="BM244" s="248"/>
      <c r="BW244" s="248"/>
    </row>
    <row r="245" spans="3:75" s="3" customFormat="1">
      <c r="C245" s="32"/>
      <c r="D245" s="229"/>
      <c r="F245" s="120"/>
      <c r="G245" s="120"/>
      <c r="H245" s="120"/>
      <c r="I245" s="120"/>
      <c r="J245" s="120"/>
      <c r="K245" s="120"/>
      <c r="L245" s="120"/>
      <c r="M245" s="120"/>
      <c r="N245" s="120"/>
      <c r="O245" s="306"/>
      <c r="P245" s="120"/>
      <c r="Y245" s="120"/>
      <c r="AD245" s="249"/>
      <c r="AG245" s="32"/>
      <c r="AI245" s="245"/>
      <c r="AJ245" s="120"/>
      <c r="AN245" s="249"/>
      <c r="AS245" s="250"/>
      <c r="AX245" s="249"/>
      <c r="BC245" s="248"/>
      <c r="BM245" s="248"/>
      <c r="BW245" s="248"/>
    </row>
    <row r="246" spans="3:75" s="3" customFormat="1">
      <c r="C246" s="32"/>
      <c r="D246" s="229"/>
      <c r="F246" s="120"/>
      <c r="G246" s="120"/>
      <c r="H246" s="120"/>
      <c r="I246" s="120"/>
      <c r="J246" s="120"/>
      <c r="K246" s="120"/>
      <c r="L246" s="120"/>
      <c r="M246" s="120"/>
      <c r="N246" s="120"/>
      <c r="O246" s="306"/>
      <c r="P246" s="120"/>
      <c r="Y246" s="120"/>
      <c r="AD246" s="249"/>
      <c r="AG246" s="32"/>
      <c r="AI246" s="245"/>
      <c r="AJ246" s="120"/>
      <c r="AN246" s="249"/>
      <c r="AS246" s="250"/>
      <c r="AX246" s="249"/>
      <c r="BC246" s="248"/>
      <c r="BM246" s="248"/>
      <c r="BW246" s="248"/>
    </row>
    <row r="247" spans="3:75" s="3" customFormat="1">
      <c r="C247" s="32"/>
      <c r="D247" s="229"/>
      <c r="F247" s="120"/>
      <c r="G247" s="120"/>
      <c r="H247" s="120"/>
      <c r="I247" s="120"/>
      <c r="J247" s="120"/>
      <c r="K247" s="120"/>
      <c r="L247" s="120"/>
      <c r="M247" s="120"/>
      <c r="N247" s="120"/>
      <c r="O247" s="306"/>
      <c r="P247" s="120"/>
      <c r="Y247" s="120"/>
      <c r="AD247" s="249"/>
      <c r="AG247" s="32"/>
      <c r="AI247" s="245"/>
      <c r="AJ247" s="120"/>
      <c r="AN247" s="249"/>
      <c r="AS247" s="250"/>
      <c r="AX247" s="249"/>
      <c r="BC247" s="248"/>
      <c r="BM247" s="248"/>
      <c r="BW247" s="248"/>
    </row>
    <row r="248" spans="3:75" s="3" customFormat="1">
      <c r="C248" s="32"/>
      <c r="D248" s="229"/>
      <c r="F248" s="120"/>
      <c r="G248" s="120"/>
      <c r="H248" s="120"/>
      <c r="I248" s="120"/>
      <c r="J248" s="120"/>
      <c r="K248" s="120"/>
      <c r="L248" s="120"/>
      <c r="M248" s="120"/>
      <c r="N248" s="120"/>
      <c r="O248" s="306"/>
      <c r="P248" s="120"/>
      <c r="Y248" s="120"/>
      <c r="AD248" s="249"/>
      <c r="AG248" s="32"/>
      <c r="AI248" s="245"/>
      <c r="AJ248" s="120"/>
      <c r="AN248" s="249"/>
      <c r="AS248" s="250"/>
      <c r="AX248" s="249"/>
      <c r="BC248" s="248"/>
      <c r="BM248" s="248"/>
      <c r="BW248" s="248"/>
    </row>
    <row r="249" spans="3:75" s="3" customFormat="1">
      <c r="C249" s="32"/>
      <c r="D249" s="229"/>
      <c r="F249" s="120"/>
      <c r="G249" s="120"/>
      <c r="H249" s="120"/>
      <c r="I249" s="120"/>
      <c r="J249" s="120"/>
      <c r="K249" s="120"/>
      <c r="L249" s="120"/>
      <c r="M249" s="120"/>
      <c r="N249" s="120"/>
      <c r="O249" s="306"/>
      <c r="P249" s="120"/>
      <c r="Y249" s="120"/>
      <c r="AD249" s="249"/>
      <c r="AG249" s="32"/>
      <c r="AI249" s="245"/>
      <c r="AJ249" s="120"/>
      <c r="AN249" s="249"/>
      <c r="AS249" s="250"/>
      <c r="AX249" s="249"/>
      <c r="BC249" s="248"/>
      <c r="BM249" s="248"/>
      <c r="BW249" s="248"/>
    </row>
    <row r="250" spans="3:75" s="3" customFormat="1">
      <c r="C250" s="32"/>
      <c r="D250" s="229"/>
      <c r="F250" s="120"/>
      <c r="G250" s="120"/>
      <c r="H250" s="120"/>
      <c r="I250" s="120"/>
      <c r="J250" s="120"/>
      <c r="K250" s="120"/>
      <c r="L250" s="120"/>
      <c r="M250" s="120"/>
      <c r="N250" s="120"/>
      <c r="O250" s="306"/>
      <c r="P250" s="120"/>
      <c r="Y250" s="120"/>
      <c r="AD250" s="249"/>
      <c r="AG250" s="32"/>
      <c r="AI250" s="245"/>
      <c r="AJ250" s="120"/>
      <c r="AN250" s="249"/>
      <c r="AS250" s="250"/>
      <c r="AX250" s="249"/>
      <c r="BC250" s="248"/>
      <c r="BM250" s="248"/>
      <c r="BW250" s="248"/>
    </row>
    <row r="251" spans="3:75" s="3" customFormat="1">
      <c r="C251" s="32"/>
      <c r="D251" s="229"/>
      <c r="F251" s="120"/>
      <c r="G251" s="120"/>
      <c r="H251" s="120"/>
      <c r="I251" s="120"/>
      <c r="J251" s="120"/>
      <c r="K251" s="120"/>
      <c r="L251" s="120"/>
      <c r="M251" s="120"/>
      <c r="N251" s="120"/>
      <c r="O251" s="306"/>
      <c r="P251" s="120"/>
      <c r="Y251" s="120"/>
      <c r="AD251" s="249"/>
      <c r="AG251" s="32"/>
      <c r="AI251" s="245"/>
      <c r="AJ251" s="120"/>
      <c r="AN251" s="249"/>
      <c r="AS251" s="250"/>
      <c r="AX251" s="249"/>
      <c r="BC251" s="248"/>
      <c r="BM251" s="248"/>
      <c r="BW251" s="248"/>
    </row>
    <row r="252" spans="3:75" s="3" customFormat="1">
      <c r="C252" s="32"/>
      <c r="D252" s="229"/>
      <c r="F252" s="120"/>
      <c r="G252" s="120"/>
      <c r="H252" s="120"/>
      <c r="I252" s="120"/>
      <c r="J252" s="120"/>
      <c r="K252" s="120"/>
      <c r="L252" s="120"/>
      <c r="M252" s="120"/>
      <c r="N252" s="120"/>
      <c r="O252" s="306"/>
      <c r="P252" s="120"/>
      <c r="Y252" s="120"/>
      <c r="AD252" s="249"/>
      <c r="AG252" s="32"/>
      <c r="AI252" s="245"/>
      <c r="AJ252" s="120"/>
      <c r="AN252" s="249"/>
      <c r="AS252" s="250"/>
      <c r="AX252" s="249"/>
      <c r="BC252" s="248"/>
      <c r="BM252" s="248"/>
      <c r="BW252" s="248"/>
    </row>
    <row r="253" spans="3:75" s="3" customFormat="1">
      <c r="C253" s="32"/>
      <c r="D253" s="229"/>
      <c r="F253" s="120"/>
      <c r="G253" s="120"/>
      <c r="H253" s="120"/>
      <c r="I253" s="120"/>
      <c r="J253" s="120"/>
      <c r="K253" s="120"/>
      <c r="L253" s="120"/>
      <c r="M253" s="120"/>
      <c r="N253" s="120"/>
      <c r="O253" s="306"/>
      <c r="P253" s="120"/>
      <c r="Y253" s="120"/>
      <c r="AD253" s="249"/>
      <c r="AG253" s="32"/>
      <c r="AI253" s="245"/>
      <c r="AJ253" s="120"/>
      <c r="AN253" s="249"/>
      <c r="AS253" s="250"/>
      <c r="AX253" s="249"/>
      <c r="BC253" s="248"/>
      <c r="BM253" s="248"/>
      <c r="BW253" s="248"/>
    </row>
    <row r="254" spans="3:75" s="3" customFormat="1">
      <c r="C254" s="32"/>
      <c r="D254" s="229"/>
      <c r="F254" s="120"/>
      <c r="G254" s="120"/>
      <c r="H254" s="120"/>
      <c r="I254" s="120"/>
      <c r="J254" s="120"/>
      <c r="K254" s="120"/>
      <c r="L254" s="120"/>
      <c r="M254" s="120"/>
      <c r="N254" s="120"/>
      <c r="O254" s="306"/>
      <c r="P254" s="120"/>
      <c r="Y254" s="120"/>
      <c r="AD254" s="249"/>
      <c r="AG254" s="32"/>
      <c r="AI254" s="245"/>
      <c r="AJ254" s="120"/>
      <c r="AN254" s="249"/>
      <c r="AS254" s="250"/>
      <c r="AX254" s="249"/>
      <c r="BC254" s="248"/>
      <c r="BM254" s="248"/>
      <c r="BW254" s="248"/>
    </row>
    <row r="255" spans="3:75" s="3" customFormat="1">
      <c r="C255" s="32"/>
      <c r="D255" s="229"/>
      <c r="F255" s="120"/>
      <c r="G255" s="120"/>
      <c r="H255" s="120"/>
      <c r="I255" s="120"/>
      <c r="J255" s="120"/>
      <c r="K255" s="120"/>
      <c r="L255" s="120"/>
      <c r="M255" s="120"/>
      <c r="N255" s="120"/>
      <c r="O255" s="306"/>
      <c r="P255" s="120"/>
      <c r="Y255" s="120"/>
      <c r="AD255" s="249"/>
      <c r="AG255" s="32"/>
      <c r="AI255" s="245"/>
      <c r="AJ255" s="120"/>
      <c r="AN255" s="249"/>
      <c r="AS255" s="250"/>
      <c r="AX255" s="249"/>
      <c r="BC255" s="248"/>
      <c r="BM255" s="248"/>
      <c r="BW255" s="248"/>
    </row>
    <row r="256" spans="3:75" s="3" customFormat="1">
      <c r="C256" s="32"/>
      <c r="D256" s="229"/>
      <c r="F256" s="120"/>
      <c r="G256" s="120"/>
      <c r="H256" s="120"/>
      <c r="I256" s="120"/>
      <c r="J256" s="120"/>
      <c r="K256" s="120"/>
      <c r="L256" s="120"/>
      <c r="M256" s="120"/>
      <c r="N256" s="120"/>
      <c r="O256" s="306"/>
      <c r="P256" s="120"/>
      <c r="Y256" s="120"/>
      <c r="AD256" s="249"/>
      <c r="AG256" s="32"/>
      <c r="AI256" s="245"/>
      <c r="AJ256" s="120"/>
      <c r="AN256" s="249"/>
      <c r="AS256" s="250"/>
      <c r="AX256" s="249"/>
      <c r="BC256" s="248"/>
      <c r="BM256" s="248"/>
      <c r="BW256" s="248"/>
    </row>
    <row r="257" spans="3:75" s="3" customFormat="1">
      <c r="C257" s="32"/>
      <c r="D257" s="229"/>
      <c r="F257" s="120"/>
      <c r="G257" s="120"/>
      <c r="H257" s="120"/>
      <c r="I257" s="120"/>
      <c r="J257" s="120"/>
      <c r="K257" s="120"/>
      <c r="L257" s="120"/>
      <c r="M257" s="120"/>
      <c r="N257" s="120"/>
      <c r="O257" s="306"/>
      <c r="P257" s="120"/>
      <c r="Y257" s="120"/>
      <c r="AD257" s="249"/>
      <c r="AG257" s="32"/>
      <c r="AI257" s="245"/>
      <c r="AJ257" s="120"/>
      <c r="AN257" s="249"/>
      <c r="AS257" s="250"/>
      <c r="AX257" s="249"/>
      <c r="BC257" s="248"/>
      <c r="BM257" s="248"/>
      <c r="BW257" s="248"/>
    </row>
    <row r="258" spans="3:75" s="3" customFormat="1">
      <c r="C258" s="32"/>
      <c r="D258" s="229"/>
      <c r="F258" s="120"/>
      <c r="G258" s="120"/>
      <c r="H258" s="120"/>
      <c r="I258" s="120"/>
      <c r="J258" s="120"/>
      <c r="K258" s="120"/>
      <c r="L258" s="120"/>
      <c r="M258" s="120"/>
      <c r="N258" s="120"/>
      <c r="O258" s="306"/>
      <c r="P258" s="120"/>
      <c r="Y258" s="120"/>
      <c r="AD258" s="249"/>
      <c r="AG258" s="32"/>
      <c r="AI258" s="245"/>
      <c r="AJ258" s="120"/>
      <c r="AN258" s="249"/>
      <c r="AS258" s="250"/>
      <c r="AX258" s="249"/>
      <c r="BC258" s="248"/>
      <c r="BM258" s="248"/>
      <c r="BW258" s="248"/>
    </row>
    <row r="259" spans="3:75" s="3" customFormat="1">
      <c r="C259" s="32"/>
      <c r="D259" s="229"/>
      <c r="F259" s="120"/>
      <c r="G259" s="120"/>
      <c r="H259" s="120"/>
      <c r="I259" s="120"/>
      <c r="J259" s="120"/>
      <c r="K259" s="120"/>
      <c r="L259" s="120"/>
      <c r="M259" s="120"/>
      <c r="N259" s="120"/>
      <c r="O259" s="306"/>
      <c r="P259" s="120"/>
      <c r="Y259" s="120"/>
      <c r="AD259" s="249"/>
      <c r="AG259" s="32"/>
      <c r="AI259" s="245"/>
      <c r="AJ259" s="120"/>
      <c r="AN259" s="249"/>
      <c r="AS259" s="250"/>
      <c r="AX259" s="249"/>
      <c r="BC259" s="248"/>
      <c r="BM259" s="248"/>
      <c r="BW259" s="248"/>
    </row>
    <row r="260" spans="3:75" s="3" customFormat="1">
      <c r="C260" s="32"/>
      <c r="D260" s="229"/>
      <c r="F260" s="120"/>
      <c r="G260" s="120"/>
      <c r="H260" s="120"/>
      <c r="I260" s="120"/>
      <c r="J260" s="120"/>
      <c r="K260" s="120"/>
      <c r="L260" s="120"/>
      <c r="M260" s="120"/>
      <c r="N260" s="120"/>
      <c r="O260" s="306"/>
      <c r="P260" s="120"/>
      <c r="Y260" s="120"/>
      <c r="AD260" s="249"/>
      <c r="AG260" s="32"/>
      <c r="AI260" s="245"/>
      <c r="AJ260" s="120"/>
      <c r="AN260" s="249"/>
      <c r="AS260" s="250"/>
      <c r="AX260" s="249"/>
      <c r="BC260" s="248"/>
      <c r="BM260" s="248"/>
      <c r="BW260" s="248"/>
    </row>
    <row r="261" spans="3:75" s="3" customFormat="1">
      <c r="C261" s="32"/>
      <c r="D261" s="229"/>
      <c r="F261" s="120"/>
      <c r="G261" s="120"/>
      <c r="H261" s="120"/>
      <c r="I261" s="120"/>
      <c r="J261" s="120"/>
      <c r="K261" s="120"/>
      <c r="L261" s="120"/>
      <c r="M261" s="120"/>
      <c r="N261" s="120"/>
      <c r="O261" s="306"/>
      <c r="P261" s="120"/>
      <c r="Y261" s="120"/>
      <c r="AD261" s="249"/>
      <c r="AG261" s="32"/>
      <c r="AI261" s="245"/>
      <c r="AJ261" s="120"/>
      <c r="AN261" s="249"/>
      <c r="AS261" s="250"/>
      <c r="AX261" s="249"/>
      <c r="BC261" s="248"/>
      <c r="BM261" s="248"/>
      <c r="BW261" s="248"/>
    </row>
    <row r="262" spans="3:75" s="3" customFormat="1">
      <c r="C262" s="32"/>
      <c r="D262" s="229"/>
      <c r="F262" s="120"/>
      <c r="G262" s="120"/>
      <c r="H262" s="120"/>
      <c r="I262" s="120"/>
      <c r="J262" s="120"/>
      <c r="K262" s="120"/>
      <c r="L262" s="120"/>
      <c r="M262" s="120"/>
      <c r="N262" s="120"/>
      <c r="O262" s="306"/>
      <c r="P262" s="120"/>
      <c r="Y262" s="120"/>
      <c r="AD262" s="249"/>
      <c r="AG262" s="32"/>
      <c r="AI262" s="245"/>
      <c r="AJ262" s="120"/>
      <c r="AN262" s="249"/>
      <c r="AS262" s="250"/>
      <c r="AX262" s="249"/>
      <c r="BC262" s="248"/>
      <c r="BM262" s="248"/>
      <c r="BW262" s="248"/>
    </row>
    <row r="263" spans="3:75" s="3" customFormat="1">
      <c r="C263" s="32"/>
      <c r="D263" s="229"/>
      <c r="F263" s="120"/>
      <c r="G263" s="120"/>
      <c r="H263" s="120"/>
      <c r="I263" s="120"/>
      <c r="J263" s="120"/>
      <c r="K263" s="120"/>
      <c r="L263" s="120"/>
      <c r="M263" s="120"/>
      <c r="N263" s="120"/>
      <c r="O263" s="306"/>
      <c r="P263" s="120"/>
      <c r="Y263" s="120"/>
      <c r="AD263" s="249"/>
      <c r="AG263" s="32"/>
      <c r="AI263" s="245"/>
      <c r="AJ263" s="120"/>
      <c r="AN263" s="249"/>
      <c r="AS263" s="250"/>
      <c r="AX263" s="249"/>
      <c r="BC263" s="248"/>
      <c r="BM263" s="248"/>
      <c r="BW263" s="248"/>
    </row>
    <row r="264" spans="3:75" s="3" customFormat="1">
      <c r="C264" s="32"/>
      <c r="D264" s="229"/>
      <c r="F264" s="120"/>
      <c r="G264" s="120"/>
      <c r="H264" s="120"/>
      <c r="I264" s="120"/>
      <c r="J264" s="120"/>
      <c r="K264" s="120"/>
      <c r="L264" s="120"/>
      <c r="M264" s="120"/>
      <c r="N264" s="120"/>
      <c r="O264" s="306"/>
      <c r="P264" s="120"/>
      <c r="Y264" s="120"/>
      <c r="AD264" s="249"/>
      <c r="AG264" s="32"/>
      <c r="AI264" s="245"/>
      <c r="AJ264" s="120"/>
      <c r="AN264" s="249"/>
      <c r="AS264" s="250"/>
      <c r="AX264" s="249"/>
      <c r="BC264" s="248"/>
      <c r="BM264" s="248"/>
      <c r="BW264" s="248"/>
    </row>
    <row r="265" spans="3:75" s="3" customFormat="1">
      <c r="C265" s="32"/>
      <c r="D265" s="229"/>
      <c r="F265" s="120"/>
      <c r="G265" s="120"/>
      <c r="H265" s="120"/>
      <c r="I265" s="120"/>
      <c r="J265" s="120"/>
      <c r="K265" s="120"/>
      <c r="L265" s="120"/>
      <c r="M265" s="120"/>
      <c r="N265" s="120"/>
      <c r="O265" s="306"/>
      <c r="P265" s="120"/>
      <c r="Y265" s="120"/>
      <c r="AD265" s="249"/>
      <c r="AG265" s="32"/>
      <c r="AI265" s="245"/>
      <c r="AJ265" s="120"/>
      <c r="AN265" s="249"/>
      <c r="AS265" s="250"/>
      <c r="AX265" s="249"/>
      <c r="BC265" s="248"/>
      <c r="BM265" s="248"/>
      <c r="BW265" s="248"/>
    </row>
    <row r="266" spans="3:75" s="3" customFormat="1">
      <c r="C266" s="32"/>
      <c r="D266" s="229"/>
      <c r="F266" s="120"/>
      <c r="G266" s="120"/>
      <c r="H266" s="120"/>
      <c r="I266" s="120"/>
      <c r="J266" s="120"/>
      <c r="K266" s="120"/>
      <c r="L266" s="120"/>
      <c r="M266" s="120"/>
      <c r="N266" s="120"/>
      <c r="O266" s="306"/>
      <c r="P266" s="120"/>
      <c r="Y266" s="120"/>
      <c r="AD266" s="249"/>
      <c r="AG266" s="32"/>
      <c r="AI266" s="245"/>
      <c r="AJ266" s="120"/>
      <c r="AN266" s="249"/>
      <c r="AS266" s="250"/>
      <c r="AX266" s="249"/>
      <c r="BC266" s="248"/>
      <c r="BM266" s="248"/>
      <c r="BW266" s="248"/>
    </row>
    <row r="267" spans="3:75" s="3" customFormat="1">
      <c r="C267" s="32"/>
      <c r="D267" s="229"/>
      <c r="F267" s="120"/>
      <c r="G267" s="120"/>
      <c r="H267" s="120"/>
      <c r="I267" s="120"/>
      <c r="J267" s="120"/>
      <c r="K267" s="120"/>
      <c r="L267" s="120"/>
      <c r="M267" s="120"/>
      <c r="N267" s="120"/>
      <c r="O267" s="306"/>
      <c r="P267" s="120"/>
      <c r="Y267" s="120"/>
      <c r="AD267" s="249"/>
      <c r="AG267" s="32"/>
      <c r="AI267" s="245"/>
      <c r="AJ267" s="120"/>
      <c r="AN267" s="249"/>
      <c r="AS267" s="250"/>
      <c r="AX267" s="249"/>
      <c r="BC267" s="248"/>
      <c r="BM267" s="248"/>
      <c r="BW267" s="248"/>
    </row>
    <row r="268" spans="3:75" s="3" customFormat="1">
      <c r="C268" s="32"/>
      <c r="D268" s="229"/>
      <c r="F268" s="120"/>
      <c r="G268" s="120"/>
      <c r="H268" s="120"/>
      <c r="I268" s="120"/>
      <c r="J268" s="120"/>
      <c r="K268" s="120"/>
      <c r="L268" s="120"/>
      <c r="M268" s="120"/>
      <c r="N268" s="120"/>
      <c r="O268" s="306"/>
      <c r="P268" s="120"/>
      <c r="Y268" s="120"/>
      <c r="AD268" s="249"/>
      <c r="AG268" s="32"/>
      <c r="AI268" s="245"/>
      <c r="AJ268" s="120"/>
      <c r="AN268" s="249"/>
      <c r="AS268" s="250"/>
      <c r="AX268" s="249"/>
      <c r="BC268" s="248"/>
      <c r="BM268" s="248"/>
      <c r="BW268" s="248"/>
    </row>
    <row r="269" spans="3:75" s="3" customFormat="1">
      <c r="C269" s="32"/>
      <c r="D269" s="229"/>
      <c r="F269" s="120"/>
      <c r="G269" s="120"/>
      <c r="H269" s="120"/>
      <c r="I269" s="120"/>
      <c r="J269" s="120"/>
      <c r="K269" s="120"/>
      <c r="L269" s="120"/>
      <c r="M269" s="120"/>
      <c r="N269" s="120"/>
      <c r="O269" s="306"/>
      <c r="P269" s="120"/>
      <c r="Y269" s="120"/>
      <c r="AD269" s="249"/>
      <c r="AG269" s="32"/>
      <c r="AI269" s="245"/>
      <c r="AJ269" s="120"/>
      <c r="AN269" s="249"/>
      <c r="AS269" s="250"/>
      <c r="AX269" s="249"/>
      <c r="BC269" s="248"/>
      <c r="BM269" s="248"/>
      <c r="BW269" s="248"/>
    </row>
    <row r="270" spans="3:75" s="3" customFormat="1">
      <c r="C270" s="32"/>
      <c r="D270" s="229"/>
      <c r="F270" s="120"/>
      <c r="G270" s="120"/>
      <c r="H270" s="120"/>
      <c r="I270" s="120"/>
      <c r="J270" s="120"/>
      <c r="K270" s="120"/>
      <c r="L270" s="120"/>
      <c r="M270" s="120"/>
      <c r="N270" s="120"/>
      <c r="O270" s="306"/>
      <c r="P270" s="120"/>
      <c r="Y270" s="120"/>
      <c r="AD270" s="249"/>
      <c r="AG270" s="32"/>
      <c r="AI270" s="245"/>
      <c r="AJ270" s="120"/>
      <c r="AN270" s="249"/>
      <c r="AS270" s="250"/>
      <c r="AX270" s="249"/>
      <c r="BC270" s="248"/>
      <c r="BM270" s="248"/>
      <c r="BW270" s="248"/>
    </row>
    <row r="271" spans="3:75" s="3" customFormat="1">
      <c r="C271" s="32"/>
      <c r="D271" s="229"/>
      <c r="F271" s="120"/>
      <c r="G271" s="120"/>
      <c r="H271" s="120"/>
      <c r="I271" s="120"/>
      <c r="J271" s="120"/>
      <c r="K271" s="120"/>
      <c r="L271" s="120"/>
      <c r="M271" s="120"/>
      <c r="N271" s="120"/>
      <c r="O271" s="306"/>
      <c r="P271" s="120"/>
      <c r="Y271" s="120"/>
      <c r="AD271" s="249"/>
      <c r="AG271" s="32"/>
      <c r="AI271" s="245"/>
      <c r="AJ271" s="120"/>
      <c r="AN271" s="249"/>
      <c r="AS271" s="250"/>
      <c r="AX271" s="249"/>
      <c r="BC271" s="248"/>
      <c r="BM271" s="248"/>
      <c r="BW271" s="248"/>
    </row>
    <row r="272" spans="3:75" s="3" customFormat="1">
      <c r="C272" s="32"/>
      <c r="D272" s="229"/>
      <c r="F272" s="120"/>
      <c r="G272" s="120"/>
      <c r="H272" s="120"/>
      <c r="I272" s="120"/>
      <c r="J272" s="120"/>
      <c r="K272" s="120"/>
      <c r="L272" s="120"/>
      <c r="M272" s="120"/>
      <c r="N272" s="120"/>
      <c r="O272" s="306"/>
      <c r="P272" s="120"/>
      <c r="Y272" s="120"/>
      <c r="AD272" s="249"/>
      <c r="AG272" s="32"/>
      <c r="AI272" s="245"/>
      <c r="AJ272" s="120"/>
      <c r="AN272" s="249"/>
      <c r="AS272" s="250"/>
      <c r="AX272" s="249"/>
      <c r="BC272" s="248"/>
      <c r="BM272" s="248"/>
      <c r="BW272" s="248"/>
    </row>
    <row r="273" spans="3:75" s="3" customFormat="1">
      <c r="C273" s="32"/>
      <c r="D273" s="229"/>
      <c r="F273" s="120"/>
      <c r="G273" s="120"/>
      <c r="H273" s="120"/>
      <c r="I273" s="120"/>
      <c r="J273" s="120"/>
      <c r="K273" s="120"/>
      <c r="L273" s="120"/>
      <c r="M273" s="120"/>
      <c r="N273" s="120"/>
      <c r="O273" s="306"/>
      <c r="P273" s="120"/>
      <c r="Y273" s="120"/>
      <c r="AD273" s="249"/>
      <c r="AG273" s="32"/>
      <c r="AI273" s="245"/>
      <c r="AJ273" s="120"/>
      <c r="AN273" s="249"/>
      <c r="AS273" s="250"/>
      <c r="AX273" s="249"/>
      <c r="BC273" s="248"/>
      <c r="BM273" s="248"/>
      <c r="BW273" s="248"/>
    </row>
    <row r="274" spans="3:75" s="3" customFormat="1">
      <c r="C274" s="32"/>
      <c r="D274" s="229"/>
      <c r="F274" s="120"/>
      <c r="G274" s="120"/>
      <c r="H274" s="120"/>
      <c r="I274" s="120"/>
      <c r="J274" s="120"/>
      <c r="K274" s="120"/>
      <c r="L274" s="120"/>
      <c r="M274" s="120"/>
      <c r="N274" s="120"/>
      <c r="O274" s="306"/>
      <c r="P274" s="120"/>
      <c r="Y274" s="120"/>
      <c r="AD274" s="249"/>
      <c r="AG274" s="32"/>
      <c r="AI274" s="245"/>
      <c r="AJ274" s="120"/>
      <c r="AN274" s="249"/>
      <c r="AS274" s="250"/>
      <c r="AX274" s="249"/>
      <c r="BC274" s="248"/>
      <c r="BM274" s="248"/>
      <c r="BW274" s="248"/>
    </row>
    <row r="275" spans="3:75" s="3" customFormat="1">
      <c r="C275" s="32"/>
      <c r="D275" s="229"/>
      <c r="F275" s="120"/>
      <c r="G275" s="120"/>
      <c r="H275" s="120"/>
      <c r="I275" s="120"/>
      <c r="J275" s="120"/>
      <c r="K275" s="120"/>
      <c r="L275" s="120"/>
      <c r="M275" s="120"/>
      <c r="N275" s="120"/>
      <c r="O275" s="306"/>
      <c r="P275" s="120"/>
      <c r="Y275" s="120"/>
      <c r="AD275" s="249"/>
      <c r="AG275" s="32"/>
      <c r="AI275" s="245"/>
      <c r="AJ275" s="120"/>
      <c r="AN275" s="249"/>
      <c r="AS275" s="250"/>
      <c r="AX275" s="249"/>
      <c r="BC275" s="248"/>
      <c r="BM275" s="248"/>
      <c r="BW275" s="248"/>
    </row>
    <row r="276" spans="3:75" s="3" customFormat="1">
      <c r="C276" s="32"/>
      <c r="D276" s="229"/>
      <c r="F276" s="120"/>
      <c r="G276" s="120"/>
      <c r="H276" s="120"/>
      <c r="I276" s="120"/>
      <c r="J276" s="120"/>
      <c r="K276" s="120"/>
      <c r="L276" s="120"/>
      <c r="M276" s="120"/>
      <c r="N276" s="120"/>
      <c r="O276" s="306"/>
      <c r="P276" s="120"/>
      <c r="Y276" s="120"/>
      <c r="AD276" s="249"/>
      <c r="AG276" s="32"/>
      <c r="AI276" s="245"/>
      <c r="AJ276" s="120"/>
      <c r="AN276" s="249"/>
      <c r="AS276" s="250"/>
      <c r="AX276" s="249"/>
      <c r="BC276" s="248"/>
      <c r="BM276" s="248"/>
      <c r="BW276" s="248"/>
    </row>
    <row r="277" spans="3:75" s="3" customFormat="1">
      <c r="C277" s="32"/>
      <c r="D277" s="229"/>
      <c r="F277" s="120"/>
      <c r="G277" s="120"/>
      <c r="H277" s="120"/>
      <c r="I277" s="120"/>
      <c r="J277" s="120"/>
      <c r="K277" s="120"/>
      <c r="L277" s="120"/>
      <c r="M277" s="120"/>
      <c r="N277" s="120"/>
      <c r="O277" s="306"/>
      <c r="P277" s="120"/>
      <c r="Y277" s="120"/>
      <c r="AD277" s="249"/>
      <c r="AG277" s="32"/>
      <c r="AI277" s="245"/>
      <c r="AJ277" s="120"/>
      <c r="AN277" s="249"/>
      <c r="AS277" s="250"/>
      <c r="AX277" s="249"/>
      <c r="BC277" s="248"/>
      <c r="BM277" s="248"/>
      <c r="BW277" s="248"/>
    </row>
    <row r="278" spans="3:75" s="3" customFormat="1">
      <c r="C278" s="32"/>
      <c r="D278" s="229"/>
      <c r="F278" s="120"/>
      <c r="G278" s="120"/>
      <c r="H278" s="120"/>
      <c r="I278" s="120"/>
      <c r="J278" s="120"/>
      <c r="K278" s="120"/>
      <c r="L278" s="120"/>
      <c r="M278" s="120"/>
      <c r="N278" s="120"/>
      <c r="O278" s="306"/>
      <c r="P278" s="120"/>
      <c r="Y278" s="120"/>
      <c r="AD278" s="249"/>
      <c r="AG278" s="32"/>
      <c r="AI278" s="245"/>
      <c r="AJ278" s="120"/>
      <c r="AN278" s="249"/>
      <c r="AS278" s="250"/>
      <c r="AX278" s="249"/>
      <c r="BC278" s="248"/>
      <c r="BM278" s="248"/>
      <c r="BW278" s="248"/>
    </row>
    <row r="279" spans="3:75" s="3" customFormat="1">
      <c r="C279" s="32"/>
      <c r="D279" s="229"/>
      <c r="F279" s="120"/>
      <c r="G279" s="120"/>
      <c r="H279" s="120"/>
      <c r="I279" s="120"/>
      <c r="J279" s="120"/>
      <c r="K279" s="120"/>
      <c r="L279" s="120"/>
      <c r="M279" s="120"/>
      <c r="N279" s="120"/>
      <c r="O279" s="306"/>
      <c r="P279" s="120"/>
      <c r="Y279" s="120"/>
      <c r="AD279" s="249"/>
      <c r="AG279" s="32"/>
      <c r="AI279" s="245"/>
      <c r="AJ279" s="120"/>
      <c r="AN279" s="249"/>
      <c r="AS279" s="250"/>
      <c r="AX279" s="249"/>
      <c r="BC279" s="248"/>
      <c r="BM279" s="248"/>
      <c r="BW279" s="248"/>
    </row>
    <row r="280" spans="3:75" s="3" customFormat="1">
      <c r="C280" s="32"/>
      <c r="D280" s="229"/>
      <c r="F280" s="120"/>
      <c r="G280" s="120"/>
      <c r="H280" s="120"/>
      <c r="I280" s="120"/>
      <c r="J280" s="120"/>
      <c r="K280" s="120"/>
      <c r="L280" s="120"/>
      <c r="M280" s="120"/>
      <c r="N280" s="120"/>
      <c r="O280" s="306"/>
      <c r="P280" s="120"/>
      <c r="Y280" s="120"/>
      <c r="AD280" s="249"/>
      <c r="AG280" s="32"/>
      <c r="AI280" s="245"/>
      <c r="AJ280" s="120"/>
      <c r="AN280" s="249"/>
      <c r="AS280" s="250"/>
      <c r="AX280" s="249"/>
      <c r="BC280" s="248"/>
      <c r="BM280" s="248"/>
      <c r="BW280" s="248"/>
    </row>
    <row r="281" spans="3:75" s="3" customFormat="1">
      <c r="C281" s="32"/>
      <c r="D281" s="229"/>
      <c r="F281" s="120"/>
      <c r="G281" s="120"/>
      <c r="H281" s="120"/>
      <c r="I281" s="120"/>
      <c r="J281" s="120"/>
      <c r="K281" s="120"/>
      <c r="L281" s="120"/>
      <c r="M281" s="120"/>
      <c r="N281" s="120"/>
      <c r="O281" s="306"/>
      <c r="P281" s="120"/>
      <c r="Y281" s="120"/>
      <c r="AD281" s="249"/>
      <c r="AG281" s="32"/>
      <c r="AI281" s="245"/>
      <c r="AJ281" s="120"/>
      <c r="AN281" s="249"/>
      <c r="AS281" s="250"/>
      <c r="AX281" s="249"/>
      <c r="BC281" s="248"/>
      <c r="BM281" s="248"/>
      <c r="BW281" s="248"/>
    </row>
    <row r="282" spans="3:75" s="3" customFormat="1">
      <c r="C282" s="32"/>
      <c r="D282" s="229"/>
      <c r="F282" s="120"/>
      <c r="G282" s="120"/>
      <c r="H282" s="120"/>
      <c r="I282" s="120"/>
      <c r="J282" s="120"/>
      <c r="K282" s="120"/>
      <c r="L282" s="120"/>
      <c r="M282" s="120"/>
      <c r="N282" s="120"/>
      <c r="O282" s="306"/>
      <c r="P282" s="120"/>
      <c r="Y282" s="120"/>
      <c r="AD282" s="249"/>
      <c r="AG282" s="32"/>
      <c r="AI282" s="245"/>
      <c r="AJ282" s="120"/>
      <c r="AN282" s="249"/>
      <c r="AS282" s="250"/>
      <c r="AX282" s="249"/>
      <c r="BC282" s="248"/>
      <c r="BM282" s="248"/>
      <c r="BW282" s="248"/>
    </row>
    <row r="283" spans="3:75" s="3" customFormat="1">
      <c r="C283" s="32"/>
      <c r="D283" s="229"/>
      <c r="F283" s="120"/>
      <c r="G283" s="120"/>
      <c r="H283" s="120"/>
      <c r="I283" s="120"/>
      <c r="J283" s="120"/>
      <c r="K283" s="120"/>
      <c r="L283" s="120"/>
      <c r="M283" s="120"/>
      <c r="N283" s="120"/>
      <c r="O283" s="306"/>
      <c r="P283" s="120"/>
      <c r="Y283" s="120"/>
      <c r="AD283" s="249"/>
      <c r="AG283" s="32"/>
      <c r="AI283" s="245"/>
      <c r="AJ283" s="120"/>
      <c r="AN283" s="249"/>
      <c r="AS283" s="250"/>
      <c r="AX283" s="249"/>
      <c r="BC283" s="248"/>
      <c r="BM283" s="248"/>
      <c r="BW283" s="248"/>
    </row>
    <row r="284" spans="3:75" s="3" customFormat="1">
      <c r="C284" s="32"/>
      <c r="D284" s="229"/>
      <c r="F284" s="120"/>
      <c r="G284" s="120"/>
      <c r="H284" s="120"/>
      <c r="I284" s="120"/>
      <c r="J284" s="120"/>
      <c r="K284" s="120"/>
      <c r="L284" s="120"/>
      <c r="M284" s="120"/>
      <c r="N284" s="120"/>
      <c r="O284" s="306"/>
      <c r="P284" s="120"/>
      <c r="Y284" s="120"/>
      <c r="AD284" s="249"/>
      <c r="AG284" s="32"/>
      <c r="AI284" s="245"/>
      <c r="AJ284" s="120"/>
      <c r="AN284" s="249"/>
      <c r="AS284" s="250"/>
      <c r="AX284" s="249"/>
      <c r="BC284" s="248"/>
      <c r="BM284" s="248"/>
      <c r="BW284" s="248"/>
    </row>
    <row r="285" spans="3:75" s="3" customFormat="1">
      <c r="C285" s="32"/>
      <c r="D285" s="229"/>
      <c r="F285" s="120"/>
      <c r="G285" s="120"/>
      <c r="H285" s="120"/>
      <c r="I285" s="120"/>
      <c r="J285" s="120"/>
      <c r="K285" s="120"/>
      <c r="L285" s="120"/>
      <c r="M285" s="120"/>
      <c r="N285" s="120"/>
      <c r="O285" s="306"/>
      <c r="P285" s="120"/>
      <c r="Y285" s="120"/>
      <c r="AD285" s="249"/>
      <c r="AG285" s="32"/>
      <c r="AI285" s="245"/>
      <c r="AJ285" s="120"/>
      <c r="AN285" s="249"/>
      <c r="AS285" s="250"/>
      <c r="AX285" s="249"/>
      <c r="BC285" s="248"/>
      <c r="BM285" s="248"/>
      <c r="BW285" s="248"/>
    </row>
    <row r="286" spans="3:75" s="3" customFormat="1">
      <c r="C286" s="32"/>
      <c r="D286" s="229"/>
      <c r="F286" s="120"/>
      <c r="G286" s="120"/>
      <c r="H286" s="120"/>
      <c r="I286" s="120"/>
      <c r="J286" s="120"/>
      <c r="K286" s="120"/>
      <c r="L286" s="120"/>
      <c r="M286" s="120"/>
      <c r="N286" s="120"/>
      <c r="O286" s="306"/>
      <c r="P286" s="120"/>
      <c r="Y286" s="120"/>
      <c r="AD286" s="249"/>
      <c r="AG286" s="32"/>
      <c r="AI286" s="245"/>
      <c r="AJ286" s="120"/>
      <c r="AN286" s="249"/>
      <c r="AS286" s="250"/>
      <c r="AX286" s="249"/>
      <c r="BC286" s="248"/>
      <c r="BM286" s="248"/>
      <c r="BW286" s="248"/>
    </row>
    <row r="287" spans="3:75" s="3" customFormat="1">
      <c r="C287" s="32"/>
      <c r="D287" s="229"/>
      <c r="F287" s="120"/>
      <c r="G287" s="120"/>
      <c r="H287" s="120"/>
      <c r="I287" s="120"/>
      <c r="J287" s="120"/>
      <c r="K287" s="120"/>
      <c r="L287" s="120"/>
      <c r="M287" s="120"/>
      <c r="N287" s="120"/>
      <c r="O287" s="306"/>
      <c r="P287" s="120"/>
      <c r="Y287" s="120"/>
      <c r="AD287" s="249"/>
      <c r="AG287" s="32"/>
      <c r="AI287" s="245"/>
      <c r="AJ287" s="120"/>
      <c r="AN287" s="249"/>
      <c r="AS287" s="250"/>
      <c r="AX287" s="249"/>
      <c r="BC287" s="248"/>
      <c r="BM287" s="248"/>
      <c r="BW287" s="248"/>
    </row>
    <row r="288" spans="3:75" s="3" customFormat="1">
      <c r="C288" s="32"/>
      <c r="D288" s="229"/>
      <c r="F288" s="120"/>
      <c r="G288" s="120"/>
      <c r="H288" s="120"/>
      <c r="I288" s="120"/>
      <c r="J288" s="120"/>
      <c r="K288" s="120"/>
      <c r="L288" s="120"/>
      <c r="M288" s="120"/>
      <c r="N288" s="120"/>
      <c r="O288" s="306"/>
      <c r="P288" s="120"/>
      <c r="Y288" s="120"/>
      <c r="AD288" s="249"/>
      <c r="AG288" s="32"/>
      <c r="AI288" s="245"/>
      <c r="AJ288" s="120"/>
      <c r="AN288" s="249"/>
      <c r="AS288" s="250"/>
      <c r="AX288" s="249"/>
      <c r="BC288" s="248"/>
      <c r="BM288" s="248"/>
      <c r="BW288" s="248"/>
    </row>
    <row r="289" spans="3:75" s="3" customFormat="1">
      <c r="C289" s="32"/>
      <c r="D289" s="229"/>
      <c r="F289" s="120"/>
      <c r="G289" s="120"/>
      <c r="H289" s="120"/>
      <c r="I289" s="120"/>
      <c r="J289" s="120"/>
      <c r="K289" s="120"/>
      <c r="L289" s="120"/>
      <c r="M289" s="120"/>
      <c r="N289" s="120"/>
      <c r="O289" s="306"/>
      <c r="P289" s="120"/>
      <c r="Y289" s="120"/>
      <c r="AD289" s="249"/>
      <c r="AG289" s="32"/>
      <c r="AI289" s="245"/>
      <c r="AJ289" s="120"/>
      <c r="AN289" s="249"/>
      <c r="AS289" s="250"/>
      <c r="AX289" s="249"/>
      <c r="BC289" s="248"/>
      <c r="BM289" s="248"/>
      <c r="BW289" s="248"/>
    </row>
    <row r="290" spans="3:75" s="3" customFormat="1">
      <c r="C290" s="32"/>
      <c r="D290" s="229"/>
      <c r="F290" s="120"/>
      <c r="G290" s="120"/>
      <c r="H290" s="120"/>
      <c r="I290" s="120"/>
      <c r="J290" s="120"/>
      <c r="K290" s="120"/>
      <c r="L290" s="120"/>
      <c r="M290" s="120"/>
      <c r="N290" s="120"/>
      <c r="O290" s="306"/>
      <c r="P290" s="120"/>
      <c r="Y290" s="120"/>
      <c r="AD290" s="249"/>
      <c r="AG290" s="32"/>
      <c r="AI290" s="245"/>
      <c r="AJ290" s="120"/>
      <c r="AN290" s="249"/>
      <c r="AS290" s="250"/>
      <c r="AX290" s="249"/>
      <c r="BC290" s="248"/>
      <c r="BM290" s="248"/>
      <c r="BW290" s="248"/>
    </row>
    <row r="291" spans="3:75" s="3" customFormat="1">
      <c r="C291" s="32"/>
      <c r="D291" s="229"/>
      <c r="F291" s="120"/>
      <c r="G291" s="120"/>
      <c r="H291" s="120"/>
      <c r="I291" s="120"/>
      <c r="J291" s="120"/>
      <c r="K291" s="120"/>
      <c r="L291" s="120"/>
      <c r="M291" s="120"/>
      <c r="N291" s="120"/>
      <c r="O291" s="306"/>
      <c r="P291" s="120"/>
      <c r="Y291" s="120"/>
      <c r="AD291" s="249"/>
      <c r="AG291" s="32"/>
      <c r="AI291" s="245"/>
      <c r="AJ291" s="120"/>
      <c r="AN291" s="249"/>
      <c r="AS291" s="250"/>
      <c r="AX291" s="249"/>
      <c r="BC291" s="248"/>
      <c r="BM291" s="248"/>
      <c r="BW291" s="248"/>
    </row>
    <row r="292" spans="3:75" s="3" customFormat="1">
      <c r="C292" s="32"/>
      <c r="D292" s="229"/>
      <c r="F292" s="120"/>
      <c r="G292" s="120"/>
      <c r="H292" s="120"/>
      <c r="I292" s="120"/>
      <c r="J292" s="120"/>
      <c r="K292" s="120"/>
      <c r="L292" s="120"/>
      <c r="M292" s="120"/>
      <c r="N292" s="120"/>
      <c r="O292" s="306"/>
      <c r="P292" s="120"/>
      <c r="Y292" s="120"/>
      <c r="AD292" s="249"/>
      <c r="AG292" s="32"/>
      <c r="AI292" s="245"/>
      <c r="AJ292" s="120"/>
      <c r="AN292" s="249"/>
      <c r="AS292" s="250"/>
      <c r="AX292" s="249"/>
      <c r="BC292" s="248"/>
      <c r="BM292" s="248"/>
      <c r="BW292" s="248"/>
    </row>
    <row r="293" spans="3:75" s="3" customFormat="1">
      <c r="C293" s="32"/>
      <c r="D293" s="229"/>
      <c r="F293" s="120"/>
      <c r="G293" s="120"/>
      <c r="H293" s="120"/>
      <c r="I293" s="120"/>
      <c r="J293" s="120"/>
      <c r="K293" s="120"/>
      <c r="L293" s="120"/>
      <c r="M293" s="120"/>
      <c r="N293" s="120"/>
      <c r="O293" s="306"/>
      <c r="P293" s="120"/>
      <c r="Y293" s="120"/>
      <c r="AD293" s="249"/>
      <c r="AG293" s="32"/>
      <c r="AI293" s="245"/>
      <c r="AJ293" s="120"/>
      <c r="AN293" s="249"/>
      <c r="AS293" s="250"/>
      <c r="AX293" s="249"/>
      <c r="BC293" s="248"/>
      <c r="BM293" s="248"/>
      <c r="BW293" s="248"/>
    </row>
    <row r="294" spans="3:75" s="3" customFormat="1">
      <c r="C294" s="32"/>
      <c r="D294" s="229"/>
      <c r="F294" s="120"/>
      <c r="G294" s="120"/>
      <c r="H294" s="120"/>
      <c r="I294" s="120"/>
      <c r="J294" s="120"/>
      <c r="K294" s="120"/>
      <c r="L294" s="120"/>
      <c r="M294" s="120"/>
      <c r="N294" s="120"/>
      <c r="O294" s="306"/>
      <c r="P294" s="120"/>
      <c r="Y294" s="120"/>
      <c r="AD294" s="249"/>
      <c r="AG294" s="32"/>
      <c r="AI294" s="245"/>
      <c r="AJ294" s="120"/>
      <c r="AN294" s="249"/>
      <c r="AS294" s="250"/>
      <c r="AX294" s="249"/>
      <c r="BC294" s="248"/>
      <c r="BM294" s="248"/>
      <c r="BW294" s="248"/>
    </row>
    <row r="295" spans="3:75" s="3" customFormat="1">
      <c r="C295" s="32"/>
      <c r="D295" s="229"/>
      <c r="F295" s="120"/>
      <c r="G295" s="120"/>
      <c r="H295" s="120"/>
      <c r="I295" s="120"/>
      <c r="J295" s="120"/>
      <c r="K295" s="120"/>
      <c r="L295" s="120"/>
      <c r="M295" s="120"/>
      <c r="N295" s="120"/>
      <c r="O295" s="306"/>
      <c r="P295" s="120"/>
      <c r="Y295" s="120"/>
      <c r="AD295" s="249"/>
      <c r="AG295" s="32"/>
      <c r="AI295" s="245"/>
      <c r="AJ295" s="120"/>
      <c r="AN295" s="249"/>
      <c r="AS295" s="250"/>
      <c r="AX295" s="249"/>
      <c r="BC295" s="248"/>
      <c r="BM295" s="248"/>
      <c r="BW295" s="248"/>
    </row>
    <row r="296" spans="3:75" s="3" customFormat="1">
      <c r="C296" s="32"/>
      <c r="D296" s="229"/>
      <c r="F296" s="120"/>
      <c r="G296" s="120"/>
      <c r="H296" s="120"/>
      <c r="I296" s="120"/>
      <c r="J296" s="120"/>
      <c r="K296" s="120"/>
      <c r="L296" s="120"/>
      <c r="M296" s="120"/>
      <c r="N296" s="120"/>
      <c r="O296" s="306"/>
      <c r="P296" s="120"/>
      <c r="Y296" s="120"/>
      <c r="AD296" s="249"/>
      <c r="AG296" s="32"/>
      <c r="AI296" s="245"/>
      <c r="AJ296" s="120"/>
      <c r="AN296" s="249"/>
      <c r="AS296" s="250"/>
      <c r="AX296" s="249"/>
      <c r="BC296" s="248"/>
      <c r="BM296" s="248"/>
      <c r="BW296" s="248"/>
    </row>
    <row r="297" spans="3:75" s="3" customFormat="1">
      <c r="C297" s="32"/>
      <c r="D297" s="229"/>
      <c r="F297" s="120"/>
      <c r="G297" s="120"/>
      <c r="H297" s="120"/>
      <c r="I297" s="120"/>
      <c r="J297" s="120"/>
      <c r="K297" s="120"/>
      <c r="L297" s="120"/>
      <c r="M297" s="120"/>
      <c r="N297" s="120"/>
      <c r="O297" s="306"/>
      <c r="P297" s="120"/>
      <c r="Y297" s="120"/>
      <c r="AD297" s="249"/>
      <c r="AG297" s="32"/>
      <c r="AI297" s="245"/>
      <c r="AJ297" s="120"/>
      <c r="AN297" s="249"/>
      <c r="AS297" s="250"/>
      <c r="AX297" s="249"/>
      <c r="BC297" s="248"/>
      <c r="BM297" s="248"/>
      <c r="BW297" s="248"/>
    </row>
    <row r="298" spans="3:75" s="3" customFormat="1">
      <c r="C298" s="32"/>
      <c r="D298" s="229"/>
      <c r="F298" s="120"/>
      <c r="G298" s="120"/>
      <c r="H298" s="120"/>
      <c r="I298" s="120"/>
      <c r="J298" s="120"/>
      <c r="K298" s="120"/>
      <c r="L298" s="120"/>
      <c r="M298" s="120"/>
      <c r="N298" s="120"/>
      <c r="O298" s="306"/>
      <c r="P298" s="120"/>
      <c r="Y298" s="120"/>
      <c r="AD298" s="249"/>
      <c r="AG298" s="32"/>
      <c r="AI298" s="245"/>
      <c r="AJ298" s="120"/>
      <c r="AN298" s="249"/>
      <c r="AS298" s="250"/>
      <c r="AX298" s="249"/>
      <c r="BC298" s="248"/>
      <c r="BM298" s="248"/>
      <c r="BW298" s="248"/>
    </row>
    <row r="299" spans="3:75" s="3" customFormat="1">
      <c r="C299" s="32"/>
      <c r="D299" s="229"/>
      <c r="F299" s="120"/>
      <c r="G299" s="120"/>
      <c r="H299" s="120"/>
      <c r="I299" s="120"/>
      <c r="J299" s="120"/>
      <c r="K299" s="120"/>
      <c r="L299" s="120"/>
      <c r="M299" s="120"/>
      <c r="N299" s="120"/>
      <c r="O299" s="306"/>
      <c r="P299" s="120"/>
      <c r="Y299" s="120"/>
      <c r="AD299" s="249"/>
      <c r="AG299" s="32"/>
      <c r="AI299" s="245"/>
      <c r="AJ299" s="120"/>
      <c r="AN299" s="249"/>
      <c r="AS299" s="250"/>
      <c r="AX299" s="249"/>
      <c r="BC299" s="248"/>
      <c r="BM299" s="248"/>
      <c r="BW299" s="248"/>
    </row>
    <row r="300" spans="3:75" s="3" customFormat="1">
      <c r="C300" s="32"/>
      <c r="D300" s="229"/>
      <c r="F300" s="120"/>
      <c r="G300" s="120"/>
      <c r="H300" s="120"/>
      <c r="I300" s="120"/>
      <c r="J300" s="120"/>
      <c r="K300" s="120"/>
      <c r="L300" s="120"/>
      <c r="M300" s="120"/>
      <c r="N300" s="120"/>
      <c r="O300" s="306"/>
      <c r="P300" s="120"/>
      <c r="Y300" s="120"/>
      <c r="AD300" s="249"/>
      <c r="AG300" s="32"/>
      <c r="AI300" s="245"/>
      <c r="AJ300" s="120"/>
      <c r="AN300" s="249"/>
      <c r="AS300" s="250"/>
      <c r="AX300" s="249"/>
      <c r="BC300" s="248"/>
      <c r="BM300" s="248"/>
      <c r="BW300" s="248"/>
    </row>
    <row r="301" spans="3:75" s="3" customFormat="1">
      <c r="C301" s="32"/>
      <c r="D301" s="229"/>
      <c r="F301" s="120"/>
      <c r="G301" s="120"/>
      <c r="H301" s="120"/>
      <c r="I301" s="120"/>
      <c r="J301" s="120"/>
      <c r="K301" s="120"/>
      <c r="L301" s="120"/>
      <c r="M301" s="120"/>
      <c r="N301" s="120"/>
      <c r="O301" s="306"/>
      <c r="P301" s="120"/>
      <c r="Y301" s="120"/>
      <c r="AD301" s="249"/>
      <c r="AG301" s="32"/>
      <c r="AI301" s="245"/>
      <c r="AJ301" s="120"/>
      <c r="AN301" s="249"/>
      <c r="AS301" s="250"/>
      <c r="AX301" s="249"/>
      <c r="BC301" s="248"/>
      <c r="BM301" s="248"/>
      <c r="BW301" s="248"/>
    </row>
    <row r="302" spans="3:75" s="3" customFormat="1">
      <c r="C302" s="32"/>
      <c r="D302" s="229"/>
      <c r="F302" s="120"/>
      <c r="G302" s="120"/>
      <c r="H302" s="120"/>
      <c r="I302" s="120"/>
      <c r="J302" s="120"/>
      <c r="K302" s="120"/>
      <c r="L302" s="120"/>
      <c r="M302" s="120"/>
      <c r="N302" s="120"/>
      <c r="O302" s="306"/>
      <c r="P302" s="120"/>
      <c r="Y302" s="120"/>
      <c r="AD302" s="249"/>
      <c r="AG302" s="32"/>
      <c r="AI302" s="245"/>
      <c r="AJ302" s="120"/>
      <c r="AN302" s="249"/>
      <c r="AS302" s="250"/>
      <c r="AX302" s="249"/>
      <c r="BC302" s="248"/>
      <c r="BM302" s="248"/>
      <c r="BW302" s="248"/>
    </row>
    <row r="303" spans="3:75" s="3" customFormat="1">
      <c r="C303" s="32"/>
      <c r="D303" s="229"/>
      <c r="F303" s="120"/>
      <c r="G303" s="120"/>
      <c r="H303" s="120"/>
      <c r="I303" s="120"/>
      <c r="J303" s="120"/>
      <c r="K303" s="120"/>
      <c r="L303" s="120"/>
      <c r="M303" s="120"/>
      <c r="N303" s="120"/>
      <c r="O303" s="306"/>
      <c r="P303" s="120"/>
      <c r="Y303" s="120"/>
      <c r="AD303" s="249"/>
      <c r="AG303" s="32"/>
      <c r="AI303" s="245"/>
      <c r="AJ303" s="120"/>
      <c r="AN303" s="249"/>
      <c r="AS303" s="250"/>
      <c r="AX303" s="249"/>
      <c r="BC303" s="248"/>
      <c r="BM303" s="248"/>
      <c r="BW303" s="248"/>
    </row>
    <row r="304" spans="3:75" s="3" customFormat="1">
      <c r="C304" s="32"/>
      <c r="D304" s="229"/>
      <c r="F304" s="120"/>
      <c r="G304" s="120"/>
      <c r="H304" s="120"/>
      <c r="I304" s="120"/>
      <c r="J304" s="120"/>
      <c r="K304" s="120"/>
      <c r="L304" s="120"/>
      <c r="M304" s="120"/>
      <c r="N304" s="120"/>
      <c r="O304" s="306"/>
      <c r="P304" s="120"/>
      <c r="Y304" s="120"/>
      <c r="AD304" s="249"/>
      <c r="AG304" s="32"/>
      <c r="AI304" s="245"/>
      <c r="AJ304" s="120"/>
      <c r="AN304" s="249"/>
      <c r="AS304" s="250"/>
      <c r="AX304" s="249"/>
      <c r="BC304" s="248"/>
      <c r="BM304" s="248"/>
      <c r="BW304" s="248"/>
    </row>
    <row r="305" spans="3:75" s="3" customFormat="1">
      <c r="C305" s="32"/>
      <c r="D305" s="229"/>
      <c r="F305" s="120"/>
      <c r="G305" s="120"/>
      <c r="H305" s="120"/>
      <c r="I305" s="120"/>
      <c r="J305" s="120"/>
      <c r="K305" s="120"/>
      <c r="L305" s="120"/>
      <c r="M305" s="120"/>
      <c r="N305" s="120"/>
      <c r="O305" s="306"/>
      <c r="P305" s="120"/>
      <c r="Y305" s="120"/>
      <c r="AD305" s="249"/>
      <c r="AG305" s="32"/>
      <c r="AI305" s="245"/>
      <c r="AJ305" s="120"/>
      <c r="AN305" s="249"/>
      <c r="AS305" s="250"/>
      <c r="AX305" s="249"/>
      <c r="BC305" s="248"/>
      <c r="BM305" s="248"/>
      <c r="BW305" s="248"/>
    </row>
    <row r="306" spans="3:75" s="3" customFormat="1">
      <c r="C306" s="32"/>
      <c r="D306" s="229"/>
      <c r="F306" s="120"/>
      <c r="G306" s="120"/>
      <c r="H306" s="120"/>
      <c r="I306" s="120"/>
      <c r="J306" s="120"/>
      <c r="K306" s="120"/>
      <c r="L306" s="120"/>
      <c r="M306" s="120"/>
      <c r="N306" s="120"/>
      <c r="O306" s="306"/>
      <c r="P306" s="120"/>
      <c r="Y306" s="120"/>
      <c r="AD306" s="249"/>
      <c r="AG306" s="32"/>
      <c r="AI306" s="245"/>
      <c r="AJ306" s="120"/>
      <c r="AN306" s="249"/>
      <c r="AS306" s="250"/>
      <c r="AX306" s="249"/>
      <c r="BC306" s="248"/>
      <c r="BM306" s="248"/>
      <c r="BW306" s="248"/>
    </row>
    <row r="307" spans="3:75" s="3" customFormat="1">
      <c r="C307" s="32"/>
      <c r="D307" s="229"/>
      <c r="F307" s="120"/>
      <c r="G307" s="120"/>
      <c r="H307" s="120"/>
      <c r="I307" s="120"/>
      <c r="J307" s="120"/>
      <c r="K307" s="120"/>
      <c r="L307" s="120"/>
      <c r="M307" s="120"/>
      <c r="N307" s="120"/>
      <c r="O307" s="306"/>
      <c r="P307" s="120"/>
      <c r="Y307" s="120"/>
      <c r="AD307" s="249"/>
      <c r="AG307" s="32"/>
      <c r="AI307" s="245"/>
      <c r="AJ307" s="120"/>
      <c r="AN307" s="249"/>
      <c r="AS307" s="250"/>
      <c r="AX307" s="249"/>
      <c r="BC307" s="248"/>
      <c r="BM307" s="248"/>
      <c r="BW307" s="248"/>
    </row>
    <row r="308" spans="3:75" s="3" customFormat="1">
      <c r="C308" s="32"/>
      <c r="D308" s="229"/>
      <c r="F308" s="120"/>
      <c r="G308" s="120"/>
      <c r="H308" s="120"/>
      <c r="I308" s="120"/>
      <c r="J308" s="120"/>
      <c r="K308" s="120"/>
      <c r="L308" s="120"/>
      <c r="M308" s="120"/>
      <c r="N308" s="120"/>
      <c r="O308" s="306"/>
      <c r="P308" s="120"/>
      <c r="Y308" s="120"/>
      <c r="AD308" s="249"/>
      <c r="AG308" s="32"/>
      <c r="AI308" s="245"/>
      <c r="AJ308" s="120"/>
      <c r="AN308" s="249"/>
      <c r="AS308" s="250"/>
      <c r="AX308" s="249"/>
      <c r="BC308" s="248"/>
      <c r="BM308" s="248"/>
      <c r="BW308" s="248"/>
    </row>
    <row r="309" spans="3:75" s="3" customFormat="1">
      <c r="C309" s="32"/>
      <c r="D309" s="229"/>
      <c r="F309" s="120"/>
      <c r="G309" s="120"/>
      <c r="H309" s="120"/>
      <c r="I309" s="120"/>
      <c r="J309" s="120"/>
      <c r="K309" s="120"/>
      <c r="L309" s="120"/>
      <c r="M309" s="120"/>
      <c r="N309" s="120"/>
      <c r="O309" s="306"/>
      <c r="P309" s="120"/>
      <c r="Y309" s="120"/>
      <c r="AD309" s="249"/>
      <c r="AG309" s="32"/>
      <c r="AI309" s="245"/>
      <c r="AJ309" s="120"/>
      <c r="AN309" s="249"/>
      <c r="AS309" s="250"/>
      <c r="AX309" s="249"/>
      <c r="BC309" s="248"/>
      <c r="BM309" s="248"/>
      <c r="BW309" s="248"/>
    </row>
    <row r="310" spans="3:75" s="3" customFormat="1">
      <c r="C310" s="32"/>
      <c r="D310" s="229"/>
      <c r="F310" s="120"/>
      <c r="G310" s="120"/>
      <c r="H310" s="120"/>
      <c r="I310" s="120"/>
      <c r="J310" s="120"/>
      <c r="K310" s="120"/>
      <c r="L310" s="120"/>
      <c r="M310" s="120"/>
      <c r="N310" s="120"/>
      <c r="O310" s="306"/>
      <c r="P310" s="120"/>
      <c r="Y310" s="120"/>
      <c r="AD310" s="249"/>
      <c r="AG310" s="32"/>
      <c r="AI310" s="245"/>
      <c r="AJ310" s="120"/>
      <c r="AN310" s="249"/>
      <c r="AS310" s="250"/>
      <c r="AX310" s="249"/>
      <c r="BC310" s="248"/>
      <c r="BM310" s="248"/>
      <c r="BW310" s="248"/>
    </row>
    <row r="311" spans="3:75" s="3" customFormat="1">
      <c r="C311" s="32"/>
      <c r="D311" s="229"/>
      <c r="F311" s="120"/>
      <c r="G311" s="120"/>
      <c r="H311" s="120"/>
      <c r="I311" s="120"/>
      <c r="J311" s="120"/>
      <c r="K311" s="120"/>
      <c r="L311" s="120"/>
      <c r="M311" s="120"/>
      <c r="N311" s="120"/>
      <c r="O311" s="306"/>
      <c r="P311" s="120"/>
      <c r="Y311" s="120"/>
      <c r="AD311" s="249"/>
      <c r="AG311" s="32"/>
      <c r="AI311" s="245"/>
      <c r="AJ311" s="120"/>
      <c r="AN311" s="249"/>
      <c r="AS311" s="250"/>
      <c r="AX311" s="249"/>
      <c r="BC311" s="248"/>
      <c r="BM311" s="248"/>
      <c r="BW311" s="248"/>
    </row>
    <row r="312" spans="3:75" s="3" customFormat="1">
      <c r="C312" s="32"/>
      <c r="D312" s="229"/>
      <c r="F312" s="120"/>
      <c r="G312" s="120"/>
      <c r="H312" s="120"/>
      <c r="I312" s="120"/>
      <c r="J312" s="120"/>
      <c r="K312" s="120"/>
      <c r="L312" s="120"/>
      <c r="M312" s="120"/>
      <c r="N312" s="120"/>
      <c r="O312" s="306"/>
      <c r="P312" s="120"/>
      <c r="Y312" s="120"/>
      <c r="AD312" s="249"/>
      <c r="AG312" s="32"/>
      <c r="AI312" s="245"/>
      <c r="AJ312" s="120"/>
      <c r="AN312" s="249"/>
      <c r="AS312" s="250"/>
      <c r="AX312" s="249"/>
      <c r="BC312" s="248"/>
      <c r="BM312" s="248"/>
      <c r="BW312" s="248"/>
    </row>
    <row r="313" spans="3:75" s="3" customFormat="1">
      <c r="C313" s="32"/>
      <c r="D313" s="229"/>
      <c r="F313" s="120"/>
      <c r="G313" s="120"/>
      <c r="H313" s="120"/>
      <c r="I313" s="120"/>
      <c r="J313" s="120"/>
      <c r="K313" s="120"/>
      <c r="L313" s="120"/>
      <c r="M313" s="120"/>
      <c r="N313" s="120"/>
      <c r="O313" s="306"/>
      <c r="P313" s="120"/>
      <c r="Y313" s="120"/>
      <c r="AD313" s="249"/>
      <c r="AG313" s="32"/>
      <c r="AI313" s="245"/>
      <c r="AJ313" s="120"/>
      <c r="AN313" s="249"/>
      <c r="AS313" s="250"/>
      <c r="AX313" s="249"/>
      <c r="BC313" s="248"/>
      <c r="BM313" s="248"/>
      <c r="BW313" s="248"/>
    </row>
    <row r="314" spans="3:75" s="3" customFormat="1">
      <c r="C314" s="32"/>
      <c r="D314" s="229"/>
      <c r="F314" s="120"/>
      <c r="G314" s="120"/>
      <c r="H314" s="120"/>
      <c r="I314" s="120"/>
      <c r="J314" s="120"/>
      <c r="K314" s="120"/>
      <c r="L314" s="120"/>
      <c r="M314" s="120"/>
      <c r="N314" s="120"/>
      <c r="O314" s="306"/>
      <c r="P314" s="120"/>
      <c r="Y314" s="120"/>
      <c r="AD314" s="249"/>
      <c r="AG314" s="32"/>
      <c r="AI314" s="245"/>
      <c r="AJ314" s="120"/>
      <c r="AN314" s="249"/>
      <c r="AS314" s="250"/>
      <c r="AX314" s="249"/>
      <c r="BC314" s="248"/>
      <c r="BM314" s="248"/>
      <c r="BW314" s="248"/>
    </row>
    <row r="315" spans="3:75" s="3" customFormat="1">
      <c r="C315" s="32"/>
      <c r="D315" s="229"/>
      <c r="F315" s="120"/>
      <c r="G315" s="120"/>
      <c r="H315" s="120"/>
      <c r="I315" s="120"/>
      <c r="J315" s="120"/>
      <c r="K315" s="120"/>
      <c r="L315" s="120"/>
      <c r="M315" s="120"/>
      <c r="N315" s="120"/>
      <c r="O315" s="306"/>
      <c r="P315" s="120"/>
      <c r="Y315" s="120"/>
      <c r="AD315" s="249"/>
      <c r="AG315" s="32"/>
      <c r="AI315" s="245"/>
      <c r="AJ315" s="120"/>
      <c r="AN315" s="249"/>
      <c r="AS315" s="250"/>
      <c r="AX315" s="249"/>
      <c r="BC315" s="248"/>
      <c r="BM315" s="248"/>
      <c r="BW315" s="248"/>
    </row>
    <row r="316" spans="3:75" s="3" customFormat="1">
      <c r="C316" s="32"/>
      <c r="D316" s="229"/>
      <c r="F316" s="120"/>
      <c r="G316" s="120"/>
      <c r="H316" s="120"/>
      <c r="I316" s="120"/>
      <c r="J316" s="120"/>
      <c r="K316" s="120"/>
      <c r="L316" s="120"/>
      <c r="M316" s="120"/>
      <c r="N316" s="120"/>
      <c r="O316" s="306"/>
      <c r="P316" s="120"/>
      <c r="Y316" s="120"/>
      <c r="AD316" s="249"/>
      <c r="AG316" s="32"/>
      <c r="AI316" s="245"/>
      <c r="AJ316" s="120"/>
      <c r="AN316" s="249"/>
      <c r="AS316" s="250"/>
      <c r="AX316" s="249"/>
      <c r="BC316" s="248"/>
      <c r="BM316" s="248"/>
      <c r="BW316" s="248"/>
    </row>
    <row r="317" spans="3:75" s="3" customFormat="1">
      <c r="C317" s="32"/>
      <c r="D317" s="229"/>
      <c r="F317" s="120"/>
      <c r="G317" s="120"/>
      <c r="H317" s="120"/>
      <c r="I317" s="120"/>
      <c r="J317" s="120"/>
      <c r="K317" s="120"/>
      <c r="L317" s="120"/>
      <c r="M317" s="120"/>
      <c r="N317" s="120"/>
      <c r="O317" s="306"/>
      <c r="P317" s="120"/>
      <c r="Y317" s="120"/>
      <c r="AD317" s="249"/>
      <c r="AG317" s="32"/>
      <c r="AI317" s="245"/>
      <c r="AJ317" s="120"/>
      <c r="AN317" s="249"/>
      <c r="AS317" s="250"/>
      <c r="AX317" s="249"/>
      <c r="BC317" s="248"/>
      <c r="BM317" s="248"/>
      <c r="BW317" s="248"/>
    </row>
    <row r="318" spans="3:75" s="3" customFormat="1">
      <c r="C318" s="32"/>
      <c r="D318" s="229"/>
      <c r="F318" s="120"/>
      <c r="G318" s="120"/>
      <c r="H318" s="120"/>
      <c r="I318" s="120"/>
      <c r="J318" s="120"/>
      <c r="K318" s="120"/>
      <c r="L318" s="120"/>
      <c r="M318" s="120"/>
      <c r="N318" s="120"/>
      <c r="O318" s="306"/>
      <c r="P318" s="120"/>
      <c r="Y318" s="120"/>
      <c r="AD318" s="249"/>
      <c r="AG318" s="32"/>
      <c r="AI318" s="245"/>
      <c r="AJ318" s="120"/>
      <c r="AN318" s="249"/>
      <c r="AS318" s="250"/>
      <c r="AX318" s="249"/>
      <c r="BC318" s="248"/>
      <c r="BM318" s="248"/>
      <c r="BW318" s="248"/>
    </row>
    <row r="319" spans="3:75" s="3" customFormat="1">
      <c r="C319" s="32"/>
      <c r="D319" s="229"/>
      <c r="F319" s="120"/>
      <c r="G319" s="120"/>
      <c r="H319" s="120"/>
      <c r="I319" s="120"/>
      <c r="J319" s="120"/>
      <c r="K319" s="120"/>
      <c r="L319" s="120"/>
      <c r="M319" s="120"/>
      <c r="N319" s="120"/>
      <c r="O319" s="306"/>
      <c r="P319" s="120"/>
      <c r="Y319" s="120"/>
      <c r="AD319" s="249"/>
      <c r="AG319" s="32"/>
      <c r="AI319" s="245"/>
      <c r="AJ319" s="120"/>
      <c r="AN319" s="249"/>
      <c r="AS319" s="250"/>
      <c r="AX319" s="249"/>
      <c r="BC319" s="248"/>
      <c r="BM319" s="248"/>
      <c r="BW319" s="248"/>
    </row>
    <row r="320" spans="3:75" s="3" customFormat="1">
      <c r="C320" s="32"/>
      <c r="D320" s="229"/>
      <c r="F320" s="120"/>
      <c r="G320" s="120"/>
      <c r="H320" s="120"/>
      <c r="I320" s="120"/>
      <c r="J320" s="120"/>
      <c r="K320" s="120"/>
      <c r="L320" s="120"/>
      <c r="M320" s="120"/>
      <c r="N320" s="120"/>
      <c r="O320" s="306"/>
      <c r="P320" s="120"/>
      <c r="Y320" s="120"/>
      <c r="AD320" s="249"/>
      <c r="AG320" s="32"/>
      <c r="AI320" s="245"/>
      <c r="AJ320" s="120"/>
      <c r="AN320" s="249"/>
      <c r="AS320" s="250"/>
      <c r="AX320" s="249"/>
      <c r="BC320" s="248"/>
      <c r="BM320" s="248"/>
      <c r="BW320" s="248"/>
    </row>
    <row r="321" spans="3:75" s="3" customFormat="1">
      <c r="C321" s="32"/>
      <c r="D321" s="229"/>
      <c r="F321" s="120"/>
      <c r="G321" s="120"/>
      <c r="H321" s="120"/>
      <c r="I321" s="120"/>
      <c r="J321" s="120"/>
      <c r="K321" s="120"/>
      <c r="L321" s="120"/>
      <c r="M321" s="120"/>
      <c r="N321" s="120"/>
      <c r="O321" s="306"/>
      <c r="P321" s="120"/>
      <c r="Y321" s="120"/>
      <c r="AD321" s="249"/>
      <c r="AG321" s="32"/>
      <c r="AI321" s="245"/>
      <c r="AJ321" s="120"/>
      <c r="AN321" s="249"/>
      <c r="AS321" s="250"/>
      <c r="AX321" s="249"/>
      <c r="BC321" s="248"/>
      <c r="BM321" s="248"/>
      <c r="BW321" s="248"/>
    </row>
    <row r="322" spans="3:75" s="3" customFormat="1">
      <c r="C322" s="32"/>
      <c r="D322" s="229"/>
      <c r="F322" s="120"/>
      <c r="G322" s="120"/>
      <c r="H322" s="120"/>
      <c r="I322" s="120"/>
      <c r="J322" s="120"/>
      <c r="K322" s="120"/>
      <c r="L322" s="120"/>
      <c r="M322" s="120"/>
      <c r="N322" s="120"/>
      <c r="O322" s="306"/>
      <c r="P322" s="120"/>
      <c r="Y322" s="120"/>
      <c r="AD322" s="249"/>
      <c r="AG322" s="32"/>
      <c r="AI322" s="245"/>
      <c r="AJ322" s="120"/>
      <c r="AN322" s="249"/>
      <c r="AS322" s="250"/>
      <c r="AX322" s="249"/>
      <c r="BC322" s="248"/>
      <c r="BM322" s="248"/>
      <c r="BW322" s="248"/>
    </row>
    <row r="323" spans="3:75" s="3" customFormat="1">
      <c r="C323" s="32"/>
      <c r="D323" s="229"/>
      <c r="F323" s="120"/>
      <c r="G323" s="120"/>
      <c r="H323" s="120"/>
      <c r="I323" s="120"/>
      <c r="J323" s="120"/>
      <c r="K323" s="120"/>
      <c r="L323" s="120"/>
      <c r="M323" s="120"/>
      <c r="N323" s="120"/>
      <c r="O323" s="306"/>
      <c r="P323" s="120"/>
      <c r="Y323" s="120"/>
      <c r="AD323" s="249"/>
      <c r="AG323" s="32"/>
      <c r="AI323" s="245"/>
      <c r="AJ323" s="120"/>
      <c r="AN323" s="249"/>
      <c r="AS323" s="250"/>
      <c r="AX323" s="249"/>
      <c r="BC323" s="248"/>
      <c r="BM323" s="248"/>
      <c r="BW323" s="248"/>
    </row>
    <row r="324" spans="3:75" s="3" customFormat="1">
      <c r="C324" s="32"/>
      <c r="D324" s="229"/>
      <c r="F324" s="120"/>
      <c r="G324" s="120"/>
      <c r="H324" s="120"/>
      <c r="I324" s="120"/>
      <c r="J324" s="120"/>
      <c r="K324" s="120"/>
      <c r="L324" s="120"/>
      <c r="M324" s="120"/>
      <c r="N324" s="120"/>
      <c r="O324" s="306"/>
      <c r="P324" s="120"/>
      <c r="Y324" s="120"/>
      <c r="AD324" s="249"/>
      <c r="AG324" s="32"/>
      <c r="AI324" s="245"/>
      <c r="AJ324" s="120"/>
      <c r="AN324" s="249"/>
      <c r="AS324" s="250"/>
      <c r="AX324" s="249"/>
      <c r="BC324" s="248"/>
      <c r="BM324" s="248"/>
      <c r="BW324" s="248"/>
    </row>
    <row r="325" spans="3:75" s="3" customFormat="1">
      <c r="C325" s="32"/>
      <c r="D325" s="229"/>
      <c r="F325" s="120"/>
      <c r="G325" s="120"/>
      <c r="H325" s="120"/>
      <c r="I325" s="120"/>
      <c r="J325" s="120"/>
      <c r="K325" s="120"/>
      <c r="L325" s="120"/>
      <c r="M325" s="120"/>
      <c r="N325" s="120"/>
      <c r="O325" s="306"/>
      <c r="P325" s="120"/>
      <c r="Y325" s="120"/>
      <c r="AD325" s="249"/>
      <c r="AG325" s="32"/>
      <c r="AI325" s="245"/>
      <c r="AJ325" s="120"/>
      <c r="AN325" s="249"/>
      <c r="AS325" s="250"/>
      <c r="AX325" s="249"/>
      <c r="BC325" s="248"/>
      <c r="BM325" s="248"/>
      <c r="BW325" s="248"/>
    </row>
    <row r="326" spans="3:75" s="3" customFormat="1">
      <c r="C326" s="32"/>
      <c r="D326" s="229"/>
      <c r="F326" s="120"/>
      <c r="G326" s="120"/>
      <c r="H326" s="120"/>
      <c r="I326" s="120"/>
      <c r="J326" s="120"/>
      <c r="K326" s="120"/>
      <c r="L326" s="120"/>
      <c r="M326" s="120"/>
      <c r="N326" s="120"/>
      <c r="O326" s="306"/>
      <c r="P326" s="120"/>
      <c r="Y326" s="120"/>
      <c r="AD326" s="249"/>
      <c r="AG326" s="32"/>
      <c r="AI326" s="245"/>
      <c r="AJ326" s="120"/>
      <c r="AN326" s="249"/>
      <c r="AS326" s="250"/>
      <c r="AX326" s="249"/>
      <c r="BC326" s="248"/>
      <c r="BM326" s="248"/>
      <c r="BW326" s="248"/>
    </row>
    <row r="327" spans="3:75" s="3" customFormat="1">
      <c r="C327" s="32"/>
      <c r="D327" s="229"/>
      <c r="F327" s="120"/>
      <c r="G327" s="120"/>
      <c r="H327" s="120"/>
      <c r="I327" s="120"/>
      <c r="J327" s="120"/>
      <c r="K327" s="120"/>
      <c r="L327" s="120"/>
      <c r="M327" s="120"/>
      <c r="N327" s="120"/>
      <c r="O327" s="306"/>
      <c r="P327" s="120"/>
      <c r="Y327" s="120"/>
      <c r="AD327" s="249"/>
      <c r="AG327" s="32"/>
      <c r="AI327" s="245"/>
      <c r="AJ327" s="120"/>
      <c r="AN327" s="249"/>
      <c r="AS327" s="250"/>
      <c r="AX327" s="249"/>
      <c r="BC327" s="248"/>
      <c r="BM327" s="248"/>
      <c r="BW327" s="248"/>
    </row>
    <row r="328" spans="3:75" s="3" customFormat="1">
      <c r="C328" s="32"/>
      <c r="D328" s="229"/>
      <c r="F328" s="120"/>
      <c r="G328" s="120"/>
      <c r="H328" s="120"/>
      <c r="I328" s="120"/>
      <c r="J328" s="120"/>
      <c r="K328" s="120"/>
      <c r="L328" s="120"/>
      <c r="M328" s="120"/>
      <c r="N328" s="120"/>
      <c r="O328" s="306"/>
      <c r="P328" s="120"/>
      <c r="Y328" s="120"/>
      <c r="AD328" s="249"/>
      <c r="AG328" s="32"/>
      <c r="AI328" s="245"/>
      <c r="AJ328" s="120"/>
      <c r="AN328" s="249"/>
      <c r="AS328" s="250"/>
      <c r="AX328" s="249"/>
      <c r="BC328" s="248"/>
      <c r="BM328" s="248"/>
      <c r="BW328" s="248"/>
    </row>
    <row r="329" spans="3:75" s="3" customFormat="1">
      <c r="C329" s="32"/>
      <c r="D329" s="229"/>
      <c r="F329" s="120"/>
      <c r="G329" s="120"/>
      <c r="H329" s="120"/>
      <c r="I329" s="120"/>
      <c r="J329" s="120"/>
      <c r="K329" s="120"/>
      <c r="L329" s="120"/>
      <c r="M329" s="120"/>
      <c r="N329" s="120"/>
      <c r="O329" s="306"/>
      <c r="P329" s="120"/>
      <c r="Y329" s="120"/>
      <c r="AD329" s="249"/>
      <c r="AG329" s="32"/>
      <c r="AI329" s="245"/>
      <c r="AJ329" s="120"/>
      <c r="AN329" s="249"/>
      <c r="AS329" s="250"/>
      <c r="AX329" s="249"/>
      <c r="BC329" s="248"/>
      <c r="BM329" s="248"/>
      <c r="BW329" s="248"/>
    </row>
    <row r="330" spans="3:75" s="3" customFormat="1">
      <c r="C330" s="32"/>
      <c r="D330" s="229"/>
      <c r="F330" s="120"/>
      <c r="G330" s="120"/>
      <c r="H330" s="120"/>
      <c r="I330" s="120"/>
      <c r="J330" s="120"/>
      <c r="K330" s="120"/>
      <c r="L330" s="120"/>
      <c r="M330" s="120"/>
      <c r="N330" s="120"/>
      <c r="O330" s="306"/>
      <c r="P330" s="120"/>
      <c r="Y330" s="120"/>
      <c r="AD330" s="249"/>
      <c r="AG330" s="32"/>
      <c r="AI330" s="245"/>
      <c r="AJ330" s="120"/>
      <c r="AN330" s="249"/>
      <c r="AS330" s="250"/>
      <c r="AX330" s="249"/>
      <c r="BC330" s="248"/>
      <c r="BM330" s="248"/>
      <c r="BW330" s="248"/>
    </row>
    <row r="331" spans="3:75" s="3" customFormat="1">
      <c r="C331" s="32"/>
      <c r="D331" s="229"/>
      <c r="F331" s="120"/>
      <c r="G331" s="120"/>
      <c r="H331" s="120"/>
      <c r="I331" s="120"/>
      <c r="J331" s="120"/>
      <c r="K331" s="120"/>
      <c r="L331" s="120"/>
      <c r="M331" s="120"/>
      <c r="N331" s="120"/>
      <c r="O331" s="306"/>
      <c r="P331" s="120"/>
      <c r="Y331" s="120"/>
      <c r="AD331" s="249"/>
      <c r="AG331" s="32"/>
      <c r="AI331" s="245"/>
      <c r="AJ331" s="120"/>
      <c r="AN331" s="249"/>
      <c r="AS331" s="250"/>
      <c r="AX331" s="249"/>
      <c r="BC331" s="248"/>
      <c r="BM331" s="248"/>
      <c r="BW331" s="248"/>
    </row>
    <row r="332" spans="3:75" s="3" customFormat="1">
      <c r="C332" s="32"/>
      <c r="D332" s="229"/>
      <c r="F332" s="120"/>
      <c r="G332" s="120"/>
      <c r="H332" s="120"/>
      <c r="I332" s="120"/>
      <c r="J332" s="120"/>
      <c r="K332" s="120"/>
      <c r="L332" s="120"/>
      <c r="M332" s="120"/>
      <c r="N332" s="120"/>
      <c r="O332" s="306"/>
      <c r="P332" s="120"/>
      <c r="Y332" s="120"/>
      <c r="AD332" s="249"/>
      <c r="AG332" s="32"/>
      <c r="AI332" s="245"/>
      <c r="AJ332" s="120"/>
      <c r="AN332" s="249"/>
      <c r="AS332" s="250"/>
      <c r="AX332" s="249"/>
      <c r="BC332" s="248"/>
      <c r="BM332" s="248"/>
      <c r="BW332" s="248"/>
    </row>
    <row r="333" spans="3:75" s="3" customFormat="1">
      <c r="C333" s="32"/>
      <c r="D333" s="229"/>
      <c r="F333" s="120"/>
      <c r="G333" s="120"/>
      <c r="H333" s="120"/>
      <c r="I333" s="120"/>
      <c r="J333" s="120"/>
      <c r="K333" s="120"/>
      <c r="L333" s="120"/>
      <c r="M333" s="120"/>
      <c r="N333" s="120"/>
      <c r="O333" s="306"/>
      <c r="P333" s="120"/>
      <c r="Y333" s="120"/>
      <c r="AD333" s="249"/>
      <c r="AG333" s="32"/>
      <c r="AI333" s="245"/>
      <c r="AJ333" s="120"/>
      <c r="AN333" s="249"/>
      <c r="AS333" s="250"/>
      <c r="AX333" s="249"/>
      <c r="BC333" s="248"/>
      <c r="BM333" s="248"/>
      <c r="BW333" s="248"/>
    </row>
    <row r="334" spans="3:75" s="3" customFormat="1">
      <c r="C334" s="32"/>
      <c r="D334" s="229"/>
      <c r="F334" s="120"/>
      <c r="G334" s="120"/>
      <c r="H334" s="120"/>
      <c r="I334" s="120"/>
      <c r="J334" s="120"/>
      <c r="K334" s="120"/>
      <c r="L334" s="120"/>
      <c r="M334" s="120"/>
      <c r="N334" s="120"/>
      <c r="O334" s="306"/>
      <c r="P334" s="120"/>
      <c r="Y334" s="120"/>
      <c r="AD334" s="249"/>
      <c r="AG334" s="32"/>
      <c r="AI334" s="245"/>
      <c r="AJ334" s="120"/>
      <c r="AN334" s="249"/>
      <c r="AS334" s="250"/>
      <c r="AX334" s="249"/>
      <c r="BC334" s="248"/>
      <c r="BM334" s="248"/>
      <c r="BW334" s="248"/>
    </row>
    <row r="335" spans="3:75" s="3" customFormat="1">
      <c r="C335" s="32"/>
      <c r="D335" s="229"/>
      <c r="F335" s="120"/>
      <c r="G335" s="120"/>
      <c r="H335" s="120"/>
      <c r="I335" s="120"/>
      <c r="J335" s="120"/>
      <c r="K335" s="120"/>
      <c r="L335" s="120"/>
      <c r="M335" s="120"/>
      <c r="N335" s="120"/>
      <c r="O335" s="306"/>
      <c r="P335" s="120"/>
      <c r="Y335" s="120"/>
      <c r="AD335" s="249"/>
      <c r="AG335" s="32"/>
      <c r="AI335" s="245"/>
      <c r="AJ335" s="120"/>
      <c r="AN335" s="249"/>
      <c r="AS335" s="250"/>
      <c r="AX335" s="249"/>
      <c r="BC335" s="248"/>
      <c r="BM335" s="248"/>
      <c r="BW335" s="248"/>
    </row>
    <row r="336" spans="3:75" s="3" customFormat="1">
      <c r="C336" s="32"/>
      <c r="D336" s="229"/>
      <c r="F336" s="120"/>
      <c r="G336" s="120"/>
      <c r="H336" s="120"/>
      <c r="I336" s="120"/>
      <c r="J336" s="120"/>
      <c r="K336" s="120"/>
      <c r="L336" s="120"/>
      <c r="M336" s="120"/>
      <c r="N336" s="120"/>
      <c r="O336" s="306"/>
      <c r="P336" s="120"/>
      <c r="Y336" s="120"/>
      <c r="AD336" s="249"/>
      <c r="AG336" s="32"/>
      <c r="AI336" s="245"/>
      <c r="AJ336" s="120"/>
      <c r="AN336" s="249"/>
      <c r="AS336" s="250"/>
      <c r="AX336" s="249"/>
      <c r="BC336" s="248"/>
      <c r="BM336" s="248"/>
      <c r="BW336" s="248"/>
    </row>
    <row r="337" spans="3:75" s="3" customFormat="1">
      <c r="C337" s="32"/>
      <c r="D337" s="229"/>
      <c r="F337" s="120"/>
      <c r="G337" s="120"/>
      <c r="H337" s="120"/>
      <c r="I337" s="120"/>
      <c r="J337" s="120"/>
      <c r="K337" s="120"/>
      <c r="L337" s="120"/>
      <c r="M337" s="120"/>
      <c r="N337" s="120"/>
      <c r="O337" s="306"/>
      <c r="P337" s="120"/>
      <c r="Y337" s="120"/>
      <c r="AD337" s="249"/>
      <c r="AG337" s="32"/>
      <c r="AI337" s="245"/>
      <c r="AJ337" s="120"/>
      <c r="AN337" s="249"/>
      <c r="AS337" s="250"/>
      <c r="AX337" s="249"/>
      <c r="BC337" s="248"/>
      <c r="BM337" s="248"/>
      <c r="BW337" s="248"/>
    </row>
    <row r="338" spans="3:75" s="3" customFormat="1">
      <c r="C338" s="32"/>
      <c r="D338" s="229"/>
      <c r="F338" s="120"/>
      <c r="G338" s="120"/>
      <c r="H338" s="120"/>
      <c r="I338" s="120"/>
      <c r="J338" s="120"/>
      <c r="K338" s="120"/>
      <c r="L338" s="120"/>
      <c r="M338" s="120"/>
      <c r="N338" s="120"/>
      <c r="O338" s="306"/>
      <c r="P338" s="120"/>
      <c r="Y338" s="120"/>
      <c r="AD338" s="249"/>
      <c r="AG338" s="32"/>
      <c r="AI338" s="245"/>
      <c r="AJ338" s="120"/>
      <c r="AN338" s="249"/>
      <c r="AS338" s="250"/>
      <c r="AX338" s="249"/>
      <c r="BC338" s="248"/>
      <c r="BM338" s="248"/>
      <c r="BW338" s="248"/>
    </row>
    <row r="339" spans="3:75" s="3" customFormat="1">
      <c r="C339" s="32"/>
      <c r="D339" s="229"/>
      <c r="F339" s="120"/>
      <c r="G339" s="120"/>
      <c r="H339" s="120"/>
      <c r="I339" s="120"/>
      <c r="J339" s="120"/>
      <c r="K339" s="120"/>
      <c r="L339" s="120"/>
      <c r="M339" s="120"/>
      <c r="N339" s="120"/>
      <c r="O339" s="306"/>
      <c r="P339" s="120"/>
      <c r="Y339" s="120"/>
      <c r="AD339" s="249"/>
      <c r="AG339" s="32"/>
      <c r="AI339" s="245"/>
      <c r="AJ339" s="120"/>
      <c r="AN339" s="249"/>
      <c r="AS339" s="250"/>
      <c r="AX339" s="249"/>
      <c r="BC339" s="248"/>
      <c r="BM339" s="248"/>
      <c r="BW339" s="248"/>
    </row>
    <row r="340" spans="3:75" s="3" customFormat="1">
      <c r="C340" s="32"/>
      <c r="D340" s="229"/>
      <c r="F340" s="120"/>
      <c r="G340" s="120"/>
      <c r="H340" s="120"/>
      <c r="I340" s="120"/>
      <c r="J340" s="120"/>
      <c r="K340" s="120"/>
      <c r="L340" s="120"/>
      <c r="M340" s="120"/>
      <c r="N340" s="120"/>
      <c r="O340" s="306"/>
      <c r="P340" s="120"/>
      <c r="Y340" s="120"/>
      <c r="AD340" s="249"/>
      <c r="AG340" s="32"/>
      <c r="AI340" s="245"/>
      <c r="AJ340" s="120"/>
      <c r="AN340" s="249"/>
      <c r="AS340" s="250"/>
      <c r="AX340" s="249"/>
      <c r="BC340" s="248"/>
      <c r="BM340" s="248"/>
      <c r="BW340" s="248"/>
    </row>
    <row r="341" spans="3:75" s="3" customFormat="1">
      <c r="C341" s="32"/>
      <c r="D341" s="229"/>
      <c r="F341" s="120"/>
      <c r="G341" s="120"/>
      <c r="H341" s="120"/>
      <c r="I341" s="120"/>
      <c r="J341" s="120"/>
      <c r="K341" s="120"/>
      <c r="L341" s="120"/>
      <c r="M341" s="120"/>
      <c r="N341" s="120"/>
      <c r="O341" s="306"/>
      <c r="P341" s="120"/>
      <c r="Y341" s="120"/>
      <c r="AD341" s="249"/>
      <c r="AG341" s="32"/>
      <c r="AI341" s="245"/>
      <c r="AJ341" s="120"/>
      <c r="AN341" s="249"/>
      <c r="AS341" s="250"/>
      <c r="AX341" s="249"/>
      <c r="BC341" s="248"/>
      <c r="BM341" s="248"/>
      <c r="BW341" s="248"/>
    </row>
    <row r="342" spans="3:75" s="3" customFormat="1">
      <c r="C342" s="32"/>
      <c r="D342" s="229"/>
      <c r="F342" s="120"/>
      <c r="G342" s="120"/>
      <c r="H342" s="120"/>
      <c r="I342" s="120"/>
      <c r="J342" s="120"/>
      <c r="K342" s="120"/>
      <c r="L342" s="120"/>
      <c r="M342" s="120"/>
      <c r="N342" s="120"/>
      <c r="O342" s="306"/>
      <c r="P342" s="120"/>
      <c r="Y342" s="120"/>
      <c r="AD342" s="249"/>
      <c r="AG342" s="32"/>
      <c r="AI342" s="245"/>
      <c r="AJ342" s="120"/>
      <c r="AN342" s="249"/>
      <c r="AS342" s="250"/>
      <c r="AX342" s="249"/>
      <c r="BC342" s="248"/>
      <c r="BM342" s="248"/>
      <c r="BW342" s="248"/>
    </row>
    <row r="343" spans="3:75" s="3" customFormat="1">
      <c r="C343" s="32"/>
      <c r="D343" s="229"/>
      <c r="F343" s="120"/>
      <c r="G343" s="120"/>
      <c r="H343" s="120"/>
      <c r="I343" s="120"/>
      <c r="J343" s="120"/>
      <c r="K343" s="120"/>
      <c r="L343" s="120"/>
      <c r="M343" s="120"/>
      <c r="N343" s="120"/>
      <c r="O343" s="306"/>
      <c r="P343" s="120"/>
      <c r="Y343" s="120"/>
      <c r="AD343" s="249"/>
      <c r="AG343" s="32"/>
      <c r="AI343" s="245"/>
      <c r="AJ343" s="120"/>
      <c r="AN343" s="249"/>
      <c r="AS343" s="250"/>
      <c r="AX343" s="249"/>
      <c r="BC343" s="248"/>
      <c r="BM343" s="248"/>
      <c r="BW343" s="248"/>
    </row>
    <row r="344" spans="3:75" s="3" customFormat="1">
      <c r="C344" s="32"/>
      <c r="D344" s="229"/>
      <c r="F344" s="120"/>
      <c r="G344" s="120"/>
      <c r="H344" s="120"/>
      <c r="I344" s="120"/>
      <c r="J344" s="120"/>
      <c r="K344" s="120"/>
      <c r="L344" s="120"/>
      <c r="M344" s="120"/>
      <c r="N344" s="120"/>
      <c r="O344" s="306"/>
      <c r="P344" s="120"/>
      <c r="Y344" s="120"/>
      <c r="AD344" s="249"/>
      <c r="AG344" s="32"/>
      <c r="AI344" s="245"/>
      <c r="AJ344" s="120"/>
      <c r="AN344" s="249"/>
      <c r="AS344" s="250"/>
      <c r="AX344" s="249"/>
      <c r="BC344" s="248"/>
      <c r="BM344" s="248"/>
      <c r="BW344" s="248"/>
    </row>
    <row r="345" spans="3:75" s="3" customFormat="1">
      <c r="C345" s="32"/>
      <c r="D345" s="229"/>
      <c r="F345" s="120"/>
      <c r="G345" s="120"/>
      <c r="H345" s="120"/>
      <c r="I345" s="120"/>
      <c r="J345" s="120"/>
      <c r="K345" s="120"/>
      <c r="L345" s="120"/>
      <c r="M345" s="120"/>
      <c r="N345" s="120"/>
      <c r="O345" s="306"/>
      <c r="P345" s="120"/>
      <c r="Y345" s="120"/>
      <c r="AD345" s="249"/>
      <c r="AG345" s="32"/>
      <c r="AI345" s="245"/>
      <c r="AJ345" s="120"/>
      <c r="AN345" s="249"/>
      <c r="AS345" s="250"/>
      <c r="AX345" s="249"/>
      <c r="BC345" s="248"/>
      <c r="BM345" s="248"/>
      <c r="BW345" s="248"/>
    </row>
    <row r="346" spans="3:75" s="3" customFormat="1">
      <c r="C346" s="32"/>
      <c r="D346" s="229"/>
      <c r="F346" s="120"/>
      <c r="G346" s="120"/>
      <c r="H346" s="120"/>
      <c r="I346" s="120"/>
      <c r="J346" s="120"/>
      <c r="K346" s="120"/>
      <c r="L346" s="120"/>
      <c r="M346" s="120"/>
      <c r="N346" s="120"/>
      <c r="O346" s="306"/>
      <c r="P346" s="120"/>
      <c r="Y346" s="120"/>
      <c r="AD346" s="249"/>
      <c r="AG346" s="32"/>
      <c r="AI346" s="245"/>
      <c r="AJ346" s="120"/>
      <c r="AN346" s="249"/>
      <c r="AS346" s="250"/>
      <c r="AX346" s="249"/>
      <c r="BC346" s="248"/>
      <c r="BM346" s="248"/>
      <c r="BW346" s="248"/>
    </row>
    <row r="347" spans="3:75" s="3" customFormat="1">
      <c r="C347" s="32"/>
      <c r="D347" s="229"/>
      <c r="F347" s="120"/>
      <c r="G347" s="120"/>
      <c r="H347" s="120"/>
      <c r="I347" s="120"/>
      <c r="J347" s="120"/>
      <c r="K347" s="120"/>
      <c r="L347" s="120"/>
      <c r="M347" s="120"/>
      <c r="N347" s="120"/>
      <c r="O347" s="306"/>
      <c r="P347" s="120"/>
      <c r="Y347" s="120"/>
      <c r="AD347" s="249"/>
      <c r="AG347" s="32"/>
      <c r="AI347" s="245"/>
      <c r="AJ347" s="120"/>
      <c r="AN347" s="249"/>
      <c r="AS347" s="250"/>
      <c r="AX347" s="249"/>
      <c r="BC347" s="248"/>
      <c r="BM347" s="248"/>
      <c r="BW347" s="248"/>
    </row>
    <row r="348" spans="3:75" s="3" customFormat="1">
      <c r="C348" s="32"/>
      <c r="D348" s="229"/>
      <c r="F348" s="120"/>
      <c r="G348" s="120"/>
      <c r="H348" s="120"/>
      <c r="I348" s="120"/>
      <c r="J348" s="120"/>
      <c r="K348" s="120"/>
      <c r="L348" s="120"/>
      <c r="M348" s="120"/>
      <c r="N348" s="120"/>
      <c r="O348" s="306"/>
      <c r="P348" s="120"/>
      <c r="Y348" s="120"/>
      <c r="AD348" s="249"/>
      <c r="AG348" s="32"/>
      <c r="AI348" s="245"/>
      <c r="AJ348" s="120"/>
      <c r="AN348" s="249"/>
      <c r="AS348" s="250"/>
      <c r="AX348" s="249"/>
      <c r="BC348" s="248"/>
      <c r="BM348" s="248"/>
      <c r="BW348" s="248"/>
    </row>
    <row r="349" spans="3:75" s="3" customFormat="1">
      <c r="C349" s="32"/>
      <c r="D349" s="229"/>
      <c r="F349" s="120"/>
      <c r="G349" s="120"/>
      <c r="H349" s="120"/>
      <c r="I349" s="120"/>
      <c r="J349" s="120"/>
      <c r="K349" s="120"/>
      <c r="L349" s="120"/>
      <c r="M349" s="120"/>
      <c r="N349" s="120"/>
      <c r="O349" s="306"/>
      <c r="P349" s="120"/>
      <c r="Y349" s="120"/>
      <c r="AD349" s="249"/>
      <c r="AG349" s="32"/>
      <c r="AI349" s="245"/>
      <c r="AJ349" s="120"/>
      <c r="AN349" s="249"/>
      <c r="AS349" s="250"/>
      <c r="AX349" s="249"/>
      <c r="BC349" s="248"/>
      <c r="BM349" s="248"/>
      <c r="BW349" s="248"/>
    </row>
    <row r="350" spans="3:75" s="3" customFormat="1">
      <c r="C350" s="32"/>
      <c r="D350" s="229"/>
      <c r="F350" s="120"/>
      <c r="G350" s="120"/>
      <c r="H350" s="120"/>
      <c r="I350" s="120"/>
      <c r="J350" s="120"/>
      <c r="K350" s="120"/>
      <c r="L350" s="120"/>
      <c r="M350" s="120"/>
      <c r="N350" s="120"/>
      <c r="O350" s="306"/>
      <c r="P350" s="120"/>
      <c r="Y350" s="120"/>
      <c r="AD350" s="249"/>
      <c r="AG350" s="32"/>
      <c r="AI350" s="245"/>
      <c r="AJ350" s="120"/>
      <c r="AN350" s="249"/>
      <c r="AS350" s="250"/>
      <c r="AX350" s="249"/>
      <c r="BC350" s="248"/>
      <c r="BM350" s="248"/>
      <c r="BW350" s="248"/>
    </row>
    <row r="351" spans="3:75" s="3" customFormat="1">
      <c r="C351" s="32"/>
      <c r="D351" s="229"/>
      <c r="F351" s="120"/>
      <c r="G351" s="120"/>
      <c r="H351" s="120"/>
      <c r="I351" s="120"/>
      <c r="J351" s="120"/>
      <c r="K351" s="120"/>
      <c r="L351" s="120"/>
      <c r="M351" s="120"/>
      <c r="N351" s="120"/>
      <c r="O351" s="306"/>
      <c r="P351" s="120"/>
      <c r="Y351" s="120"/>
      <c r="AD351" s="249"/>
      <c r="AG351" s="32"/>
      <c r="AI351" s="245"/>
      <c r="AJ351" s="120"/>
      <c r="AN351" s="249"/>
      <c r="AS351" s="250"/>
      <c r="AX351" s="249"/>
      <c r="BC351" s="248"/>
      <c r="BM351" s="248"/>
      <c r="BW351" s="248"/>
    </row>
    <row r="352" spans="3:75" s="3" customFormat="1">
      <c r="C352" s="32"/>
      <c r="D352" s="229"/>
      <c r="F352" s="120"/>
      <c r="G352" s="120"/>
      <c r="H352" s="120"/>
      <c r="I352" s="120"/>
      <c r="J352" s="120"/>
      <c r="K352" s="120"/>
      <c r="L352" s="120"/>
      <c r="M352" s="120"/>
      <c r="N352" s="120"/>
      <c r="O352" s="306"/>
      <c r="P352" s="120"/>
      <c r="Y352" s="120"/>
      <c r="AD352" s="249"/>
      <c r="AG352" s="32"/>
      <c r="AI352" s="245"/>
      <c r="AJ352" s="120"/>
      <c r="AN352" s="249"/>
      <c r="AS352" s="250"/>
      <c r="AX352" s="249"/>
      <c r="BC352" s="248"/>
      <c r="BM352" s="248"/>
      <c r="BW352" s="248"/>
    </row>
    <row r="353" spans="3:75" s="3" customFormat="1">
      <c r="C353" s="32"/>
      <c r="D353" s="229"/>
      <c r="F353" s="120"/>
      <c r="G353" s="120"/>
      <c r="H353" s="120"/>
      <c r="I353" s="120"/>
      <c r="J353" s="120"/>
      <c r="K353" s="120"/>
      <c r="L353" s="120"/>
      <c r="M353" s="120"/>
      <c r="N353" s="120"/>
      <c r="O353" s="306"/>
      <c r="P353" s="120"/>
      <c r="Y353" s="120"/>
      <c r="AD353" s="249"/>
      <c r="AG353" s="32"/>
      <c r="AI353" s="245"/>
      <c r="AJ353" s="120"/>
      <c r="AN353" s="249"/>
      <c r="AS353" s="250"/>
      <c r="AX353" s="249"/>
      <c r="BC353" s="248"/>
      <c r="BM353" s="248"/>
      <c r="BW353" s="248"/>
    </row>
    <row r="354" spans="3:75" s="3" customFormat="1">
      <c r="C354" s="32"/>
      <c r="D354" s="229"/>
      <c r="F354" s="120"/>
      <c r="G354" s="120"/>
      <c r="H354" s="120"/>
      <c r="I354" s="120"/>
      <c r="J354" s="120"/>
      <c r="K354" s="120"/>
      <c r="L354" s="120"/>
      <c r="M354" s="120"/>
      <c r="N354" s="120"/>
      <c r="O354" s="306"/>
      <c r="P354" s="120"/>
      <c r="Y354" s="120"/>
      <c r="AD354" s="249"/>
      <c r="AG354" s="32"/>
      <c r="AI354" s="245"/>
      <c r="AJ354" s="120"/>
      <c r="AN354" s="249"/>
      <c r="AS354" s="250"/>
      <c r="AX354" s="249"/>
      <c r="BC354" s="248"/>
      <c r="BM354" s="248"/>
      <c r="BW354" s="248"/>
    </row>
    <row r="355" spans="3:75" s="3" customFormat="1">
      <c r="C355" s="32"/>
      <c r="D355" s="229"/>
      <c r="F355" s="120"/>
      <c r="G355" s="120"/>
      <c r="H355" s="120"/>
      <c r="I355" s="120"/>
      <c r="J355" s="120"/>
      <c r="K355" s="120"/>
      <c r="L355" s="120"/>
      <c r="M355" s="120"/>
      <c r="N355" s="120"/>
      <c r="O355" s="306"/>
      <c r="P355" s="120"/>
      <c r="Y355" s="120"/>
      <c r="AD355" s="249"/>
      <c r="AG355" s="32"/>
      <c r="AI355" s="245"/>
      <c r="AJ355" s="120"/>
      <c r="AN355" s="249"/>
      <c r="AS355" s="250"/>
      <c r="AX355" s="249"/>
      <c r="BC355" s="248"/>
      <c r="BM355" s="248"/>
      <c r="BW355" s="248"/>
    </row>
    <row r="356" spans="3:75" s="3" customFormat="1">
      <c r="C356" s="32"/>
      <c r="D356" s="229"/>
      <c r="F356" s="120"/>
      <c r="G356" s="120"/>
      <c r="H356" s="120"/>
      <c r="I356" s="120"/>
      <c r="J356" s="120"/>
      <c r="K356" s="120"/>
      <c r="L356" s="120"/>
      <c r="M356" s="120"/>
      <c r="N356" s="120"/>
      <c r="O356" s="306"/>
      <c r="P356" s="120"/>
      <c r="Y356" s="120"/>
      <c r="AD356" s="249"/>
      <c r="AG356" s="32"/>
      <c r="AI356" s="245"/>
      <c r="AJ356" s="120"/>
      <c r="AN356" s="249"/>
      <c r="AS356" s="250"/>
      <c r="AX356" s="249"/>
      <c r="BC356" s="248"/>
      <c r="BM356" s="248"/>
      <c r="BW356" s="248"/>
    </row>
    <row r="357" spans="3:75" s="3" customFormat="1">
      <c r="C357" s="32"/>
      <c r="D357" s="229"/>
      <c r="F357" s="120"/>
      <c r="G357" s="120"/>
      <c r="H357" s="120"/>
      <c r="I357" s="120"/>
      <c r="J357" s="120"/>
      <c r="K357" s="120"/>
      <c r="L357" s="120"/>
      <c r="M357" s="120"/>
      <c r="N357" s="120"/>
      <c r="O357" s="306"/>
      <c r="P357" s="120"/>
      <c r="Y357" s="120"/>
      <c r="AD357" s="249"/>
      <c r="AG357" s="32"/>
      <c r="AI357" s="245"/>
      <c r="AJ357" s="120"/>
      <c r="AN357" s="249"/>
      <c r="AS357" s="250"/>
      <c r="AX357" s="249"/>
      <c r="BC357" s="248"/>
      <c r="BM357" s="248"/>
      <c r="BW357" s="248"/>
    </row>
    <row r="358" spans="3:75" s="3" customFormat="1">
      <c r="C358" s="32"/>
      <c r="D358" s="229"/>
      <c r="F358" s="120"/>
      <c r="G358" s="120"/>
      <c r="H358" s="120"/>
      <c r="I358" s="120"/>
      <c r="J358" s="120"/>
      <c r="K358" s="120"/>
      <c r="L358" s="120"/>
      <c r="M358" s="120"/>
      <c r="N358" s="120"/>
      <c r="O358" s="306"/>
      <c r="P358" s="120"/>
      <c r="Y358" s="120"/>
      <c r="AD358" s="249"/>
      <c r="AG358" s="32"/>
      <c r="AI358" s="245"/>
      <c r="AJ358" s="120"/>
      <c r="AN358" s="249"/>
      <c r="AS358" s="250"/>
      <c r="AX358" s="249"/>
      <c r="BC358" s="248"/>
      <c r="BM358" s="248"/>
      <c r="BW358" s="248"/>
    </row>
    <row r="359" spans="3:75" s="3" customFormat="1">
      <c r="C359" s="32"/>
      <c r="D359" s="229"/>
      <c r="F359" s="120"/>
      <c r="G359" s="120"/>
      <c r="H359" s="120"/>
      <c r="I359" s="120"/>
      <c r="J359" s="120"/>
      <c r="K359" s="120"/>
      <c r="L359" s="120"/>
      <c r="M359" s="120"/>
      <c r="N359" s="120"/>
      <c r="O359" s="306"/>
      <c r="P359" s="120"/>
      <c r="Y359" s="120"/>
      <c r="AD359" s="249"/>
      <c r="AG359" s="32"/>
      <c r="AI359" s="245"/>
      <c r="AJ359" s="120"/>
      <c r="AN359" s="249"/>
      <c r="AS359" s="250"/>
      <c r="AX359" s="249"/>
      <c r="BC359" s="248"/>
      <c r="BM359" s="248"/>
      <c r="BW359" s="248"/>
    </row>
    <row r="360" spans="3:75" s="3" customFormat="1">
      <c r="C360" s="32"/>
      <c r="D360" s="229"/>
      <c r="F360" s="120"/>
      <c r="G360" s="120"/>
      <c r="H360" s="120"/>
      <c r="I360" s="120"/>
      <c r="J360" s="120"/>
      <c r="K360" s="120"/>
      <c r="L360" s="120"/>
      <c r="M360" s="120"/>
      <c r="N360" s="120"/>
      <c r="O360" s="306"/>
      <c r="P360" s="120"/>
      <c r="Y360" s="120"/>
      <c r="AD360" s="249"/>
      <c r="AG360" s="32"/>
      <c r="AI360" s="245"/>
      <c r="AJ360" s="120"/>
      <c r="AN360" s="249"/>
      <c r="AS360" s="250"/>
      <c r="AX360" s="249"/>
      <c r="BC360" s="248"/>
      <c r="BM360" s="248"/>
      <c r="BW360" s="248"/>
    </row>
    <row r="361" spans="3:75" s="3" customFormat="1">
      <c r="C361" s="32"/>
      <c r="D361" s="229"/>
      <c r="F361" s="120"/>
      <c r="G361" s="120"/>
      <c r="H361" s="120"/>
      <c r="I361" s="120"/>
      <c r="J361" s="120"/>
      <c r="K361" s="120"/>
      <c r="L361" s="120"/>
      <c r="M361" s="120"/>
      <c r="N361" s="120"/>
      <c r="O361" s="306"/>
      <c r="P361" s="120"/>
      <c r="Y361" s="120"/>
      <c r="AD361" s="249"/>
      <c r="AG361" s="32"/>
      <c r="AI361" s="245"/>
      <c r="AJ361" s="120"/>
      <c r="AN361" s="249"/>
      <c r="AS361" s="250"/>
      <c r="AX361" s="249"/>
      <c r="BC361" s="248"/>
      <c r="BM361" s="248"/>
      <c r="BW361" s="248"/>
    </row>
    <row r="362" spans="3:75" s="3" customFormat="1">
      <c r="C362" s="32"/>
      <c r="D362" s="229"/>
      <c r="F362" s="120"/>
      <c r="G362" s="120"/>
      <c r="H362" s="120"/>
      <c r="I362" s="120"/>
      <c r="J362" s="120"/>
      <c r="K362" s="120"/>
      <c r="L362" s="120"/>
      <c r="M362" s="120"/>
      <c r="N362" s="120"/>
      <c r="O362" s="306"/>
      <c r="P362" s="120"/>
      <c r="Y362" s="120"/>
      <c r="AD362" s="249"/>
      <c r="AG362" s="32"/>
      <c r="AI362" s="245"/>
      <c r="AJ362" s="120"/>
      <c r="AN362" s="249"/>
      <c r="AS362" s="250"/>
      <c r="AX362" s="249"/>
      <c r="BC362" s="248"/>
      <c r="BM362" s="248"/>
      <c r="BW362" s="248"/>
    </row>
    <row r="363" spans="3:75" s="3" customFormat="1">
      <c r="C363" s="32"/>
      <c r="D363" s="229"/>
      <c r="F363" s="120"/>
      <c r="G363" s="120"/>
      <c r="H363" s="120"/>
      <c r="I363" s="120"/>
      <c r="J363" s="120"/>
      <c r="K363" s="120"/>
      <c r="L363" s="120"/>
      <c r="M363" s="120"/>
      <c r="N363" s="120"/>
      <c r="O363" s="306"/>
      <c r="P363" s="120"/>
      <c r="Y363" s="120"/>
      <c r="AD363" s="249"/>
      <c r="AG363" s="32"/>
      <c r="AI363" s="245"/>
      <c r="AJ363" s="120"/>
      <c r="AN363" s="249"/>
      <c r="AS363" s="250"/>
      <c r="AX363" s="249"/>
      <c r="BC363" s="248"/>
      <c r="BM363" s="248"/>
      <c r="BW363" s="248"/>
    </row>
    <row r="364" spans="3:75" s="3" customFormat="1">
      <c r="C364" s="32"/>
      <c r="D364" s="229"/>
      <c r="F364" s="120"/>
      <c r="G364" s="120"/>
      <c r="H364" s="120"/>
      <c r="I364" s="120"/>
      <c r="J364" s="120"/>
      <c r="K364" s="120"/>
      <c r="L364" s="120"/>
      <c r="M364" s="120"/>
      <c r="N364" s="120"/>
      <c r="O364" s="306"/>
      <c r="P364" s="120"/>
      <c r="Y364" s="120"/>
      <c r="AD364" s="249"/>
      <c r="AG364" s="32"/>
      <c r="AI364" s="245"/>
      <c r="AJ364" s="120"/>
      <c r="AN364" s="249"/>
      <c r="AS364" s="250"/>
      <c r="AX364" s="249"/>
      <c r="BC364" s="248"/>
      <c r="BM364" s="248"/>
      <c r="BW364" s="248"/>
    </row>
    <row r="365" spans="3:75" s="3" customFormat="1">
      <c r="C365" s="32"/>
      <c r="D365" s="229"/>
      <c r="F365" s="120"/>
      <c r="G365" s="120"/>
      <c r="H365" s="120"/>
      <c r="I365" s="120"/>
      <c r="J365" s="120"/>
      <c r="K365" s="120"/>
      <c r="L365" s="120"/>
      <c r="M365" s="120"/>
      <c r="N365" s="120"/>
      <c r="O365" s="306"/>
      <c r="P365" s="120"/>
      <c r="Y365" s="120"/>
      <c r="AD365" s="249"/>
      <c r="AG365" s="32"/>
      <c r="AI365" s="245"/>
      <c r="AJ365" s="120"/>
      <c r="AN365" s="249"/>
      <c r="AS365" s="250"/>
      <c r="AX365" s="249"/>
      <c r="BC365" s="248"/>
      <c r="BM365" s="248"/>
      <c r="BW365" s="248"/>
    </row>
    <row r="366" spans="3:75" s="3" customFormat="1">
      <c r="C366" s="32"/>
      <c r="D366" s="229"/>
      <c r="F366" s="120"/>
      <c r="G366" s="120"/>
      <c r="H366" s="120"/>
      <c r="I366" s="120"/>
      <c r="J366" s="120"/>
      <c r="K366" s="120"/>
      <c r="L366" s="120"/>
      <c r="M366" s="120"/>
      <c r="N366" s="120"/>
      <c r="O366" s="306"/>
      <c r="P366" s="120"/>
      <c r="Y366" s="120"/>
      <c r="AD366" s="249"/>
      <c r="AG366" s="32"/>
      <c r="AI366" s="245"/>
      <c r="AJ366" s="120"/>
      <c r="AN366" s="249"/>
      <c r="AS366" s="250"/>
      <c r="AX366" s="249"/>
      <c r="BC366" s="248"/>
      <c r="BM366" s="248"/>
      <c r="BW366" s="248"/>
    </row>
    <row r="367" spans="3:75" s="3" customFormat="1">
      <c r="C367" s="32"/>
      <c r="D367" s="229"/>
      <c r="F367" s="120"/>
      <c r="G367" s="120"/>
      <c r="H367" s="120"/>
      <c r="I367" s="120"/>
      <c r="J367" s="120"/>
      <c r="K367" s="120"/>
      <c r="L367" s="120"/>
      <c r="M367" s="120"/>
      <c r="N367" s="120"/>
      <c r="O367" s="306"/>
      <c r="P367" s="120"/>
      <c r="Y367" s="120"/>
      <c r="AD367" s="249"/>
      <c r="AG367" s="32"/>
      <c r="AI367" s="245"/>
      <c r="AJ367" s="120"/>
      <c r="AN367" s="249"/>
      <c r="AS367" s="250"/>
      <c r="AX367" s="249"/>
      <c r="BC367" s="248"/>
      <c r="BM367" s="248"/>
      <c r="BW367" s="248"/>
    </row>
    <row r="368" spans="3:75" s="3" customFormat="1">
      <c r="C368" s="32"/>
      <c r="D368" s="229"/>
      <c r="F368" s="120"/>
      <c r="G368" s="120"/>
      <c r="H368" s="120"/>
      <c r="I368" s="120"/>
      <c r="J368" s="120"/>
      <c r="K368" s="120"/>
      <c r="L368" s="120"/>
      <c r="M368" s="120"/>
      <c r="N368" s="120"/>
      <c r="O368" s="306"/>
      <c r="P368" s="120"/>
      <c r="Y368" s="120"/>
      <c r="AD368" s="249"/>
      <c r="AG368" s="32"/>
      <c r="AI368" s="245"/>
      <c r="AJ368" s="120"/>
      <c r="AN368" s="249"/>
      <c r="AS368" s="250"/>
      <c r="AX368" s="249"/>
      <c r="BC368" s="248"/>
      <c r="BM368" s="248"/>
      <c r="BW368" s="248"/>
    </row>
    <row r="369" spans="3:75" s="3" customFormat="1">
      <c r="C369" s="32"/>
      <c r="D369" s="229"/>
      <c r="F369" s="120"/>
      <c r="G369" s="120"/>
      <c r="H369" s="120"/>
      <c r="I369" s="120"/>
      <c r="J369" s="120"/>
      <c r="K369" s="120"/>
      <c r="L369" s="120"/>
      <c r="M369" s="120"/>
      <c r="N369" s="120"/>
      <c r="O369" s="306"/>
      <c r="P369" s="120"/>
      <c r="Y369" s="120"/>
      <c r="AD369" s="249"/>
      <c r="AG369" s="32"/>
      <c r="AI369" s="245"/>
      <c r="AJ369" s="120"/>
      <c r="AN369" s="249"/>
      <c r="AS369" s="250"/>
      <c r="AX369" s="249"/>
      <c r="BC369" s="248"/>
      <c r="BM369" s="248"/>
      <c r="BW369" s="248"/>
    </row>
    <row r="370" spans="3:75" s="3" customFormat="1">
      <c r="C370" s="32"/>
      <c r="D370" s="229"/>
      <c r="F370" s="120"/>
      <c r="G370" s="120"/>
      <c r="H370" s="120"/>
      <c r="I370" s="120"/>
      <c r="J370" s="120"/>
      <c r="K370" s="120"/>
      <c r="L370" s="120"/>
      <c r="M370" s="120"/>
      <c r="N370" s="120"/>
      <c r="O370" s="306"/>
      <c r="P370" s="120"/>
      <c r="Y370" s="120"/>
      <c r="AD370" s="249"/>
      <c r="AG370" s="32"/>
      <c r="AI370" s="245"/>
      <c r="AJ370" s="120"/>
      <c r="AN370" s="249"/>
      <c r="AS370" s="250"/>
      <c r="AX370" s="249"/>
      <c r="BC370" s="248"/>
      <c r="BM370" s="248"/>
      <c r="BW370" s="248"/>
    </row>
    <row r="371" spans="3:75" s="3" customFormat="1">
      <c r="C371" s="32"/>
      <c r="D371" s="229"/>
      <c r="F371" s="120"/>
      <c r="G371" s="120"/>
      <c r="H371" s="120"/>
      <c r="I371" s="120"/>
      <c r="J371" s="120"/>
      <c r="K371" s="120"/>
      <c r="L371" s="120"/>
      <c r="M371" s="120"/>
      <c r="N371" s="120"/>
      <c r="O371" s="306"/>
      <c r="P371" s="120"/>
      <c r="Y371" s="120"/>
      <c r="AD371" s="249"/>
      <c r="AG371" s="32"/>
      <c r="AI371" s="245"/>
      <c r="AJ371" s="120"/>
      <c r="AN371" s="249"/>
      <c r="AS371" s="250"/>
      <c r="AX371" s="249"/>
      <c r="BC371" s="248"/>
      <c r="BM371" s="248"/>
      <c r="BW371" s="248"/>
    </row>
    <row r="372" spans="3:75" s="3" customFormat="1">
      <c r="C372" s="32"/>
      <c r="D372" s="229"/>
      <c r="F372" s="120"/>
      <c r="G372" s="120"/>
      <c r="H372" s="120"/>
      <c r="I372" s="120"/>
      <c r="J372" s="120"/>
      <c r="K372" s="120"/>
      <c r="L372" s="120"/>
      <c r="M372" s="120"/>
      <c r="N372" s="120"/>
      <c r="O372" s="306"/>
      <c r="P372" s="120"/>
      <c r="Y372" s="120"/>
      <c r="AD372" s="249"/>
      <c r="AG372" s="32"/>
      <c r="AI372" s="245"/>
      <c r="AJ372" s="120"/>
      <c r="AN372" s="249"/>
      <c r="AS372" s="250"/>
      <c r="AX372" s="249"/>
      <c r="BC372" s="248"/>
      <c r="BM372" s="248"/>
      <c r="BW372" s="248"/>
    </row>
    <row r="373" spans="3:75" s="3" customFormat="1">
      <c r="C373" s="32"/>
      <c r="D373" s="229"/>
      <c r="F373" s="120"/>
      <c r="G373" s="120"/>
      <c r="H373" s="120"/>
      <c r="I373" s="120"/>
      <c r="J373" s="120"/>
      <c r="K373" s="120"/>
      <c r="L373" s="120"/>
      <c r="M373" s="120"/>
      <c r="N373" s="120"/>
      <c r="O373" s="306"/>
      <c r="P373" s="120"/>
      <c r="Y373" s="120"/>
      <c r="AD373" s="249"/>
      <c r="AG373" s="32"/>
      <c r="AI373" s="245"/>
      <c r="AJ373" s="120"/>
      <c r="AN373" s="249"/>
      <c r="AS373" s="250"/>
      <c r="AX373" s="249"/>
      <c r="BC373" s="248"/>
      <c r="BM373" s="248"/>
      <c r="BW373" s="248"/>
    </row>
    <row r="374" spans="3:75" s="3" customFormat="1">
      <c r="C374" s="32"/>
      <c r="D374" s="229"/>
      <c r="F374" s="120"/>
      <c r="G374" s="120"/>
      <c r="H374" s="120"/>
      <c r="I374" s="120"/>
      <c r="J374" s="120"/>
      <c r="K374" s="120"/>
      <c r="L374" s="120"/>
      <c r="M374" s="120"/>
      <c r="N374" s="120"/>
      <c r="O374" s="306"/>
      <c r="P374" s="120"/>
      <c r="Y374" s="120"/>
      <c r="AD374" s="249"/>
      <c r="AG374" s="32"/>
      <c r="AI374" s="245"/>
      <c r="AJ374" s="120"/>
      <c r="AN374" s="249"/>
      <c r="AS374" s="250"/>
      <c r="AX374" s="249"/>
      <c r="BC374" s="248"/>
      <c r="BM374" s="248"/>
      <c r="BW374" s="248"/>
    </row>
    <row r="375" spans="3:75" s="3" customFormat="1">
      <c r="C375" s="32"/>
      <c r="D375" s="229"/>
      <c r="F375" s="120"/>
      <c r="G375" s="120"/>
      <c r="H375" s="120"/>
      <c r="I375" s="120"/>
      <c r="J375" s="120"/>
      <c r="K375" s="120"/>
      <c r="L375" s="120"/>
      <c r="M375" s="120"/>
      <c r="N375" s="120"/>
      <c r="O375" s="306"/>
      <c r="P375" s="120"/>
      <c r="Y375" s="120"/>
      <c r="AD375" s="249"/>
      <c r="AG375" s="32"/>
      <c r="AI375" s="245"/>
      <c r="AJ375" s="120"/>
      <c r="AN375" s="249"/>
      <c r="AS375" s="250"/>
      <c r="AX375" s="249"/>
      <c r="BC375" s="248"/>
      <c r="BM375" s="248"/>
      <c r="BW375" s="248"/>
    </row>
    <row r="376" spans="3:75" s="3" customFormat="1">
      <c r="C376" s="32"/>
      <c r="D376" s="229"/>
      <c r="F376" s="120"/>
      <c r="G376" s="120"/>
      <c r="H376" s="120"/>
      <c r="I376" s="120"/>
      <c r="J376" s="120"/>
      <c r="K376" s="120"/>
      <c r="L376" s="120"/>
      <c r="M376" s="120"/>
      <c r="N376" s="120"/>
      <c r="O376" s="306"/>
      <c r="P376" s="120"/>
      <c r="Y376" s="120"/>
      <c r="AD376" s="249"/>
      <c r="AG376" s="32"/>
      <c r="AI376" s="245"/>
      <c r="AJ376" s="120"/>
      <c r="AN376" s="249"/>
      <c r="AS376" s="250"/>
      <c r="AX376" s="249"/>
      <c r="BC376" s="248"/>
      <c r="BM376" s="248"/>
      <c r="BW376" s="248"/>
    </row>
    <row r="377" spans="3:75" s="3" customFormat="1">
      <c r="C377" s="32"/>
      <c r="D377" s="229"/>
      <c r="F377" s="120"/>
      <c r="G377" s="120"/>
      <c r="H377" s="120"/>
      <c r="I377" s="120"/>
      <c r="J377" s="120"/>
      <c r="K377" s="120"/>
      <c r="L377" s="120"/>
      <c r="M377" s="120"/>
      <c r="N377" s="120"/>
      <c r="O377" s="306"/>
      <c r="P377" s="120"/>
      <c r="Y377" s="120"/>
      <c r="AD377" s="249"/>
      <c r="AG377" s="32"/>
      <c r="AI377" s="245"/>
      <c r="AJ377" s="120"/>
      <c r="AN377" s="249"/>
      <c r="AS377" s="250"/>
      <c r="AX377" s="249"/>
      <c r="BC377" s="248"/>
      <c r="BM377" s="248"/>
      <c r="BW377" s="248"/>
    </row>
    <row r="378" spans="3:75" s="3" customFormat="1">
      <c r="C378" s="32"/>
      <c r="D378" s="229"/>
      <c r="F378" s="120"/>
      <c r="G378" s="120"/>
      <c r="H378" s="120"/>
      <c r="I378" s="120"/>
      <c r="J378" s="120"/>
      <c r="K378" s="120"/>
      <c r="L378" s="120"/>
      <c r="M378" s="120"/>
      <c r="N378" s="120"/>
      <c r="O378" s="306"/>
      <c r="P378" s="120"/>
      <c r="Y378" s="120"/>
      <c r="AD378" s="249"/>
      <c r="AG378" s="32"/>
      <c r="AI378" s="245"/>
      <c r="AJ378" s="120"/>
      <c r="AN378" s="249"/>
      <c r="AS378" s="250"/>
      <c r="AX378" s="249"/>
      <c r="BC378" s="248"/>
      <c r="BM378" s="248"/>
      <c r="BW378" s="248"/>
    </row>
    <row r="379" spans="3:75" s="3" customFormat="1">
      <c r="C379" s="32"/>
      <c r="D379" s="229"/>
      <c r="F379" s="120"/>
      <c r="G379" s="120"/>
      <c r="H379" s="120"/>
      <c r="I379" s="120"/>
      <c r="J379" s="120"/>
      <c r="K379" s="120"/>
      <c r="L379" s="120"/>
      <c r="M379" s="120"/>
      <c r="N379" s="120"/>
      <c r="O379" s="306"/>
      <c r="P379" s="120"/>
      <c r="Y379" s="120"/>
      <c r="AD379" s="249"/>
      <c r="AG379" s="32"/>
      <c r="AI379" s="245"/>
      <c r="AJ379" s="120"/>
      <c r="AN379" s="249"/>
      <c r="AS379" s="250"/>
      <c r="AX379" s="249"/>
      <c r="BC379" s="248"/>
      <c r="BM379" s="248"/>
      <c r="BW379" s="248"/>
    </row>
    <row r="380" spans="3:75" s="3" customFormat="1">
      <c r="C380" s="32"/>
      <c r="D380" s="229"/>
      <c r="F380" s="120"/>
      <c r="G380" s="120"/>
      <c r="H380" s="120"/>
      <c r="I380" s="120"/>
      <c r="J380" s="120"/>
      <c r="K380" s="120"/>
      <c r="L380" s="120"/>
      <c r="M380" s="120"/>
      <c r="N380" s="120"/>
      <c r="O380" s="306"/>
      <c r="P380" s="120"/>
      <c r="Y380" s="120"/>
      <c r="AD380" s="249"/>
      <c r="AG380" s="32"/>
      <c r="AI380" s="245"/>
      <c r="AJ380" s="120"/>
      <c r="AN380" s="249"/>
      <c r="AS380" s="250"/>
      <c r="AX380" s="249"/>
      <c r="BC380" s="248"/>
      <c r="BM380" s="248"/>
      <c r="BW380" s="248"/>
    </row>
    <row r="381" spans="3:75" s="3" customFormat="1">
      <c r="C381" s="32"/>
      <c r="D381" s="229"/>
      <c r="F381" s="120"/>
      <c r="G381" s="120"/>
      <c r="H381" s="120"/>
      <c r="I381" s="120"/>
      <c r="J381" s="120"/>
      <c r="K381" s="120"/>
      <c r="L381" s="120"/>
      <c r="M381" s="120"/>
      <c r="N381" s="120"/>
      <c r="O381" s="306"/>
      <c r="P381" s="120"/>
      <c r="Y381" s="120"/>
      <c r="AD381" s="249"/>
      <c r="AG381" s="32"/>
      <c r="AI381" s="245"/>
      <c r="AJ381" s="120"/>
      <c r="AN381" s="249"/>
      <c r="AS381" s="250"/>
      <c r="AX381" s="249"/>
      <c r="BC381" s="248"/>
      <c r="BM381" s="248"/>
      <c r="BW381" s="248"/>
    </row>
    <row r="382" spans="3:75" s="3" customFormat="1">
      <c r="C382" s="32"/>
      <c r="D382" s="229"/>
      <c r="F382" s="120"/>
      <c r="G382" s="120"/>
      <c r="H382" s="120"/>
      <c r="I382" s="120"/>
      <c r="J382" s="120"/>
      <c r="K382" s="120"/>
      <c r="L382" s="120"/>
      <c r="M382" s="120"/>
      <c r="N382" s="120"/>
      <c r="O382" s="306"/>
      <c r="P382" s="120"/>
      <c r="Y382" s="120"/>
      <c r="AD382" s="249"/>
      <c r="AG382" s="32"/>
      <c r="AI382" s="245"/>
      <c r="AJ382" s="120"/>
      <c r="AN382" s="249"/>
      <c r="AS382" s="250"/>
      <c r="AX382" s="249"/>
      <c r="BC382" s="248"/>
      <c r="BM382" s="248"/>
      <c r="BW382" s="248"/>
    </row>
    <row r="383" spans="3:75" s="3" customFormat="1">
      <c r="C383" s="32"/>
      <c r="D383" s="229"/>
      <c r="F383" s="120"/>
      <c r="G383" s="120"/>
      <c r="H383" s="120"/>
      <c r="I383" s="120"/>
      <c r="J383" s="120"/>
      <c r="K383" s="120"/>
      <c r="L383" s="120"/>
      <c r="M383" s="120"/>
      <c r="N383" s="120"/>
      <c r="O383" s="306"/>
      <c r="P383" s="120"/>
      <c r="Y383" s="120"/>
      <c r="AD383" s="249"/>
      <c r="AG383" s="32"/>
      <c r="AI383" s="245"/>
      <c r="AJ383" s="120"/>
      <c r="AN383" s="249"/>
      <c r="AS383" s="250"/>
      <c r="AX383" s="249"/>
      <c r="BC383" s="248"/>
      <c r="BM383" s="248"/>
      <c r="BW383" s="248"/>
    </row>
    <row r="384" spans="3:75" s="3" customFormat="1">
      <c r="C384" s="32"/>
      <c r="D384" s="229"/>
      <c r="F384" s="120"/>
      <c r="G384" s="120"/>
      <c r="H384" s="120"/>
      <c r="I384" s="120"/>
      <c r="J384" s="120"/>
      <c r="K384" s="120"/>
      <c r="L384" s="120"/>
      <c r="M384" s="120"/>
      <c r="N384" s="120"/>
      <c r="O384" s="306"/>
      <c r="P384" s="120"/>
      <c r="Y384" s="120"/>
      <c r="AD384" s="249"/>
      <c r="AG384" s="32"/>
      <c r="AI384" s="245"/>
      <c r="AJ384" s="120"/>
      <c r="AN384" s="249"/>
      <c r="AS384" s="250"/>
      <c r="AX384" s="249"/>
      <c r="BC384" s="248"/>
      <c r="BM384" s="248"/>
      <c r="BW384" s="248"/>
    </row>
    <row r="385" spans="3:75" s="3" customFormat="1">
      <c r="C385" s="32"/>
      <c r="D385" s="229"/>
      <c r="F385" s="120"/>
      <c r="G385" s="120"/>
      <c r="H385" s="120"/>
      <c r="I385" s="120"/>
      <c r="J385" s="120"/>
      <c r="K385" s="120"/>
      <c r="L385" s="120"/>
      <c r="M385" s="120"/>
      <c r="N385" s="120"/>
      <c r="O385" s="306"/>
      <c r="P385" s="120"/>
      <c r="Y385" s="120"/>
      <c r="AD385" s="249"/>
      <c r="AG385" s="32"/>
      <c r="AI385" s="245"/>
      <c r="AJ385" s="120"/>
      <c r="AN385" s="249"/>
      <c r="AS385" s="250"/>
      <c r="AX385" s="249"/>
      <c r="BC385" s="248"/>
      <c r="BM385" s="248"/>
      <c r="BW385" s="248"/>
    </row>
    <row r="386" spans="3:75" s="3" customFormat="1">
      <c r="C386" s="32"/>
      <c r="D386" s="229"/>
      <c r="F386" s="120"/>
      <c r="G386" s="120"/>
      <c r="H386" s="120"/>
      <c r="I386" s="120"/>
      <c r="J386" s="120"/>
      <c r="K386" s="120"/>
      <c r="L386" s="120"/>
      <c r="M386" s="120"/>
      <c r="N386" s="120"/>
      <c r="O386" s="306"/>
      <c r="P386" s="120"/>
      <c r="Y386" s="120"/>
      <c r="AD386" s="249"/>
      <c r="AG386" s="32"/>
      <c r="AI386" s="245"/>
      <c r="AJ386" s="120"/>
      <c r="AN386" s="249"/>
      <c r="AS386" s="250"/>
      <c r="AX386" s="249"/>
      <c r="BC386" s="248"/>
      <c r="BM386" s="248"/>
      <c r="BW386" s="248"/>
    </row>
    <row r="387" spans="3:75" s="3" customFormat="1">
      <c r="C387" s="32"/>
      <c r="D387" s="229"/>
      <c r="F387" s="120"/>
      <c r="G387" s="120"/>
      <c r="H387" s="120"/>
      <c r="I387" s="120"/>
      <c r="J387" s="120"/>
      <c r="K387" s="120"/>
      <c r="L387" s="120"/>
      <c r="M387" s="120"/>
      <c r="N387" s="120"/>
      <c r="O387" s="306"/>
      <c r="P387" s="120"/>
      <c r="Y387" s="120"/>
      <c r="AD387" s="249"/>
      <c r="AG387" s="32"/>
      <c r="AI387" s="245"/>
      <c r="AJ387" s="120"/>
      <c r="AN387" s="249"/>
      <c r="AS387" s="250"/>
      <c r="AX387" s="249"/>
      <c r="BC387" s="248"/>
      <c r="BM387" s="248"/>
      <c r="BW387" s="248"/>
    </row>
    <row r="388" spans="3:75" s="3" customFormat="1">
      <c r="C388" s="32"/>
      <c r="D388" s="229"/>
      <c r="F388" s="120"/>
      <c r="G388" s="120"/>
      <c r="H388" s="120"/>
      <c r="I388" s="120"/>
      <c r="J388" s="120"/>
      <c r="K388" s="120"/>
      <c r="L388" s="120"/>
      <c r="M388" s="120"/>
      <c r="N388" s="120"/>
      <c r="O388" s="306"/>
      <c r="P388" s="120"/>
      <c r="Y388" s="120"/>
      <c r="AD388" s="249"/>
      <c r="AG388" s="32"/>
      <c r="AI388" s="245"/>
      <c r="AJ388" s="120"/>
      <c r="AN388" s="249"/>
      <c r="AS388" s="250"/>
      <c r="AX388" s="249"/>
      <c r="BC388" s="248"/>
      <c r="BM388" s="248"/>
      <c r="BW388" s="248"/>
    </row>
    <row r="389" spans="3:75" s="3" customFormat="1">
      <c r="C389" s="32"/>
      <c r="D389" s="229"/>
      <c r="F389" s="120"/>
      <c r="G389" s="120"/>
      <c r="H389" s="120"/>
      <c r="I389" s="120"/>
      <c r="J389" s="120"/>
      <c r="K389" s="120"/>
      <c r="L389" s="120"/>
      <c r="M389" s="120"/>
      <c r="N389" s="120"/>
      <c r="O389" s="306"/>
      <c r="P389" s="120"/>
      <c r="Y389" s="120"/>
      <c r="AD389" s="249"/>
      <c r="AG389" s="32"/>
      <c r="AI389" s="245"/>
      <c r="AJ389" s="120"/>
      <c r="AN389" s="249"/>
      <c r="AS389" s="250"/>
      <c r="AX389" s="249"/>
      <c r="BC389" s="248"/>
      <c r="BM389" s="248"/>
      <c r="BW389" s="248"/>
    </row>
    <row r="390" spans="3:75" s="3" customFormat="1">
      <c r="C390" s="32"/>
      <c r="D390" s="229"/>
      <c r="F390" s="120"/>
      <c r="G390" s="120"/>
      <c r="H390" s="120"/>
      <c r="I390" s="120"/>
      <c r="J390" s="120"/>
      <c r="K390" s="120"/>
      <c r="L390" s="120"/>
      <c r="M390" s="120"/>
      <c r="N390" s="120"/>
      <c r="O390" s="306"/>
      <c r="P390" s="120"/>
      <c r="Y390" s="120"/>
      <c r="AD390" s="249"/>
      <c r="AG390" s="32"/>
      <c r="AI390" s="245"/>
      <c r="AJ390" s="120"/>
      <c r="AN390" s="249"/>
      <c r="AS390" s="250"/>
      <c r="AX390" s="249"/>
      <c r="BC390" s="248"/>
      <c r="BM390" s="248"/>
      <c r="BW390" s="248"/>
    </row>
    <row r="391" spans="3:75" s="3" customFormat="1">
      <c r="C391" s="32"/>
      <c r="D391" s="229"/>
      <c r="F391" s="120"/>
      <c r="G391" s="120"/>
      <c r="H391" s="120"/>
      <c r="I391" s="120"/>
      <c r="J391" s="120"/>
      <c r="K391" s="120"/>
      <c r="L391" s="120"/>
      <c r="M391" s="120"/>
      <c r="N391" s="120"/>
      <c r="O391" s="306"/>
      <c r="P391" s="120"/>
      <c r="Y391" s="120"/>
      <c r="AD391" s="249"/>
      <c r="AG391" s="32"/>
      <c r="AI391" s="245"/>
      <c r="AJ391" s="120"/>
      <c r="AN391" s="249"/>
      <c r="AS391" s="250"/>
      <c r="AX391" s="249"/>
      <c r="BC391" s="248"/>
      <c r="BM391" s="248"/>
      <c r="BW391" s="248"/>
    </row>
    <row r="392" spans="3:75" s="3" customFormat="1">
      <c r="C392" s="32"/>
      <c r="D392" s="229"/>
      <c r="F392" s="120"/>
      <c r="G392" s="120"/>
      <c r="H392" s="120"/>
      <c r="I392" s="120"/>
      <c r="J392" s="120"/>
      <c r="K392" s="120"/>
      <c r="L392" s="120"/>
      <c r="M392" s="120"/>
      <c r="N392" s="120"/>
      <c r="O392" s="306"/>
      <c r="P392" s="120"/>
      <c r="Y392" s="120"/>
      <c r="AD392" s="249"/>
      <c r="AG392" s="32"/>
      <c r="AI392" s="245"/>
      <c r="AJ392" s="120"/>
      <c r="AN392" s="249"/>
      <c r="AS392" s="250"/>
      <c r="AX392" s="249"/>
      <c r="BC392" s="248"/>
      <c r="BM392" s="248"/>
      <c r="BW392" s="248"/>
    </row>
    <row r="393" spans="3:75" s="3" customFormat="1">
      <c r="C393" s="32"/>
      <c r="D393" s="229"/>
      <c r="F393" s="120"/>
      <c r="G393" s="120"/>
      <c r="H393" s="120"/>
      <c r="I393" s="120"/>
      <c r="J393" s="120"/>
      <c r="K393" s="120"/>
      <c r="L393" s="120"/>
      <c r="M393" s="120"/>
      <c r="N393" s="120"/>
      <c r="O393" s="306"/>
      <c r="P393" s="120"/>
      <c r="Y393" s="120"/>
      <c r="AD393" s="249"/>
      <c r="AG393" s="32"/>
      <c r="AI393" s="245"/>
      <c r="AJ393" s="120"/>
      <c r="AN393" s="249"/>
      <c r="AS393" s="250"/>
      <c r="AX393" s="249"/>
      <c r="BC393" s="248"/>
      <c r="BM393" s="248"/>
      <c r="BW393" s="248"/>
    </row>
    <row r="394" spans="3:75" s="3" customFormat="1">
      <c r="C394" s="32"/>
      <c r="D394" s="229"/>
      <c r="F394" s="120"/>
      <c r="G394" s="120"/>
      <c r="H394" s="120"/>
      <c r="I394" s="120"/>
      <c r="J394" s="120"/>
      <c r="K394" s="120"/>
      <c r="L394" s="120"/>
      <c r="M394" s="120"/>
      <c r="N394" s="120"/>
      <c r="O394" s="306"/>
      <c r="P394" s="120"/>
      <c r="Y394" s="120"/>
      <c r="AD394" s="249"/>
      <c r="AG394" s="32"/>
      <c r="AI394" s="245"/>
      <c r="AJ394" s="120"/>
      <c r="AN394" s="249"/>
      <c r="AS394" s="250"/>
      <c r="AX394" s="249"/>
      <c r="BC394" s="248"/>
      <c r="BM394" s="248"/>
      <c r="BW394" s="248"/>
    </row>
    <row r="395" spans="3:75" s="3" customFormat="1">
      <c r="C395" s="32"/>
      <c r="D395" s="229"/>
      <c r="F395" s="120"/>
      <c r="G395" s="120"/>
      <c r="H395" s="120"/>
      <c r="I395" s="120"/>
      <c r="J395" s="120"/>
      <c r="K395" s="120"/>
      <c r="L395" s="120"/>
      <c r="M395" s="120"/>
      <c r="N395" s="120"/>
      <c r="O395" s="306"/>
      <c r="P395" s="120"/>
      <c r="Y395" s="120"/>
      <c r="AD395" s="249"/>
      <c r="AG395" s="32"/>
      <c r="AI395" s="245"/>
      <c r="AJ395" s="120"/>
      <c r="AN395" s="249"/>
      <c r="AS395" s="250"/>
      <c r="AX395" s="249"/>
      <c r="BC395" s="248"/>
      <c r="BM395" s="248"/>
      <c r="BW395" s="248"/>
    </row>
    <row r="396" spans="3:75" s="3" customFormat="1">
      <c r="C396" s="32"/>
      <c r="D396" s="229"/>
      <c r="F396" s="120"/>
      <c r="G396" s="120"/>
      <c r="H396" s="120"/>
      <c r="I396" s="120"/>
      <c r="J396" s="120"/>
      <c r="K396" s="120"/>
      <c r="L396" s="120"/>
      <c r="M396" s="120"/>
      <c r="N396" s="120"/>
      <c r="O396" s="306"/>
      <c r="P396" s="120"/>
      <c r="Y396" s="120"/>
      <c r="AD396" s="249"/>
      <c r="AG396" s="32"/>
      <c r="AI396" s="245"/>
      <c r="AJ396" s="120"/>
      <c r="AN396" s="249"/>
      <c r="AS396" s="250"/>
      <c r="AX396" s="249"/>
      <c r="BC396" s="248"/>
      <c r="BM396" s="248"/>
      <c r="BW396" s="248"/>
    </row>
    <row r="397" spans="3:75" s="3" customFormat="1">
      <c r="C397" s="32"/>
      <c r="D397" s="229"/>
      <c r="F397" s="120"/>
      <c r="G397" s="120"/>
      <c r="H397" s="120"/>
      <c r="I397" s="120"/>
      <c r="J397" s="120"/>
      <c r="K397" s="120"/>
      <c r="L397" s="120"/>
      <c r="M397" s="120"/>
      <c r="N397" s="120"/>
      <c r="O397" s="306"/>
      <c r="P397" s="120"/>
      <c r="Y397" s="120"/>
      <c r="AD397" s="249"/>
      <c r="AG397" s="32"/>
      <c r="AI397" s="245"/>
      <c r="AJ397" s="120"/>
      <c r="AN397" s="249"/>
      <c r="AS397" s="250"/>
      <c r="AX397" s="249"/>
      <c r="BC397" s="248"/>
      <c r="BM397" s="248"/>
      <c r="BW397" s="248"/>
    </row>
    <row r="398" spans="3:75" s="3" customFormat="1">
      <c r="C398" s="32"/>
      <c r="D398" s="229"/>
      <c r="F398" s="120"/>
      <c r="G398" s="120"/>
      <c r="H398" s="120"/>
      <c r="I398" s="120"/>
      <c r="J398" s="120"/>
      <c r="K398" s="120"/>
      <c r="L398" s="120"/>
      <c r="M398" s="120"/>
      <c r="N398" s="120"/>
      <c r="O398" s="306"/>
      <c r="P398" s="120"/>
      <c r="Y398" s="120"/>
      <c r="AD398" s="249"/>
      <c r="AG398" s="32"/>
      <c r="AI398" s="245"/>
      <c r="AJ398" s="120"/>
      <c r="AN398" s="249"/>
      <c r="AS398" s="250"/>
      <c r="AX398" s="249"/>
      <c r="BC398" s="248"/>
      <c r="BM398" s="248"/>
      <c r="BW398" s="248"/>
    </row>
    <row r="399" spans="3:75" s="3" customFormat="1">
      <c r="C399" s="32"/>
      <c r="D399" s="229"/>
      <c r="F399" s="120"/>
      <c r="G399" s="120"/>
      <c r="H399" s="120"/>
      <c r="I399" s="120"/>
      <c r="J399" s="120"/>
      <c r="K399" s="120"/>
      <c r="L399" s="120"/>
      <c r="M399" s="120"/>
      <c r="N399" s="120"/>
      <c r="O399" s="306"/>
      <c r="P399" s="120"/>
      <c r="Y399" s="120"/>
      <c r="AD399" s="249"/>
      <c r="AG399" s="32"/>
      <c r="AI399" s="245"/>
      <c r="AJ399" s="120"/>
      <c r="AN399" s="249"/>
      <c r="AS399" s="250"/>
      <c r="AX399" s="249"/>
      <c r="BC399" s="248"/>
      <c r="BM399" s="248"/>
      <c r="BW399" s="248"/>
    </row>
    <row r="400" spans="3:75" s="3" customFormat="1">
      <c r="C400" s="32"/>
      <c r="D400" s="229"/>
      <c r="F400" s="120"/>
      <c r="G400" s="120"/>
      <c r="H400" s="120"/>
      <c r="I400" s="120"/>
      <c r="J400" s="120"/>
      <c r="K400" s="120"/>
      <c r="L400" s="120"/>
      <c r="M400" s="120"/>
      <c r="N400" s="120"/>
      <c r="O400" s="306"/>
      <c r="P400" s="120"/>
      <c r="Y400" s="120"/>
      <c r="AD400" s="249"/>
      <c r="AG400" s="32"/>
      <c r="AI400" s="245"/>
      <c r="AJ400" s="120"/>
      <c r="AN400" s="249"/>
      <c r="AS400" s="250"/>
      <c r="AX400" s="249"/>
      <c r="BC400" s="248"/>
      <c r="BM400" s="248"/>
      <c r="BW400" s="248"/>
    </row>
    <row r="401" spans="3:75" s="3" customFormat="1">
      <c r="C401" s="32"/>
      <c r="D401" s="229"/>
      <c r="F401" s="120"/>
      <c r="G401" s="120"/>
      <c r="H401" s="120"/>
      <c r="I401" s="120"/>
      <c r="J401" s="120"/>
      <c r="K401" s="120"/>
      <c r="L401" s="120"/>
      <c r="M401" s="120"/>
      <c r="N401" s="120"/>
      <c r="O401" s="306"/>
      <c r="P401" s="120"/>
      <c r="Y401" s="120"/>
      <c r="AD401" s="249"/>
      <c r="AG401" s="32"/>
      <c r="AI401" s="245"/>
      <c r="AJ401" s="120"/>
      <c r="AN401" s="249"/>
      <c r="AS401" s="250"/>
      <c r="AX401" s="249"/>
      <c r="BC401" s="248"/>
      <c r="BM401" s="248"/>
      <c r="BW401" s="248"/>
    </row>
    <row r="402" spans="3:75" s="3" customFormat="1">
      <c r="C402" s="32"/>
      <c r="D402" s="229"/>
      <c r="F402" s="120"/>
      <c r="G402" s="120"/>
      <c r="H402" s="120"/>
      <c r="I402" s="120"/>
      <c r="J402" s="120"/>
      <c r="K402" s="120"/>
      <c r="L402" s="120"/>
      <c r="M402" s="120"/>
      <c r="N402" s="120"/>
      <c r="O402" s="306"/>
      <c r="P402" s="120"/>
      <c r="Y402" s="120"/>
      <c r="AD402" s="249"/>
      <c r="AG402" s="32"/>
      <c r="AI402" s="245"/>
      <c r="AJ402" s="120"/>
      <c r="AN402" s="249"/>
      <c r="AS402" s="250"/>
      <c r="AX402" s="249"/>
      <c r="BC402" s="248"/>
      <c r="BM402" s="248"/>
      <c r="BW402" s="248"/>
    </row>
    <row r="403" spans="3:75" s="3" customFormat="1">
      <c r="C403" s="32"/>
      <c r="D403" s="229"/>
      <c r="F403" s="120"/>
      <c r="G403" s="120"/>
      <c r="H403" s="120"/>
      <c r="I403" s="120"/>
      <c r="J403" s="120"/>
      <c r="K403" s="120"/>
      <c r="L403" s="120"/>
      <c r="M403" s="120"/>
      <c r="N403" s="120"/>
      <c r="O403" s="306"/>
      <c r="P403" s="120"/>
      <c r="Y403" s="120"/>
      <c r="AD403" s="249"/>
      <c r="AG403" s="32"/>
      <c r="AI403" s="245"/>
      <c r="AJ403" s="120"/>
      <c r="AN403" s="249"/>
      <c r="AS403" s="250"/>
      <c r="AX403" s="249"/>
      <c r="BC403" s="248"/>
      <c r="BM403" s="248"/>
      <c r="BW403" s="248"/>
    </row>
    <row r="404" spans="3:75" s="3" customFormat="1">
      <c r="C404" s="32"/>
      <c r="D404" s="229"/>
      <c r="F404" s="120"/>
      <c r="G404" s="120"/>
      <c r="H404" s="120"/>
      <c r="I404" s="120"/>
      <c r="J404" s="120"/>
      <c r="K404" s="120"/>
      <c r="L404" s="120"/>
      <c r="M404" s="120"/>
      <c r="N404" s="120"/>
      <c r="O404" s="306"/>
      <c r="P404" s="120"/>
      <c r="Y404" s="120"/>
      <c r="AD404" s="249"/>
      <c r="AG404" s="32"/>
      <c r="AI404" s="245"/>
      <c r="AJ404" s="120"/>
      <c r="AN404" s="249"/>
      <c r="AS404" s="250"/>
      <c r="AX404" s="249"/>
      <c r="BC404" s="248"/>
      <c r="BM404" s="248"/>
      <c r="BW404" s="248"/>
    </row>
    <row r="405" spans="3:75" s="3" customFormat="1">
      <c r="C405" s="32"/>
      <c r="D405" s="229"/>
      <c r="F405" s="120"/>
      <c r="G405" s="120"/>
      <c r="H405" s="120"/>
      <c r="I405" s="120"/>
      <c r="J405" s="120"/>
      <c r="K405" s="120"/>
      <c r="L405" s="120"/>
      <c r="M405" s="120"/>
      <c r="N405" s="120"/>
      <c r="O405" s="306"/>
      <c r="P405" s="120"/>
      <c r="Y405" s="120"/>
      <c r="AD405" s="249"/>
      <c r="AG405" s="32"/>
      <c r="AI405" s="245"/>
      <c r="AJ405" s="120"/>
      <c r="AN405" s="249"/>
      <c r="AS405" s="250"/>
      <c r="AX405" s="249"/>
      <c r="BC405" s="248"/>
      <c r="BM405" s="248"/>
      <c r="BW405" s="248"/>
    </row>
    <row r="406" spans="3:75" s="3" customFormat="1">
      <c r="C406" s="32"/>
      <c r="D406" s="229"/>
      <c r="F406" s="120"/>
      <c r="G406" s="120"/>
      <c r="H406" s="120"/>
      <c r="I406" s="120"/>
      <c r="J406" s="120"/>
      <c r="K406" s="120"/>
      <c r="L406" s="120"/>
      <c r="M406" s="120"/>
      <c r="N406" s="120"/>
      <c r="O406" s="306"/>
      <c r="P406" s="120"/>
      <c r="Y406" s="120"/>
      <c r="AD406" s="249"/>
      <c r="AG406" s="32"/>
      <c r="AI406" s="245"/>
      <c r="AJ406" s="120"/>
      <c r="AN406" s="249"/>
      <c r="AS406" s="250"/>
      <c r="AX406" s="249"/>
      <c r="BC406" s="248"/>
      <c r="BM406" s="248"/>
      <c r="BW406" s="248"/>
    </row>
    <row r="407" spans="3:75" s="3" customFormat="1">
      <c r="C407" s="32"/>
      <c r="D407" s="229"/>
      <c r="F407" s="120"/>
      <c r="G407" s="120"/>
      <c r="H407" s="120"/>
      <c r="I407" s="120"/>
      <c r="J407" s="120"/>
      <c r="K407" s="120"/>
      <c r="L407" s="120"/>
      <c r="M407" s="120"/>
      <c r="N407" s="120"/>
      <c r="O407" s="306"/>
      <c r="P407" s="120"/>
      <c r="Y407" s="120"/>
      <c r="AD407" s="249"/>
      <c r="AG407" s="32"/>
      <c r="AI407" s="245"/>
      <c r="AJ407" s="120"/>
      <c r="AN407" s="249"/>
      <c r="AS407" s="250"/>
      <c r="AX407" s="249"/>
      <c r="BC407" s="248"/>
      <c r="BM407" s="248"/>
      <c r="BW407" s="248"/>
    </row>
    <row r="408" spans="3:75" s="3" customFormat="1">
      <c r="C408" s="32"/>
      <c r="D408" s="229"/>
      <c r="F408" s="120"/>
      <c r="G408" s="120"/>
      <c r="H408" s="120"/>
      <c r="I408" s="120"/>
      <c r="J408" s="120"/>
      <c r="K408" s="120"/>
      <c r="L408" s="120"/>
      <c r="M408" s="120"/>
      <c r="N408" s="120"/>
      <c r="O408" s="306"/>
      <c r="P408" s="120"/>
      <c r="Y408" s="120"/>
      <c r="AD408" s="249"/>
      <c r="AG408" s="32"/>
      <c r="AI408" s="245"/>
      <c r="AJ408" s="120"/>
      <c r="AN408" s="249"/>
      <c r="AS408" s="250"/>
      <c r="AX408" s="249"/>
      <c r="BC408" s="248"/>
      <c r="BM408" s="248"/>
      <c r="BW408" s="248"/>
    </row>
    <row r="409" spans="3:75" s="3" customFormat="1">
      <c r="C409" s="32"/>
      <c r="D409" s="229"/>
      <c r="F409" s="120"/>
      <c r="G409" s="120"/>
      <c r="H409" s="120"/>
      <c r="I409" s="120"/>
      <c r="J409" s="120"/>
      <c r="K409" s="120"/>
      <c r="L409" s="120"/>
      <c r="M409" s="120"/>
      <c r="N409" s="120"/>
      <c r="O409" s="306"/>
      <c r="P409" s="120"/>
      <c r="Y409" s="120"/>
      <c r="AD409" s="249"/>
      <c r="AG409" s="32"/>
      <c r="AI409" s="245"/>
      <c r="AJ409" s="120"/>
      <c r="AN409" s="249"/>
      <c r="AS409" s="250"/>
      <c r="AX409" s="249"/>
      <c r="BC409" s="248"/>
      <c r="BM409" s="248"/>
      <c r="BW409" s="248"/>
    </row>
    <row r="410" spans="3:75" s="3" customFormat="1">
      <c r="C410" s="32"/>
      <c r="D410" s="229"/>
      <c r="F410" s="120"/>
      <c r="G410" s="120"/>
      <c r="H410" s="120"/>
      <c r="I410" s="120"/>
      <c r="J410" s="120"/>
      <c r="K410" s="120"/>
      <c r="L410" s="120"/>
      <c r="M410" s="120"/>
      <c r="N410" s="120"/>
      <c r="O410" s="306"/>
      <c r="P410" s="120"/>
      <c r="Y410" s="120"/>
      <c r="AD410" s="249"/>
      <c r="AG410" s="32"/>
      <c r="AI410" s="245"/>
      <c r="AJ410" s="120"/>
      <c r="AN410" s="249"/>
      <c r="AS410" s="250"/>
      <c r="AX410" s="249"/>
      <c r="BC410" s="248"/>
      <c r="BM410" s="248"/>
      <c r="BW410" s="248"/>
    </row>
    <row r="411" spans="3:75" s="3" customFormat="1">
      <c r="C411" s="32"/>
      <c r="D411" s="229"/>
      <c r="F411" s="120"/>
      <c r="G411" s="120"/>
      <c r="H411" s="120"/>
      <c r="I411" s="120"/>
      <c r="J411" s="120"/>
      <c r="K411" s="120"/>
      <c r="L411" s="120"/>
      <c r="M411" s="120"/>
      <c r="N411" s="120"/>
      <c r="O411" s="306"/>
      <c r="P411" s="120"/>
      <c r="Y411" s="120"/>
      <c r="AD411" s="249"/>
      <c r="AG411" s="32"/>
      <c r="AI411" s="245"/>
      <c r="AJ411" s="120"/>
      <c r="AN411" s="249"/>
      <c r="AS411" s="250"/>
      <c r="AX411" s="249"/>
      <c r="BC411" s="248"/>
      <c r="BM411" s="248"/>
      <c r="BW411" s="248"/>
    </row>
    <row r="412" spans="3:75" s="3" customFormat="1">
      <c r="C412" s="32"/>
      <c r="D412" s="229"/>
      <c r="F412" s="120"/>
      <c r="G412" s="120"/>
      <c r="H412" s="120"/>
      <c r="I412" s="120"/>
      <c r="J412" s="120"/>
      <c r="K412" s="120"/>
      <c r="L412" s="120"/>
      <c r="M412" s="120"/>
      <c r="N412" s="120"/>
      <c r="O412" s="306"/>
      <c r="P412" s="120"/>
      <c r="Y412" s="120"/>
      <c r="AD412" s="249"/>
      <c r="AG412" s="32"/>
      <c r="AI412" s="245"/>
      <c r="AJ412" s="120"/>
      <c r="AN412" s="249"/>
      <c r="AS412" s="250"/>
      <c r="AX412" s="249"/>
      <c r="BC412" s="248"/>
      <c r="BM412" s="248"/>
      <c r="BW412" s="248"/>
    </row>
    <row r="413" spans="3:75" s="3" customFormat="1">
      <c r="C413" s="32"/>
      <c r="D413" s="229"/>
      <c r="F413" s="120"/>
      <c r="G413" s="120"/>
      <c r="H413" s="120"/>
      <c r="I413" s="120"/>
      <c r="J413" s="120"/>
      <c r="K413" s="120"/>
      <c r="L413" s="120"/>
      <c r="M413" s="120"/>
      <c r="N413" s="120"/>
      <c r="O413" s="306"/>
      <c r="P413" s="120"/>
      <c r="Y413" s="120"/>
      <c r="AD413" s="249"/>
      <c r="AG413" s="32"/>
      <c r="AI413" s="245"/>
      <c r="AJ413" s="120"/>
      <c r="AN413" s="249"/>
      <c r="AS413" s="250"/>
      <c r="AX413" s="249"/>
      <c r="BC413" s="248"/>
      <c r="BM413" s="248"/>
      <c r="BW413" s="248"/>
    </row>
    <row r="414" spans="3:75" s="3" customFormat="1">
      <c r="C414" s="32"/>
      <c r="D414" s="229"/>
      <c r="F414" s="120"/>
      <c r="G414" s="120"/>
      <c r="H414" s="120"/>
      <c r="I414" s="120"/>
      <c r="J414" s="120"/>
      <c r="K414" s="120"/>
      <c r="L414" s="120"/>
      <c r="M414" s="120"/>
      <c r="N414" s="120"/>
      <c r="O414" s="306"/>
      <c r="P414" s="120"/>
      <c r="Y414" s="120"/>
      <c r="AD414" s="249"/>
      <c r="AG414" s="32"/>
      <c r="AI414" s="245"/>
      <c r="AJ414" s="120"/>
      <c r="AN414" s="249"/>
      <c r="AS414" s="250"/>
      <c r="AX414" s="249"/>
      <c r="BC414" s="248"/>
      <c r="BM414" s="248"/>
      <c r="BW414" s="248"/>
    </row>
    <row r="415" spans="3:75" s="3" customFormat="1">
      <c r="C415" s="32"/>
      <c r="D415" s="229"/>
      <c r="F415" s="120"/>
      <c r="G415" s="120"/>
      <c r="H415" s="120"/>
      <c r="I415" s="120"/>
      <c r="J415" s="120"/>
      <c r="K415" s="120"/>
      <c r="L415" s="120"/>
      <c r="M415" s="120"/>
      <c r="N415" s="120"/>
      <c r="O415" s="306"/>
      <c r="P415" s="120"/>
      <c r="Y415" s="120"/>
      <c r="AD415" s="249"/>
      <c r="AG415" s="32"/>
      <c r="AI415" s="245"/>
      <c r="AJ415" s="120"/>
      <c r="AN415" s="249"/>
      <c r="AS415" s="250"/>
      <c r="AX415" s="249"/>
      <c r="BC415" s="248"/>
      <c r="BM415" s="248"/>
      <c r="BW415" s="248"/>
    </row>
    <row r="416" spans="3:75" s="3" customFormat="1">
      <c r="C416" s="32"/>
      <c r="D416" s="229"/>
      <c r="F416" s="120"/>
      <c r="G416" s="120"/>
      <c r="H416" s="120"/>
      <c r="I416" s="120"/>
      <c r="J416" s="120"/>
      <c r="K416" s="120"/>
      <c r="L416" s="120"/>
      <c r="M416" s="120"/>
      <c r="N416" s="120"/>
      <c r="O416" s="306"/>
      <c r="P416" s="120"/>
      <c r="Y416" s="120"/>
      <c r="AD416" s="249"/>
      <c r="AG416" s="32"/>
      <c r="AI416" s="245"/>
      <c r="AJ416" s="120"/>
      <c r="AN416" s="249"/>
      <c r="AS416" s="250"/>
      <c r="AX416" s="249"/>
      <c r="BC416" s="248"/>
      <c r="BM416" s="248"/>
      <c r="BW416" s="248"/>
    </row>
    <row r="417" spans="3:75" s="3" customFormat="1">
      <c r="C417" s="32"/>
      <c r="D417" s="229"/>
      <c r="F417" s="120"/>
      <c r="G417" s="120"/>
      <c r="H417" s="120"/>
      <c r="I417" s="120"/>
      <c r="J417" s="120"/>
      <c r="K417" s="120"/>
      <c r="L417" s="120"/>
      <c r="M417" s="120"/>
      <c r="N417" s="120"/>
      <c r="O417" s="306"/>
      <c r="P417" s="120"/>
      <c r="Y417" s="120"/>
      <c r="AD417" s="249"/>
      <c r="AG417" s="32"/>
      <c r="AI417" s="245"/>
      <c r="AJ417" s="120"/>
      <c r="AN417" s="249"/>
      <c r="AS417" s="250"/>
      <c r="AX417" s="249"/>
      <c r="BC417" s="248"/>
      <c r="BM417" s="248"/>
      <c r="BW417" s="248"/>
    </row>
    <row r="418" spans="3:75" s="3" customFormat="1">
      <c r="C418" s="32"/>
      <c r="D418" s="229"/>
      <c r="F418" s="120"/>
      <c r="G418" s="120"/>
      <c r="H418" s="120"/>
      <c r="I418" s="120"/>
      <c r="J418" s="120"/>
      <c r="K418" s="120"/>
      <c r="L418" s="120"/>
      <c r="M418" s="120"/>
      <c r="N418" s="120"/>
      <c r="O418" s="306"/>
      <c r="P418" s="120"/>
      <c r="Y418" s="120"/>
      <c r="AD418" s="249"/>
      <c r="AG418" s="32"/>
      <c r="AI418" s="245"/>
      <c r="AJ418" s="120"/>
      <c r="AN418" s="249"/>
      <c r="AS418" s="250"/>
      <c r="AX418" s="249"/>
      <c r="BC418" s="248"/>
      <c r="BM418" s="248"/>
      <c r="BW418" s="248"/>
    </row>
    <row r="419" spans="3:75" s="3" customFormat="1">
      <c r="C419" s="32"/>
      <c r="D419" s="229"/>
      <c r="F419" s="120"/>
      <c r="G419" s="120"/>
      <c r="H419" s="120"/>
      <c r="I419" s="120"/>
      <c r="J419" s="120"/>
      <c r="K419" s="120"/>
      <c r="L419" s="120"/>
      <c r="M419" s="120"/>
      <c r="N419" s="120"/>
      <c r="O419" s="306"/>
      <c r="P419" s="120"/>
      <c r="Y419" s="120"/>
      <c r="AD419" s="249"/>
      <c r="AG419" s="32"/>
      <c r="AI419" s="245"/>
      <c r="AJ419" s="120"/>
      <c r="AN419" s="249"/>
      <c r="AS419" s="250"/>
      <c r="AX419" s="249"/>
      <c r="BC419" s="248"/>
      <c r="BM419" s="248"/>
      <c r="BW419" s="248"/>
    </row>
    <row r="420" spans="3:75" s="3" customFormat="1">
      <c r="C420" s="32"/>
      <c r="D420" s="229"/>
      <c r="F420" s="120"/>
      <c r="G420" s="120"/>
      <c r="H420" s="120"/>
      <c r="I420" s="120"/>
      <c r="J420" s="120"/>
      <c r="K420" s="120"/>
      <c r="L420" s="120"/>
      <c r="M420" s="120"/>
      <c r="N420" s="120"/>
      <c r="O420" s="306"/>
      <c r="P420" s="120"/>
      <c r="Y420" s="120"/>
      <c r="AD420" s="249"/>
      <c r="AG420" s="32"/>
      <c r="AI420" s="245"/>
      <c r="AJ420" s="120"/>
      <c r="AN420" s="249"/>
      <c r="AS420" s="250"/>
      <c r="AX420" s="249"/>
      <c r="BC420" s="248"/>
      <c r="BM420" s="248"/>
      <c r="BW420" s="248"/>
    </row>
    <row r="421" spans="3:75" s="3" customFormat="1">
      <c r="C421" s="32"/>
      <c r="D421" s="229"/>
      <c r="F421" s="120"/>
      <c r="G421" s="120"/>
      <c r="H421" s="120"/>
      <c r="I421" s="120"/>
      <c r="J421" s="120"/>
      <c r="K421" s="120"/>
      <c r="L421" s="120"/>
      <c r="M421" s="120"/>
      <c r="N421" s="120"/>
      <c r="O421" s="306"/>
      <c r="P421" s="120"/>
      <c r="Y421" s="120"/>
      <c r="AD421" s="249"/>
      <c r="AG421" s="32"/>
      <c r="AI421" s="245"/>
      <c r="AJ421" s="120"/>
      <c r="AN421" s="249"/>
      <c r="AS421" s="250"/>
      <c r="AX421" s="249"/>
      <c r="BC421" s="248"/>
      <c r="BM421" s="248"/>
      <c r="BW421" s="248"/>
    </row>
    <row r="422" spans="3:75" s="3" customFormat="1">
      <c r="C422" s="32"/>
      <c r="D422" s="229"/>
      <c r="F422" s="120"/>
      <c r="G422" s="120"/>
      <c r="H422" s="120"/>
      <c r="I422" s="120"/>
      <c r="J422" s="120"/>
      <c r="K422" s="120"/>
      <c r="L422" s="120"/>
      <c r="M422" s="120"/>
      <c r="N422" s="120"/>
      <c r="O422" s="306"/>
      <c r="P422" s="120"/>
      <c r="Y422" s="120"/>
      <c r="AD422" s="249"/>
      <c r="AG422" s="32"/>
      <c r="AI422" s="245"/>
      <c r="AJ422" s="120"/>
      <c r="AN422" s="249"/>
      <c r="AS422" s="250"/>
      <c r="AX422" s="249"/>
      <c r="BC422" s="248"/>
      <c r="BM422" s="248"/>
      <c r="BW422" s="248"/>
    </row>
    <row r="423" spans="3:75" s="3" customFormat="1">
      <c r="C423" s="32"/>
      <c r="D423" s="229"/>
      <c r="F423" s="120"/>
      <c r="G423" s="120"/>
      <c r="H423" s="120"/>
      <c r="I423" s="120"/>
      <c r="J423" s="120"/>
      <c r="K423" s="120"/>
      <c r="L423" s="120"/>
      <c r="M423" s="120"/>
      <c r="N423" s="120"/>
      <c r="O423" s="306"/>
      <c r="P423" s="120"/>
      <c r="Y423" s="120"/>
      <c r="AD423" s="249"/>
      <c r="AG423" s="32"/>
      <c r="AI423" s="245"/>
      <c r="AJ423" s="120"/>
      <c r="AN423" s="249"/>
      <c r="AS423" s="250"/>
      <c r="AX423" s="249"/>
      <c r="BC423" s="248"/>
      <c r="BM423" s="248"/>
      <c r="BW423" s="248"/>
    </row>
    <row r="424" spans="3:75" s="3" customFormat="1">
      <c r="C424" s="32"/>
      <c r="D424" s="229"/>
      <c r="F424" s="120"/>
      <c r="G424" s="120"/>
      <c r="H424" s="120"/>
      <c r="I424" s="120"/>
      <c r="J424" s="120"/>
      <c r="K424" s="120"/>
      <c r="L424" s="120"/>
      <c r="M424" s="120"/>
      <c r="N424" s="120"/>
      <c r="O424" s="306"/>
      <c r="P424" s="120"/>
      <c r="Y424" s="120"/>
      <c r="AD424" s="249"/>
      <c r="AG424" s="32"/>
      <c r="AI424" s="245"/>
      <c r="AJ424" s="120"/>
      <c r="AN424" s="249"/>
      <c r="AS424" s="250"/>
      <c r="AX424" s="249"/>
      <c r="BC424" s="248"/>
      <c r="BM424" s="248"/>
      <c r="BW424" s="248"/>
    </row>
    <row r="425" spans="3:75" s="3" customFormat="1">
      <c r="C425" s="32"/>
      <c r="D425" s="229"/>
      <c r="F425" s="120"/>
      <c r="G425" s="120"/>
      <c r="H425" s="120"/>
      <c r="I425" s="120"/>
      <c r="J425" s="120"/>
      <c r="K425" s="120"/>
      <c r="L425" s="120"/>
      <c r="M425" s="120"/>
      <c r="N425" s="120"/>
      <c r="O425" s="306"/>
      <c r="P425" s="120"/>
      <c r="Y425" s="120"/>
      <c r="AD425" s="249"/>
      <c r="AG425" s="32"/>
      <c r="AI425" s="245"/>
      <c r="AJ425" s="120"/>
      <c r="AN425" s="249"/>
      <c r="AS425" s="250"/>
      <c r="AX425" s="249"/>
      <c r="BC425" s="248"/>
      <c r="BM425" s="248"/>
      <c r="BW425" s="248"/>
    </row>
    <row r="426" spans="3:75" s="3" customFormat="1">
      <c r="C426" s="32"/>
      <c r="D426" s="229"/>
      <c r="F426" s="120"/>
      <c r="G426" s="120"/>
      <c r="H426" s="120"/>
      <c r="I426" s="120"/>
      <c r="J426" s="120"/>
      <c r="K426" s="120"/>
      <c r="L426" s="120"/>
      <c r="M426" s="120"/>
      <c r="N426" s="120"/>
      <c r="O426" s="306"/>
      <c r="P426" s="120"/>
      <c r="Y426" s="120"/>
      <c r="AD426" s="249"/>
      <c r="AG426" s="32"/>
      <c r="AI426" s="245"/>
      <c r="AJ426" s="120"/>
      <c r="AN426" s="249"/>
      <c r="AS426" s="250"/>
      <c r="AX426" s="249"/>
      <c r="BC426" s="248"/>
      <c r="BM426" s="248"/>
      <c r="BW426" s="248"/>
    </row>
    <row r="427" spans="3:75" s="3" customFormat="1">
      <c r="C427" s="32"/>
      <c r="D427" s="229"/>
      <c r="F427" s="120"/>
      <c r="G427" s="120"/>
      <c r="H427" s="120"/>
      <c r="I427" s="120"/>
      <c r="J427" s="120"/>
      <c r="K427" s="120"/>
      <c r="L427" s="120"/>
      <c r="M427" s="120"/>
      <c r="N427" s="120"/>
      <c r="O427" s="306"/>
      <c r="P427" s="120"/>
      <c r="Y427" s="120"/>
      <c r="AD427" s="249"/>
      <c r="AG427" s="32"/>
      <c r="AI427" s="245"/>
      <c r="AJ427" s="120"/>
      <c r="AN427" s="249"/>
      <c r="AS427" s="250"/>
      <c r="AX427" s="249"/>
      <c r="BC427" s="248"/>
      <c r="BM427" s="248"/>
      <c r="BW427" s="248"/>
    </row>
    <row r="428" spans="3:75" s="3" customFormat="1">
      <c r="C428" s="32"/>
      <c r="D428" s="229"/>
      <c r="F428" s="120"/>
      <c r="G428" s="120"/>
      <c r="H428" s="120"/>
      <c r="I428" s="120"/>
      <c r="J428" s="120"/>
      <c r="K428" s="120"/>
      <c r="L428" s="120"/>
      <c r="M428" s="120"/>
      <c r="N428" s="120"/>
      <c r="O428" s="306"/>
      <c r="P428" s="120"/>
      <c r="Y428" s="120"/>
      <c r="AD428" s="249"/>
      <c r="AG428" s="32"/>
      <c r="AI428" s="245"/>
      <c r="AJ428" s="120"/>
      <c r="AN428" s="249"/>
      <c r="AS428" s="250"/>
      <c r="AX428" s="249"/>
      <c r="BC428" s="248"/>
      <c r="BM428" s="248"/>
      <c r="BW428" s="248"/>
    </row>
    <row r="429" spans="3:75" s="3" customFormat="1">
      <c r="C429" s="32"/>
      <c r="D429" s="229"/>
      <c r="F429" s="120"/>
      <c r="G429" s="120"/>
      <c r="H429" s="120"/>
      <c r="I429" s="120"/>
      <c r="J429" s="120"/>
      <c r="K429" s="120"/>
      <c r="L429" s="120"/>
      <c r="M429" s="120"/>
      <c r="N429" s="120"/>
      <c r="O429" s="306"/>
      <c r="P429" s="120"/>
      <c r="Y429" s="120"/>
      <c r="AD429" s="249"/>
      <c r="AG429" s="32"/>
      <c r="AI429" s="245"/>
      <c r="AJ429" s="120"/>
      <c r="AN429" s="249"/>
      <c r="AS429" s="250"/>
      <c r="AX429" s="249"/>
      <c r="BC429" s="248"/>
      <c r="BM429" s="248"/>
      <c r="BW429" s="248"/>
    </row>
    <row r="430" spans="3:75" s="3" customFormat="1">
      <c r="C430" s="32"/>
      <c r="D430" s="229"/>
      <c r="F430" s="120"/>
      <c r="G430" s="120"/>
      <c r="H430" s="120"/>
      <c r="I430" s="120"/>
      <c r="J430" s="120"/>
      <c r="K430" s="120"/>
      <c r="L430" s="120"/>
      <c r="M430" s="120"/>
      <c r="N430" s="120"/>
      <c r="O430" s="306"/>
      <c r="P430" s="120"/>
      <c r="Y430" s="120"/>
      <c r="AD430" s="249"/>
      <c r="AG430" s="32"/>
      <c r="AI430" s="245"/>
      <c r="AJ430" s="120"/>
      <c r="AN430" s="249"/>
      <c r="AS430" s="250"/>
      <c r="AX430" s="249"/>
      <c r="BC430" s="248"/>
      <c r="BM430" s="248"/>
      <c r="BW430" s="248"/>
    </row>
    <row r="431" spans="3:75" s="3" customFormat="1">
      <c r="C431" s="32"/>
      <c r="D431" s="229"/>
      <c r="F431" s="120"/>
      <c r="G431" s="120"/>
      <c r="H431" s="120"/>
      <c r="I431" s="120"/>
      <c r="J431" s="120"/>
      <c r="K431" s="120"/>
      <c r="L431" s="120"/>
      <c r="M431" s="120"/>
      <c r="N431" s="120"/>
      <c r="O431" s="306"/>
      <c r="P431" s="120"/>
      <c r="Y431" s="120"/>
      <c r="AD431" s="249"/>
      <c r="AG431" s="32"/>
      <c r="AI431" s="245"/>
      <c r="AJ431" s="120"/>
      <c r="AN431" s="249"/>
      <c r="AS431" s="250"/>
      <c r="AX431" s="249"/>
      <c r="BC431" s="248"/>
      <c r="BM431" s="248"/>
      <c r="BW431" s="248"/>
    </row>
    <row r="432" spans="3:75" s="3" customFormat="1">
      <c r="C432" s="32"/>
      <c r="D432" s="229"/>
      <c r="F432" s="120"/>
      <c r="G432" s="120"/>
      <c r="H432" s="120"/>
      <c r="I432" s="120"/>
      <c r="J432" s="120"/>
      <c r="K432" s="120"/>
      <c r="L432" s="120"/>
      <c r="M432" s="120"/>
      <c r="N432" s="120"/>
      <c r="O432" s="306"/>
      <c r="P432" s="120"/>
      <c r="Y432" s="120"/>
      <c r="AD432" s="249"/>
      <c r="AG432" s="32"/>
      <c r="AI432" s="245"/>
      <c r="AJ432" s="120"/>
      <c r="AN432" s="249"/>
      <c r="AS432" s="250"/>
      <c r="AX432" s="249"/>
      <c r="BC432" s="248"/>
      <c r="BM432" s="248"/>
      <c r="BW432" s="248"/>
    </row>
    <row r="433" spans="3:75" s="3" customFormat="1">
      <c r="C433" s="32"/>
      <c r="D433" s="229"/>
      <c r="F433" s="120"/>
      <c r="G433" s="120"/>
      <c r="H433" s="120"/>
      <c r="I433" s="120"/>
      <c r="J433" s="120"/>
      <c r="K433" s="120"/>
      <c r="L433" s="120"/>
      <c r="M433" s="120"/>
      <c r="N433" s="120"/>
      <c r="O433" s="306"/>
      <c r="P433" s="120"/>
      <c r="Y433" s="120"/>
      <c r="AD433" s="249"/>
      <c r="AG433" s="32"/>
      <c r="AI433" s="245"/>
      <c r="AJ433" s="120"/>
      <c r="AN433" s="249"/>
      <c r="AS433" s="250"/>
      <c r="AX433" s="249"/>
      <c r="BC433" s="248"/>
      <c r="BM433" s="248"/>
      <c r="BW433" s="248"/>
    </row>
    <row r="434" spans="3:75" s="3" customFormat="1">
      <c r="C434" s="32"/>
      <c r="D434" s="229"/>
      <c r="F434" s="120"/>
      <c r="G434" s="120"/>
      <c r="H434" s="120"/>
      <c r="I434" s="120"/>
      <c r="J434" s="120"/>
      <c r="K434" s="120"/>
      <c r="L434" s="120"/>
      <c r="M434" s="120"/>
      <c r="N434" s="120"/>
      <c r="O434" s="306"/>
      <c r="P434" s="120"/>
      <c r="Y434" s="120"/>
      <c r="AD434" s="249"/>
      <c r="AG434" s="32"/>
      <c r="AI434" s="245"/>
      <c r="AJ434" s="120"/>
      <c r="AN434" s="249"/>
      <c r="AS434" s="250"/>
      <c r="AX434" s="249"/>
      <c r="BC434" s="248"/>
      <c r="BM434" s="248"/>
      <c r="BW434" s="248"/>
    </row>
    <row r="435" spans="3:75" s="3" customFormat="1">
      <c r="C435" s="32"/>
      <c r="D435" s="229"/>
      <c r="F435" s="120"/>
      <c r="G435" s="120"/>
      <c r="H435" s="120"/>
      <c r="I435" s="120"/>
      <c r="J435" s="120"/>
      <c r="K435" s="120"/>
      <c r="L435" s="120"/>
      <c r="M435" s="120"/>
      <c r="N435" s="120"/>
      <c r="O435" s="306"/>
      <c r="P435" s="120"/>
      <c r="Y435" s="120"/>
      <c r="AD435" s="249"/>
      <c r="AG435" s="32"/>
      <c r="AI435" s="245"/>
      <c r="AJ435" s="120"/>
      <c r="AN435" s="249"/>
      <c r="AS435" s="250"/>
      <c r="AX435" s="249"/>
      <c r="BC435" s="248"/>
      <c r="BM435" s="248"/>
      <c r="BW435" s="248"/>
    </row>
    <row r="436" spans="3:75" s="3" customFormat="1">
      <c r="C436" s="32"/>
      <c r="D436" s="229"/>
      <c r="F436" s="120"/>
      <c r="G436" s="120"/>
      <c r="H436" s="120"/>
      <c r="I436" s="120"/>
      <c r="J436" s="120"/>
      <c r="K436" s="120"/>
      <c r="L436" s="120"/>
      <c r="M436" s="120"/>
      <c r="N436" s="120"/>
      <c r="O436" s="306"/>
      <c r="P436" s="120"/>
      <c r="Y436" s="120"/>
      <c r="AD436" s="249"/>
      <c r="AG436" s="32"/>
      <c r="AI436" s="245"/>
      <c r="AJ436" s="120"/>
      <c r="AN436" s="249"/>
      <c r="AS436" s="250"/>
      <c r="AX436" s="249"/>
      <c r="BC436" s="248"/>
      <c r="BM436" s="248"/>
      <c r="BW436" s="248"/>
    </row>
    <row r="437" spans="3:75" s="3" customFormat="1">
      <c r="C437" s="32"/>
      <c r="D437" s="229"/>
      <c r="F437" s="120"/>
      <c r="G437" s="120"/>
      <c r="H437" s="120"/>
      <c r="I437" s="120"/>
      <c r="J437" s="120"/>
      <c r="K437" s="120"/>
      <c r="L437" s="120"/>
      <c r="M437" s="120"/>
      <c r="N437" s="120"/>
      <c r="O437" s="306"/>
      <c r="P437" s="120"/>
      <c r="Y437" s="120"/>
      <c r="AD437" s="249"/>
      <c r="AG437" s="32"/>
      <c r="AI437" s="245"/>
      <c r="AJ437" s="120"/>
      <c r="AN437" s="249"/>
      <c r="AS437" s="250"/>
      <c r="AX437" s="249"/>
      <c r="BC437" s="248"/>
      <c r="BM437" s="248"/>
      <c r="BW437" s="248"/>
    </row>
    <row r="438" spans="3:75" s="3" customFormat="1">
      <c r="C438" s="32"/>
      <c r="D438" s="229"/>
      <c r="F438" s="120"/>
      <c r="G438" s="120"/>
      <c r="H438" s="120"/>
      <c r="I438" s="120"/>
      <c r="J438" s="120"/>
      <c r="K438" s="120"/>
      <c r="L438" s="120"/>
      <c r="M438" s="120"/>
      <c r="N438" s="120"/>
      <c r="O438" s="306"/>
      <c r="P438" s="120"/>
      <c r="Y438" s="120"/>
      <c r="AD438" s="249"/>
      <c r="AG438" s="32"/>
      <c r="AI438" s="245"/>
      <c r="AJ438" s="120"/>
      <c r="AN438" s="249"/>
      <c r="AS438" s="250"/>
      <c r="AX438" s="249"/>
      <c r="BC438" s="248"/>
      <c r="BM438" s="248"/>
      <c r="BW438" s="248"/>
    </row>
    <row r="439" spans="3:75" s="3" customFormat="1">
      <c r="C439" s="32"/>
      <c r="D439" s="229"/>
      <c r="F439" s="120"/>
      <c r="G439" s="120"/>
      <c r="H439" s="120"/>
      <c r="I439" s="120"/>
      <c r="J439" s="120"/>
      <c r="K439" s="120"/>
      <c r="L439" s="120"/>
      <c r="M439" s="120"/>
      <c r="N439" s="120"/>
      <c r="O439" s="306"/>
      <c r="P439" s="120"/>
      <c r="Y439" s="120"/>
      <c r="AD439" s="249"/>
      <c r="AG439" s="32"/>
      <c r="AI439" s="245"/>
      <c r="AJ439" s="120"/>
      <c r="AN439" s="249"/>
      <c r="AS439" s="250"/>
      <c r="AX439" s="249"/>
      <c r="BC439" s="248"/>
      <c r="BM439" s="248"/>
      <c r="BW439" s="248"/>
    </row>
    <row r="440" spans="3:75" s="3" customFormat="1">
      <c r="C440" s="32"/>
      <c r="D440" s="229"/>
      <c r="F440" s="120"/>
      <c r="G440" s="120"/>
      <c r="H440" s="120"/>
      <c r="I440" s="120"/>
      <c r="J440" s="120"/>
      <c r="K440" s="120"/>
      <c r="L440" s="120"/>
      <c r="M440" s="120"/>
      <c r="N440" s="120"/>
      <c r="O440" s="306"/>
      <c r="P440" s="120"/>
      <c r="Y440" s="120"/>
      <c r="AD440" s="249"/>
      <c r="AG440" s="32"/>
      <c r="AI440" s="245"/>
      <c r="AJ440" s="120"/>
      <c r="AN440" s="249"/>
      <c r="AS440" s="250"/>
      <c r="AX440" s="249"/>
      <c r="BC440" s="248"/>
      <c r="BM440" s="248"/>
      <c r="BW440" s="248"/>
    </row>
    <row r="441" spans="3:75" s="3" customFormat="1">
      <c r="C441" s="32"/>
      <c r="D441" s="229"/>
      <c r="F441" s="120"/>
      <c r="G441" s="120"/>
      <c r="H441" s="120"/>
      <c r="I441" s="120"/>
      <c r="J441" s="120"/>
      <c r="K441" s="120"/>
      <c r="L441" s="120"/>
      <c r="M441" s="120"/>
      <c r="N441" s="120"/>
      <c r="O441" s="306"/>
      <c r="P441" s="120"/>
      <c r="Y441" s="120"/>
      <c r="AD441" s="249"/>
      <c r="AG441" s="32"/>
      <c r="AI441" s="245"/>
      <c r="AJ441" s="120"/>
      <c r="AN441" s="249"/>
      <c r="AS441" s="250"/>
      <c r="AX441" s="249"/>
      <c r="BC441" s="248"/>
      <c r="BM441" s="248"/>
      <c r="BW441" s="248"/>
    </row>
    <row r="442" spans="3:75" s="3" customFormat="1">
      <c r="C442" s="32"/>
      <c r="D442" s="229"/>
      <c r="F442" s="120"/>
      <c r="G442" s="120"/>
      <c r="H442" s="120"/>
      <c r="I442" s="120"/>
      <c r="J442" s="120"/>
      <c r="K442" s="120"/>
      <c r="L442" s="120"/>
      <c r="M442" s="120"/>
      <c r="N442" s="120"/>
      <c r="O442" s="306"/>
      <c r="P442" s="120"/>
      <c r="Y442" s="120"/>
      <c r="AD442" s="249"/>
      <c r="AG442" s="32"/>
      <c r="AI442" s="245"/>
      <c r="AJ442" s="120"/>
      <c r="AN442" s="249"/>
      <c r="AS442" s="250"/>
      <c r="AX442" s="249"/>
      <c r="BC442" s="248"/>
      <c r="BM442" s="248"/>
      <c r="BW442" s="248"/>
    </row>
    <row r="443" spans="3:75" s="3" customFormat="1">
      <c r="C443" s="32"/>
      <c r="D443" s="229"/>
      <c r="F443" s="120"/>
      <c r="G443" s="120"/>
      <c r="H443" s="120"/>
      <c r="I443" s="120"/>
      <c r="J443" s="120"/>
      <c r="K443" s="120"/>
      <c r="L443" s="120"/>
      <c r="M443" s="120"/>
      <c r="N443" s="120"/>
      <c r="O443" s="306"/>
      <c r="P443" s="120"/>
      <c r="Y443" s="120"/>
      <c r="AD443" s="249"/>
      <c r="AG443" s="32"/>
      <c r="AI443" s="245"/>
      <c r="AJ443" s="120"/>
      <c r="AN443" s="249"/>
      <c r="AS443" s="250"/>
      <c r="AX443" s="249"/>
      <c r="BC443" s="248"/>
      <c r="BM443" s="248"/>
      <c r="BW443" s="248"/>
    </row>
    <row r="444" spans="3:75" s="3" customFormat="1">
      <c r="C444" s="32"/>
      <c r="D444" s="229"/>
      <c r="F444" s="120"/>
      <c r="G444" s="120"/>
      <c r="H444" s="120"/>
      <c r="I444" s="120"/>
      <c r="J444" s="120"/>
      <c r="K444" s="120"/>
      <c r="L444" s="120"/>
      <c r="M444" s="120"/>
      <c r="N444" s="120"/>
      <c r="O444" s="306"/>
      <c r="P444" s="120"/>
      <c r="Y444" s="120"/>
      <c r="AD444" s="249"/>
      <c r="AG444" s="32"/>
      <c r="AI444" s="245"/>
      <c r="AJ444" s="120"/>
      <c r="AN444" s="249"/>
      <c r="AS444" s="250"/>
      <c r="AX444" s="249"/>
      <c r="BC444" s="248"/>
      <c r="BM444" s="248"/>
      <c r="BW444" s="248"/>
    </row>
    <row r="445" spans="3:75" s="3" customFormat="1">
      <c r="C445" s="32"/>
      <c r="D445" s="229"/>
      <c r="F445" s="120"/>
      <c r="G445" s="120"/>
      <c r="H445" s="120"/>
      <c r="I445" s="120"/>
      <c r="J445" s="120"/>
      <c r="K445" s="120"/>
      <c r="L445" s="120"/>
      <c r="M445" s="120"/>
      <c r="N445" s="120"/>
      <c r="O445" s="306"/>
      <c r="P445" s="120"/>
      <c r="Y445" s="120"/>
      <c r="AD445" s="249"/>
      <c r="AG445" s="32"/>
      <c r="AI445" s="245"/>
      <c r="AJ445" s="120"/>
      <c r="AN445" s="249"/>
      <c r="AS445" s="250"/>
      <c r="AX445" s="249"/>
      <c r="BC445" s="248"/>
      <c r="BM445" s="248"/>
      <c r="BW445" s="248"/>
    </row>
    <row r="446" spans="3:75" s="3" customFormat="1">
      <c r="C446" s="32"/>
      <c r="D446" s="229"/>
      <c r="F446" s="120"/>
      <c r="G446" s="120"/>
      <c r="H446" s="120"/>
      <c r="I446" s="120"/>
      <c r="J446" s="120"/>
      <c r="K446" s="120"/>
      <c r="L446" s="120"/>
      <c r="M446" s="120"/>
      <c r="N446" s="120"/>
      <c r="O446" s="306"/>
      <c r="P446" s="120"/>
      <c r="Y446" s="120"/>
      <c r="AD446" s="249"/>
      <c r="AG446" s="32"/>
      <c r="AI446" s="245"/>
      <c r="AJ446" s="120"/>
      <c r="AN446" s="249"/>
      <c r="AS446" s="250"/>
      <c r="AX446" s="249"/>
      <c r="BC446" s="248"/>
      <c r="BM446" s="248"/>
      <c r="BW446" s="248"/>
    </row>
    <row r="447" spans="3:75" s="3" customFormat="1">
      <c r="C447" s="32"/>
      <c r="D447" s="229"/>
      <c r="F447" s="120"/>
      <c r="G447" s="120"/>
      <c r="H447" s="120"/>
      <c r="I447" s="120"/>
      <c r="J447" s="120"/>
      <c r="K447" s="120"/>
      <c r="L447" s="120"/>
      <c r="M447" s="120"/>
      <c r="N447" s="120"/>
      <c r="O447" s="306"/>
      <c r="P447" s="120"/>
      <c r="Y447" s="120"/>
      <c r="AD447" s="249"/>
      <c r="AG447" s="32"/>
      <c r="AI447" s="245"/>
      <c r="AJ447" s="120"/>
      <c r="AN447" s="249"/>
      <c r="AS447" s="250"/>
      <c r="AX447" s="249"/>
      <c r="BC447" s="248"/>
      <c r="BM447" s="248"/>
      <c r="BW447" s="248"/>
    </row>
    <row r="448" spans="3:75" s="3" customFormat="1">
      <c r="C448" s="32"/>
      <c r="D448" s="229"/>
      <c r="F448" s="120"/>
      <c r="G448" s="120"/>
      <c r="H448" s="120"/>
      <c r="I448" s="120"/>
      <c r="J448" s="120"/>
      <c r="K448" s="120"/>
      <c r="L448" s="120"/>
      <c r="M448" s="120"/>
      <c r="N448" s="120"/>
      <c r="O448" s="306"/>
      <c r="P448" s="120"/>
      <c r="Y448" s="120"/>
      <c r="AD448" s="249"/>
      <c r="AG448" s="32"/>
      <c r="AI448" s="245"/>
      <c r="AJ448" s="120"/>
      <c r="AN448" s="249"/>
      <c r="AS448" s="250"/>
      <c r="AX448" s="249"/>
      <c r="BC448" s="248"/>
      <c r="BM448" s="248"/>
      <c r="BW448" s="248"/>
    </row>
    <row r="449" spans="3:75" s="3" customFormat="1">
      <c r="C449" s="32"/>
      <c r="D449" s="229"/>
      <c r="F449" s="120"/>
      <c r="G449" s="120"/>
      <c r="H449" s="120"/>
      <c r="I449" s="120"/>
      <c r="J449" s="120"/>
      <c r="K449" s="120"/>
      <c r="L449" s="120"/>
      <c r="M449" s="120"/>
      <c r="N449" s="120"/>
      <c r="O449" s="306"/>
      <c r="P449" s="120"/>
      <c r="Y449" s="120"/>
      <c r="AD449" s="249"/>
      <c r="AG449" s="32"/>
      <c r="AI449" s="245"/>
      <c r="AJ449" s="120"/>
      <c r="AN449" s="249"/>
      <c r="AS449" s="250"/>
      <c r="AX449" s="249"/>
      <c r="BC449" s="248"/>
      <c r="BM449" s="248"/>
      <c r="BW449" s="248"/>
    </row>
    <row r="450" spans="3:75" s="3" customFormat="1">
      <c r="C450" s="32"/>
      <c r="D450" s="229"/>
      <c r="F450" s="120"/>
      <c r="G450" s="120"/>
      <c r="H450" s="120"/>
      <c r="I450" s="120"/>
      <c r="J450" s="120"/>
      <c r="K450" s="120"/>
      <c r="L450" s="120"/>
      <c r="M450" s="120"/>
      <c r="N450" s="120"/>
      <c r="O450" s="306"/>
      <c r="P450" s="120"/>
      <c r="Y450" s="120"/>
      <c r="AD450" s="249"/>
      <c r="AG450" s="32"/>
      <c r="AI450" s="245"/>
      <c r="AJ450" s="120"/>
      <c r="AN450" s="249"/>
      <c r="AS450" s="250"/>
      <c r="AX450" s="249"/>
      <c r="BC450" s="248"/>
      <c r="BM450" s="248"/>
      <c r="BW450" s="248"/>
    </row>
    <row r="451" spans="3:75" s="3" customFormat="1">
      <c r="C451" s="32"/>
      <c r="D451" s="229"/>
      <c r="F451" s="120"/>
      <c r="G451" s="120"/>
      <c r="H451" s="120"/>
      <c r="I451" s="120"/>
      <c r="J451" s="120"/>
      <c r="K451" s="120"/>
      <c r="L451" s="120"/>
      <c r="M451" s="120"/>
      <c r="N451" s="120"/>
      <c r="O451" s="306"/>
      <c r="P451" s="120"/>
      <c r="Y451" s="120"/>
      <c r="AD451" s="249"/>
      <c r="AG451" s="32"/>
      <c r="AI451" s="245"/>
      <c r="AJ451" s="120"/>
      <c r="AN451" s="249"/>
      <c r="AS451" s="250"/>
      <c r="AX451" s="249"/>
      <c r="BC451" s="248"/>
      <c r="BM451" s="248"/>
      <c r="BW451" s="248"/>
    </row>
    <row r="452" spans="3:75" s="3" customFormat="1">
      <c r="C452" s="32"/>
      <c r="D452" s="229"/>
      <c r="F452" s="120"/>
      <c r="G452" s="120"/>
      <c r="H452" s="120"/>
      <c r="I452" s="120"/>
      <c r="J452" s="120"/>
      <c r="K452" s="120"/>
      <c r="L452" s="120"/>
      <c r="M452" s="120"/>
      <c r="N452" s="120"/>
      <c r="O452" s="306"/>
      <c r="P452" s="120"/>
      <c r="Y452" s="120"/>
      <c r="AD452" s="249"/>
      <c r="AG452" s="32"/>
      <c r="AI452" s="245"/>
      <c r="AJ452" s="120"/>
      <c r="AN452" s="249"/>
      <c r="AS452" s="250"/>
      <c r="AX452" s="249"/>
      <c r="BC452" s="248"/>
      <c r="BM452" s="248"/>
      <c r="BW452" s="248"/>
    </row>
    <row r="453" spans="3:75" s="3" customFormat="1">
      <c r="C453" s="32"/>
      <c r="D453" s="229"/>
      <c r="F453" s="120"/>
      <c r="G453" s="120"/>
      <c r="H453" s="120"/>
      <c r="I453" s="120"/>
      <c r="J453" s="120"/>
      <c r="K453" s="120"/>
      <c r="L453" s="120"/>
      <c r="M453" s="120"/>
      <c r="N453" s="120"/>
      <c r="O453" s="306"/>
      <c r="P453" s="120"/>
      <c r="Y453" s="120"/>
      <c r="AD453" s="249"/>
      <c r="AG453" s="32"/>
      <c r="AI453" s="245"/>
      <c r="AJ453" s="120"/>
      <c r="AN453" s="249"/>
      <c r="AS453" s="250"/>
      <c r="AX453" s="249"/>
      <c r="BC453" s="248"/>
      <c r="BM453" s="248"/>
      <c r="BW453" s="248"/>
    </row>
    <row r="454" spans="3:75" s="3" customFormat="1">
      <c r="C454" s="32"/>
      <c r="D454" s="229"/>
      <c r="F454" s="120"/>
      <c r="G454" s="120"/>
      <c r="H454" s="120"/>
      <c r="I454" s="120"/>
      <c r="J454" s="120"/>
      <c r="K454" s="120"/>
      <c r="L454" s="120"/>
      <c r="M454" s="120"/>
      <c r="N454" s="120"/>
      <c r="O454" s="306"/>
      <c r="P454" s="120"/>
      <c r="Y454" s="120"/>
      <c r="AD454" s="249"/>
      <c r="AG454" s="32"/>
      <c r="AI454" s="245"/>
      <c r="AJ454" s="120"/>
      <c r="AN454" s="249"/>
      <c r="AS454" s="250"/>
      <c r="AX454" s="249"/>
      <c r="BC454" s="248"/>
      <c r="BM454" s="248"/>
      <c r="BW454" s="248"/>
    </row>
    <row r="455" spans="3:75" s="3" customFormat="1">
      <c r="C455" s="32"/>
      <c r="D455" s="229"/>
      <c r="F455" s="120"/>
      <c r="G455" s="120"/>
      <c r="H455" s="120"/>
      <c r="I455" s="120"/>
      <c r="J455" s="120"/>
      <c r="K455" s="120"/>
      <c r="L455" s="120"/>
      <c r="M455" s="120"/>
      <c r="N455" s="120"/>
      <c r="O455" s="306"/>
      <c r="P455" s="120"/>
      <c r="Y455" s="120"/>
      <c r="AD455" s="249"/>
      <c r="AG455" s="32"/>
      <c r="AI455" s="245"/>
      <c r="AJ455" s="120"/>
      <c r="AN455" s="249"/>
      <c r="AS455" s="250"/>
      <c r="AX455" s="249"/>
      <c r="BC455" s="248"/>
      <c r="BM455" s="248"/>
      <c r="BW455" s="248"/>
    </row>
    <row r="456" spans="3:75" s="3" customFormat="1">
      <c r="C456" s="32"/>
      <c r="D456" s="229"/>
      <c r="F456" s="120"/>
      <c r="G456" s="120"/>
      <c r="H456" s="120"/>
      <c r="I456" s="120"/>
      <c r="J456" s="120"/>
      <c r="K456" s="120"/>
      <c r="L456" s="120"/>
      <c r="M456" s="120"/>
      <c r="N456" s="120"/>
      <c r="O456" s="306"/>
      <c r="P456" s="120"/>
      <c r="Y456" s="120"/>
      <c r="AD456" s="249"/>
      <c r="AG456" s="32"/>
      <c r="AI456" s="245"/>
      <c r="AJ456" s="120"/>
      <c r="AN456" s="249"/>
      <c r="AS456" s="250"/>
      <c r="AX456" s="249"/>
      <c r="BC456" s="248"/>
      <c r="BM456" s="248"/>
      <c r="BW456" s="248"/>
    </row>
    <row r="457" spans="3:75" s="3" customFormat="1">
      <c r="C457" s="32"/>
      <c r="D457" s="229"/>
      <c r="F457" s="120"/>
      <c r="G457" s="120"/>
      <c r="H457" s="120"/>
      <c r="I457" s="120"/>
      <c r="J457" s="120"/>
      <c r="K457" s="120"/>
      <c r="L457" s="120"/>
      <c r="M457" s="120"/>
      <c r="N457" s="120"/>
      <c r="O457" s="306"/>
      <c r="P457" s="120"/>
      <c r="Y457" s="120"/>
      <c r="AD457" s="249"/>
      <c r="AG457" s="32"/>
      <c r="AI457" s="245"/>
      <c r="AJ457" s="120"/>
      <c r="AN457" s="249"/>
      <c r="AS457" s="250"/>
      <c r="AX457" s="249"/>
      <c r="BC457" s="248"/>
      <c r="BM457" s="248"/>
      <c r="BW457" s="248"/>
    </row>
    <row r="458" spans="3:75" s="3" customFormat="1">
      <c r="C458" s="32"/>
      <c r="D458" s="229"/>
      <c r="F458" s="120"/>
      <c r="G458" s="120"/>
      <c r="H458" s="120"/>
      <c r="I458" s="120"/>
      <c r="J458" s="120"/>
      <c r="K458" s="120"/>
      <c r="L458" s="120"/>
      <c r="M458" s="120"/>
      <c r="N458" s="120"/>
      <c r="O458" s="306"/>
      <c r="P458" s="120"/>
      <c r="Y458" s="120"/>
      <c r="AD458" s="249"/>
      <c r="AG458" s="32"/>
      <c r="AI458" s="245"/>
      <c r="AJ458" s="120"/>
      <c r="AN458" s="249"/>
      <c r="AS458" s="250"/>
      <c r="AX458" s="249"/>
      <c r="BC458" s="248"/>
      <c r="BM458" s="248"/>
      <c r="BW458" s="248"/>
    </row>
    <row r="459" spans="3:75" s="3" customFormat="1">
      <c r="C459" s="32"/>
      <c r="D459" s="229"/>
      <c r="F459" s="120"/>
      <c r="G459" s="120"/>
      <c r="H459" s="120"/>
      <c r="I459" s="120"/>
      <c r="J459" s="120"/>
      <c r="K459" s="120"/>
      <c r="L459" s="120"/>
      <c r="M459" s="120"/>
      <c r="N459" s="120"/>
      <c r="O459" s="306"/>
      <c r="P459" s="120"/>
      <c r="Y459" s="120"/>
      <c r="AD459" s="249"/>
      <c r="AG459" s="32"/>
      <c r="AI459" s="245"/>
      <c r="AJ459" s="120"/>
      <c r="AN459" s="249"/>
      <c r="AS459" s="250"/>
      <c r="AX459" s="249"/>
      <c r="BC459" s="248"/>
      <c r="BM459" s="248"/>
      <c r="BW459" s="248"/>
    </row>
    <row r="460" spans="3:75" s="3" customFormat="1">
      <c r="C460" s="32"/>
      <c r="D460" s="229"/>
      <c r="F460" s="120"/>
      <c r="G460" s="120"/>
      <c r="H460" s="120"/>
      <c r="I460" s="120"/>
      <c r="J460" s="120"/>
      <c r="K460" s="120"/>
      <c r="L460" s="120"/>
      <c r="M460" s="120"/>
      <c r="N460" s="120"/>
      <c r="O460" s="306"/>
      <c r="P460" s="120"/>
      <c r="Y460" s="120"/>
      <c r="AD460" s="249"/>
      <c r="AG460" s="32"/>
      <c r="AI460" s="245"/>
      <c r="AJ460" s="120"/>
      <c r="AN460" s="249"/>
      <c r="AS460" s="250"/>
      <c r="AX460" s="249"/>
      <c r="BC460" s="248"/>
      <c r="BM460" s="248"/>
      <c r="BW460" s="248"/>
    </row>
    <row r="461" spans="3:75" s="3" customFormat="1">
      <c r="C461" s="32"/>
      <c r="D461" s="229"/>
      <c r="F461" s="120"/>
      <c r="G461" s="120"/>
      <c r="H461" s="120"/>
      <c r="I461" s="120"/>
      <c r="J461" s="120"/>
      <c r="K461" s="120"/>
      <c r="L461" s="120"/>
      <c r="M461" s="120"/>
      <c r="N461" s="120"/>
      <c r="O461" s="306"/>
      <c r="P461" s="120"/>
      <c r="Y461" s="120"/>
      <c r="AD461" s="249"/>
      <c r="AG461" s="32"/>
      <c r="AI461" s="245"/>
      <c r="AJ461" s="120"/>
      <c r="AN461" s="249"/>
      <c r="AS461" s="250"/>
      <c r="AX461" s="249"/>
      <c r="BC461" s="248"/>
      <c r="BM461" s="248"/>
      <c r="BW461" s="248"/>
    </row>
    <row r="462" spans="3:75" s="3" customFormat="1">
      <c r="C462" s="32"/>
      <c r="D462" s="229"/>
      <c r="F462" s="120"/>
      <c r="G462" s="120"/>
      <c r="H462" s="120"/>
      <c r="I462" s="120"/>
      <c r="J462" s="120"/>
      <c r="K462" s="120"/>
      <c r="L462" s="120"/>
      <c r="M462" s="120"/>
      <c r="N462" s="120"/>
      <c r="O462" s="306"/>
      <c r="P462" s="120"/>
      <c r="Y462" s="120"/>
      <c r="AD462" s="249"/>
      <c r="AG462" s="32"/>
      <c r="AI462" s="245"/>
      <c r="AJ462" s="120"/>
      <c r="AN462" s="249"/>
      <c r="AS462" s="250"/>
      <c r="AX462" s="249"/>
      <c r="BC462" s="248"/>
      <c r="BM462" s="248"/>
      <c r="BW462" s="248"/>
    </row>
    <row r="463" spans="3:75" s="3" customFormat="1">
      <c r="C463" s="32"/>
      <c r="D463" s="229"/>
      <c r="F463" s="120"/>
      <c r="G463" s="120"/>
      <c r="H463" s="120"/>
      <c r="I463" s="120"/>
      <c r="J463" s="120"/>
      <c r="K463" s="120"/>
      <c r="L463" s="120"/>
      <c r="M463" s="120"/>
      <c r="N463" s="120"/>
      <c r="O463" s="306"/>
      <c r="P463" s="120"/>
      <c r="Y463" s="120"/>
      <c r="AD463" s="249"/>
      <c r="AG463" s="32"/>
      <c r="AI463" s="245"/>
      <c r="AJ463" s="120"/>
      <c r="AN463" s="249"/>
      <c r="AS463" s="250"/>
      <c r="AX463" s="249"/>
      <c r="BC463" s="248"/>
      <c r="BM463" s="248"/>
      <c r="BW463" s="248"/>
    </row>
    <row r="464" spans="3:75" s="3" customFormat="1">
      <c r="C464" s="32"/>
      <c r="D464" s="229"/>
      <c r="F464" s="120"/>
      <c r="G464" s="120"/>
      <c r="H464" s="120"/>
      <c r="I464" s="120"/>
      <c r="J464" s="120"/>
      <c r="K464" s="120"/>
      <c r="L464" s="120"/>
      <c r="M464" s="120"/>
      <c r="N464" s="120"/>
      <c r="O464" s="306"/>
      <c r="P464" s="120"/>
      <c r="Y464" s="120"/>
      <c r="AD464" s="249"/>
      <c r="AG464" s="32"/>
      <c r="AI464" s="245"/>
      <c r="AJ464" s="120"/>
      <c r="AN464" s="249"/>
      <c r="AS464" s="250"/>
      <c r="AX464" s="249"/>
      <c r="BC464" s="248"/>
      <c r="BM464" s="248"/>
      <c r="BW464" s="248"/>
    </row>
    <row r="465" spans="3:75" s="3" customFormat="1">
      <c r="C465" s="32"/>
      <c r="D465" s="229"/>
      <c r="F465" s="120"/>
      <c r="G465" s="120"/>
      <c r="H465" s="120"/>
      <c r="I465" s="120"/>
      <c r="J465" s="120"/>
      <c r="K465" s="120"/>
      <c r="L465" s="120"/>
      <c r="M465" s="120"/>
      <c r="N465" s="120"/>
      <c r="O465" s="306"/>
      <c r="P465" s="120"/>
      <c r="Y465" s="120"/>
      <c r="AD465" s="249"/>
      <c r="AG465" s="32"/>
      <c r="AI465" s="245"/>
      <c r="AJ465" s="120"/>
      <c r="AN465" s="249"/>
      <c r="AS465" s="250"/>
      <c r="AX465" s="249"/>
      <c r="BC465" s="248"/>
      <c r="BM465" s="248"/>
      <c r="BW465" s="248"/>
    </row>
    <row r="466" spans="3:75" s="3" customFormat="1">
      <c r="C466" s="32"/>
      <c r="D466" s="229"/>
      <c r="F466" s="120"/>
      <c r="G466" s="120"/>
      <c r="H466" s="120"/>
      <c r="I466" s="120"/>
      <c r="J466" s="120"/>
      <c r="K466" s="120"/>
      <c r="L466" s="120"/>
      <c r="M466" s="120"/>
      <c r="N466" s="120"/>
      <c r="O466" s="306"/>
      <c r="P466" s="120"/>
      <c r="Y466" s="120"/>
      <c r="AD466" s="249"/>
      <c r="AG466" s="32"/>
      <c r="AI466" s="245"/>
      <c r="AJ466" s="120"/>
      <c r="AN466" s="249"/>
      <c r="AS466" s="250"/>
      <c r="AX466" s="249"/>
      <c r="BC466" s="248"/>
      <c r="BM466" s="248"/>
      <c r="BW466" s="248"/>
    </row>
    <row r="467" spans="3:75" s="3" customFormat="1">
      <c r="C467" s="32"/>
      <c r="D467" s="229"/>
      <c r="F467" s="120"/>
      <c r="G467" s="120"/>
      <c r="H467" s="120"/>
      <c r="I467" s="120"/>
      <c r="J467" s="120"/>
      <c r="K467" s="120"/>
      <c r="L467" s="120"/>
      <c r="M467" s="120"/>
      <c r="N467" s="120"/>
      <c r="O467" s="306"/>
      <c r="P467" s="120"/>
      <c r="Y467" s="120"/>
      <c r="AD467" s="249"/>
      <c r="AG467" s="32"/>
      <c r="AI467" s="245"/>
      <c r="AJ467" s="120"/>
      <c r="AN467" s="249"/>
      <c r="AS467" s="250"/>
      <c r="AX467" s="249"/>
      <c r="BC467" s="248"/>
      <c r="BM467" s="248"/>
      <c r="BW467" s="248"/>
    </row>
    <row r="468" spans="3:75" s="3" customFormat="1">
      <c r="C468" s="32"/>
      <c r="D468" s="229"/>
      <c r="F468" s="120"/>
      <c r="G468" s="120"/>
      <c r="H468" s="120"/>
      <c r="I468" s="120"/>
      <c r="J468" s="120"/>
      <c r="K468" s="120"/>
      <c r="L468" s="120"/>
      <c r="M468" s="120"/>
      <c r="N468" s="120"/>
      <c r="O468" s="306"/>
      <c r="P468" s="120"/>
      <c r="Y468" s="120"/>
      <c r="AD468" s="249"/>
      <c r="AG468" s="32"/>
      <c r="AI468" s="245"/>
      <c r="AJ468" s="120"/>
      <c r="AN468" s="249"/>
      <c r="AS468" s="250"/>
      <c r="AX468" s="249"/>
      <c r="BC468" s="248"/>
      <c r="BM468" s="248"/>
      <c r="BW468" s="248"/>
    </row>
    <row r="469" spans="3:75" s="3" customFormat="1">
      <c r="C469" s="32"/>
      <c r="D469" s="229"/>
      <c r="F469" s="120"/>
      <c r="G469" s="120"/>
      <c r="H469" s="120"/>
      <c r="I469" s="120"/>
      <c r="J469" s="120"/>
      <c r="K469" s="120"/>
      <c r="L469" s="120"/>
      <c r="M469" s="120"/>
      <c r="N469" s="120"/>
      <c r="O469" s="306"/>
      <c r="P469" s="120"/>
      <c r="Y469" s="120"/>
      <c r="AD469" s="249"/>
      <c r="AG469" s="32"/>
      <c r="AI469" s="245"/>
      <c r="AJ469" s="120"/>
      <c r="AN469" s="249"/>
      <c r="AS469" s="250"/>
      <c r="AX469" s="249"/>
      <c r="BC469" s="248"/>
      <c r="BM469" s="248"/>
      <c r="BW469" s="248"/>
    </row>
    <row r="470" spans="3:75" s="3" customFormat="1">
      <c r="C470" s="32"/>
      <c r="D470" s="229"/>
      <c r="F470" s="120"/>
      <c r="G470" s="120"/>
      <c r="H470" s="120"/>
      <c r="I470" s="120"/>
      <c r="J470" s="120"/>
      <c r="K470" s="120"/>
      <c r="L470" s="120"/>
      <c r="M470" s="120"/>
      <c r="N470" s="120"/>
      <c r="O470" s="306"/>
      <c r="P470" s="120"/>
      <c r="Y470" s="120"/>
      <c r="AD470" s="249"/>
      <c r="AG470" s="32"/>
      <c r="AI470" s="245"/>
      <c r="AJ470" s="120"/>
      <c r="AN470" s="249"/>
      <c r="AS470" s="250"/>
      <c r="AX470" s="249"/>
      <c r="BC470" s="248"/>
      <c r="BM470" s="248"/>
      <c r="BW470" s="248"/>
    </row>
    <row r="471" spans="3:75" s="3" customFormat="1">
      <c r="C471" s="32"/>
      <c r="D471" s="229"/>
      <c r="F471" s="120"/>
      <c r="G471" s="120"/>
      <c r="H471" s="120"/>
      <c r="I471" s="120"/>
      <c r="J471" s="120"/>
      <c r="K471" s="120"/>
      <c r="L471" s="120"/>
      <c r="M471" s="120"/>
      <c r="N471" s="120"/>
      <c r="O471" s="306"/>
      <c r="P471" s="120"/>
      <c r="Y471" s="120"/>
      <c r="AD471" s="249"/>
      <c r="AG471" s="32"/>
      <c r="AI471" s="245"/>
      <c r="AJ471" s="120"/>
      <c r="AN471" s="249"/>
      <c r="AS471" s="250"/>
      <c r="AX471" s="249"/>
      <c r="BC471" s="248"/>
      <c r="BM471" s="248"/>
      <c r="BW471" s="248"/>
    </row>
    <row r="472" spans="3:75" s="3" customFormat="1">
      <c r="C472" s="32"/>
      <c r="D472" s="229"/>
      <c r="F472" s="120"/>
      <c r="G472" s="120"/>
      <c r="H472" s="120"/>
      <c r="I472" s="120"/>
      <c r="J472" s="120"/>
      <c r="K472" s="120"/>
      <c r="L472" s="120"/>
      <c r="M472" s="120"/>
      <c r="N472" s="120"/>
      <c r="O472" s="306"/>
      <c r="P472" s="120"/>
      <c r="Y472" s="120"/>
      <c r="AD472" s="249"/>
      <c r="AG472" s="32"/>
      <c r="AI472" s="245"/>
      <c r="AJ472" s="120"/>
      <c r="AN472" s="249"/>
      <c r="AS472" s="250"/>
      <c r="AX472" s="249"/>
      <c r="BC472" s="248"/>
      <c r="BM472" s="248"/>
      <c r="BW472" s="248"/>
    </row>
    <row r="473" spans="3:75" s="3" customFormat="1">
      <c r="C473" s="32"/>
      <c r="D473" s="229"/>
      <c r="F473" s="120"/>
      <c r="G473" s="120"/>
      <c r="H473" s="120"/>
      <c r="I473" s="120"/>
      <c r="J473" s="120"/>
      <c r="K473" s="120"/>
      <c r="L473" s="120"/>
      <c r="M473" s="120"/>
      <c r="N473" s="120"/>
      <c r="O473" s="306"/>
      <c r="P473" s="120"/>
      <c r="Y473" s="120"/>
      <c r="AD473" s="249"/>
      <c r="AG473" s="32"/>
      <c r="AI473" s="245"/>
      <c r="AJ473" s="120"/>
      <c r="AN473" s="249"/>
      <c r="AS473" s="250"/>
      <c r="AX473" s="249"/>
      <c r="BC473" s="248"/>
      <c r="BM473" s="248"/>
      <c r="BW473" s="248"/>
    </row>
    <row r="474" spans="3:75" s="3" customFormat="1">
      <c r="C474" s="32"/>
      <c r="D474" s="229"/>
      <c r="F474" s="120"/>
      <c r="G474" s="120"/>
      <c r="H474" s="120"/>
      <c r="I474" s="120"/>
      <c r="J474" s="120"/>
      <c r="K474" s="120"/>
      <c r="L474" s="120"/>
      <c r="M474" s="120"/>
      <c r="N474" s="120"/>
      <c r="O474" s="306"/>
      <c r="P474" s="120"/>
      <c r="Y474" s="120"/>
      <c r="AD474" s="249"/>
      <c r="AG474" s="32"/>
      <c r="AI474" s="245"/>
      <c r="AJ474" s="120"/>
      <c r="AN474" s="249"/>
      <c r="AS474" s="250"/>
      <c r="AX474" s="249"/>
      <c r="BC474" s="248"/>
      <c r="BM474" s="248"/>
      <c r="BW474" s="248"/>
    </row>
    <row r="475" spans="3:75" s="3" customFormat="1">
      <c r="C475" s="32"/>
      <c r="D475" s="229"/>
      <c r="F475" s="120"/>
      <c r="G475" s="120"/>
      <c r="H475" s="120"/>
      <c r="I475" s="120"/>
      <c r="J475" s="120"/>
      <c r="K475" s="120"/>
      <c r="L475" s="120"/>
      <c r="M475" s="120"/>
      <c r="N475" s="120"/>
      <c r="O475" s="306"/>
      <c r="P475" s="120"/>
      <c r="Y475" s="120"/>
      <c r="AD475" s="249"/>
      <c r="AG475" s="32"/>
      <c r="AI475" s="245"/>
      <c r="AJ475" s="120"/>
      <c r="AN475" s="249"/>
      <c r="AS475" s="250"/>
      <c r="AX475" s="249"/>
      <c r="BC475" s="248"/>
      <c r="BM475" s="248"/>
      <c r="BW475" s="248"/>
    </row>
    <row r="476" spans="3:75" s="3" customFormat="1">
      <c r="C476" s="32"/>
      <c r="D476" s="229"/>
      <c r="F476" s="120"/>
      <c r="G476" s="120"/>
      <c r="H476" s="120"/>
      <c r="I476" s="120"/>
      <c r="J476" s="120"/>
      <c r="K476" s="120"/>
      <c r="L476" s="120"/>
      <c r="M476" s="120"/>
      <c r="N476" s="120"/>
      <c r="O476" s="306"/>
      <c r="P476" s="120"/>
      <c r="Y476" s="120"/>
      <c r="AD476" s="249"/>
      <c r="AG476" s="32"/>
      <c r="AI476" s="245"/>
      <c r="AJ476" s="120"/>
      <c r="AN476" s="249"/>
      <c r="AS476" s="250"/>
      <c r="AX476" s="249"/>
      <c r="BC476" s="248"/>
      <c r="BM476" s="248"/>
      <c r="BW476" s="248"/>
    </row>
    <row r="477" spans="3:75" s="3" customFormat="1">
      <c r="C477" s="32"/>
      <c r="D477" s="229"/>
      <c r="F477" s="120"/>
      <c r="G477" s="120"/>
      <c r="H477" s="120"/>
      <c r="I477" s="120"/>
      <c r="J477" s="120"/>
      <c r="K477" s="120"/>
      <c r="L477" s="120"/>
      <c r="M477" s="120"/>
      <c r="N477" s="120"/>
      <c r="O477" s="306"/>
      <c r="P477" s="120"/>
      <c r="Y477" s="120"/>
      <c r="AD477" s="249"/>
      <c r="AG477" s="32"/>
      <c r="AI477" s="245"/>
      <c r="AJ477" s="120"/>
      <c r="AN477" s="249"/>
      <c r="AS477" s="250"/>
      <c r="AX477" s="249"/>
      <c r="BC477" s="248"/>
      <c r="BM477" s="248"/>
      <c r="BW477" s="248"/>
    </row>
    <row r="478" spans="3:75" s="3" customFormat="1">
      <c r="C478" s="32"/>
      <c r="D478" s="229"/>
      <c r="F478" s="120"/>
      <c r="G478" s="120"/>
      <c r="H478" s="120"/>
      <c r="I478" s="120"/>
      <c r="J478" s="120"/>
      <c r="K478" s="120"/>
      <c r="L478" s="120"/>
      <c r="M478" s="120"/>
      <c r="N478" s="120"/>
      <c r="O478" s="306"/>
      <c r="P478" s="120"/>
      <c r="Y478" s="120"/>
      <c r="AD478" s="249"/>
      <c r="AG478" s="32"/>
      <c r="AI478" s="245"/>
      <c r="AJ478" s="120"/>
      <c r="AN478" s="249"/>
      <c r="AS478" s="250"/>
      <c r="AX478" s="249"/>
      <c r="BC478" s="248"/>
      <c r="BM478" s="248"/>
      <c r="BW478" s="248"/>
    </row>
    <row r="479" spans="3:75" s="3" customFormat="1">
      <c r="C479" s="32"/>
      <c r="D479" s="229"/>
      <c r="F479" s="120"/>
      <c r="G479" s="120"/>
      <c r="H479" s="120"/>
      <c r="I479" s="120"/>
      <c r="J479" s="120"/>
      <c r="K479" s="120"/>
      <c r="L479" s="120"/>
      <c r="M479" s="120"/>
      <c r="N479" s="120"/>
      <c r="O479" s="306"/>
      <c r="P479" s="120"/>
      <c r="Y479" s="120"/>
      <c r="AD479" s="249"/>
      <c r="AG479" s="32"/>
      <c r="AI479" s="245"/>
      <c r="AJ479" s="120"/>
      <c r="AN479" s="249"/>
      <c r="AS479" s="250"/>
      <c r="AX479" s="249"/>
      <c r="BC479" s="248"/>
      <c r="BM479" s="248"/>
      <c r="BW479" s="248"/>
    </row>
    <row r="480" spans="3:75" s="3" customFormat="1">
      <c r="C480" s="32"/>
      <c r="D480" s="229"/>
      <c r="F480" s="120"/>
      <c r="G480" s="120"/>
      <c r="H480" s="120"/>
      <c r="I480" s="120"/>
      <c r="J480" s="120"/>
      <c r="K480" s="120"/>
      <c r="L480" s="120"/>
      <c r="M480" s="120"/>
      <c r="N480" s="120"/>
      <c r="O480" s="306"/>
      <c r="P480" s="120"/>
      <c r="Y480" s="120"/>
      <c r="AD480" s="249"/>
      <c r="AG480" s="32"/>
      <c r="AI480" s="245"/>
      <c r="AJ480" s="120"/>
      <c r="AN480" s="249"/>
      <c r="AS480" s="250"/>
      <c r="AX480" s="249"/>
      <c r="BC480" s="248"/>
      <c r="BM480" s="248"/>
      <c r="BW480" s="248"/>
    </row>
    <row r="481" spans="3:75" s="3" customFormat="1">
      <c r="C481" s="32"/>
      <c r="D481" s="229"/>
      <c r="F481" s="120"/>
      <c r="G481" s="120"/>
      <c r="H481" s="120"/>
      <c r="I481" s="120"/>
      <c r="J481" s="120"/>
      <c r="K481" s="120"/>
      <c r="L481" s="120"/>
      <c r="M481" s="120"/>
      <c r="N481" s="120"/>
      <c r="O481" s="306"/>
      <c r="P481" s="120"/>
      <c r="Y481" s="120"/>
      <c r="AD481" s="249"/>
      <c r="AG481" s="32"/>
      <c r="AI481" s="245"/>
      <c r="AJ481" s="120"/>
      <c r="AN481" s="249"/>
      <c r="AS481" s="250"/>
      <c r="AX481" s="249"/>
      <c r="BC481" s="248"/>
      <c r="BM481" s="248"/>
      <c r="BW481" s="248"/>
    </row>
    <row r="482" spans="3:75" s="3" customFormat="1">
      <c r="C482" s="32"/>
      <c r="D482" s="229"/>
      <c r="F482" s="120"/>
      <c r="G482" s="120"/>
      <c r="H482" s="120"/>
      <c r="I482" s="120"/>
      <c r="J482" s="120"/>
      <c r="K482" s="120"/>
      <c r="L482" s="120"/>
      <c r="M482" s="120"/>
      <c r="N482" s="120"/>
      <c r="O482" s="306"/>
      <c r="P482" s="120"/>
      <c r="Y482" s="120"/>
      <c r="AD482" s="249"/>
      <c r="AG482" s="32"/>
      <c r="AI482" s="245"/>
      <c r="AJ482" s="120"/>
      <c r="AN482" s="249"/>
      <c r="AS482" s="250"/>
      <c r="AX482" s="249"/>
      <c r="BC482" s="248"/>
      <c r="BM482" s="248"/>
      <c r="BW482" s="248"/>
    </row>
    <row r="483" spans="3:75" s="3" customFormat="1">
      <c r="C483" s="32"/>
      <c r="D483" s="229"/>
      <c r="F483" s="120"/>
      <c r="G483" s="120"/>
      <c r="H483" s="120"/>
      <c r="I483" s="120"/>
      <c r="J483" s="120"/>
      <c r="K483" s="120"/>
      <c r="L483" s="120"/>
      <c r="M483" s="120"/>
      <c r="N483" s="120"/>
      <c r="O483" s="306"/>
      <c r="P483" s="120"/>
      <c r="Y483" s="120"/>
      <c r="AD483" s="249"/>
      <c r="AG483" s="32"/>
      <c r="AI483" s="245"/>
      <c r="AJ483" s="120"/>
      <c r="AN483" s="249"/>
      <c r="AS483" s="250"/>
      <c r="AX483" s="249"/>
      <c r="BC483" s="248"/>
      <c r="BM483" s="248"/>
      <c r="BW483" s="248"/>
    </row>
    <row r="484" spans="3:75" s="3" customFormat="1">
      <c r="C484" s="32"/>
      <c r="D484" s="229"/>
      <c r="F484" s="120"/>
      <c r="G484" s="120"/>
      <c r="H484" s="120"/>
      <c r="I484" s="120"/>
      <c r="J484" s="120"/>
      <c r="K484" s="120"/>
      <c r="L484" s="120"/>
      <c r="M484" s="120"/>
      <c r="N484" s="120"/>
      <c r="O484" s="306"/>
      <c r="P484" s="120"/>
      <c r="Y484" s="120"/>
      <c r="AD484" s="249"/>
      <c r="AG484" s="32"/>
      <c r="AI484" s="245"/>
      <c r="AJ484" s="120"/>
      <c r="AN484" s="249"/>
      <c r="AS484" s="250"/>
      <c r="AX484" s="249"/>
      <c r="BC484" s="248"/>
      <c r="BM484" s="248"/>
      <c r="BW484" s="248"/>
    </row>
    <row r="485" spans="3:75" s="3" customFormat="1">
      <c r="C485" s="32"/>
      <c r="D485" s="229"/>
      <c r="F485" s="120"/>
      <c r="G485" s="120"/>
      <c r="H485" s="120"/>
      <c r="I485" s="120"/>
      <c r="J485" s="120"/>
      <c r="K485" s="120"/>
      <c r="L485" s="120"/>
      <c r="M485" s="120"/>
      <c r="N485" s="120"/>
      <c r="O485" s="306"/>
      <c r="P485" s="120"/>
      <c r="Y485" s="120"/>
      <c r="AD485" s="249"/>
      <c r="AG485" s="32"/>
      <c r="AI485" s="245"/>
      <c r="AJ485" s="120"/>
      <c r="AN485" s="249"/>
      <c r="AS485" s="250"/>
      <c r="AX485" s="249"/>
      <c r="BC485" s="248"/>
      <c r="BM485" s="248"/>
      <c r="BW485" s="248"/>
    </row>
    <row r="486" spans="3:75" s="3" customFormat="1">
      <c r="C486" s="32"/>
      <c r="D486" s="229"/>
      <c r="F486" s="120"/>
      <c r="G486" s="120"/>
      <c r="H486" s="120"/>
      <c r="I486" s="120"/>
      <c r="J486" s="120"/>
      <c r="K486" s="120"/>
      <c r="L486" s="120"/>
      <c r="M486" s="120"/>
      <c r="N486" s="120"/>
      <c r="O486" s="306"/>
      <c r="P486" s="120"/>
      <c r="Y486" s="120"/>
      <c r="AD486" s="249"/>
      <c r="AG486" s="32"/>
      <c r="AI486" s="245"/>
      <c r="AJ486" s="120"/>
      <c r="AN486" s="249"/>
      <c r="AS486" s="250"/>
      <c r="AX486" s="249"/>
      <c r="BC486" s="248"/>
      <c r="BM486" s="248"/>
      <c r="BW486" s="248"/>
    </row>
    <row r="487" spans="3:75" s="3" customFormat="1">
      <c r="C487" s="32"/>
      <c r="D487" s="229"/>
      <c r="F487" s="120"/>
      <c r="G487" s="120"/>
      <c r="H487" s="120"/>
      <c r="I487" s="120"/>
      <c r="J487" s="120"/>
      <c r="K487" s="120"/>
      <c r="L487" s="120"/>
      <c r="M487" s="120"/>
      <c r="N487" s="120"/>
      <c r="O487" s="306"/>
      <c r="P487" s="120"/>
      <c r="Y487" s="120"/>
      <c r="AD487" s="249"/>
      <c r="AG487" s="32"/>
      <c r="AI487" s="245"/>
      <c r="AJ487" s="120"/>
      <c r="AN487" s="249"/>
      <c r="AS487" s="250"/>
      <c r="AX487" s="249"/>
      <c r="BC487" s="248"/>
      <c r="BM487" s="248"/>
      <c r="BW487" s="248"/>
    </row>
    <row r="488" spans="3:75" s="3" customFormat="1">
      <c r="C488" s="32"/>
      <c r="D488" s="229"/>
      <c r="F488" s="120"/>
      <c r="G488" s="120"/>
      <c r="H488" s="120"/>
      <c r="I488" s="120"/>
      <c r="J488" s="120"/>
      <c r="K488" s="120"/>
      <c r="L488" s="120"/>
      <c r="M488" s="120"/>
      <c r="N488" s="120"/>
      <c r="O488" s="306"/>
      <c r="P488" s="120"/>
      <c r="Y488" s="120"/>
      <c r="AD488" s="249"/>
      <c r="AG488" s="32"/>
      <c r="AI488" s="245"/>
      <c r="AJ488" s="120"/>
      <c r="AN488" s="249"/>
      <c r="AS488" s="250"/>
      <c r="AX488" s="249"/>
      <c r="BC488" s="248"/>
      <c r="BM488" s="248"/>
      <c r="BW488" s="248"/>
    </row>
    <row r="489" spans="3:75" s="3" customFormat="1">
      <c r="C489" s="32"/>
      <c r="D489" s="229"/>
      <c r="F489" s="120"/>
      <c r="G489" s="120"/>
      <c r="H489" s="120"/>
      <c r="I489" s="120"/>
      <c r="J489" s="120"/>
      <c r="K489" s="120"/>
      <c r="L489" s="120"/>
      <c r="M489" s="120"/>
      <c r="N489" s="120"/>
      <c r="O489" s="306"/>
      <c r="P489" s="120"/>
      <c r="Y489" s="120"/>
      <c r="AD489" s="249"/>
      <c r="AG489" s="32"/>
      <c r="AI489" s="245"/>
      <c r="AJ489" s="120"/>
      <c r="AN489" s="249"/>
      <c r="AS489" s="250"/>
      <c r="AX489" s="249"/>
      <c r="BC489" s="248"/>
      <c r="BM489" s="248"/>
      <c r="BW489" s="248"/>
    </row>
    <row r="490" spans="3:75" s="3" customFormat="1">
      <c r="C490" s="32"/>
      <c r="D490" s="229"/>
      <c r="F490" s="120"/>
      <c r="G490" s="120"/>
      <c r="H490" s="120"/>
      <c r="I490" s="120"/>
      <c r="J490" s="120"/>
      <c r="K490" s="120"/>
      <c r="L490" s="120"/>
      <c r="M490" s="120"/>
      <c r="N490" s="120"/>
      <c r="O490" s="306"/>
      <c r="P490" s="120"/>
      <c r="Y490" s="120"/>
      <c r="AD490" s="249"/>
      <c r="AG490" s="32"/>
      <c r="AI490" s="245"/>
      <c r="AJ490" s="120"/>
      <c r="AN490" s="249"/>
      <c r="AS490" s="250"/>
      <c r="AX490" s="249"/>
      <c r="BC490" s="248"/>
      <c r="BM490" s="248"/>
      <c r="BW490" s="248"/>
    </row>
    <row r="491" spans="3:75" s="3" customFormat="1">
      <c r="C491" s="32"/>
      <c r="D491" s="229"/>
      <c r="F491" s="120"/>
      <c r="G491" s="120"/>
      <c r="H491" s="120"/>
      <c r="I491" s="120"/>
      <c r="J491" s="120"/>
      <c r="K491" s="120"/>
      <c r="L491" s="120"/>
      <c r="M491" s="120"/>
      <c r="N491" s="120"/>
      <c r="O491" s="306"/>
      <c r="P491" s="120"/>
      <c r="Y491" s="120"/>
      <c r="AD491" s="249"/>
      <c r="AG491" s="32"/>
      <c r="AI491" s="245"/>
      <c r="AJ491" s="120"/>
      <c r="AN491" s="249"/>
      <c r="AS491" s="250"/>
      <c r="AX491" s="249"/>
      <c r="BC491" s="248"/>
      <c r="BM491" s="248"/>
      <c r="BW491" s="248"/>
    </row>
    <row r="492" spans="3:75" s="3" customFormat="1">
      <c r="C492" s="32"/>
      <c r="D492" s="229"/>
      <c r="F492" s="120"/>
      <c r="G492" s="120"/>
      <c r="H492" s="120"/>
      <c r="I492" s="120"/>
      <c r="J492" s="120"/>
      <c r="K492" s="120"/>
      <c r="L492" s="120"/>
      <c r="M492" s="120"/>
      <c r="N492" s="120"/>
      <c r="O492" s="306"/>
      <c r="P492" s="120"/>
      <c r="Y492" s="120"/>
      <c r="AD492" s="249"/>
      <c r="AG492" s="32"/>
      <c r="AI492" s="245"/>
      <c r="AJ492" s="120"/>
      <c r="AN492" s="249"/>
      <c r="AS492" s="250"/>
      <c r="AX492" s="249"/>
      <c r="BC492" s="248"/>
      <c r="BM492" s="248"/>
      <c r="BW492" s="248"/>
    </row>
    <row r="493" spans="3:75" s="3" customFormat="1">
      <c r="C493" s="32"/>
      <c r="D493" s="229"/>
      <c r="F493" s="120"/>
      <c r="G493" s="120"/>
      <c r="H493" s="120"/>
      <c r="I493" s="120"/>
      <c r="J493" s="120"/>
      <c r="K493" s="120"/>
      <c r="L493" s="120"/>
      <c r="M493" s="120"/>
      <c r="N493" s="120"/>
      <c r="O493" s="306"/>
      <c r="P493" s="120"/>
      <c r="Y493" s="120"/>
      <c r="AD493" s="249"/>
      <c r="AG493" s="32"/>
      <c r="AI493" s="245"/>
      <c r="AJ493" s="120"/>
      <c r="AN493" s="249"/>
      <c r="AS493" s="250"/>
      <c r="AX493" s="249"/>
      <c r="BC493" s="248"/>
      <c r="BM493" s="248"/>
      <c r="BW493" s="248"/>
    </row>
    <row r="494" spans="3:75" s="3" customFormat="1">
      <c r="C494" s="32"/>
      <c r="D494" s="229"/>
      <c r="F494" s="120"/>
      <c r="G494" s="120"/>
      <c r="H494" s="120"/>
      <c r="I494" s="120"/>
      <c r="J494" s="120"/>
      <c r="K494" s="120"/>
      <c r="L494" s="120"/>
      <c r="M494" s="120"/>
      <c r="N494" s="120"/>
      <c r="O494" s="306"/>
      <c r="P494" s="120"/>
      <c r="Y494" s="120"/>
      <c r="AD494" s="249"/>
      <c r="AG494" s="32"/>
      <c r="AI494" s="245"/>
      <c r="AJ494" s="120"/>
      <c r="AN494" s="249"/>
      <c r="AS494" s="250"/>
      <c r="AX494" s="249"/>
      <c r="BC494" s="248"/>
      <c r="BM494" s="248"/>
      <c r="BW494" s="248"/>
    </row>
    <row r="495" spans="3:75" s="3" customFormat="1">
      <c r="C495" s="32"/>
      <c r="D495" s="229"/>
      <c r="F495" s="120"/>
      <c r="G495" s="120"/>
      <c r="H495" s="120"/>
      <c r="I495" s="120"/>
      <c r="J495" s="120"/>
      <c r="K495" s="120"/>
      <c r="L495" s="120"/>
      <c r="M495" s="120"/>
      <c r="N495" s="120"/>
      <c r="O495" s="306"/>
      <c r="P495" s="120"/>
      <c r="Y495" s="120"/>
      <c r="AD495" s="249"/>
      <c r="AG495" s="32"/>
      <c r="AI495" s="245"/>
      <c r="AJ495" s="120"/>
      <c r="AN495" s="249"/>
      <c r="AS495" s="250"/>
      <c r="AX495" s="249"/>
      <c r="BC495" s="248"/>
      <c r="BM495" s="248"/>
      <c r="BW495" s="248"/>
    </row>
    <row r="496" spans="3:75" s="3" customFormat="1">
      <c r="C496" s="32"/>
      <c r="D496" s="229"/>
      <c r="F496" s="120"/>
      <c r="G496" s="120"/>
      <c r="H496" s="120"/>
      <c r="I496" s="120"/>
      <c r="J496" s="120"/>
      <c r="K496" s="120"/>
      <c r="L496" s="120"/>
      <c r="M496" s="120"/>
      <c r="N496" s="120"/>
      <c r="O496" s="306"/>
      <c r="P496" s="120"/>
      <c r="Y496" s="120"/>
      <c r="AD496" s="249"/>
      <c r="AG496" s="32"/>
      <c r="AI496" s="245"/>
      <c r="AJ496" s="120"/>
      <c r="AN496" s="249"/>
      <c r="AS496" s="250"/>
      <c r="AX496" s="249"/>
      <c r="BC496" s="248"/>
      <c r="BM496" s="248"/>
      <c r="BW496" s="248"/>
    </row>
    <row r="497" spans="3:75" s="3" customFormat="1">
      <c r="C497" s="32"/>
      <c r="D497" s="229"/>
      <c r="F497" s="120"/>
      <c r="G497" s="120"/>
      <c r="H497" s="120"/>
      <c r="I497" s="120"/>
      <c r="J497" s="120"/>
      <c r="K497" s="120"/>
      <c r="L497" s="120"/>
      <c r="M497" s="120"/>
      <c r="N497" s="120"/>
      <c r="O497" s="306"/>
      <c r="P497" s="120"/>
      <c r="Y497" s="120"/>
      <c r="AD497" s="249"/>
      <c r="AG497" s="32"/>
      <c r="AI497" s="245"/>
      <c r="AJ497" s="120"/>
      <c r="AN497" s="249"/>
      <c r="AS497" s="250"/>
      <c r="AX497" s="249"/>
      <c r="BC497" s="248"/>
      <c r="BM497" s="248"/>
      <c r="BW497" s="248"/>
    </row>
    <row r="498" spans="3:75" s="3" customFormat="1">
      <c r="C498" s="32"/>
      <c r="D498" s="229"/>
      <c r="F498" s="120"/>
      <c r="G498" s="120"/>
      <c r="H498" s="120"/>
      <c r="I498" s="120"/>
      <c r="J498" s="120"/>
      <c r="K498" s="120"/>
      <c r="L498" s="120"/>
      <c r="M498" s="120"/>
      <c r="N498" s="120"/>
      <c r="O498" s="306"/>
      <c r="P498" s="120"/>
      <c r="Y498" s="120"/>
      <c r="AD498" s="249"/>
      <c r="AG498" s="32"/>
      <c r="AI498" s="245"/>
      <c r="AJ498" s="120"/>
      <c r="AN498" s="249"/>
      <c r="AS498" s="250"/>
      <c r="AX498" s="249"/>
      <c r="BC498" s="248"/>
      <c r="BM498" s="248"/>
      <c r="BW498" s="248"/>
    </row>
    <row r="499" spans="3:75" s="3" customFormat="1">
      <c r="C499" s="32"/>
      <c r="D499" s="229"/>
      <c r="F499" s="120"/>
      <c r="G499" s="120"/>
      <c r="H499" s="120"/>
      <c r="I499" s="120"/>
      <c r="J499" s="120"/>
      <c r="K499" s="120"/>
      <c r="L499" s="120"/>
      <c r="M499" s="120"/>
      <c r="N499" s="120"/>
      <c r="O499" s="306"/>
      <c r="P499" s="120"/>
      <c r="Y499" s="120"/>
      <c r="AD499" s="249"/>
      <c r="AG499" s="32"/>
      <c r="AI499" s="245"/>
      <c r="AJ499" s="120"/>
      <c r="AN499" s="249"/>
      <c r="AS499" s="250"/>
      <c r="AX499" s="249"/>
      <c r="BC499" s="248"/>
      <c r="BM499" s="248"/>
      <c r="BW499" s="248"/>
    </row>
    <row r="500" spans="3:75" s="3" customFormat="1">
      <c r="C500" s="32"/>
      <c r="D500" s="229"/>
      <c r="F500" s="120"/>
      <c r="G500" s="120"/>
      <c r="H500" s="120"/>
      <c r="I500" s="120"/>
      <c r="J500" s="120"/>
      <c r="K500" s="120"/>
      <c r="L500" s="120"/>
      <c r="M500" s="120"/>
      <c r="N500" s="120"/>
      <c r="O500" s="306"/>
      <c r="P500" s="120"/>
      <c r="Y500" s="120"/>
      <c r="AD500" s="249"/>
      <c r="AG500" s="32"/>
      <c r="AI500" s="245"/>
      <c r="AJ500" s="120"/>
      <c r="AN500" s="249"/>
      <c r="AS500" s="250"/>
      <c r="AX500" s="249"/>
      <c r="BC500" s="248"/>
      <c r="BM500" s="248"/>
      <c r="BW500" s="248"/>
    </row>
    <row r="501" spans="3:75" s="3" customFormat="1">
      <c r="C501" s="32"/>
      <c r="D501" s="229"/>
      <c r="F501" s="120"/>
      <c r="G501" s="120"/>
      <c r="H501" s="120"/>
      <c r="I501" s="120"/>
      <c r="J501" s="120"/>
      <c r="K501" s="120"/>
      <c r="L501" s="120"/>
      <c r="M501" s="120"/>
      <c r="N501" s="120"/>
      <c r="O501" s="306"/>
      <c r="P501" s="120"/>
      <c r="Y501" s="120"/>
      <c r="AD501" s="249"/>
      <c r="AG501" s="32"/>
      <c r="AI501" s="245"/>
      <c r="AJ501" s="120"/>
      <c r="AN501" s="249"/>
      <c r="AS501" s="250"/>
      <c r="AX501" s="249"/>
      <c r="BC501" s="248"/>
      <c r="BM501" s="248"/>
      <c r="BW501" s="248"/>
    </row>
    <row r="502" spans="3:75" s="3" customFormat="1">
      <c r="C502" s="32"/>
      <c r="D502" s="229"/>
      <c r="F502" s="120"/>
      <c r="G502" s="120"/>
      <c r="H502" s="120"/>
      <c r="I502" s="120"/>
      <c r="J502" s="120"/>
      <c r="K502" s="120"/>
      <c r="L502" s="120"/>
      <c r="M502" s="120"/>
      <c r="N502" s="120"/>
      <c r="O502" s="306"/>
      <c r="P502" s="120"/>
      <c r="Y502" s="120"/>
      <c r="AD502" s="249"/>
      <c r="AG502" s="32"/>
      <c r="AI502" s="245"/>
      <c r="AJ502" s="120"/>
      <c r="AN502" s="249"/>
      <c r="AS502" s="250"/>
      <c r="AX502" s="249"/>
      <c r="BC502" s="248"/>
      <c r="BM502" s="248"/>
      <c r="BW502" s="248"/>
    </row>
    <row r="503" spans="3:75" s="3" customFormat="1">
      <c r="C503" s="32"/>
      <c r="D503" s="229"/>
      <c r="F503" s="120"/>
      <c r="G503" s="120"/>
      <c r="H503" s="120"/>
      <c r="I503" s="120"/>
      <c r="J503" s="120"/>
      <c r="K503" s="120"/>
      <c r="L503" s="120"/>
      <c r="M503" s="120"/>
      <c r="N503" s="120"/>
      <c r="O503" s="306"/>
      <c r="P503" s="120"/>
      <c r="Y503" s="120"/>
      <c r="AD503" s="249"/>
      <c r="AG503" s="32"/>
      <c r="AI503" s="245"/>
      <c r="AJ503" s="120"/>
      <c r="AN503" s="249"/>
      <c r="AS503" s="250"/>
      <c r="AX503" s="249"/>
      <c r="BC503" s="248"/>
      <c r="BM503" s="248"/>
      <c r="BW503" s="248"/>
    </row>
    <row r="504" spans="3:75" s="3" customFormat="1">
      <c r="C504" s="32"/>
      <c r="D504" s="229"/>
      <c r="F504" s="120"/>
      <c r="G504" s="120"/>
      <c r="H504" s="120"/>
      <c r="I504" s="120"/>
      <c r="J504" s="120"/>
      <c r="K504" s="120"/>
      <c r="L504" s="120"/>
      <c r="M504" s="120"/>
      <c r="N504" s="120"/>
      <c r="O504" s="306"/>
      <c r="P504" s="120"/>
      <c r="Y504" s="120"/>
      <c r="AD504" s="249"/>
      <c r="AG504" s="32"/>
      <c r="AI504" s="245"/>
      <c r="AJ504" s="120"/>
      <c r="AN504" s="249"/>
      <c r="AS504" s="250"/>
      <c r="AX504" s="249"/>
      <c r="BC504" s="248"/>
      <c r="BM504" s="248"/>
      <c r="BW504" s="248"/>
    </row>
    <row r="505" spans="3:75" s="3" customFormat="1">
      <c r="C505" s="32"/>
      <c r="D505" s="229"/>
      <c r="F505" s="120"/>
      <c r="G505" s="120"/>
      <c r="H505" s="120"/>
      <c r="I505" s="120"/>
      <c r="J505" s="120"/>
      <c r="K505" s="120"/>
      <c r="L505" s="120"/>
      <c r="M505" s="120"/>
      <c r="N505" s="120"/>
      <c r="O505" s="306"/>
      <c r="P505" s="120"/>
      <c r="Y505" s="120"/>
      <c r="AD505" s="249"/>
      <c r="AG505" s="32"/>
      <c r="AI505" s="245"/>
      <c r="AJ505" s="120"/>
      <c r="AN505" s="249"/>
      <c r="AS505" s="250"/>
      <c r="AX505" s="249"/>
      <c r="BC505" s="248"/>
      <c r="BM505" s="248"/>
      <c r="BW505" s="248"/>
    </row>
    <row r="506" spans="3:75" s="3" customFormat="1">
      <c r="C506" s="32"/>
      <c r="D506" s="229"/>
      <c r="F506" s="120"/>
      <c r="G506" s="120"/>
      <c r="H506" s="120"/>
      <c r="I506" s="120"/>
      <c r="J506" s="120"/>
      <c r="K506" s="120"/>
      <c r="L506" s="120"/>
      <c r="M506" s="120"/>
      <c r="N506" s="120"/>
      <c r="O506" s="306"/>
      <c r="P506" s="120"/>
      <c r="Y506" s="120"/>
      <c r="AD506" s="249"/>
      <c r="AG506" s="32"/>
      <c r="AI506" s="245"/>
      <c r="AJ506" s="120"/>
      <c r="AN506" s="249"/>
      <c r="AS506" s="250"/>
      <c r="AX506" s="249"/>
      <c r="BC506" s="248"/>
      <c r="BM506" s="248"/>
      <c r="BW506" s="248"/>
    </row>
    <row r="507" spans="3:75" s="3" customFormat="1">
      <c r="C507" s="32"/>
      <c r="D507" s="229"/>
      <c r="F507" s="120"/>
      <c r="G507" s="120"/>
      <c r="H507" s="120"/>
      <c r="I507" s="120"/>
      <c r="J507" s="120"/>
      <c r="K507" s="120"/>
      <c r="L507" s="120"/>
      <c r="M507" s="120"/>
      <c r="N507" s="120"/>
      <c r="O507" s="306"/>
      <c r="P507" s="120"/>
      <c r="Y507" s="120"/>
      <c r="AD507" s="249"/>
      <c r="AG507" s="32"/>
      <c r="AI507" s="245"/>
      <c r="AJ507" s="120"/>
      <c r="AN507" s="249"/>
      <c r="AS507" s="250"/>
      <c r="AX507" s="249"/>
      <c r="BC507" s="248"/>
      <c r="BM507" s="248"/>
      <c r="BW507" s="248"/>
    </row>
    <row r="508" spans="3:75" s="3" customFormat="1">
      <c r="C508" s="32"/>
      <c r="D508" s="229"/>
      <c r="F508" s="120"/>
      <c r="G508" s="120"/>
      <c r="H508" s="120"/>
      <c r="I508" s="120"/>
      <c r="J508" s="120"/>
      <c r="K508" s="120"/>
      <c r="L508" s="120"/>
      <c r="M508" s="120"/>
      <c r="N508" s="120"/>
      <c r="O508" s="306"/>
      <c r="P508" s="120"/>
      <c r="Y508" s="120"/>
      <c r="AD508" s="249"/>
      <c r="AG508" s="32"/>
      <c r="AI508" s="245"/>
      <c r="AJ508" s="120"/>
      <c r="AN508" s="249"/>
      <c r="AS508" s="250"/>
      <c r="AX508" s="249"/>
      <c r="BC508" s="248"/>
      <c r="BM508" s="248"/>
      <c r="BW508" s="248"/>
    </row>
    <row r="509" spans="3:75" s="3" customFormat="1">
      <c r="C509" s="32"/>
      <c r="D509" s="229"/>
      <c r="F509" s="120"/>
      <c r="G509" s="120"/>
      <c r="H509" s="120"/>
      <c r="I509" s="120"/>
      <c r="J509" s="120"/>
      <c r="K509" s="120"/>
      <c r="L509" s="120"/>
      <c r="M509" s="120"/>
      <c r="N509" s="120"/>
      <c r="O509" s="306"/>
      <c r="P509" s="120"/>
      <c r="Y509" s="120"/>
      <c r="AD509" s="249"/>
      <c r="AG509" s="32"/>
      <c r="AI509" s="245"/>
      <c r="AJ509" s="120"/>
      <c r="AN509" s="249"/>
      <c r="AS509" s="250"/>
      <c r="AX509" s="249"/>
      <c r="BC509" s="248"/>
      <c r="BM509" s="248"/>
      <c r="BW509" s="248"/>
    </row>
    <row r="510" spans="3:75" s="3" customFormat="1">
      <c r="C510" s="32"/>
      <c r="D510" s="229"/>
      <c r="F510" s="120"/>
      <c r="G510" s="120"/>
      <c r="H510" s="120"/>
      <c r="I510" s="120"/>
      <c r="J510" s="120"/>
      <c r="K510" s="120"/>
      <c r="L510" s="120"/>
      <c r="M510" s="120"/>
      <c r="N510" s="120"/>
      <c r="O510" s="306"/>
      <c r="P510" s="120"/>
      <c r="Y510" s="120"/>
      <c r="AD510" s="249"/>
      <c r="AG510" s="32"/>
      <c r="AI510" s="245"/>
      <c r="AJ510" s="120"/>
      <c r="AN510" s="249"/>
      <c r="AS510" s="250"/>
      <c r="AX510" s="249"/>
      <c r="BC510" s="248"/>
      <c r="BM510" s="248"/>
      <c r="BW510" s="248"/>
    </row>
    <row r="511" spans="3:75" s="3" customFormat="1">
      <c r="C511" s="32"/>
      <c r="D511" s="229"/>
      <c r="F511" s="120"/>
      <c r="G511" s="120"/>
      <c r="H511" s="120"/>
      <c r="I511" s="120"/>
      <c r="J511" s="120"/>
      <c r="K511" s="120"/>
      <c r="L511" s="120"/>
      <c r="M511" s="120"/>
      <c r="N511" s="120"/>
      <c r="O511" s="306"/>
      <c r="P511" s="120"/>
      <c r="Y511" s="120"/>
      <c r="AD511" s="249"/>
      <c r="AG511" s="32"/>
      <c r="AI511" s="245"/>
      <c r="AJ511" s="120"/>
      <c r="AN511" s="249"/>
      <c r="AS511" s="250"/>
      <c r="AX511" s="249"/>
      <c r="BC511" s="248"/>
      <c r="BM511" s="248"/>
      <c r="BW511" s="248"/>
    </row>
    <row r="512" spans="3:75" s="3" customFormat="1">
      <c r="C512" s="32"/>
      <c r="D512" s="229"/>
      <c r="F512" s="120"/>
      <c r="G512" s="120"/>
      <c r="H512" s="120"/>
      <c r="I512" s="120"/>
      <c r="J512" s="120"/>
      <c r="K512" s="120"/>
      <c r="L512" s="120"/>
      <c r="M512" s="120"/>
      <c r="N512" s="120"/>
      <c r="O512" s="306"/>
      <c r="P512" s="120"/>
      <c r="Y512" s="120"/>
      <c r="AD512" s="249"/>
      <c r="AG512" s="32"/>
      <c r="AI512" s="245"/>
      <c r="AJ512" s="120"/>
      <c r="AN512" s="249"/>
      <c r="AS512" s="250"/>
      <c r="AX512" s="249"/>
      <c r="BC512" s="248"/>
      <c r="BM512" s="248"/>
      <c r="BW512" s="248"/>
    </row>
    <row r="513" spans="3:75" s="3" customFormat="1">
      <c r="C513" s="32"/>
      <c r="D513" s="229"/>
      <c r="F513" s="120"/>
      <c r="G513" s="120"/>
      <c r="H513" s="120"/>
      <c r="I513" s="120"/>
      <c r="J513" s="120"/>
      <c r="K513" s="120"/>
      <c r="L513" s="120"/>
      <c r="M513" s="120"/>
      <c r="N513" s="120"/>
      <c r="O513" s="306"/>
      <c r="P513" s="120"/>
      <c r="Y513" s="120"/>
      <c r="AD513" s="249"/>
      <c r="AG513" s="32"/>
      <c r="AI513" s="245"/>
      <c r="AJ513" s="120"/>
      <c r="AN513" s="249"/>
      <c r="AS513" s="250"/>
      <c r="AX513" s="249"/>
      <c r="BC513" s="248"/>
      <c r="BM513" s="248"/>
      <c r="BW513" s="248"/>
    </row>
    <row r="514" spans="3:75" s="3" customFormat="1">
      <c r="C514" s="32"/>
      <c r="D514" s="229"/>
      <c r="F514" s="120"/>
      <c r="G514" s="120"/>
      <c r="H514" s="120"/>
      <c r="I514" s="120"/>
      <c r="J514" s="120"/>
      <c r="K514" s="120"/>
      <c r="L514" s="120"/>
      <c r="M514" s="120"/>
      <c r="N514" s="120"/>
      <c r="O514" s="306"/>
      <c r="P514" s="120"/>
      <c r="Y514" s="120"/>
      <c r="AD514" s="249"/>
      <c r="AG514" s="32"/>
      <c r="AI514" s="245"/>
      <c r="AJ514" s="120"/>
      <c r="AN514" s="249"/>
      <c r="AS514" s="250"/>
      <c r="AX514" s="249"/>
      <c r="BC514" s="248"/>
      <c r="BM514" s="248"/>
      <c r="BW514" s="248"/>
    </row>
    <row r="515" spans="3:75" s="3" customFormat="1">
      <c r="C515" s="32"/>
      <c r="D515" s="229"/>
      <c r="F515" s="120"/>
      <c r="G515" s="120"/>
      <c r="H515" s="120"/>
      <c r="I515" s="120"/>
      <c r="J515" s="120"/>
      <c r="K515" s="120"/>
      <c r="L515" s="120"/>
      <c r="M515" s="120"/>
      <c r="N515" s="120"/>
      <c r="O515" s="306"/>
      <c r="P515" s="120"/>
      <c r="Y515" s="120"/>
      <c r="AD515" s="249"/>
      <c r="AG515" s="32"/>
      <c r="AI515" s="245"/>
      <c r="AJ515" s="120"/>
      <c r="AN515" s="249"/>
      <c r="AS515" s="250"/>
      <c r="AX515" s="249"/>
      <c r="BC515" s="248"/>
      <c r="BM515" s="248"/>
      <c r="BW515" s="248"/>
    </row>
    <row r="516" spans="3:75" s="3" customFormat="1">
      <c r="C516" s="32"/>
      <c r="D516" s="229"/>
      <c r="F516" s="120"/>
      <c r="G516" s="120"/>
      <c r="H516" s="120"/>
      <c r="I516" s="120"/>
      <c r="J516" s="120"/>
      <c r="K516" s="120"/>
      <c r="L516" s="120"/>
      <c r="M516" s="120"/>
      <c r="N516" s="120"/>
      <c r="O516" s="306"/>
      <c r="P516" s="120"/>
      <c r="Y516" s="120"/>
      <c r="AD516" s="249"/>
      <c r="AG516" s="32"/>
      <c r="AI516" s="245"/>
      <c r="AJ516" s="120"/>
      <c r="AN516" s="249"/>
      <c r="AS516" s="250"/>
      <c r="AX516" s="249"/>
      <c r="BC516" s="248"/>
      <c r="BM516" s="248"/>
      <c r="BW516" s="248"/>
    </row>
    <row r="517" spans="3:75" s="3" customFormat="1">
      <c r="C517" s="32"/>
      <c r="D517" s="229"/>
      <c r="F517" s="120"/>
      <c r="G517" s="120"/>
      <c r="H517" s="120"/>
      <c r="I517" s="120"/>
      <c r="J517" s="120"/>
      <c r="K517" s="120"/>
      <c r="L517" s="120"/>
      <c r="M517" s="120"/>
      <c r="N517" s="120"/>
      <c r="O517" s="306"/>
      <c r="P517" s="120"/>
      <c r="Y517" s="120"/>
      <c r="AD517" s="249"/>
      <c r="AG517" s="32"/>
      <c r="AI517" s="245"/>
      <c r="AJ517" s="120"/>
      <c r="AN517" s="249"/>
      <c r="AS517" s="250"/>
      <c r="AX517" s="249"/>
      <c r="BC517" s="248"/>
      <c r="BM517" s="248"/>
      <c r="BW517" s="248"/>
    </row>
    <row r="518" spans="3:75" s="3" customFormat="1">
      <c r="C518" s="32"/>
      <c r="D518" s="229"/>
      <c r="F518" s="120"/>
      <c r="G518" s="120"/>
      <c r="H518" s="120"/>
      <c r="I518" s="120"/>
      <c r="J518" s="120"/>
      <c r="K518" s="120"/>
      <c r="L518" s="120"/>
      <c r="M518" s="120"/>
      <c r="N518" s="120"/>
      <c r="O518" s="306"/>
      <c r="P518" s="120"/>
      <c r="Y518" s="120"/>
      <c r="AD518" s="249"/>
      <c r="AG518" s="32"/>
      <c r="AI518" s="245"/>
      <c r="AJ518" s="120"/>
      <c r="AN518" s="249"/>
      <c r="AS518" s="250"/>
      <c r="AX518" s="249"/>
      <c r="BC518" s="248"/>
      <c r="BM518" s="248"/>
      <c r="BW518" s="248"/>
    </row>
    <row r="519" spans="3:75" s="3" customFormat="1">
      <c r="C519" s="32"/>
      <c r="D519" s="229"/>
      <c r="F519" s="120"/>
      <c r="G519" s="120"/>
      <c r="H519" s="120"/>
      <c r="I519" s="120"/>
      <c r="J519" s="120"/>
      <c r="K519" s="120"/>
      <c r="L519" s="120"/>
      <c r="M519" s="120"/>
      <c r="N519" s="120"/>
      <c r="O519" s="306"/>
      <c r="P519" s="120"/>
      <c r="Y519" s="120"/>
      <c r="AD519" s="249"/>
      <c r="AG519" s="32"/>
      <c r="AI519" s="245"/>
      <c r="AJ519" s="120"/>
      <c r="AN519" s="249"/>
      <c r="AS519" s="250"/>
      <c r="AX519" s="249"/>
      <c r="BC519" s="248"/>
      <c r="BM519" s="248"/>
      <c r="BW519" s="248"/>
    </row>
    <row r="520" spans="3:75" s="3" customFormat="1">
      <c r="C520" s="32"/>
      <c r="D520" s="229"/>
      <c r="F520" s="120"/>
      <c r="G520" s="120"/>
      <c r="H520" s="120"/>
      <c r="I520" s="120"/>
      <c r="J520" s="120"/>
      <c r="K520" s="120"/>
      <c r="L520" s="120"/>
      <c r="M520" s="120"/>
      <c r="N520" s="120"/>
      <c r="O520" s="306"/>
      <c r="P520" s="120"/>
      <c r="Y520" s="120"/>
      <c r="AD520" s="249"/>
      <c r="AG520" s="32"/>
      <c r="AI520" s="245"/>
      <c r="AJ520" s="120"/>
      <c r="AN520" s="249"/>
      <c r="AS520" s="250"/>
      <c r="AX520" s="249"/>
      <c r="BC520" s="248"/>
      <c r="BM520" s="248"/>
      <c r="BW520" s="248"/>
    </row>
    <row r="521" spans="3:75" s="3" customFormat="1">
      <c r="C521" s="32"/>
      <c r="D521" s="229"/>
      <c r="F521" s="120"/>
      <c r="G521" s="120"/>
      <c r="H521" s="120"/>
      <c r="I521" s="120"/>
      <c r="J521" s="120"/>
      <c r="K521" s="120"/>
      <c r="L521" s="120"/>
      <c r="M521" s="120"/>
      <c r="N521" s="120"/>
      <c r="O521" s="306"/>
      <c r="P521" s="120"/>
      <c r="Y521" s="120"/>
      <c r="AD521" s="249"/>
      <c r="AG521" s="32"/>
      <c r="AI521" s="245"/>
      <c r="AJ521" s="120"/>
      <c r="AN521" s="249"/>
      <c r="AS521" s="250"/>
      <c r="AX521" s="249"/>
      <c r="BC521" s="248"/>
      <c r="BM521" s="248"/>
      <c r="BW521" s="248"/>
    </row>
    <row r="522" spans="3:75" s="3" customFormat="1">
      <c r="C522" s="32"/>
      <c r="D522" s="229"/>
      <c r="F522" s="120"/>
      <c r="G522" s="120"/>
      <c r="H522" s="120"/>
      <c r="I522" s="120"/>
      <c r="J522" s="120"/>
      <c r="K522" s="120"/>
      <c r="L522" s="120"/>
      <c r="M522" s="120"/>
      <c r="N522" s="120"/>
      <c r="O522" s="306"/>
      <c r="P522" s="120"/>
      <c r="Y522" s="120"/>
      <c r="AD522" s="249"/>
      <c r="AG522" s="32"/>
      <c r="AI522" s="245"/>
      <c r="AJ522" s="120"/>
      <c r="AN522" s="249"/>
      <c r="AS522" s="250"/>
      <c r="AX522" s="249"/>
      <c r="BC522" s="248"/>
      <c r="BM522" s="248"/>
      <c r="BW522" s="248"/>
    </row>
    <row r="523" spans="3:75" s="3" customFormat="1">
      <c r="C523" s="32"/>
      <c r="D523" s="229"/>
      <c r="F523" s="120"/>
      <c r="G523" s="120"/>
      <c r="H523" s="120"/>
      <c r="I523" s="120"/>
      <c r="J523" s="120"/>
      <c r="K523" s="120"/>
      <c r="L523" s="120"/>
      <c r="M523" s="120"/>
      <c r="N523" s="120"/>
      <c r="O523" s="306"/>
      <c r="P523" s="120"/>
      <c r="Y523" s="120"/>
      <c r="AD523" s="249"/>
      <c r="AG523" s="32"/>
      <c r="AI523" s="245"/>
      <c r="AJ523" s="120"/>
      <c r="AN523" s="249"/>
      <c r="AS523" s="250"/>
      <c r="AX523" s="249"/>
      <c r="BC523" s="248"/>
      <c r="BM523" s="248"/>
      <c r="BW523" s="248"/>
    </row>
    <row r="524" spans="3:75" s="3" customFormat="1">
      <c r="C524" s="32"/>
      <c r="D524" s="229"/>
      <c r="F524" s="120"/>
      <c r="G524" s="120"/>
      <c r="H524" s="120"/>
      <c r="I524" s="120"/>
      <c r="J524" s="120"/>
      <c r="K524" s="120"/>
      <c r="L524" s="120"/>
      <c r="M524" s="120"/>
      <c r="N524" s="120"/>
      <c r="O524" s="306"/>
      <c r="P524" s="120"/>
      <c r="Y524" s="120"/>
      <c r="AD524" s="249"/>
      <c r="AG524" s="32"/>
      <c r="AI524" s="245"/>
      <c r="AJ524" s="120"/>
      <c r="AN524" s="249"/>
      <c r="AS524" s="250"/>
      <c r="AX524" s="249"/>
      <c r="BC524" s="248"/>
      <c r="BM524" s="248"/>
      <c r="BW524" s="248"/>
    </row>
    <row r="525" spans="3:75" s="3" customFormat="1">
      <c r="C525" s="32"/>
      <c r="D525" s="229"/>
      <c r="F525" s="120"/>
      <c r="G525" s="120"/>
      <c r="H525" s="120"/>
      <c r="I525" s="120"/>
      <c r="J525" s="120"/>
      <c r="K525" s="120"/>
      <c r="L525" s="120"/>
      <c r="M525" s="120"/>
      <c r="N525" s="120"/>
      <c r="O525" s="306"/>
      <c r="P525" s="120"/>
      <c r="Y525" s="120"/>
      <c r="AD525" s="249"/>
      <c r="AG525" s="32"/>
      <c r="AI525" s="245"/>
      <c r="AJ525" s="120"/>
      <c r="AN525" s="249"/>
      <c r="AS525" s="250"/>
      <c r="AX525" s="249"/>
      <c r="BC525" s="248"/>
      <c r="BM525" s="248"/>
      <c r="BW525" s="248"/>
    </row>
    <row r="526" spans="3:75" s="3" customFormat="1">
      <c r="C526" s="32"/>
      <c r="D526" s="229"/>
      <c r="F526" s="120"/>
      <c r="G526" s="120"/>
      <c r="H526" s="120"/>
      <c r="I526" s="120"/>
      <c r="J526" s="120"/>
      <c r="K526" s="120"/>
      <c r="L526" s="120"/>
      <c r="M526" s="120"/>
      <c r="N526" s="120"/>
      <c r="O526" s="306"/>
      <c r="P526" s="120"/>
      <c r="Y526" s="120"/>
      <c r="AD526" s="249"/>
      <c r="AG526" s="32"/>
      <c r="AI526" s="245"/>
      <c r="AJ526" s="120"/>
      <c r="AN526" s="249"/>
      <c r="AS526" s="250"/>
      <c r="AX526" s="249"/>
      <c r="BC526" s="248"/>
      <c r="BM526" s="248"/>
      <c r="BW526" s="248"/>
    </row>
    <row r="527" spans="3:75" s="3" customFormat="1">
      <c r="C527" s="32"/>
      <c r="D527" s="229"/>
      <c r="F527" s="120"/>
      <c r="G527" s="120"/>
      <c r="H527" s="120"/>
      <c r="I527" s="120"/>
      <c r="J527" s="120"/>
      <c r="K527" s="120"/>
      <c r="L527" s="120"/>
      <c r="M527" s="120"/>
      <c r="N527" s="120"/>
      <c r="O527" s="306"/>
      <c r="P527" s="120"/>
      <c r="Y527" s="120"/>
      <c r="AD527" s="249"/>
      <c r="AG527" s="32"/>
      <c r="AI527" s="245"/>
      <c r="AJ527" s="120"/>
      <c r="AN527" s="249"/>
      <c r="AS527" s="250"/>
      <c r="AX527" s="249"/>
      <c r="BC527" s="248"/>
      <c r="BM527" s="248"/>
      <c r="BW527" s="248"/>
    </row>
    <row r="528" spans="3:75" s="3" customFormat="1">
      <c r="C528" s="32"/>
      <c r="D528" s="229"/>
      <c r="F528" s="120"/>
      <c r="G528" s="120"/>
      <c r="H528" s="120"/>
      <c r="I528" s="120"/>
      <c r="J528" s="120"/>
      <c r="K528" s="120"/>
      <c r="L528" s="120"/>
      <c r="M528" s="120"/>
      <c r="N528" s="120"/>
      <c r="O528" s="306"/>
      <c r="P528" s="120"/>
      <c r="Y528" s="120"/>
      <c r="AD528" s="249"/>
      <c r="AG528" s="32"/>
      <c r="AI528" s="245"/>
      <c r="AJ528" s="120"/>
      <c r="AN528" s="249"/>
      <c r="AS528" s="250"/>
      <c r="AX528" s="249"/>
      <c r="BC528" s="248"/>
      <c r="BM528" s="248"/>
      <c r="BW528" s="248"/>
    </row>
    <row r="529" spans="3:75" s="3" customFormat="1">
      <c r="C529" s="32"/>
      <c r="D529" s="229"/>
      <c r="F529" s="120"/>
      <c r="G529" s="120"/>
      <c r="H529" s="120"/>
      <c r="I529" s="120"/>
      <c r="J529" s="120"/>
      <c r="K529" s="120"/>
      <c r="L529" s="120"/>
      <c r="M529" s="120"/>
      <c r="N529" s="120"/>
      <c r="O529" s="306"/>
      <c r="P529" s="120"/>
      <c r="Y529" s="120"/>
      <c r="AD529" s="249"/>
      <c r="AG529" s="32"/>
      <c r="AI529" s="245"/>
      <c r="AJ529" s="120"/>
      <c r="AN529" s="249"/>
      <c r="AS529" s="250"/>
      <c r="AX529" s="249"/>
      <c r="BC529" s="248"/>
      <c r="BM529" s="248"/>
      <c r="BW529" s="248"/>
    </row>
    <row r="530" spans="3:75" s="3" customFormat="1">
      <c r="C530" s="32"/>
      <c r="D530" s="229"/>
      <c r="F530" s="120"/>
      <c r="G530" s="120"/>
      <c r="H530" s="120"/>
      <c r="I530" s="120"/>
      <c r="J530" s="120"/>
      <c r="K530" s="120"/>
      <c r="L530" s="120"/>
      <c r="M530" s="120"/>
      <c r="N530" s="120"/>
      <c r="O530" s="306"/>
      <c r="P530" s="120"/>
      <c r="Y530" s="120"/>
      <c r="AD530" s="249"/>
      <c r="AG530" s="32"/>
      <c r="AI530" s="245"/>
      <c r="AJ530" s="120"/>
      <c r="AN530" s="249"/>
      <c r="AS530" s="250"/>
      <c r="AX530" s="249"/>
      <c r="BC530" s="248"/>
      <c r="BM530" s="248"/>
      <c r="BW530" s="248"/>
    </row>
    <row r="531" spans="3:75" s="3" customFormat="1">
      <c r="C531" s="32"/>
      <c r="D531" s="229"/>
      <c r="F531" s="120"/>
      <c r="G531" s="120"/>
      <c r="H531" s="120"/>
      <c r="I531" s="120"/>
      <c r="J531" s="120"/>
      <c r="K531" s="120"/>
      <c r="L531" s="120"/>
      <c r="M531" s="120"/>
      <c r="N531" s="120"/>
      <c r="O531" s="306"/>
      <c r="P531" s="120"/>
      <c r="Y531" s="120"/>
      <c r="AD531" s="249"/>
      <c r="AG531" s="32"/>
      <c r="AI531" s="245"/>
      <c r="AJ531" s="120"/>
      <c r="AN531" s="249"/>
      <c r="AS531" s="250"/>
      <c r="AX531" s="249"/>
      <c r="BC531" s="248"/>
      <c r="BM531" s="248"/>
      <c r="BW531" s="248"/>
    </row>
    <row r="532" spans="3:75" s="3" customFormat="1">
      <c r="C532" s="32"/>
      <c r="D532" s="229"/>
      <c r="F532" s="120"/>
      <c r="G532" s="120"/>
      <c r="H532" s="120"/>
      <c r="I532" s="120"/>
      <c r="J532" s="120"/>
      <c r="K532" s="120"/>
      <c r="L532" s="120"/>
      <c r="M532" s="120"/>
      <c r="N532" s="120"/>
      <c r="O532" s="306"/>
      <c r="P532" s="120"/>
      <c r="Y532" s="120"/>
      <c r="AD532" s="249"/>
      <c r="AG532" s="32"/>
      <c r="AI532" s="245"/>
      <c r="AJ532" s="120"/>
      <c r="AN532" s="249"/>
      <c r="AS532" s="250"/>
      <c r="AX532" s="249"/>
      <c r="BC532" s="248"/>
      <c r="BM532" s="248"/>
      <c r="BW532" s="248"/>
    </row>
    <row r="533" spans="3:75" s="3" customFormat="1">
      <c r="C533" s="32"/>
      <c r="D533" s="229"/>
      <c r="F533" s="120"/>
      <c r="G533" s="120"/>
      <c r="H533" s="120"/>
      <c r="I533" s="120"/>
      <c r="J533" s="120"/>
      <c r="K533" s="120"/>
      <c r="L533" s="120"/>
      <c r="M533" s="120"/>
      <c r="N533" s="120"/>
      <c r="O533" s="306"/>
      <c r="P533" s="120"/>
      <c r="Y533" s="120"/>
      <c r="AD533" s="249"/>
      <c r="AG533" s="32"/>
      <c r="AI533" s="245"/>
      <c r="AJ533" s="120"/>
      <c r="AN533" s="249"/>
      <c r="AS533" s="250"/>
      <c r="AX533" s="249"/>
      <c r="BC533" s="248"/>
      <c r="BM533" s="248"/>
      <c r="BW533" s="248"/>
    </row>
    <row r="534" spans="3:75" s="3" customFormat="1">
      <c r="C534" s="32"/>
      <c r="D534" s="229"/>
      <c r="F534" s="120"/>
      <c r="G534" s="120"/>
      <c r="H534" s="120"/>
      <c r="I534" s="120"/>
      <c r="J534" s="120"/>
      <c r="K534" s="120"/>
      <c r="L534" s="120"/>
      <c r="M534" s="120"/>
      <c r="N534" s="120"/>
      <c r="O534" s="306"/>
      <c r="P534" s="120"/>
      <c r="Y534" s="120"/>
      <c r="AD534" s="249"/>
      <c r="AG534" s="32"/>
      <c r="AI534" s="245"/>
      <c r="AJ534" s="120"/>
      <c r="AN534" s="249"/>
      <c r="AS534" s="250"/>
      <c r="AX534" s="249"/>
      <c r="BC534" s="248"/>
      <c r="BM534" s="248"/>
      <c r="BW534" s="248"/>
    </row>
    <row r="535" spans="3:75" s="3" customFormat="1">
      <c r="C535" s="32"/>
      <c r="D535" s="229"/>
      <c r="F535" s="120"/>
      <c r="G535" s="120"/>
      <c r="H535" s="120"/>
      <c r="I535" s="120"/>
      <c r="J535" s="120"/>
      <c r="K535" s="120"/>
      <c r="L535" s="120"/>
      <c r="M535" s="120"/>
      <c r="N535" s="120"/>
      <c r="O535" s="306"/>
      <c r="P535" s="120"/>
      <c r="Y535" s="120"/>
      <c r="AD535" s="249"/>
      <c r="AG535" s="32"/>
      <c r="AI535" s="245"/>
      <c r="AJ535" s="120"/>
      <c r="AN535" s="249"/>
      <c r="AS535" s="250"/>
      <c r="AX535" s="249"/>
      <c r="BC535" s="248"/>
      <c r="BM535" s="248"/>
      <c r="BW535" s="248"/>
    </row>
    <row r="536" spans="3:75" s="3" customFormat="1">
      <c r="C536" s="32"/>
      <c r="D536" s="229"/>
      <c r="F536" s="120"/>
      <c r="G536" s="120"/>
      <c r="H536" s="120"/>
      <c r="I536" s="120"/>
      <c r="J536" s="120"/>
      <c r="K536" s="120"/>
      <c r="L536" s="120"/>
      <c r="M536" s="120"/>
      <c r="N536" s="120"/>
      <c r="O536" s="306"/>
      <c r="P536" s="120"/>
      <c r="Y536" s="120"/>
      <c r="AD536" s="249"/>
      <c r="AG536" s="32"/>
      <c r="AI536" s="245"/>
      <c r="AJ536" s="120"/>
      <c r="AN536" s="249"/>
      <c r="AS536" s="250"/>
      <c r="AX536" s="249"/>
      <c r="BC536" s="248"/>
      <c r="BM536" s="248"/>
      <c r="BW536" s="248"/>
    </row>
    <row r="537" spans="3:75" s="3" customFormat="1">
      <c r="C537" s="32"/>
      <c r="D537" s="229"/>
      <c r="F537" s="120"/>
      <c r="G537" s="120"/>
      <c r="H537" s="120"/>
      <c r="I537" s="120"/>
      <c r="J537" s="120"/>
      <c r="K537" s="120"/>
      <c r="L537" s="120"/>
      <c r="M537" s="120"/>
      <c r="N537" s="120"/>
      <c r="O537" s="306"/>
      <c r="P537" s="120"/>
      <c r="Y537" s="120"/>
      <c r="AD537" s="249"/>
      <c r="AG537" s="32"/>
      <c r="AI537" s="245"/>
      <c r="AJ537" s="120"/>
      <c r="AN537" s="249"/>
      <c r="AS537" s="250"/>
      <c r="AX537" s="249"/>
      <c r="BC537" s="248"/>
      <c r="BM537" s="248"/>
      <c r="BW537" s="248"/>
    </row>
    <row r="538" spans="3:75" s="3" customFormat="1">
      <c r="C538" s="32"/>
      <c r="D538" s="229"/>
      <c r="F538" s="120"/>
      <c r="G538" s="120"/>
      <c r="H538" s="120"/>
      <c r="I538" s="120"/>
      <c r="J538" s="120"/>
      <c r="K538" s="120"/>
      <c r="L538" s="120"/>
      <c r="M538" s="120"/>
      <c r="N538" s="120"/>
      <c r="O538" s="306"/>
      <c r="P538" s="120"/>
      <c r="Y538" s="120"/>
      <c r="AD538" s="249"/>
      <c r="AG538" s="32"/>
      <c r="AI538" s="245"/>
      <c r="AJ538" s="120"/>
      <c r="AN538" s="249"/>
      <c r="AS538" s="250"/>
      <c r="AX538" s="249"/>
      <c r="BC538" s="248"/>
      <c r="BM538" s="248"/>
      <c r="BW538" s="248"/>
    </row>
    <row r="539" spans="3:75" s="3" customFormat="1">
      <c r="C539" s="32"/>
      <c r="D539" s="229"/>
      <c r="F539" s="120"/>
      <c r="G539" s="120"/>
      <c r="H539" s="120"/>
      <c r="I539" s="120"/>
      <c r="J539" s="120"/>
      <c r="K539" s="120"/>
      <c r="L539" s="120"/>
      <c r="M539" s="120"/>
      <c r="N539" s="120"/>
      <c r="O539" s="306"/>
      <c r="P539" s="120"/>
      <c r="Y539" s="120"/>
      <c r="AD539" s="249"/>
      <c r="AG539" s="32"/>
      <c r="AI539" s="245"/>
      <c r="AJ539" s="120"/>
      <c r="AN539" s="249"/>
      <c r="AS539" s="250"/>
      <c r="AX539" s="249"/>
      <c r="BC539" s="248"/>
      <c r="BM539" s="248"/>
      <c r="BW539" s="248"/>
    </row>
    <row r="540" spans="3:75" s="3" customFormat="1">
      <c r="C540" s="32"/>
      <c r="D540" s="229"/>
      <c r="F540" s="120"/>
      <c r="G540" s="120"/>
      <c r="H540" s="120"/>
      <c r="I540" s="120"/>
      <c r="J540" s="120"/>
      <c r="K540" s="120"/>
      <c r="L540" s="120"/>
      <c r="M540" s="120"/>
      <c r="N540" s="120"/>
      <c r="O540" s="306"/>
      <c r="P540" s="120"/>
      <c r="Y540" s="120"/>
      <c r="AD540" s="249"/>
      <c r="AG540" s="32"/>
      <c r="AI540" s="245"/>
      <c r="AJ540" s="120"/>
      <c r="AN540" s="249"/>
      <c r="AS540" s="250"/>
      <c r="AX540" s="249"/>
      <c r="BC540" s="248"/>
      <c r="BM540" s="248"/>
      <c r="BW540" s="248"/>
    </row>
    <row r="541" spans="3:75" s="3" customFormat="1">
      <c r="C541" s="32"/>
      <c r="D541" s="229"/>
      <c r="F541" s="120"/>
      <c r="G541" s="120"/>
      <c r="H541" s="120"/>
      <c r="I541" s="120"/>
      <c r="J541" s="120"/>
      <c r="K541" s="120"/>
      <c r="L541" s="120"/>
      <c r="M541" s="120"/>
      <c r="N541" s="120"/>
      <c r="O541" s="306"/>
      <c r="P541" s="120"/>
      <c r="Y541" s="120"/>
      <c r="AD541" s="249"/>
      <c r="AG541" s="32"/>
      <c r="AI541" s="245"/>
      <c r="AJ541" s="120"/>
      <c r="AN541" s="249"/>
      <c r="AS541" s="250"/>
      <c r="AX541" s="249"/>
      <c r="BC541" s="248"/>
      <c r="BM541" s="248"/>
      <c r="BW541" s="248"/>
    </row>
    <row r="542" spans="3:75" s="3" customFormat="1">
      <c r="C542" s="32"/>
      <c r="D542" s="229"/>
      <c r="F542" s="120"/>
      <c r="G542" s="120"/>
      <c r="H542" s="120"/>
      <c r="I542" s="120"/>
      <c r="J542" s="120"/>
      <c r="K542" s="120"/>
      <c r="L542" s="120"/>
      <c r="M542" s="120"/>
      <c r="N542" s="120"/>
      <c r="O542" s="306"/>
      <c r="P542" s="120"/>
      <c r="Y542" s="120"/>
      <c r="AD542" s="249"/>
      <c r="AG542" s="32"/>
      <c r="AI542" s="245"/>
      <c r="AJ542" s="120"/>
      <c r="AN542" s="249"/>
      <c r="AS542" s="250"/>
      <c r="AX542" s="249"/>
      <c r="BC542" s="248"/>
      <c r="BM542" s="248"/>
      <c r="BW542" s="248"/>
    </row>
    <row r="543" spans="3:75" s="3" customFormat="1">
      <c r="C543" s="32"/>
      <c r="D543" s="229"/>
      <c r="F543" s="120"/>
      <c r="G543" s="120"/>
      <c r="H543" s="120"/>
      <c r="I543" s="120"/>
      <c r="J543" s="120"/>
      <c r="K543" s="120"/>
      <c r="L543" s="120"/>
      <c r="M543" s="120"/>
      <c r="N543" s="120"/>
      <c r="O543" s="306"/>
      <c r="P543" s="120"/>
      <c r="Y543" s="120"/>
      <c r="AD543" s="249"/>
      <c r="AG543" s="32"/>
      <c r="AI543" s="245"/>
      <c r="AJ543" s="120"/>
      <c r="AN543" s="249"/>
      <c r="AS543" s="250"/>
      <c r="AX543" s="249"/>
      <c r="BC543" s="248"/>
      <c r="BM543" s="248"/>
      <c r="BW543" s="248"/>
    </row>
    <row r="544" spans="3:75" s="3" customFormat="1">
      <c r="C544" s="32"/>
      <c r="D544" s="229"/>
      <c r="F544" s="120"/>
      <c r="G544" s="120"/>
      <c r="H544" s="120"/>
      <c r="I544" s="120"/>
      <c r="J544" s="120"/>
      <c r="K544" s="120"/>
      <c r="L544" s="120"/>
      <c r="M544" s="120"/>
      <c r="N544" s="120"/>
      <c r="O544" s="306"/>
      <c r="P544" s="120"/>
      <c r="Y544" s="120"/>
      <c r="AD544" s="249"/>
      <c r="AG544" s="32"/>
      <c r="AI544" s="245"/>
      <c r="AJ544" s="120"/>
      <c r="AN544" s="249"/>
      <c r="AS544" s="250"/>
      <c r="AX544" s="249"/>
      <c r="BC544" s="248"/>
      <c r="BM544" s="248"/>
      <c r="BW544" s="248"/>
    </row>
    <row r="545" spans="3:75" s="3" customFormat="1">
      <c r="C545" s="32"/>
      <c r="D545" s="229"/>
      <c r="F545" s="120"/>
      <c r="G545" s="120"/>
      <c r="H545" s="120"/>
      <c r="I545" s="120"/>
      <c r="J545" s="120"/>
      <c r="K545" s="120"/>
      <c r="L545" s="120"/>
      <c r="M545" s="120"/>
      <c r="N545" s="120"/>
      <c r="O545" s="306"/>
      <c r="P545" s="120"/>
      <c r="Y545" s="120"/>
      <c r="AD545" s="249"/>
      <c r="AG545" s="32"/>
      <c r="AI545" s="245"/>
      <c r="AJ545" s="120"/>
      <c r="AN545" s="249"/>
      <c r="AS545" s="250"/>
      <c r="AX545" s="249"/>
      <c r="BC545" s="248"/>
      <c r="BM545" s="248"/>
      <c r="BW545" s="248"/>
    </row>
    <row r="546" spans="3:75" s="3" customFormat="1">
      <c r="C546" s="32"/>
      <c r="D546" s="229"/>
      <c r="F546" s="120"/>
      <c r="G546" s="120"/>
      <c r="H546" s="120"/>
      <c r="I546" s="120"/>
      <c r="J546" s="120"/>
      <c r="K546" s="120"/>
      <c r="L546" s="120"/>
      <c r="M546" s="120"/>
      <c r="N546" s="120"/>
      <c r="O546" s="306"/>
      <c r="P546" s="120"/>
      <c r="Y546" s="120"/>
      <c r="AD546" s="249"/>
      <c r="AG546" s="32"/>
      <c r="AI546" s="245"/>
      <c r="AJ546" s="120"/>
      <c r="AN546" s="249"/>
      <c r="AS546" s="250"/>
      <c r="AX546" s="249"/>
      <c r="BC546" s="248"/>
      <c r="BM546" s="248"/>
      <c r="BW546" s="248"/>
    </row>
    <row r="547" spans="3:75" s="3" customFormat="1">
      <c r="C547" s="32"/>
      <c r="D547" s="229"/>
      <c r="F547" s="120"/>
      <c r="G547" s="120"/>
      <c r="H547" s="120"/>
      <c r="I547" s="120"/>
      <c r="J547" s="120"/>
      <c r="K547" s="120"/>
      <c r="L547" s="120"/>
      <c r="M547" s="120"/>
      <c r="N547" s="120"/>
      <c r="O547" s="306"/>
      <c r="P547" s="120"/>
      <c r="Y547" s="120"/>
      <c r="AD547" s="249"/>
      <c r="AG547" s="32"/>
      <c r="AI547" s="245"/>
      <c r="AJ547" s="120"/>
      <c r="AN547" s="249"/>
      <c r="AS547" s="250"/>
      <c r="AX547" s="249"/>
      <c r="BC547" s="248"/>
      <c r="BM547" s="248"/>
      <c r="BW547" s="248"/>
    </row>
    <row r="548" spans="3:75" s="3" customFormat="1">
      <c r="C548" s="32"/>
      <c r="D548" s="229"/>
      <c r="F548" s="120"/>
      <c r="G548" s="120"/>
      <c r="H548" s="120"/>
      <c r="I548" s="120"/>
      <c r="J548" s="120"/>
      <c r="K548" s="120"/>
      <c r="L548" s="120"/>
      <c r="M548" s="120"/>
      <c r="N548" s="120"/>
      <c r="O548" s="306"/>
      <c r="P548" s="120"/>
      <c r="Y548" s="120"/>
      <c r="AD548" s="249"/>
      <c r="AG548" s="32"/>
      <c r="AI548" s="245"/>
      <c r="AJ548" s="120"/>
      <c r="AN548" s="249"/>
      <c r="AS548" s="250"/>
      <c r="AX548" s="249"/>
      <c r="BC548" s="248"/>
      <c r="BM548" s="248"/>
      <c r="BW548" s="248"/>
    </row>
    <row r="549" spans="3:75" s="3" customFormat="1">
      <c r="C549" s="32"/>
      <c r="D549" s="229"/>
      <c r="F549" s="120"/>
      <c r="G549" s="120"/>
      <c r="H549" s="120"/>
      <c r="I549" s="120"/>
      <c r="J549" s="120"/>
      <c r="K549" s="120"/>
      <c r="L549" s="120"/>
      <c r="M549" s="120"/>
      <c r="N549" s="120"/>
      <c r="O549" s="306"/>
      <c r="P549" s="120"/>
      <c r="Y549" s="120"/>
      <c r="AD549" s="249"/>
      <c r="AG549" s="32"/>
      <c r="AI549" s="245"/>
      <c r="AJ549" s="120"/>
      <c r="AN549" s="249"/>
      <c r="AS549" s="250"/>
      <c r="AX549" s="249"/>
      <c r="BC549" s="248"/>
      <c r="BM549" s="248"/>
      <c r="BW549" s="248"/>
    </row>
    <row r="550" spans="3:75" s="3" customFormat="1">
      <c r="C550" s="32"/>
      <c r="D550" s="229"/>
      <c r="F550" s="120"/>
      <c r="G550" s="120"/>
      <c r="H550" s="120"/>
      <c r="I550" s="120"/>
      <c r="J550" s="120"/>
      <c r="K550" s="120"/>
      <c r="L550" s="120"/>
      <c r="M550" s="120"/>
      <c r="N550" s="120"/>
      <c r="O550" s="306"/>
      <c r="P550" s="120"/>
      <c r="Y550" s="120"/>
      <c r="AD550" s="249"/>
      <c r="AG550" s="32"/>
      <c r="AI550" s="245"/>
      <c r="AJ550" s="120"/>
      <c r="AN550" s="249"/>
      <c r="AS550" s="250"/>
      <c r="AX550" s="249"/>
      <c r="BC550" s="248"/>
      <c r="BM550" s="248"/>
      <c r="BW550" s="248"/>
    </row>
    <row r="551" spans="3:75" s="3" customFormat="1">
      <c r="C551" s="32"/>
      <c r="D551" s="229"/>
      <c r="F551" s="120"/>
      <c r="G551" s="120"/>
      <c r="H551" s="120"/>
      <c r="I551" s="120"/>
      <c r="J551" s="120"/>
      <c r="K551" s="120"/>
      <c r="L551" s="120"/>
      <c r="M551" s="120"/>
      <c r="N551" s="120"/>
      <c r="O551" s="306"/>
      <c r="P551" s="120"/>
      <c r="Y551" s="120"/>
      <c r="AD551" s="249"/>
      <c r="AG551" s="32"/>
      <c r="AI551" s="245"/>
      <c r="AJ551" s="120"/>
      <c r="AN551" s="249"/>
      <c r="AS551" s="250"/>
      <c r="AX551" s="249"/>
      <c r="BC551" s="248"/>
      <c r="BM551" s="248"/>
      <c r="BW551" s="248"/>
    </row>
    <row r="552" spans="3:75" s="3" customFormat="1">
      <c r="C552" s="32"/>
      <c r="D552" s="229"/>
      <c r="F552" s="120"/>
      <c r="G552" s="120"/>
      <c r="H552" s="120"/>
      <c r="I552" s="120"/>
      <c r="J552" s="120"/>
      <c r="K552" s="120"/>
      <c r="L552" s="120"/>
      <c r="M552" s="120"/>
      <c r="N552" s="120"/>
      <c r="O552" s="306"/>
      <c r="P552" s="120"/>
      <c r="Y552" s="120"/>
      <c r="AD552" s="249"/>
      <c r="AG552" s="32"/>
      <c r="AI552" s="245"/>
      <c r="AJ552" s="120"/>
      <c r="AN552" s="249"/>
      <c r="AS552" s="250"/>
      <c r="AX552" s="249"/>
      <c r="BC552" s="248"/>
      <c r="BM552" s="248"/>
      <c r="BW552" s="248"/>
    </row>
    <row r="553" spans="3:75" s="3" customFormat="1">
      <c r="C553" s="32"/>
      <c r="D553" s="229"/>
      <c r="F553" s="120"/>
      <c r="G553" s="120"/>
      <c r="H553" s="120"/>
      <c r="I553" s="120"/>
      <c r="J553" s="120"/>
      <c r="K553" s="120"/>
      <c r="L553" s="120"/>
      <c r="M553" s="120"/>
      <c r="N553" s="120"/>
      <c r="O553" s="306"/>
      <c r="P553" s="120"/>
      <c r="Y553" s="120"/>
      <c r="AD553" s="249"/>
      <c r="AG553" s="32"/>
      <c r="AI553" s="245"/>
      <c r="AJ553" s="120"/>
      <c r="AN553" s="249"/>
      <c r="AS553" s="250"/>
      <c r="AX553" s="249"/>
      <c r="BC553" s="248"/>
      <c r="BM553" s="248"/>
      <c r="BW553" s="248"/>
    </row>
    <row r="554" spans="3:75" s="3" customFormat="1">
      <c r="C554" s="32"/>
      <c r="D554" s="229"/>
      <c r="F554" s="120"/>
      <c r="G554" s="120"/>
      <c r="H554" s="120"/>
      <c r="I554" s="120"/>
      <c r="J554" s="120"/>
      <c r="K554" s="120"/>
      <c r="L554" s="120"/>
      <c r="M554" s="120"/>
      <c r="N554" s="120"/>
      <c r="O554" s="306"/>
      <c r="P554" s="120"/>
      <c r="Y554" s="120"/>
      <c r="AD554" s="249"/>
      <c r="AG554" s="32"/>
      <c r="AI554" s="245"/>
      <c r="AJ554" s="120"/>
      <c r="AN554" s="249"/>
      <c r="AS554" s="250"/>
      <c r="AX554" s="249"/>
      <c r="BC554" s="248"/>
      <c r="BM554" s="248"/>
      <c r="BW554" s="248"/>
    </row>
    <row r="555" spans="3:75" s="3" customFormat="1">
      <c r="C555" s="32"/>
      <c r="D555" s="229"/>
      <c r="F555" s="120"/>
      <c r="G555" s="120"/>
      <c r="H555" s="120"/>
      <c r="I555" s="120"/>
      <c r="J555" s="120"/>
      <c r="K555" s="120"/>
      <c r="L555" s="120"/>
      <c r="M555" s="120"/>
      <c r="N555" s="120"/>
      <c r="O555" s="306"/>
      <c r="P555" s="120"/>
      <c r="Y555" s="120"/>
      <c r="AD555" s="249"/>
      <c r="AG555" s="32"/>
      <c r="AI555" s="245"/>
      <c r="AJ555" s="120"/>
      <c r="AN555" s="249"/>
      <c r="AS555" s="250"/>
      <c r="AX555" s="249"/>
      <c r="BC555" s="248"/>
      <c r="BM555" s="248"/>
      <c r="BW555" s="248"/>
    </row>
    <row r="556" spans="3:75" s="3" customFormat="1">
      <c r="C556" s="32"/>
      <c r="D556" s="229"/>
      <c r="F556" s="120"/>
      <c r="G556" s="120"/>
      <c r="H556" s="120"/>
      <c r="I556" s="120"/>
      <c r="J556" s="120"/>
      <c r="K556" s="120"/>
      <c r="L556" s="120"/>
      <c r="M556" s="120"/>
      <c r="N556" s="120"/>
      <c r="O556" s="306"/>
      <c r="P556" s="120"/>
      <c r="Y556" s="120"/>
      <c r="AD556" s="249"/>
      <c r="AG556" s="32"/>
      <c r="AI556" s="245"/>
      <c r="AJ556" s="120"/>
      <c r="AN556" s="249"/>
      <c r="AS556" s="250"/>
      <c r="AX556" s="249"/>
      <c r="BC556" s="248"/>
      <c r="BM556" s="248"/>
      <c r="BW556" s="248"/>
    </row>
    <row r="557" spans="3:75" s="3" customFormat="1">
      <c r="C557" s="32"/>
      <c r="D557" s="229"/>
      <c r="F557" s="120"/>
      <c r="G557" s="120"/>
      <c r="H557" s="120"/>
      <c r="I557" s="120"/>
      <c r="J557" s="120"/>
      <c r="K557" s="120"/>
      <c r="L557" s="120"/>
      <c r="M557" s="120"/>
      <c r="N557" s="120"/>
      <c r="O557" s="306"/>
      <c r="P557" s="120"/>
      <c r="Y557" s="120"/>
      <c r="AD557" s="249"/>
      <c r="AG557" s="32"/>
      <c r="AI557" s="245"/>
      <c r="AJ557" s="120"/>
      <c r="AN557" s="249"/>
      <c r="AS557" s="250"/>
      <c r="AX557" s="249"/>
      <c r="BC557" s="248"/>
      <c r="BM557" s="248"/>
      <c r="BW557" s="248"/>
    </row>
    <row r="558" spans="3:75" s="3" customFormat="1">
      <c r="C558" s="32"/>
      <c r="D558" s="229"/>
      <c r="F558" s="120"/>
      <c r="G558" s="120"/>
      <c r="H558" s="120"/>
      <c r="I558" s="120"/>
      <c r="J558" s="120"/>
      <c r="K558" s="120"/>
      <c r="L558" s="120"/>
      <c r="M558" s="120"/>
      <c r="N558" s="120"/>
      <c r="O558" s="306"/>
      <c r="P558" s="120"/>
      <c r="Y558" s="120"/>
      <c r="AD558" s="249"/>
      <c r="AG558" s="32"/>
      <c r="AI558" s="245"/>
      <c r="AJ558" s="120"/>
      <c r="AN558" s="249"/>
      <c r="AS558" s="250"/>
      <c r="AX558" s="249"/>
      <c r="BC558" s="248"/>
      <c r="BM558" s="248"/>
      <c r="BW558" s="248"/>
    </row>
    <row r="559" spans="3:75" s="3" customFormat="1">
      <c r="C559" s="32"/>
      <c r="D559" s="229"/>
      <c r="F559" s="120"/>
      <c r="G559" s="120"/>
      <c r="H559" s="120"/>
      <c r="I559" s="120"/>
      <c r="J559" s="120"/>
      <c r="K559" s="120"/>
      <c r="L559" s="120"/>
      <c r="M559" s="120"/>
      <c r="N559" s="120"/>
      <c r="O559" s="306"/>
      <c r="P559" s="120"/>
      <c r="Y559" s="120"/>
      <c r="AD559" s="249"/>
      <c r="AG559" s="32"/>
      <c r="AI559" s="245"/>
      <c r="AJ559" s="120"/>
      <c r="AN559" s="249"/>
      <c r="AS559" s="250"/>
      <c r="AX559" s="249"/>
      <c r="BC559" s="248"/>
      <c r="BM559" s="248"/>
      <c r="BW559" s="248"/>
    </row>
    <row r="560" spans="3:75" s="3" customFormat="1">
      <c r="C560" s="32"/>
      <c r="D560" s="229"/>
      <c r="F560" s="120"/>
      <c r="G560" s="120"/>
      <c r="H560" s="120"/>
      <c r="I560" s="120"/>
      <c r="J560" s="120"/>
      <c r="K560" s="120"/>
      <c r="L560" s="120"/>
      <c r="M560" s="120"/>
      <c r="N560" s="120"/>
      <c r="O560" s="306"/>
      <c r="P560" s="120"/>
      <c r="Y560" s="120"/>
      <c r="AD560" s="249"/>
      <c r="AG560" s="32"/>
      <c r="AI560" s="245"/>
      <c r="AJ560" s="120"/>
      <c r="AN560" s="249"/>
      <c r="AS560" s="250"/>
      <c r="AX560" s="249"/>
      <c r="BC560" s="248"/>
      <c r="BM560" s="248"/>
      <c r="BW560" s="248"/>
    </row>
    <row r="561" spans="3:75" s="3" customFormat="1">
      <c r="C561" s="32"/>
      <c r="D561" s="229"/>
      <c r="F561" s="120"/>
      <c r="G561" s="120"/>
      <c r="H561" s="120"/>
      <c r="I561" s="120"/>
      <c r="J561" s="120"/>
      <c r="K561" s="120"/>
      <c r="L561" s="120"/>
      <c r="M561" s="120"/>
      <c r="N561" s="120"/>
      <c r="O561" s="306"/>
      <c r="P561" s="120"/>
      <c r="Y561" s="120"/>
      <c r="AD561" s="249"/>
      <c r="AG561" s="32"/>
      <c r="AI561" s="245"/>
      <c r="AJ561" s="120"/>
      <c r="AN561" s="249"/>
      <c r="AS561" s="250"/>
      <c r="AX561" s="249"/>
      <c r="BC561" s="248"/>
      <c r="BM561" s="248"/>
      <c r="BW561" s="248"/>
    </row>
    <row r="562" spans="3:75" s="3" customFormat="1">
      <c r="C562" s="32"/>
      <c r="D562" s="229"/>
      <c r="F562" s="120"/>
      <c r="G562" s="120"/>
      <c r="H562" s="120"/>
      <c r="I562" s="120"/>
      <c r="J562" s="120"/>
      <c r="K562" s="120"/>
      <c r="L562" s="120"/>
      <c r="M562" s="120"/>
      <c r="N562" s="120"/>
      <c r="O562" s="306"/>
      <c r="P562" s="120"/>
      <c r="Y562" s="120"/>
      <c r="AD562" s="249"/>
      <c r="AG562" s="32"/>
      <c r="AI562" s="245"/>
      <c r="AJ562" s="120"/>
      <c r="AN562" s="249"/>
      <c r="AS562" s="250"/>
      <c r="AX562" s="249"/>
      <c r="BC562" s="248"/>
      <c r="BM562" s="248"/>
      <c r="BW562" s="248"/>
    </row>
    <row r="563" spans="3:75" s="3" customFormat="1">
      <c r="C563" s="32"/>
      <c r="D563" s="229"/>
      <c r="F563" s="120"/>
      <c r="G563" s="120"/>
      <c r="H563" s="120"/>
      <c r="I563" s="120"/>
      <c r="J563" s="120"/>
      <c r="K563" s="120"/>
      <c r="L563" s="120"/>
      <c r="M563" s="120"/>
      <c r="N563" s="120"/>
      <c r="O563" s="306"/>
      <c r="P563" s="120"/>
      <c r="Y563" s="120"/>
      <c r="AD563" s="249"/>
      <c r="AG563" s="32"/>
      <c r="AI563" s="245"/>
      <c r="AJ563" s="120"/>
      <c r="AN563" s="249"/>
      <c r="AS563" s="250"/>
      <c r="AX563" s="249"/>
      <c r="BC563" s="248"/>
      <c r="BM563" s="248"/>
      <c r="BW563" s="248"/>
    </row>
    <row r="564" spans="3:75" s="3" customFormat="1">
      <c r="C564" s="32"/>
      <c r="D564" s="229"/>
      <c r="F564" s="120"/>
      <c r="G564" s="120"/>
      <c r="H564" s="120"/>
      <c r="I564" s="120"/>
      <c r="J564" s="120"/>
      <c r="K564" s="120"/>
      <c r="L564" s="120"/>
      <c r="M564" s="120"/>
      <c r="N564" s="120"/>
      <c r="O564" s="306"/>
      <c r="P564" s="120"/>
      <c r="Y564" s="120"/>
      <c r="AD564" s="249"/>
      <c r="AG564" s="32"/>
      <c r="AI564" s="245"/>
      <c r="AJ564" s="120"/>
      <c r="AN564" s="249"/>
      <c r="AS564" s="250"/>
      <c r="AX564" s="249"/>
      <c r="BC564" s="248"/>
      <c r="BM564" s="248"/>
      <c r="BW564" s="248"/>
    </row>
    <row r="565" spans="3:75" s="3" customFormat="1">
      <c r="C565" s="32"/>
      <c r="D565" s="229"/>
      <c r="F565" s="120"/>
      <c r="G565" s="120"/>
      <c r="H565" s="120"/>
      <c r="I565" s="120"/>
      <c r="J565" s="120"/>
      <c r="K565" s="120"/>
      <c r="L565" s="120"/>
      <c r="M565" s="120"/>
      <c r="N565" s="120"/>
      <c r="O565" s="306"/>
      <c r="P565" s="120"/>
      <c r="Y565" s="120"/>
      <c r="AD565" s="249"/>
      <c r="AG565" s="32"/>
      <c r="AI565" s="245"/>
      <c r="AJ565" s="120"/>
      <c r="AN565" s="249"/>
      <c r="AS565" s="250"/>
      <c r="AX565" s="249"/>
      <c r="BC565" s="248"/>
      <c r="BM565" s="248"/>
      <c r="BW565" s="248"/>
    </row>
    <row r="566" spans="3:75" s="3" customFormat="1">
      <c r="C566" s="32"/>
      <c r="D566" s="229"/>
      <c r="F566" s="120"/>
      <c r="G566" s="120"/>
      <c r="H566" s="120"/>
      <c r="I566" s="120"/>
      <c r="J566" s="120"/>
      <c r="K566" s="120"/>
      <c r="L566" s="120"/>
      <c r="M566" s="120"/>
      <c r="N566" s="120"/>
      <c r="O566" s="306"/>
      <c r="P566" s="120"/>
      <c r="Y566" s="120"/>
      <c r="AD566" s="249"/>
      <c r="AG566" s="32"/>
      <c r="AI566" s="245"/>
      <c r="AJ566" s="120"/>
      <c r="AN566" s="249"/>
      <c r="AS566" s="250"/>
      <c r="AX566" s="249"/>
      <c r="BC566" s="248"/>
      <c r="BM566" s="248"/>
      <c r="BW566" s="248"/>
    </row>
    <row r="567" spans="3:75" s="3" customFormat="1">
      <c r="C567" s="32"/>
      <c r="D567" s="229"/>
      <c r="F567" s="120"/>
      <c r="G567" s="120"/>
      <c r="H567" s="120"/>
      <c r="I567" s="120"/>
      <c r="J567" s="120"/>
      <c r="K567" s="120"/>
      <c r="L567" s="120"/>
      <c r="M567" s="120"/>
      <c r="N567" s="120"/>
      <c r="O567" s="306"/>
      <c r="P567" s="120"/>
      <c r="Y567" s="120"/>
      <c r="AD567" s="249"/>
      <c r="AG567" s="32"/>
      <c r="AI567" s="245"/>
      <c r="AJ567" s="120"/>
      <c r="AN567" s="249"/>
      <c r="AS567" s="250"/>
      <c r="AX567" s="249"/>
      <c r="BC567" s="248"/>
      <c r="BM567" s="248"/>
      <c r="BW567" s="248"/>
    </row>
    <row r="568" spans="3:75" s="3" customFormat="1">
      <c r="C568" s="32"/>
      <c r="D568" s="229"/>
      <c r="F568" s="120"/>
      <c r="G568" s="120"/>
      <c r="H568" s="120"/>
      <c r="I568" s="120"/>
      <c r="J568" s="120"/>
      <c r="K568" s="120"/>
      <c r="L568" s="120"/>
      <c r="M568" s="120"/>
      <c r="N568" s="120"/>
      <c r="O568" s="306"/>
      <c r="P568" s="120"/>
      <c r="Y568" s="120"/>
      <c r="AD568" s="249"/>
      <c r="AG568" s="32"/>
      <c r="AI568" s="245"/>
      <c r="AJ568" s="120"/>
      <c r="AN568" s="249"/>
      <c r="AS568" s="250"/>
      <c r="AX568" s="249"/>
      <c r="BC568" s="248"/>
      <c r="BM568" s="248"/>
      <c r="BW568" s="248"/>
    </row>
    <row r="569" spans="3:75" s="3" customFormat="1">
      <c r="C569" s="32"/>
      <c r="D569" s="229"/>
      <c r="F569" s="120"/>
      <c r="G569" s="120"/>
      <c r="H569" s="120"/>
      <c r="I569" s="120"/>
      <c r="J569" s="120"/>
      <c r="K569" s="120"/>
      <c r="L569" s="120"/>
      <c r="M569" s="120"/>
      <c r="N569" s="120"/>
      <c r="O569" s="306"/>
      <c r="P569" s="120"/>
      <c r="Y569" s="120"/>
      <c r="AD569" s="249"/>
      <c r="AG569" s="32"/>
      <c r="AI569" s="245"/>
      <c r="AJ569" s="120"/>
      <c r="AN569" s="249"/>
      <c r="AS569" s="250"/>
      <c r="AX569" s="249"/>
      <c r="BC569" s="248"/>
      <c r="BM569" s="248"/>
      <c r="BW569" s="248"/>
    </row>
    <row r="570" spans="3:75" s="3" customFormat="1">
      <c r="C570" s="32"/>
      <c r="D570" s="229"/>
      <c r="F570" s="120"/>
      <c r="G570" s="120"/>
      <c r="H570" s="120"/>
      <c r="I570" s="120"/>
      <c r="J570" s="120"/>
      <c r="K570" s="120"/>
      <c r="L570" s="120"/>
      <c r="M570" s="120"/>
      <c r="N570" s="120"/>
      <c r="O570" s="306"/>
      <c r="P570" s="120"/>
      <c r="Y570" s="120"/>
      <c r="AD570" s="249"/>
      <c r="AG570" s="32"/>
      <c r="AI570" s="245"/>
      <c r="AJ570" s="120"/>
      <c r="AN570" s="249"/>
      <c r="AS570" s="250"/>
      <c r="AX570" s="249"/>
      <c r="BC570" s="248"/>
      <c r="BM570" s="248"/>
      <c r="BW570" s="248"/>
    </row>
    <row r="571" spans="3:75" s="3" customFormat="1">
      <c r="C571" s="32"/>
      <c r="D571" s="229"/>
      <c r="F571" s="120"/>
      <c r="G571" s="120"/>
      <c r="H571" s="120"/>
      <c r="I571" s="120"/>
      <c r="J571" s="120"/>
      <c r="K571" s="120"/>
      <c r="L571" s="120"/>
      <c r="M571" s="120"/>
      <c r="N571" s="120"/>
      <c r="O571" s="306"/>
      <c r="P571" s="120"/>
      <c r="Y571" s="120"/>
      <c r="AD571" s="249"/>
      <c r="AG571" s="32"/>
      <c r="AI571" s="245"/>
      <c r="AJ571" s="120"/>
      <c r="AN571" s="249"/>
      <c r="AS571" s="250"/>
      <c r="AX571" s="249"/>
      <c r="BC571" s="248"/>
      <c r="BM571" s="248"/>
      <c r="BW571" s="248"/>
    </row>
    <row r="572" spans="3:75" s="3" customFormat="1">
      <c r="C572" s="32"/>
      <c r="D572" s="229"/>
      <c r="F572" s="120"/>
      <c r="G572" s="120"/>
      <c r="H572" s="120"/>
      <c r="I572" s="120"/>
      <c r="J572" s="120"/>
      <c r="K572" s="120"/>
      <c r="L572" s="120"/>
      <c r="M572" s="120"/>
      <c r="N572" s="120"/>
      <c r="O572" s="306"/>
      <c r="P572" s="120"/>
      <c r="Y572" s="120"/>
      <c r="AD572" s="249"/>
      <c r="AG572" s="32"/>
      <c r="AI572" s="245"/>
      <c r="AJ572" s="120"/>
      <c r="AN572" s="249"/>
      <c r="AS572" s="250"/>
      <c r="AX572" s="249"/>
      <c r="BC572" s="248"/>
      <c r="BM572" s="248"/>
      <c r="BW572" s="248"/>
    </row>
    <row r="573" spans="3:75" s="3" customFormat="1">
      <c r="C573" s="32"/>
      <c r="D573" s="229"/>
      <c r="F573" s="120"/>
      <c r="G573" s="120"/>
      <c r="H573" s="120"/>
      <c r="I573" s="120"/>
      <c r="J573" s="120"/>
      <c r="K573" s="120"/>
      <c r="L573" s="120"/>
      <c r="M573" s="120"/>
      <c r="N573" s="120"/>
      <c r="O573" s="306"/>
      <c r="P573" s="120"/>
      <c r="Y573" s="120"/>
      <c r="AD573" s="249"/>
      <c r="AG573" s="32"/>
      <c r="AI573" s="245"/>
      <c r="AJ573" s="120"/>
      <c r="AN573" s="249"/>
      <c r="AS573" s="250"/>
      <c r="AX573" s="249"/>
      <c r="BC573" s="248"/>
      <c r="BM573" s="248"/>
      <c r="BW573" s="248"/>
    </row>
    <row r="574" spans="3:75" s="3" customFormat="1">
      <c r="C574" s="32"/>
      <c r="D574" s="229"/>
      <c r="F574" s="120"/>
      <c r="G574" s="120"/>
      <c r="H574" s="120"/>
      <c r="I574" s="120"/>
      <c r="J574" s="120"/>
      <c r="K574" s="120"/>
      <c r="L574" s="120"/>
      <c r="M574" s="120"/>
      <c r="N574" s="120"/>
      <c r="O574" s="306"/>
      <c r="P574" s="120"/>
      <c r="Y574" s="120"/>
      <c r="AD574" s="249"/>
      <c r="AG574" s="32"/>
      <c r="AI574" s="245"/>
      <c r="AJ574" s="120"/>
      <c r="AN574" s="249"/>
      <c r="AS574" s="250"/>
      <c r="AX574" s="249"/>
      <c r="BC574" s="248"/>
      <c r="BM574" s="248"/>
      <c r="BW574" s="248"/>
    </row>
    <row r="575" spans="3:75" s="3" customFormat="1">
      <c r="C575" s="32"/>
      <c r="D575" s="229"/>
      <c r="F575" s="120"/>
      <c r="G575" s="120"/>
      <c r="H575" s="120"/>
      <c r="I575" s="120"/>
      <c r="J575" s="120"/>
      <c r="K575" s="120"/>
      <c r="L575" s="120"/>
      <c r="M575" s="120"/>
      <c r="N575" s="120"/>
      <c r="O575" s="306"/>
      <c r="P575" s="120"/>
      <c r="Y575" s="120"/>
      <c r="AD575" s="249"/>
      <c r="AG575" s="32"/>
      <c r="AI575" s="245"/>
      <c r="AJ575" s="120"/>
      <c r="AN575" s="249"/>
      <c r="AS575" s="250"/>
      <c r="AX575" s="249"/>
      <c r="BC575" s="248"/>
      <c r="BM575" s="248"/>
      <c r="BW575" s="248"/>
    </row>
    <row r="576" spans="3:75" s="3" customFormat="1">
      <c r="C576" s="32"/>
      <c r="D576" s="229"/>
      <c r="F576" s="120"/>
      <c r="G576" s="120"/>
      <c r="H576" s="120"/>
      <c r="I576" s="120"/>
      <c r="J576" s="120"/>
      <c r="K576" s="120"/>
      <c r="L576" s="120"/>
      <c r="M576" s="120"/>
      <c r="N576" s="120"/>
      <c r="O576" s="306"/>
      <c r="P576" s="120"/>
      <c r="Y576" s="120"/>
      <c r="AD576" s="249"/>
      <c r="AG576" s="32"/>
      <c r="AI576" s="245"/>
      <c r="AJ576" s="120"/>
      <c r="AN576" s="249"/>
      <c r="AS576" s="250"/>
      <c r="AX576" s="249"/>
      <c r="BC576" s="248"/>
      <c r="BM576" s="248"/>
      <c r="BW576" s="248"/>
    </row>
    <row r="577" spans="3:75" s="3" customFormat="1">
      <c r="C577" s="32"/>
      <c r="D577" s="229"/>
      <c r="F577" s="120"/>
      <c r="G577" s="120"/>
      <c r="H577" s="120"/>
      <c r="I577" s="120"/>
      <c r="J577" s="120"/>
      <c r="K577" s="120"/>
      <c r="L577" s="120"/>
      <c r="M577" s="120"/>
      <c r="N577" s="120"/>
      <c r="O577" s="306"/>
      <c r="P577" s="120"/>
      <c r="Y577" s="120"/>
      <c r="AD577" s="249"/>
      <c r="AG577" s="32"/>
      <c r="AI577" s="245"/>
      <c r="AJ577" s="120"/>
      <c r="AN577" s="249"/>
      <c r="AS577" s="250"/>
      <c r="AX577" s="249"/>
      <c r="BC577" s="248"/>
      <c r="BM577" s="248"/>
      <c r="BW577" s="248"/>
    </row>
    <row r="578" spans="3:75" s="3" customFormat="1">
      <c r="C578" s="32"/>
      <c r="D578" s="229"/>
      <c r="F578" s="120"/>
      <c r="G578" s="120"/>
      <c r="H578" s="120"/>
      <c r="I578" s="120"/>
      <c r="J578" s="120"/>
      <c r="K578" s="120"/>
      <c r="L578" s="120"/>
      <c r="M578" s="120"/>
      <c r="N578" s="120"/>
      <c r="O578" s="306"/>
      <c r="P578" s="120"/>
      <c r="Y578" s="120"/>
      <c r="AD578" s="249"/>
      <c r="AG578" s="32"/>
      <c r="AI578" s="245"/>
      <c r="AJ578" s="120"/>
      <c r="AN578" s="249"/>
      <c r="AS578" s="250"/>
      <c r="AX578" s="249"/>
      <c r="BC578" s="248"/>
      <c r="BM578" s="248"/>
      <c r="BW578" s="248"/>
    </row>
    <row r="579" spans="3:75" s="3" customFormat="1">
      <c r="C579" s="32"/>
      <c r="D579" s="229"/>
      <c r="F579" s="120"/>
      <c r="G579" s="120"/>
      <c r="H579" s="120"/>
      <c r="I579" s="120"/>
      <c r="J579" s="120"/>
      <c r="K579" s="120"/>
      <c r="L579" s="120"/>
      <c r="M579" s="120"/>
      <c r="N579" s="120"/>
      <c r="O579" s="306"/>
      <c r="P579" s="120"/>
      <c r="Y579" s="120"/>
      <c r="AD579" s="249"/>
      <c r="AG579" s="32"/>
      <c r="AI579" s="245"/>
      <c r="AJ579" s="120"/>
      <c r="AN579" s="249"/>
      <c r="AS579" s="250"/>
      <c r="AX579" s="249"/>
      <c r="BC579" s="248"/>
      <c r="BM579" s="248"/>
      <c r="BW579" s="248"/>
    </row>
    <row r="580" spans="3:75" s="3" customFormat="1">
      <c r="C580" s="32"/>
      <c r="D580" s="229"/>
      <c r="F580" s="120"/>
      <c r="G580" s="120"/>
      <c r="H580" s="120"/>
      <c r="I580" s="120"/>
      <c r="J580" s="120"/>
      <c r="K580" s="120"/>
      <c r="L580" s="120"/>
      <c r="M580" s="120"/>
      <c r="N580" s="120"/>
      <c r="O580" s="306"/>
      <c r="P580" s="120"/>
      <c r="Y580" s="120"/>
      <c r="AD580" s="249"/>
      <c r="AG580" s="32"/>
      <c r="AI580" s="245"/>
      <c r="AJ580" s="120"/>
      <c r="AN580" s="249"/>
      <c r="AS580" s="250"/>
      <c r="AX580" s="249"/>
      <c r="BC580" s="248"/>
      <c r="BM580" s="248"/>
      <c r="BW580" s="248"/>
    </row>
    <row r="581" spans="3:75" s="3" customFormat="1">
      <c r="C581" s="32"/>
      <c r="D581" s="229"/>
      <c r="F581" s="120"/>
      <c r="G581" s="120"/>
      <c r="H581" s="120"/>
      <c r="I581" s="120"/>
      <c r="J581" s="120"/>
      <c r="K581" s="120"/>
      <c r="L581" s="120"/>
      <c r="M581" s="120"/>
      <c r="N581" s="120"/>
      <c r="O581" s="306"/>
      <c r="P581" s="120"/>
      <c r="Y581" s="120"/>
      <c r="AD581" s="249"/>
      <c r="AG581" s="32"/>
      <c r="AI581" s="245"/>
      <c r="AJ581" s="120"/>
      <c r="AN581" s="249"/>
      <c r="AS581" s="250"/>
      <c r="AX581" s="249"/>
      <c r="BC581" s="248"/>
      <c r="BM581" s="248"/>
      <c r="BW581" s="248"/>
    </row>
    <row r="582" spans="3:75" s="3" customFormat="1">
      <c r="C582" s="32"/>
      <c r="D582" s="229"/>
      <c r="F582" s="120"/>
      <c r="G582" s="120"/>
      <c r="H582" s="120"/>
      <c r="I582" s="120"/>
      <c r="J582" s="120"/>
      <c r="K582" s="120"/>
      <c r="L582" s="120"/>
      <c r="M582" s="120"/>
      <c r="N582" s="120"/>
      <c r="O582" s="306"/>
      <c r="P582" s="120"/>
      <c r="Y582" s="120"/>
      <c r="AD582" s="249"/>
      <c r="AG582" s="32"/>
      <c r="AI582" s="245"/>
      <c r="AJ582" s="120"/>
      <c r="AN582" s="249"/>
      <c r="AS582" s="250"/>
      <c r="AX582" s="249"/>
      <c r="BC582" s="248"/>
      <c r="BM582" s="248"/>
      <c r="BW582" s="248"/>
    </row>
    <row r="583" spans="3:75" s="3" customFormat="1">
      <c r="C583" s="32"/>
      <c r="D583" s="229"/>
      <c r="F583" s="120"/>
      <c r="G583" s="120"/>
      <c r="H583" s="120"/>
      <c r="I583" s="120"/>
      <c r="J583" s="120"/>
      <c r="K583" s="120"/>
      <c r="L583" s="120"/>
      <c r="M583" s="120"/>
      <c r="N583" s="120"/>
      <c r="O583" s="306"/>
      <c r="P583" s="120"/>
      <c r="Y583" s="120"/>
      <c r="AD583" s="249"/>
      <c r="AG583" s="32"/>
      <c r="AI583" s="245"/>
      <c r="AJ583" s="120"/>
      <c r="AN583" s="249"/>
      <c r="AS583" s="250"/>
      <c r="AX583" s="249"/>
      <c r="BC583" s="248"/>
      <c r="BM583" s="248"/>
      <c r="BW583" s="248"/>
    </row>
    <row r="584" spans="3:75" s="3" customFormat="1">
      <c r="C584" s="32"/>
      <c r="D584" s="229"/>
      <c r="F584" s="120"/>
      <c r="G584" s="120"/>
      <c r="H584" s="120"/>
      <c r="I584" s="120"/>
      <c r="J584" s="120"/>
      <c r="K584" s="120"/>
      <c r="L584" s="120"/>
      <c r="M584" s="120"/>
      <c r="N584" s="120"/>
      <c r="O584" s="306"/>
      <c r="P584" s="120"/>
      <c r="Y584" s="120"/>
      <c r="AD584" s="249"/>
      <c r="AG584" s="32"/>
      <c r="AI584" s="245"/>
      <c r="AJ584" s="120"/>
      <c r="AN584" s="249"/>
      <c r="AS584" s="250"/>
      <c r="AX584" s="249"/>
      <c r="BC584" s="248"/>
      <c r="BM584" s="248"/>
      <c r="BW584" s="248"/>
    </row>
    <row r="585" spans="3:75" s="3" customFormat="1">
      <c r="C585" s="32"/>
      <c r="D585" s="229"/>
      <c r="F585" s="120"/>
      <c r="G585" s="120"/>
      <c r="H585" s="120"/>
      <c r="I585" s="120"/>
      <c r="J585" s="120"/>
      <c r="K585" s="120"/>
      <c r="L585" s="120"/>
      <c r="M585" s="120"/>
      <c r="N585" s="120"/>
      <c r="O585" s="306"/>
      <c r="P585" s="120"/>
      <c r="Y585" s="120"/>
      <c r="AD585" s="249"/>
      <c r="AG585" s="32"/>
      <c r="AI585" s="245"/>
      <c r="AJ585" s="120"/>
      <c r="AN585" s="249"/>
      <c r="AS585" s="250"/>
      <c r="AX585" s="249"/>
      <c r="BC585" s="248"/>
      <c r="BM585" s="248"/>
      <c r="BW585" s="248"/>
    </row>
    <row r="586" spans="3:75" s="3" customFormat="1">
      <c r="C586" s="32"/>
      <c r="D586" s="229"/>
      <c r="F586" s="120"/>
      <c r="G586" s="120"/>
      <c r="H586" s="120"/>
      <c r="I586" s="120"/>
      <c r="J586" s="120"/>
      <c r="K586" s="120"/>
      <c r="L586" s="120"/>
      <c r="M586" s="120"/>
      <c r="N586" s="120"/>
      <c r="O586" s="306"/>
      <c r="P586" s="120"/>
      <c r="Y586" s="120"/>
      <c r="AD586" s="249"/>
      <c r="AG586" s="32"/>
      <c r="AI586" s="245"/>
      <c r="AJ586" s="120"/>
      <c r="AN586" s="249"/>
      <c r="AS586" s="250"/>
      <c r="AX586" s="249"/>
      <c r="BC586" s="248"/>
      <c r="BM586" s="248"/>
      <c r="BW586" s="248"/>
    </row>
    <row r="587" spans="3:75" s="3" customFormat="1">
      <c r="C587" s="32"/>
      <c r="D587" s="229"/>
      <c r="F587" s="120"/>
      <c r="G587" s="120"/>
      <c r="H587" s="120"/>
      <c r="I587" s="120"/>
      <c r="J587" s="120"/>
      <c r="K587" s="120"/>
      <c r="L587" s="120"/>
      <c r="M587" s="120"/>
      <c r="N587" s="120"/>
      <c r="O587" s="306"/>
      <c r="P587" s="120"/>
      <c r="Y587" s="120"/>
      <c r="AD587" s="249"/>
      <c r="AG587" s="32"/>
      <c r="AI587" s="245"/>
      <c r="AJ587" s="120"/>
      <c r="AN587" s="249"/>
      <c r="AS587" s="250"/>
      <c r="AX587" s="249"/>
      <c r="BC587" s="248"/>
      <c r="BM587" s="248"/>
      <c r="BW587" s="248"/>
    </row>
    <row r="588" spans="3:75" s="3" customFormat="1">
      <c r="C588" s="32"/>
      <c r="D588" s="229"/>
      <c r="F588" s="120"/>
      <c r="G588" s="120"/>
      <c r="H588" s="120"/>
      <c r="I588" s="120"/>
      <c r="J588" s="120"/>
      <c r="K588" s="120"/>
      <c r="L588" s="120"/>
      <c r="M588" s="120"/>
      <c r="N588" s="120"/>
      <c r="O588" s="306"/>
      <c r="P588" s="120"/>
      <c r="Y588" s="120"/>
      <c r="AD588" s="249"/>
      <c r="AG588" s="32"/>
      <c r="AI588" s="245"/>
      <c r="AJ588" s="120"/>
      <c r="AN588" s="249"/>
      <c r="AS588" s="250"/>
      <c r="AX588" s="249"/>
      <c r="BC588" s="248"/>
      <c r="BM588" s="248"/>
      <c r="BW588" s="248"/>
    </row>
    <row r="589" spans="3:75" s="3" customFormat="1">
      <c r="C589" s="32"/>
      <c r="D589" s="229"/>
      <c r="F589" s="120"/>
      <c r="G589" s="120"/>
      <c r="H589" s="120"/>
      <c r="I589" s="120"/>
      <c r="J589" s="120"/>
      <c r="K589" s="120"/>
      <c r="L589" s="120"/>
      <c r="M589" s="120"/>
      <c r="N589" s="120"/>
      <c r="O589" s="306"/>
      <c r="P589" s="120"/>
      <c r="Y589" s="120"/>
      <c r="AD589" s="249"/>
      <c r="AG589" s="32"/>
      <c r="AI589" s="245"/>
      <c r="AJ589" s="120"/>
      <c r="AN589" s="249"/>
      <c r="AS589" s="250"/>
      <c r="AX589" s="249"/>
      <c r="BC589" s="248"/>
      <c r="BM589" s="248"/>
      <c r="BW589" s="248"/>
    </row>
    <row r="590" spans="3:75" s="3" customFormat="1">
      <c r="C590" s="32"/>
      <c r="D590" s="229"/>
      <c r="F590" s="120"/>
      <c r="G590" s="120"/>
      <c r="H590" s="120"/>
      <c r="I590" s="120"/>
      <c r="J590" s="120"/>
      <c r="K590" s="120"/>
      <c r="L590" s="120"/>
      <c r="M590" s="120"/>
      <c r="N590" s="120"/>
      <c r="O590" s="306"/>
      <c r="P590" s="120"/>
      <c r="Y590" s="120"/>
      <c r="AD590" s="249"/>
      <c r="AG590" s="32"/>
      <c r="AI590" s="245"/>
      <c r="AJ590" s="120"/>
      <c r="AN590" s="249"/>
      <c r="AS590" s="250"/>
      <c r="AX590" s="249"/>
      <c r="BC590" s="248"/>
      <c r="BM590" s="248"/>
      <c r="BW590" s="248"/>
    </row>
    <row r="591" spans="3:75" s="3" customFormat="1">
      <c r="C591" s="32"/>
      <c r="D591" s="229"/>
      <c r="F591" s="120"/>
      <c r="G591" s="120"/>
      <c r="H591" s="120"/>
      <c r="I591" s="120"/>
      <c r="J591" s="120"/>
      <c r="K591" s="120"/>
      <c r="L591" s="120"/>
      <c r="M591" s="120"/>
      <c r="N591" s="120"/>
      <c r="O591" s="306"/>
      <c r="P591" s="120"/>
      <c r="Y591" s="120"/>
      <c r="AD591" s="249"/>
      <c r="AG591" s="32"/>
      <c r="AI591" s="245"/>
      <c r="AJ591" s="120"/>
      <c r="AN591" s="249"/>
      <c r="AS591" s="250"/>
      <c r="AX591" s="249"/>
      <c r="BC591" s="248"/>
      <c r="BM591" s="248"/>
      <c r="BW591" s="248"/>
    </row>
    <row r="592" spans="3:75" s="3" customFormat="1">
      <c r="C592" s="32"/>
      <c r="D592" s="229"/>
      <c r="F592" s="120"/>
      <c r="G592" s="120"/>
      <c r="H592" s="120"/>
      <c r="I592" s="120"/>
      <c r="J592" s="120"/>
      <c r="K592" s="120"/>
      <c r="L592" s="120"/>
      <c r="M592" s="120"/>
      <c r="N592" s="120"/>
      <c r="O592" s="306"/>
      <c r="P592" s="120"/>
      <c r="Y592" s="120"/>
      <c r="AD592" s="249"/>
      <c r="AG592" s="32"/>
      <c r="AI592" s="245"/>
      <c r="AJ592" s="120"/>
      <c r="AN592" s="249"/>
      <c r="AS592" s="250"/>
      <c r="AX592" s="249"/>
      <c r="BC592" s="248"/>
      <c r="BM592" s="248"/>
      <c r="BW592" s="248"/>
    </row>
    <row r="593" spans="3:75" s="3" customFormat="1">
      <c r="C593" s="32"/>
      <c r="D593" s="229"/>
      <c r="F593" s="120"/>
      <c r="G593" s="120"/>
      <c r="H593" s="120"/>
      <c r="I593" s="120"/>
      <c r="J593" s="120"/>
      <c r="K593" s="120"/>
      <c r="L593" s="120"/>
      <c r="M593" s="120"/>
      <c r="N593" s="120"/>
      <c r="O593" s="306"/>
      <c r="P593" s="120"/>
      <c r="Y593" s="120"/>
      <c r="AD593" s="249"/>
      <c r="AG593" s="32"/>
      <c r="AI593" s="245"/>
      <c r="AJ593" s="120"/>
      <c r="AN593" s="249"/>
      <c r="AS593" s="250"/>
      <c r="AX593" s="249"/>
      <c r="BC593" s="248"/>
      <c r="BM593" s="248"/>
      <c r="BW593" s="248"/>
    </row>
    <row r="594" spans="3:75" s="3" customFormat="1">
      <c r="C594" s="32"/>
      <c r="D594" s="229"/>
      <c r="F594" s="120"/>
      <c r="G594" s="120"/>
      <c r="H594" s="120"/>
      <c r="I594" s="120"/>
      <c r="J594" s="120"/>
      <c r="K594" s="120"/>
      <c r="L594" s="120"/>
      <c r="M594" s="120"/>
      <c r="N594" s="120"/>
      <c r="O594" s="306"/>
      <c r="P594" s="120"/>
      <c r="Y594" s="120"/>
      <c r="AD594" s="249"/>
      <c r="AG594" s="32"/>
      <c r="AI594" s="245"/>
      <c r="AJ594" s="120"/>
      <c r="AN594" s="249"/>
      <c r="AS594" s="250"/>
      <c r="AX594" s="249"/>
      <c r="BC594" s="248"/>
      <c r="BM594" s="248"/>
      <c r="BW594" s="248"/>
    </row>
    <row r="595" spans="3:75" s="3" customFormat="1">
      <c r="C595" s="32"/>
      <c r="D595" s="229"/>
      <c r="F595" s="120"/>
      <c r="G595" s="120"/>
      <c r="H595" s="120"/>
      <c r="I595" s="120"/>
      <c r="J595" s="120"/>
      <c r="K595" s="120"/>
      <c r="L595" s="120"/>
      <c r="M595" s="120"/>
      <c r="N595" s="120"/>
      <c r="O595" s="306"/>
      <c r="P595" s="120"/>
      <c r="Y595" s="120"/>
      <c r="AD595" s="249"/>
      <c r="AG595" s="32"/>
      <c r="AI595" s="245"/>
      <c r="AJ595" s="120"/>
      <c r="AN595" s="249"/>
      <c r="AS595" s="250"/>
      <c r="AX595" s="249"/>
      <c r="BC595" s="248"/>
      <c r="BM595" s="248"/>
      <c r="BW595" s="248"/>
    </row>
    <row r="596" spans="3:75" s="3" customFormat="1">
      <c r="C596" s="32"/>
      <c r="D596" s="229"/>
      <c r="F596" s="120"/>
      <c r="G596" s="120"/>
      <c r="H596" s="120"/>
      <c r="I596" s="120"/>
      <c r="J596" s="120"/>
      <c r="K596" s="120"/>
      <c r="L596" s="120"/>
      <c r="M596" s="120"/>
      <c r="N596" s="120"/>
      <c r="O596" s="306"/>
      <c r="P596" s="120"/>
      <c r="Y596" s="120"/>
      <c r="AD596" s="249"/>
      <c r="AG596" s="32"/>
      <c r="AI596" s="245"/>
      <c r="AJ596" s="120"/>
      <c r="AN596" s="249"/>
      <c r="AS596" s="250"/>
      <c r="AX596" s="249"/>
      <c r="BC596" s="248"/>
      <c r="BM596" s="248"/>
      <c r="BW596" s="248"/>
    </row>
    <row r="597" spans="3:75" s="3" customFormat="1">
      <c r="C597" s="32"/>
      <c r="D597" s="229"/>
      <c r="F597" s="120"/>
      <c r="G597" s="120"/>
      <c r="H597" s="120"/>
      <c r="I597" s="120"/>
      <c r="J597" s="120"/>
      <c r="K597" s="120"/>
      <c r="L597" s="120"/>
      <c r="M597" s="120"/>
      <c r="N597" s="120"/>
      <c r="O597" s="306"/>
      <c r="P597" s="120"/>
      <c r="Y597" s="120"/>
      <c r="AD597" s="249"/>
      <c r="AG597" s="32"/>
      <c r="AI597" s="245"/>
      <c r="AJ597" s="120"/>
      <c r="AN597" s="249"/>
      <c r="AS597" s="250"/>
      <c r="AX597" s="249"/>
      <c r="BC597" s="248"/>
      <c r="BM597" s="248"/>
      <c r="BW597" s="248"/>
    </row>
    <row r="598" spans="3:75" s="3" customFormat="1">
      <c r="C598" s="32"/>
      <c r="D598" s="229"/>
      <c r="F598" s="120"/>
      <c r="G598" s="120"/>
      <c r="H598" s="120"/>
      <c r="I598" s="120"/>
      <c r="J598" s="120"/>
      <c r="K598" s="120"/>
      <c r="L598" s="120"/>
      <c r="M598" s="120"/>
      <c r="N598" s="120"/>
      <c r="O598" s="306"/>
      <c r="P598" s="120"/>
      <c r="Y598" s="120"/>
      <c r="AD598" s="249"/>
      <c r="AG598" s="32"/>
      <c r="AI598" s="245"/>
      <c r="AJ598" s="120"/>
      <c r="AN598" s="249"/>
      <c r="AS598" s="250"/>
      <c r="AX598" s="249"/>
      <c r="BC598" s="248"/>
      <c r="BM598" s="248"/>
      <c r="BW598" s="248"/>
    </row>
    <row r="599" spans="3:75" s="3" customFormat="1">
      <c r="C599" s="32"/>
      <c r="D599" s="229"/>
      <c r="F599" s="120"/>
      <c r="G599" s="120"/>
      <c r="H599" s="120"/>
      <c r="I599" s="120"/>
      <c r="J599" s="120"/>
      <c r="K599" s="120"/>
      <c r="L599" s="120"/>
      <c r="M599" s="120"/>
      <c r="N599" s="120"/>
      <c r="O599" s="306"/>
      <c r="P599" s="120"/>
      <c r="Y599" s="120"/>
      <c r="AD599" s="249"/>
      <c r="AG599" s="32"/>
      <c r="AI599" s="245"/>
      <c r="AJ599" s="120"/>
      <c r="AN599" s="249"/>
      <c r="AS599" s="250"/>
      <c r="AX599" s="249"/>
      <c r="BC599" s="248"/>
      <c r="BM599" s="248"/>
      <c r="BW599" s="248"/>
    </row>
    <row r="600" spans="3:75" s="3" customFormat="1">
      <c r="C600" s="32"/>
      <c r="D600" s="229"/>
      <c r="F600" s="120"/>
      <c r="G600" s="120"/>
      <c r="H600" s="120"/>
      <c r="I600" s="120"/>
      <c r="J600" s="120"/>
      <c r="K600" s="120"/>
      <c r="L600" s="120"/>
      <c r="M600" s="120"/>
      <c r="N600" s="120"/>
      <c r="O600" s="306"/>
      <c r="P600" s="120"/>
      <c r="Y600" s="120"/>
      <c r="AD600" s="249"/>
      <c r="AG600" s="32"/>
      <c r="AI600" s="245"/>
      <c r="AJ600" s="120"/>
      <c r="AN600" s="249"/>
      <c r="AS600" s="250"/>
      <c r="AX600" s="249"/>
      <c r="BC600" s="248"/>
      <c r="BM600" s="248"/>
      <c r="BW600" s="248"/>
    </row>
    <row r="601" spans="3:75" s="3" customFormat="1">
      <c r="C601" s="32"/>
      <c r="D601" s="229"/>
      <c r="F601" s="120"/>
      <c r="G601" s="120"/>
      <c r="H601" s="120"/>
      <c r="I601" s="120"/>
      <c r="J601" s="120"/>
      <c r="K601" s="120"/>
      <c r="L601" s="120"/>
      <c r="M601" s="120"/>
      <c r="N601" s="120"/>
      <c r="O601" s="306"/>
      <c r="P601" s="120"/>
      <c r="Y601" s="120"/>
      <c r="AD601" s="249"/>
      <c r="AG601" s="32"/>
      <c r="AI601" s="245"/>
      <c r="AJ601" s="120"/>
      <c r="AN601" s="249"/>
      <c r="AS601" s="250"/>
      <c r="AX601" s="249"/>
      <c r="BC601" s="248"/>
      <c r="BM601" s="248"/>
      <c r="BW601" s="248"/>
    </row>
    <row r="602" spans="3:75" s="3" customFormat="1">
      <c r="C602" s="32"/>
      <c r="D602" s="229"/>
      <c r="F602" s="120"/>
      <c r="G602" s="120"/>
      <c r="H602" s="120"/>
      <c r="I602" s="120"/>
      <c r="J602" s="120"/>
      <c r="K602" s="120"/>
      <c r="L602" s="120"/>
      <c r="M602" s="120"/>
      <c r="N602" s="120"/>
      <c r="O602" s="306"/>
      <c r="P602" s="120"/>
      <c r="Y602" s="120"/>
      <c r="AD602" s="249"/>
      <c r="AG602" s="32"/>
      <c r="AI602" s="245"/>
      <c r="AJ602" s="120"/>
      <c r="AN602" s="249"/>
      <c r="AS602" s="250"/>
      <c r="AX602" s="249"/>
      <c r="BC602" s="248"/>
      <c r="BM602" s="248"/>
      <c r="BW602" s="248"/>
    </row>
    <row r="603" spans="3:75" s="3" customFormat="1">
      <c r="C603" s="32"/>
      <c r="D603" s="229"/>
      <c r="F603" s="120"/>
      <c r="G603" s="120"/>
      <c r="H603" s="120"/>
      <c r="I603" s="120"/>
      <c r="J603" s="120"/>
      <c r="K603" s="120"/>
      <c r="L603" s="120"/>
      <c r="M603" s="120"/>
      <c r="N603" s="120"/>
      <c r="O603" s="306"/>
      <c r="P603" s="120"/>
      <c r="Y603" s="120"/>
      <c r="AD603" s="249"/>
      <c r="AG603" s="32"/>
      <c r="AI603" s="245"/>
      <c r="AJ603" s="120"/>
      <c r="AN603" s="249"/>
      <c r="AS603" s="250"/>
      <c r="AX603" s="249"/>
      <c r="BC603" s="248"/>
      <c r="BM603" s="248"/>
      <c r="BW603" s="248"/>
    </row>
    <row r="604" spans="3:75" s="3" customFormat="1">
      <c r="C604" s="32"/>
      <c r="D604" s="229"/>
      <c r="F604" s="120"/>
      <c r="G604" s="120"/>
      <c r="H604" s="120"/>
      <c r="I604" s="120"/>
      <c r="J604" s="120"/>
      <c r="K604" s="120"/>
      <c r="L604" s="120"/>
      <c r="M604" s="120"/>
      <c r="N604" s="120"/>
      <c r="O604" s="306"/>
      <c r="P604" s="120"/>
      <c r="Y604" s="120"/>
      <c r="AD604" s="249"/>
      <c r="AG604" s="32"/>
      <c r="AI604" s="245"/>
      <c r="AJ604" s="120"/>
      <c r="AN604" s="249"/>
      <c r="AS604" s="250"/>
      <c r="AX604" s="249"/>
      <c r="BC604" s="248"/>
      <c r="BM604" s="248"/>
      <c r="BW604" s="248"/>
    </row>
    <row r="605" spans="3:75" s="3" customFormat="1">
      <c r="C605" s="32"/>
      <c r="D605" s="229"/>
      <c r="F605" s="120"/>
      <c r="G605" s="120"/>
      <c r="H605" s="120"/>
      <c r="I605" s="120"/>
      <c r="J605" s="120"/>
      <c r="K605" s="120"/>
      <c r="L605" s="120"/>
      <c r="M605" s="120"/>
      <c r="N605" s="120"/>
      <c r="O605" s="306"/>
      <c r="P605" s="120"/>
      <c r="Y605" s="120"/>
      <c r="AD605" s="249"/>
      <c r="AG605" s="32"/>
      <c r="AI605" s="245"/>
      <c r="AJ605" s="120"/>
      <c r="AN605" s="249"/>
      <c r="AS605" s="250"/>
      <c r="AX605" s="249"/>
      <c r="BC605" s="248"/>
      <c r="BM605" s="248"/>
      <c r="BW605" s="248"/>
    </row>
    <row r="606" spans="3:75" s="3" customFormat="1">
      <c r="C606" s="32"/>
      <c r="D606" s="229"/>
      <c r="F606" s="120"/>
      <c r="G606" s="120"/>
      <c r="H606" s="120"/>
      <c r="I606" s="120"/>
      <c r="J606" s="120"/>
      <c r="K606" s="120"/>
      <c r="L606" s="120"/>
      <c r="M606" s="120"/>
      <c r="N606" s="120"/>
      <c r="O606" s="306"/>
      <c r="P606" s="120"/>
      <c r="Y606" s="120"/>
      <c r="AD606" s="249"/>
      <c r="AG606" s="32"/>
      <c r="AI606" s="245"/>
      <c r="AJ606" s="120"/>
      <c r="AN606" s="249"/>
      <c r="AS606" s="250"/>
      <c r="AX606" s="249"/>
      <c r="BC606" s="248"/>
      <c r="BM606" s="248"/>
      <c r="BW606" s="248"/>
    </row>
    <row r="607" spans="3:75" s="3" customFormat="1">
      <c r="C607" s="32"/>
      <c r="D607" s="229"/>
      <c r="F607" s="120"/>
      <c r="G607" s="120"/>
      <c r="H607" s="120"/>
      <c r="I607" s="120"/>
      <c r="J607" s="120"/>
      <c r="K607" s="120"/>
      <c r="L607" s="120"/>
      <c r="M607" s="120"/>
      <c r="N607" s="120"/>
      <c r="O607" s="306"/>
      <c r="P607" s="120"/>
      <c r="Y607" s="120"/>
      <c r="AD607" s="249"/>
      <c r="AG607" s="32"/>
      <c r="AI607" s="245"/>
      <c r="AJ607" s="120"/>
      <c r="AN607" s="249"/>
      <c r="AS607" s="250"/>
      <c r="AX607" s="249"/>
      <c r="BC607" s="248"/>
      <c r="BM607" s="248"/>
      <c r="BW607" s="248"/>
    </row>
    <row r="608" spans="3:75" s="3" customFormat="1">
      <c r="C608" s="32"/>
      <c r="D608" s="229"/>
      <c r="F608" s="120"/>
      <c r="G608" s="120"/>
      <c r="H608" s="120"/>
      <c r="I608" s="120"/>
      <c r="J608" s="120"/>
      <c r="K608" s="120"/>
      <c r="L608" s="120"/>
      <c r="M608" s="120"/>
      <c r="N608" s="120"/>
      <c r="O608" s="306"/>
      <c r="P608" s="120"/>
      <c r="Y608" s="120"/>
      <c r="AD608" s="249"/>
      <c r="AG608" s="32"/>
      <c r="AI608" s="245"/>
      <c r="AJ608" s="120"/>
      <c r="AN608" s="249"/>
      <c r="AS608" s="250"/>
      <c r="AX608" s="249"/>
      <c r="BC608" s="248"/>
      <c r="BM608" s="248"/>
      <c r="BW608" s="248"/>
    </row>
    <row r="609" spans="3:75" s="3" customFormat="1">
      <c r="C609" s="32"/>
      <c r="D609" s="229"/>
      <c r="F609" s="120"/>
      <c r="G609" s="120"/>
      <c r="H609" s="120"/>
      <c r="I609" s="120"/>
      <c r="J609" s="120"/>
      <c r="K609" s="120"/>
      <c r="L609" s="120"/>
      <c r="M609" s="120"/>
      <c r="N609" s="120"/>
      <c r="O609" s="306"/>
      <c r="P609" s="120"/>
      <c r="Y609" s="120"/>
      <c r="AD609" s="249"/>
      <c r="AG609" s="32"/>
      <c r="AI609" s="245"/>
      <c r="AJ609" s="120"/>
      <c r="AN609" s="249"/>
      <c r="AS609" s="250"/>
      <c r="AX609" s="249"/>
      <c r="BC609" s="248"/>
      <c r="BM609" s="248"/>
      <c r="BW609" s="248"/>
    </row>
    <row r="610" spans="3:75" s="3" customFormat="1">
      <c r="C610" s="32"/>
      <c r="D610" s="229"/>
      <c r="F610" s="120"/>
      <c r="G610" s="120"/>
      <c r="H610" s="120"/>
      <c r="I610" s="120"/>
      <c r="J610" s="120"/>
      <c r="K610" s="120"/>
      <c r="L610" s="120"/>
      <c r="M610" s="120"/>
      <c r="N610" s="120"/>
      <c r="O610" s="306"/>
      <c r="P610" s="120"/>
      <c r="Y610" s="120"/>
      <c r="AD610" s="249"/>
      <c r="AG610" s="32"/>
      <c r="AI610" s="245"/>
      <c r="AJ610" s="120"/>
      <c r="AN610" s="249"/>
      <c r="AS610" s="250"/>
      <c r="AX610" s="249"/>
      <c r="BC610" s="248"/>
      <c r="BM610" s="248"/>
      <c r="BW610" s="248"/>
    </row>
    <row r="611" spans="3:75" s="3" customFormat="1">
      <c r="C611" s="32"/>
      <c r="D611" s="229"/>
      <c r="F611" s="120"/>
      <c r="G611" s="120"/>
      <c r="H611" s="120"/>
      <c r="I611" s="120"/>
      <c r="J611" s="120"/>
      <c r="K611" s="120"/>
      <c r="L611" s="120"/>
      <c r="M611" s="120"/>
      <c r="N611" s="120"/>
      <c r="O611" s="306"/>
      <c r="P611" s="120"/>
      <c r="Y611" s="120"/>
      <c r="AD611" s="249"/>
      <c r="AG611" s="32"/>
      <c r="AI611" s="245"/>
      <c r="AJ611" s="120"/>
      <c r="AN611" s="249"/>
      <c r="AS611" s="250"/>
      <c r="AX611" s="249"/>
      <c r="BC611" s="248"/>
      <c r="BM611" s="248"/>
      <c r="BW611" s="248"/>
    </row>
    <row r="612" spans="3:75" s="3" customFormat="1">
      <c r="C612" s="32"/>
      <c r="D612" s="229"/>
      <c r="F612" s="120"/>
      <c r="G612" s="120"/>
      <c r="H612" s="120"/>
      <c r="I612" s="120"/>
      <c r="J612" s="120"/>
      <c r="K612" s="120"/>
      <c r="L612" s="120"/>
      <c r="M612" s="120"/>
      <c r="N612" s="120"/>
      <c r="O612" s="306"/>
      <c r="P612" s="120"/>
      <c r="Y612" s="120"/>
      <c r="AD612" s="249"/>
      <c r="AG612" s="32"/>
      <c r="AI612" s="245"/>
      <c r="AJ612" s="120"/>
      <c r="AN612" s="249"/>
      <c r="AS612" s="250"/>
      <c r="AX612" s="249"/>
      <c r="BC612" s="248"/>
      <c r="BM612" s="248"/>
      <c r="BW612" s="248"/>
    </row>
    <row r="613" spans="3:75" s="3" customFormat="1">
      <c r="C613" s="32"/>
      <c r="D613" s="229"/>
      <c r="F613" s="120"/>
      <c r="G613" s="120"/>
      <c r="H613" s="120"/>
      <c r="I613" s="120"/>
      <c r="J613" s="120"/>
      <c r="K613" s="120"/>
      <c r="L613" s="120"/>
      <c r="M613" s="120"/>
      <c r="N613" s="120"/>
      <c r="O613" s="306"/>
      <c r="P613" s="120"/>
      <c r="Y613" s="120"/>
      <c r="AD613" s="249"/>
      <c r="AG613" s="32"/>
      <c r="AI613" s="245"/>
      <c r="AJ613" s="120"/>
      <c r="AN613" s="249"/>
      <c r="AS613" s="250"/>
      <c r="AX613" s="249"/>
      <c r="BC613" s="248"/>
      <c r="BM613" s="248"/>
      <c r="BW613" s="248"/>
    </row>
    <row r="614" spans="3:75" s="3" customFormat="1">
      <c r="C614" s="32"/>
      <c r="D614" s="229"/>
      <c r="F614" s="120"/>
      <c r="G614" s="120"/>
      <c r="H614" s="120"/>
      <c r="I614" s="120"/>
      <c r="J614" s="120"/>
      <c r="K614" s="120"/>
      <c r="L614" s="120"/>
      <c r="M614" s="120"/>
      <c r="N614" s="120"/>
      <c r="O614" s="306"/>
      <c r="P614" s="120"/>
      <c r="Y614" s="120"/>
      <c r="AD614" s="249"/>
      <c r="AG614" s="32"/>
      <c r="AI614" s="245"/>
      <c r="AJ614" s="120"/>
      <c r="AN614" s="249"/>
      <c r="AS614" s="250"/>
      <c r="AX614" s="249"/>
      <c r="BC614" s="248"/>
      <c r="BM614" s="248"/>
      <c r="BW614" s="248"/>
    </row>
    <row r="615" spans="3:75" s="3" customFormat="1">
      <c r="C615" s="32"/>
      <c r="D615" s="229"/>
      <c r="F615" s="120"/>
      <c r="G615" s="120"/>
      <c r="H615" s="120"/>
      <c r="I615" s="120"/>
      <c r="J615" s="120"/>
      <c r="K615" s="120"/>
      <c r="L615" s="120"/>
      <c r="M615" s="120"/>
      <c r="N615" s="120"/>
      <c r="O615" s="306"/>
      <c r="P615" s="120"/>
      <c r="Y615" s="120"/>
      <c r="AD615" s="249"/>
      <c r="AG615" s="32"/>
      <c r="AI615" s="245"/>
      <c r="AJ615" s="120"/>
      <c r="AN615" s="249"/>
      <c r="AS615" s="250"/>
      <c r="AX615" s="249"/>
      <c r="BC615" s="248"/>
      <c r="BM615" s="248"/>
      <c r="BW615" s="248"/>
    </row>
    <row r="616" spans="3:75" s="3" customFormat="1">
      <c r="C616" s="32"/>
      <c r="D616" s="229"/>
      <c r="F616" s="120"/>
      <c r="G616" s="120"/>
      <c r="H616" s="120"/>
      <c r="I616" s="120"/>
      <c r="J616" s="120"/>
      <c r="K616" s="120"/>
      <c r="L616" s="120"/>
      <c r="M616" s="120"/>
      <c r="N616" s="120"/>
      <c r="O616" s="306"/>
      <c r="P616" s="120"/>
      <c r="Y616" s="120"/>
      <c r="AD616" s="249"/>
      <c r="AG616" s="32"/>
      <c r="AI616" s="245"/>
      <c r="AJ616" s="120"/>
      <c r="AN616" s="249"/>
      <c r="AS616" s="250"/>
      <c r="AX616" s="249"/>
      <c r="BC616" s="248"/>
      <c r="BM616" s="248"/>
      <c r="BW616" s="248"/>
    </row>
    <row r="617" spans="3:75" s="3" customFormat="1">
      <c r="C617" s="32"/>
      <c r="D617" s="229"/>
      <c r="F617" s="120"/>
      <c r="G617" s="120"/>
      <c r="H617" s="120"/>
      <c r="I617" s="120"/>
      <c r="J617" s="120"/>
      <c r="K617" s="120"/>
      <c r="L617" s="120"/>
      <c r="M617" s="120"/>
      <c r="N617" s="120"/>
      <c r="O617" s="306"/>
      <c r="P617" s="120"/>
      <c r="Y617" s="120"/>
      <c r="AD617" s="249"/>
      <c r="AG617" s="32"/>
      <c r="AI617" s="245"/>
      <c r="AJ617" s="120"/>
      <c r="AN617" s="249"/>
      <c r="AS617" s="250"/>
      <c r="AX617" s="249"/>
      <c r="BC617" s="248"/>
      <c r="BM617" s="248"/>
      <c r="BW617" s="248"/>
    </row>
    <row r="618" spans="3:75" s="3" customFormat="1">
      <c r="C618" s="32"/>
      <c r="D618" s="229"/>
      <c r="F618" s="120"/>
      <c r="G618" s="120"/>
      <c r="H618" s="120"/>
      <c r="I618" s="120"/>
      <c r="J618" s="120"/>
      <c r="K618" s="120"/>
      <c r="L618" s="120"/>
      <c r="M618" s="120"/>
      <c r="N618" s="120"/>
      <c r="O618" s="306"/>
      <c r="P618" s="120"/>
      <c r="Y618" s="120"/>
      <c r="AD618" s="249"/>
      <c r="AG618" s="32"/>
      <c r="AI618" s="245"/>
      <c r="AJ618" s="120"/>
      <c r="AN618" s="249"/>
      <c r="AS618" s="250"/>
      <c r="AX618" s="249"/>
      <c r="BC618" s="248"/>
      <c r="BM618" s="248"/>
      <c r="BW618" s="248"/>
    </row>
    <row r="619" spans="3:75" s="3" customFormat="1">
      <c r="C619" s="32"/>
      <c r="D619" s="229"/>
      <c r="F619" s="120"/>
      <c r="G619" s="120"/>
      <c r="H619" s="120"/>
      <c r="I619" s="120"/>
      <c r="J619" s="120"/>
      <c r="K619" s="120"/>
      <c r="L619" s="120"/>
      <c r="M619" s="120"/>
      <c r="N619" s="120"/>
      <c r="O619" s="306"/>
      <c r="P619" s="120"/>
      <c r="Y619" s="120"/>
      <c r="AD619" s="249"/>
      <c r="AG619" s="32"/>
      <c r="AI619" s="245"/>
      <c r="AJ619" s="120"/>
      <c r="AN619" s="249"/>
      <c r="AS619" s="250"/>
      <c r="AX619" s="249"/>
      <c r="BC619" s="248"/>
      <c r="BM619" s="248"/>
      <c r="BW619" s="248"/>
    </row>
    <row r="620" spans="3:75" s="3" customFormat="1">
      <c r="C620" s="32"/>
      <c r="D620" s="229"/>
      <c r="F620" s="120"/>
      <c r="G620" s="120"/>
      <c r="H620" s="120"/>
      <c r="I620" s="120"/>
      <c r="J620" s="120"/>
      <c r="K620" s="120"/>
      <c r="L620" s="120"/>
      <c r="M620" s="120"/>
      <c r="N620" s="120"/>
      <c r="O620" s="306"/>
      <c r="P620" s="120"/>
      <c r="Y620" s="120"/>
      <c r="AD620" s="249"/>
      <c r="AG620" s="32"/>
      <c r="AI620" s="245"/>
      <c r="AJ620" s="120"/>
      <c r="AN620" s="249"/>
      <c r="AS620" s="250"/>
      <c r="AX620" s="249"/>
      <c r="BC620" s="248"/>
      <c r="BM620" s="248"/>
      <c r="BW620" s="248"/>
    </row>
    <row r="621" spans="3:75" s="3" customFormat="1">
      <c r="C621" s="32"/>
      <c r="D621" s="229"/>
      <c r="F621" s="120"/>
      <c r="G621" s="120"/>
      <c r="H621" s="120"/>
      <c r="I621" s="120"/>
      <c r="J621" s="120"/>
      <c r="K621" s="120"/>
      <c r="L621" s="120"/>
      <c r="M621" s="120"/>
      <c r="N621" s="120"/>
      <c r="O621" s="306"/>
      <c r="P621" s="120"/>
      <c r="Y621" s="120"/>
      <c r="AD621" s="249"/>
      <c r="AG621" s="32"/>
      <c r="AI621" s="245"/>
      <c r="AJ621" s="120"/>
      <c r="AN621" s="249"/>
      <c r="AS621" s="250"/>
      <c r="AX621" s="249"/>
      <c r="BC621" s="248"/>
      <c r="BM621" s="248"/>
      <c r="BW621" s="248"/>
    </row>
    <row r="622" spans="3:75" s="3" customFormat="1">
      <c r="C622" s="32"/>
      <c r="D622" s="229"/>
      <c r="F622" s="120"/>
      <c r="G622" s="120"/>
      <c r="H622" s="120"/>
      <c r="I622" s="120"/>
      <c r="J622" s="120"/>
      <c r="K622" s="120"/>
      <c r="L622" s="120"/>
      <c r="M622" s="120"/>
      <c r="N622" s="120"/>
      <c r="O622" s="306"/>
      <c r="P622" s="120"/>
      <c r="Y622" s="120"/>
      <c r="AD622" s="249"/>
      <c r="AG622" s="32"/>
      <c r="AI622" s="245"/>
      <c r="AJ622" s="120"/>
      <c r="AN622" s="249"/>
      <c r="AS622" s="250"/>
      <c r="AX622" s="249"/>
      <c r="BC622" s="248"/>
      <c r="BM622" s="248"/>
      <c r="BW622" s="248"/>
    </row>
    <row r="623" spans="3:75" s="3" customFormat="1">
      <c r="C623" s="32"/>
      <c r="D623" s="229"/>
      <c r="F623" s="120"/>
      <c r="G623" s="120"/>
      <c r="H623" s="120"/>
      <c r="I623" s="120"/>
      <c r="J623" s="120"/>
      <c r="K623" s="120"/>
      <c r="L623" s="120"/>
      <c r="M623" s="120"/>
      <c r="N623" s="120"/>
      <c r="O623" s="306"/>
      <c r="P623" s="120"/>
      <c r="Y623" s="120"/>
      <c r="AD623" s="249"/>
      <c r="AG623" s="32"/>
      <c r="AI623" s="245"/>
      <c r="AJ623" s="120"/>
      <c r="AN623" s="249"/>
      <c r="AS623" s="250"/>
      <c r="AX623" s="249"/>
      <c r="BC623" s="248"/>
      <c r="BM623" s="248"/>
      <c r="BW623" s="248"/>
    </row>
    <row r="624" spans="3:75" s="3" customFormat="1">
      <c r="C624" s="32"/>
      <c r="D624" s="229"/>
      <c r="F624" s="120"/>
      <c r="G624" s="120"/>
      <c r="H624" s="120"/>
      <c r="I624" s="120"/>
      <c r="J624" s="120"/>
      <c r="K624" s="120"/>
      <c r="L624" s="120"/>
      <c r="M624" s="120"/>
      <c r="N624" s="120"/>
      <c r="O624" s="306"/>
      <c r="P624" s="120"/>
      <c r="Y624" s="120"/>
      <c r="AD624" s="249"/>
      <c r="AG624" s="32"/>
      <c r="AI624" s="245"/>
      <c r="AJ624" s="120"/>
      <c r="AN624" s="249"/>
      <c r="AS624" s="250"/>
      <c r="AX624" s="249"/>
      <c r="BC624" s="248"/>
      <c r="BM624" s="248"/>
      <c r="BW624" s="248"/>
    </row>
    <row r="625" spans="3:75" s="3" customFormat="1">
      <c r="C625" s="32"/>
      <c r="D625" s="229"/>
      <c r="F625" s="120"/>
      <c r="G625" s="120"/>
      <c r="H625" s="120"/>
      <c r="I625" s="120"/>
      <c r="J625" s="120"/>
      <c r="K625" s="120"/>
      <c r="L625" s="120"/>
      <c r="M625" s="120"/>
      <c r="N625" s="120"/>
      <c r="O625" s="306"/>
      <c r="P625" s="120"/>
      <c r="Y625" s="120"/>
      <c r="AD625" s="249"/>
      <c r="AG625" s="32"/>
      <c r="AI625" s="245"/>
      <c r="AJ625" s="120"/>
      <c r="AN625" s="249"/>
      <c r="AS625" s="250"/>
      <c r="AX625" s="249"/>
      <c r="BC625" s="248"/>
      <c r="BM625" s="248"/>
      <c r="BW625" s="248"/>
    </row>
    <row r="626" spans="3:75" s="3" customFormat="1">
      <c r="C626" s="32"/>
      <c r="D626" s="229"/>
      <c r="F626" s="120"/>
      <c r="G626" s="120"/>
      <c r="H626" s="120"/>
      <c r="I626" s="120"/>
      <c r="J626" s="120"/>
      <c r="K626" s="120"/>
      <c r="L626" s="120"/>
      <c r="M626" s="120"/>
      <c r="N626" s="120"/>
      <c r="O626" s="306"/>
      <c r="P626" s="120"/>
      <c r="Y626" s="120"/>
      <c r="AD626" s="249"/>
      <c r="AG626" s="32"/>
      <c r="AI626" s="245"/>
      <c r="AJ626" s="120"/>
      <c r="AN626" s="249"/>
      <c r="AS626" s="250"/>
      <c r="AX626" s="249"/>
      <c r="BC626" s="248"/>
      <c r="BM626" s="248"/>
      <c r="BW626" s="248"/>
    </row>
    <row r="627" spans="3:75" s="3" customFormat="1">
      <c r="C627" s="32"/>
      <c r="D627" s="229"/>
      <c r="F627" s="120"/>
      <c r="G627" s="120"/>
      <c r="H627" s="120"/>
      <c r="I627" s="120"/>
      <c r="J627" s="120"/>
      <c r="K627" s="120"/>
      <c r="L627" s="120"/>
      <c r="M627" s="120"/>
      <c r="N627" s="120"/>
      <c r="O627" s="306"/>
      <c r="P627" s="120"/>
      <c r="Y627" s="120"/>
      <c r="AD627" s="249"/>
      <c r="AG627" s="32"/>
      <c r="AI627" s="245"/>
      <c r="AJ627" s="120"/>
      <c r="AN627" s="249"/>
      <c r="AS627" s="250"/>
      <c r="AX627" s="249"/>
      <c r="BC627" s="248"/>
      <c r="BM627" s="248"/>
      <c r="BW627" s="248"/>
    </row>
    <row r="628" spans="3:75" s="3" customFormat="1">
      <c r="C628" s="32"/>
      <c r="D628" s="229"/>
      <c r="F628" s="120"/>
      <c r="G628" s="120"/>
      <c r="H628" s="120"/>
      <c r="I628" s="120"/>
      <c r="J628" s="120"/>
      <c r="K628" s="120"/>
      <c r="L628" s="120"/>
      <c r="M628" s="120"/>
      <c r="N628" s="120"/>
      <c r="O628" s="306"/>
      <c r="P628" s="120"/>
      <c r="Y628" s="120"/>
      <c r="AD628" s="249"/>
      <c r="AG628" s="32"/>
      <c r="AI628" s="245"/>
      <c r="AJ628" s="120"/>
      <c r="AN628" s="249"/>
      <c r="AS628" s="250"/>
      <c r="AX628" s="249"/>
      <c r="BC628" s="248"/>
      <c r="BM628" s="248"/>
      <c r="BW628" s="248"/>
    </row>
    <row r="629" spans="3:75" s="3" customFormat="1">
      <c r="C629" s="32"/>
      <c r="D629" s="229"/>
      <c r="F629" s="120"/>
      <c r="G629" s="120"/>
      <c r="H629" s="120"/>
      <c r="I629" s="120"/>
      <c r="J629" s="120"/>
      <c r="K629" s="120"/>
      <c r="L629" s="120"/>
      <c r="M629" s="120"/>
      <c r="N629" s="120"/>
      <c r="O629" s="306"/>
      <c r="P629" s="120"/>
      <c r="Y629" s="120"/>
      <c r="AD629" s="249"/>
      <c r="AG629" s="32"/>
      <c r="AI629" s="245"/>
      <c r="AJ629" s="120"/>
      <c r="AN629" s="249"/>
      <c r="AS629" s="250"/>
      <c r="AX629" s="249"/>
      <c r="BC629" s="248"/>
      <c r="BM629" s="248"/>
      <c r="BW629" s="248"/>
    </row>
    <row r="630" spans="3:75" s="3" customFormat="1">
      <c r="C630" s="32"/>
      <c r="D630" s="229"/>
      <c r="F630" s="120"/>
      <c r="G630" s="120"/>
      <c r="H630" s="120"/>
      <c r="I630" s="120"/>
      <c r="J630" s="120"/>
      <c r="K630" s="120"/>
      <c r="L630" s="120"/>
      <c r="M630" s="120"/>
      <c r="N630" s="120"/>
      <c r="O630" s="306"/>
      <c r="P630" s="120"/>
      <c r="Y630" s="120"/>
      <c r="AD630" s="249"/>
      <c r="AG630" s="32"/>
      <c r="AI630" s="245"/>
      <c r="AJ630" s="120"/>
      <c r="AN630" s="249"/>
      <c r="AS630" s="250"/>
      <c r="AX630" s="249"/>
      <c r="BC630" s="248"/>
      <c r="BM630" s="248"/>
      <c r="BW630" s="248"/>
    </row>
    <row r="631" spans="3:75" s="3" customFormat="1">
      <c r="C631" s="32"/>
      <c r="D631" s="229"/>
      <c r="F631" s="120"/>
      <c r="G631" s="120"/>
      <c r="H631" s="120"/>
      <c r="I631" s="120"/>
      <c r="J631" s="120"/>
      <c r="K631" s="120"/>
      <c r="L631" s="120"/>
      <c r="M631" s="120"/>
      <c r="N631" s="120"/>
      <c r="O631" s="306"/>
      <c r="P631" s="120"/>
      <c r="Y631" s="120"/>
      <c r="AD631" s="249"/>
      <c r="AG631" s="32"/>
      <c r="AI631" s="245"/>
      <c r="AJ631" s="120"/>
      <c r="AN631" s="249"/>
      <c r="AS631" s="250"/>
      <c r="AX631" s="249"/>
      <c r="BC631" s="248"/>
      <c r="BM631" s="248"/>
      <c r="BW631" s="248"/>
    </row>
    <row r="632" spans="3:75" s="3" customFormat="1">
      <c r="C632" s="32"/>
      <c r="D632" s="229"/>
      <c r="F632" s="120"/>
      <c r="G632" s="120"/>
      <c r="H632" s="120"/>
      <c r="I632" s="120"/>
      <c r="J632" s="120"/>
      <c r="K632" s="120"/>
      <c r="L632" s="120"/>
      <c r="M632" s="120"/>
      <c r="N632" s="120"/>
      <c r="O632" s="306"/>
      <c r="P632" s="120"/>
      <c r="Y632" s="120"/>
      <c r="AD632" s="249"/>
      <c r="AG632" s="32"/>
      <c r="AI632" s="245"/>
      <c r="AJ632" s="120"/>
      <c r="AN632" s="249"/>
      <c r="AS632" s="250"/>
      <c r="AX632" s="249"/>
      <c r="BC632" s="248"/>
      <c r="BM632" s="248"/>
      <c r="BW632" s="248"/>
    </row>
    <row r="633" spans="3:75" s="3" customFormat="1">
      <c r="C633" s="32"/>
      <c r="D633" s="229"/>
      <c r="F633" s="120"/>
      <c r="G633" s="120"/>
      <c r="H633" s="120"/>
      <c r="I633" s="120"/>
      <c r="J633" s="120"/>
      <c r="K633" s="120"/>
      <c r="L633" s="120"/>
      <c r="M633" s="120"/>
      <c r="N633" s="120"/>
      <c r="O633" s="306"/>
      <c r="P633" s="120"/>
      <c r="Y633" s="120"/>
      <c r="AD633" s="249"/>
      <c r="AG633" s="32"/>
      <c r="AI633" s="245"/>
      <c r="AJ633" s="120"/>
      <c r="AN633" s="249"/>
      <c r="AS633" s="250"/>
      <c r="AX633" s="249"/>
      <c r="BC633" s="248"/>
      <c r="BM633" s="248"/>
      <c r="BW633" s="248"/>
    </row>
    <row r="634" spans="3:75" s="3" customFormat="1">
      <c r="C634" s="32"/>
      <c r="D634" s="229"/>
      <c r="F634" s="120"/>
      <c r="G634" s="120"/>
      <c r="H634" s="120"/>
      <c r="I634" s="120"/>
      <c r="J634" s="120"/>
      <c r="K634" s="120"/>
      <c r="L634" s="120"/>
      <c r="M634" s="120"/>
      <c r="N634" s="120"/>
      <c r="O634" s="306"/>
      <c r="P634" s="120"/>
      <c r="Y634" s="120"/>
      <c r="AD634" s="249"/>
      <c r="AG634" s="32"/>
      <c r="AI634" s="245"/>
      <c r="AJ634" s="120"/>
      <c r="AN634" s="249"/>
      <c r="AS634" s="250"/>
      <c r="AX634" s="249"/>
      <c r="BC634" s="248"/>
      <c r="BM634" s="248"/>
      <c r="BW634" s="248"/>
    </row>
    <row r="635" spans="3:75" s="3" customFormat="1">
      <c r="C635" s="32"/>
      <c r="D635" s="229"/>
      <c r="F635" s="120"/>
      <c r="G635" s="120"/>
      <c r="H635" s="120"/>
      <c r="I635" s="120"/>
      <c r="J635" s="120"/>
      <c r="K635" s="120"/>
      <c r="L635" s="120"/>
      <c r="M635" s="120"/>
      <c r="N635" s="120"/>
      <c r="O635" s="306"/>
      <c r="P635" s="120"/>
      <c r="Y635" s="120"/>
      <c r="AD635" s="249"/>
      <c r="AG635" s="32"/>
      <c r="AI635" s="245"/>
      <c r="AJ635" s="120"/>
      <c r="AN635" s="249"/>
      <c r="AS635" s="250"/>
      <c r="AX635" s="249"/>
      <c r="BC635" s="248"/>
      <c r="BM635" s="248"/>
      <c r="BW635" s="248"/>
    </row>
    <row r="636" spans="3:75" s="3" customFormat="1">
      <c r="C636" s="32"/>
      <c r="D636" s="229"/>
      <c r="F636" s="120"/>
      <c r="G636" s="120"/>
      <c r="H636" s="120"/>
      <c r="I636" s="120"/>
      <c r="J636" s="120"/>
      <c r="K636" s="120"/>
      <c r="L636" s="120"/>
      <c r="M636" s="120"/>
      <c r="N636" s="120"/>
      <c r="O636" s="306"/>
      <c r="P636" s="120"/>
      <c r="Y636" s="120"/>
      <c r="AD636" s="249"/>
      <c r="AG636" s="32"/>
      <c r="AI636" s="245"/>
      <c r="AJ636" s="120"/>
      <c r="AN636" s="249"/>
      <c r="AS636" s="250"/>
      <c r="AX636" s="249"/>
      <c r="BC636" s="248"/>
      <c r="BM636" s="248"/>
      <c r="BW636" s="248"/>
    </row>
    <row r="637" spans="3:75" s="3" customFormat="1">
      <c r="C637" s="32"/>
      <c r="D637" s="229"/>
      <c r="F637" s="120"/>
      <c r="G637" s="120"/>
      <c r="H637" s="120"/>
      <c r="I637" s="120"/>
      <c r="J637" s="120"/>
      <c r="K637" s="120"/>
      <c r="L637" s="120"/>
      <c r="M637" s="120"/>
      <c r="N637" s="120"/>
      <c r="O637" s="306"/>
      <c r="P637" s="120"/>
      <c r="Y637" s="120"/>
      <c r="AD637" s="249"/>
      <c r="AG637" s="32"/>
      <c r="AI637" s="245"/>
      <c r="AJ637" s="120"/>
      <c r="AN637" s="249"/>
      <c r="AS637" s="250"/>
      <c r="AX637" s="249"/>
      <c r="BC637" s="248"/>
      <c r="BM637" s="248"/>
      <c r="BW637" s="248"/>
    </row>
    <row r="638" spans="3:75" s="3" customFormat="1">
      <c r="C638" s="32"/>
      <c r="D638" s="229"/>
      <c r="F638" s="120"/>
      <c r="G638" s="120"/>
      <c r="H638" s="120"/>
      <c r="I638" s="120"/>
      <c r="J638" s="120"/>
      <c r="K638" s="120"/>
      <c r="L638" s="120"/>
      <c r="M638" s="120"/>
      <c r="N638" s="120"/>
      <c r="O638" s="306"/>
      <c r="P638" s="120"/>
      <c r="Y638" s="120"/>
      <c r="AD638" s="249"/>
      <c r="AG638" s="32"/>
      <c r="AI638" s="245"/>
      <c r="AJ638" s="120"/>
      <c r="AN638" s="249"/>
      <c r="AS638" s="250"/>
      <c r="AX638" s="249"/>
      <c r="BC638" s="248"/>
      <c r="BM638" s="248"/>
      <c r="BW638" s="248"/>
    </row>
    <row r="639" spans="3:75" s="3" customFormat="1">
      <c r="C639" s="32"/>
      <c r="D639" s="229"/>
      <c r="F639" s="120"/>
      <c r="G639" s="120"/>
      <c r="H639" s="120"/>
      <c r="I639" s="120"/>
      <c r="J639" s="120"/>
      <c r="K639" s="120"/>
      <c r="L639" s="120"/>
      <c r="M639" s="120"/>
      <c r="N639" s="120"/>
      <c r="O639" s="306"/>
      <c r="P639" s="120"/>
      <c r="Y639" s="120"/>
      <c r="AD639" s="249"/>
      <c r="AG639" s="32"/>
      <c r="AI639" s="245"/>
      <c r="AJ639" s="120"/>
      <c r="AN639" s="249"/>
      <c r="AS639" s="250"/>
      <c r="AX639" s="249"/>
      <c r="BC639" s="248"/>
      <c r="BM639" s="248"/>
      <c r="BW639" s="248"/>
    </row>
    <row r="640" spans="3:75" s="3" customFormat="1">
      <c r="C640" s="32"/>
      <c r="D640" s="229"/>
      <c r="F640" s="120"/>
      <c r="G640" s="120"/>
      <c r="H640" s="120"/>
      <c r="I640" s="120"/>
      <c r="J640" s="120"/>
      <c r="K640" s="120"/>
      <c r="L640" s="120"/>
      <c r="M640" s="120"/>
      <c r="N640" s="120"/>
      <c r="O640" s="306"/>
      <c r="P640" s="120"/>
      <c r="Y640" s="120"/>
      <c r="AD640" s="249"/>
      <c r="AG640" s="32"/>
      <c r="AI640" s="245"/>
      <c r="AJ640" s="120"/>
      <c r="AN640" s="249"/>
      <c r="AS640" s="250"/>
      <c r="AX640" s="249"/>
      <c r="BC640" s="248"/>
      <c r="BM640" s="248"/>
      <c r="BW640" s="248"/>
    </row>
    <row r="641" spans="3:75" s="3" customFormat="1">
      <c r="C641" s="32"/>
      <c r="D641" s="229"/>
      <c r="F641" s="120"/>
      <c r="G641" s="120"/>
      <c r="H641" s="120"/>
      <c r="I641" s="120"/>
      <c r="J641" s="120"/>
      <c r="K641" s="120"/>
      <c r="L641" s="120"/>
      <c r="M641" s="120"/>
      <c r="N641" s="120"/>
      <c r="O641" s="306"/>
      <c r="P641" s="120"/>
      <c r="Y641" s="120"/>
      <c r="AD641" s="249"/>
      <c r="AG641" s="32"/>
      <c r="AI641" s="245"/>
      <c r="AJ641" s="120"/>
      <c r="AN641" s="249"/>
      <c r="AS641" s="250"/>
      <c r="AX641" s="249"/>
      <c r="BC641" s="248"/>
      <c r="BM641" s="248"/>
      <c r="BW641" s="248"/>
    </row>
    <row r="642" spans="3:75" s="3" customFormat="1">
      <c r="C642" s="32"/>
      <c r="D642" s="229"/>
      <c r="F642" s="120"/>
      <c r="G642" s="120"/>
      <c r="H642" s="120"/>
      <c r="I642" s="120"/>
      <c r="J642" s="120"/>
      <c r="K642" s="120"/>
      <c r="L642" s="120"/>
      <c r="M642" s="120"/>
      <c r="N642" s="120"/>
      <c r="O642" s="306"/>
      <c r="P642" s="120"/>
      <c r="Y642" s="120"/>
      <c r="AD642" s="249"/>
      <c r="AG642" s="32"/>
      <c r="AI642" s="245"/>
      <c r="AJ642" s="120"/>
      <c r="AN642" s="249"/>
      <c r="AS642" s="250"/>
      <c r="AX642" s="249"/>
      <c r="BC642" s="248"/>
      <c r="BM642" s="248"/>
      <c r="BW642" s="248"/>
    </row>
    <row r="643" spans="3:75" s="3" customFormat="1">
      <c r="C643" s="32"/>
      <c r="D643" s="229"/>
      <c r="F643" s="120"/>
      <c r="G643" s="120"/>
      <c r="H643" s="120"/>
      <c r="I643" s="120"/>
      <c r="J643" s="120"/>
      <c r="K643" s="120"/>
      <c r="L643" s="120"/>
      <c r="M643" s="120"/>
      <c r="N643" s="120"/>
      <c r="O643" s="306"/>
      <c r="P643" s="120"/>
      <c r="Y643" s="120"/>
      <c r="AD643" s="249"/>
      <c r="AG643" s="32"/>
      <c r="AI643" s="245"/>
      <c r="AJ643" s="120"/>
      <c r="AN643" s="249"/>
      <c r="AS643" s="250"/>
      <c r="AX643" s="249"/>
      <c r="BC643" s="248"/>
      <c r="BM643" s="248"/>
      <c r="BW643" s="248"/>
    </row>
    <row r="644" spans="3:75" s="3" customFormat="1">
      <c r="C644" s="32"/>
      <c r="D644" s="229"/>
      <c r="F644" s="120"/>
      <c r="G644" s="120"/>
      <c r="H644" s="120"/>
      <c r="I644" s="120"/>
      <c r="J644" s="120"/>
      <c r="K644" s="120"/>
      <c r="L644" s="120"/>
      <c r="M644" s="120"/>
      <c r="N644" s="120"/>
      <c r="O644" s="306"/>
      <c r="P644" s="120"/>
      <c r="Y644" s="120"/>
      <c r="AD644" s="249"/>
      <c r="AG644" s="32"/>
      <c r="AI644" s="245"/>
      <c r="AJ644" s="120"/>
      <c r="AN644" s="249"/>
      <c r="AS644" s="250"/>
      <c r="AX644" s="249"/>
      <c r="BC644" s="248"/>
      <c r="BM644" s="248"/>
      <c r="BW644" s="248"/>
    </row>
    <row r="645" spans="3:75" s="3" customFormat="1">
      <c r="C645" s="32"/>
      <c r="D645" s="229"/>
      <c r="F645" s="120"/>
      <c r="G645" s="120"/>
      <c r="H645" s="120"/>
      <c r="I645" s="120"/>
      <c r="J645" s="120"/>
      <c r="K645" s="120"/>
      <c r="L645" s="120"/>
      <c r="M645" s="120"/>
      <c r="N645" s="120"/>
      <c r="O645" s="306"/>
      <c r="P645" s="120"/>
      <c r="Y645" s="120"/>
      <c r="AD645" s="249"/>
      <c r="AG645" s="32"/>
      <c r="AI645" s="245"/>
      <c r="AJ645" s="120"/>
      <c r="AN645" s="249"/>
      <c r="AS645" s="250"/>
      <c r="AX645" s="249"/>
      <c r="BC645" s="248"/>
      <c r="BM645" s="248"/>
      <c r="BW645" s="248"/>
    </row>
    <row r="646" spans="3:75" s="3" customFormat="1">
      <c r="C646" s="32"/>
      <c r="D646" s="229"/>
      <c r="F646" s="120"/>
      <c r="G646" s="120"/>
      <c r="H646" s="120"/>
      <c r="I646" s="120"/>
      <c r="J646" s="120"/>
      <c r="K646" s="120"/>
      <c r="L646" s="120"/>
      <c r="M646" s="120"/>
      <c r="N646" s="120"/>
      <c r="O646" s="306"/>
      <c r="P646" s="120"/>
      <c r="Y646" s="120"/>
      <c r="AD646" s="249"/>
      <c r="AG646" s="32"/>
      <c r="AI646" s="245"/>
      <c r="AJ646" s="120"/>
      <c r="AN646" s="249"/>
      <c r="AS646" s="250"/>
      <c r="AX646" s="249"/>
      <c r="BC646" s="248"/>
      <c r="BM646" s="248"/>
      <c r="BW646" s="248"/>
    </row>
    <row r="647" spans="3:75" s="3" customFormat="1">
      <c r="C647" s="32"/>
      <c r="D647" s="229"/>
      <c r="F647" s="120"/>
      <c r="G647" s="120"/>
      <c r="H647" s="120"/>
      <c r="I647" s="120"/>
      <c r="J647" s="120"/>
      <c r="K647" s="120"/>
      <c r="L647" s="120"/>
      <c r="M647" s="120"/>
      <c r="N647" s="120"/>
      <c r="O647" s="306"/>
      <c r="P647" s="120"/>
      <c r="Y647" s="120"/>
      <c r="AD647" s="249"/>
      <c r="AG647" s="32"/>
      <c r="AI647" s="245"/>
      <c r="AJ647" s="120"/>
      <c r="AN647" s="249"/>
      <c r="AS647" s="250"/>
      <c r="AX647" s="249"/>
      <c r="BC647" s="248"/>
      <c r="BM647" s="248"/>
      <c r="BW647" s="248"/>
    </row>
    <row r="648" spans="3:75" s="3" customFormat="1">
      <c r="C648" s="32"/>
      <c r="D648" s="229"/>
      <c r="F648" s="120"/>
      <c r="G648" s="120"/>
      <c r="H648" s="120"/>
      <c r="I648" s="120"/>
      <c r="J648" s="120"/>
      <c r="K648" s="120"/>
      <c r="L648" s="120"/>
      <c r="M648" s="120"/>
      <c r="N648" s="120"/>
      <c r="O648" s="306"/>
      <c r="P648" s="120"/>
      <c r="Y648" s="120"/>
      <c r="AD648" s="249"/>
      <c r="AG648" s="32"/>
      <c r="AI648" s="245"/>
      <c r="AJ648" s="120"/>
      <c r="AN648" s="249"/>
      <c r="AS648" s="250"/>
      <c r="AX648" s="249"/>
      <c r="BC648" s="248"/>
      <c r="BM648" s="248"/>
      <c r="BW648" s="248"/>
    </row>
    <row r="649" spans="3:75" s="3" customFormat="1">
      <c r="C649" s="32"/>
      <c r="D649" s="229"/>
      <c r="F649" s="120"/>
      <c r="G649" s="120"/>
      <c r="H649" s="120"/>
      <c r="I649" s="120"/>
      <c r="J649" s="120"/>
      <c r="K649" s="120"/>
      <c r="L649" s="120"/>
      <c r="M649" s="120"/>
      <c r="N649" s="120"/>
      <c r="O649" s="306"/>
      <c r="P649" s="120"/>
      <c r="Y649" s="120"/>
      <c r="AD649" s="249"/>
      <c r="AG649" s="32"/>
      <c r="AI649" s="245"/>
      <c r="AJ649" s="120"/>
      <c r="AN649" s="249"/>
      <c r="AS649" s="250"/>
      <c r="AX649" s="249"/>
      <c r="BC649" s="248"/>
      <c r="BM649" s="248"/>
      <c r="BW649" s="248"/>
    </row>
    <row r="650" spans="3:75" s="3" customFormat="1">
      <c r="C650" s="32"/>
      <c r="D650" s="229"/>
      <c r="F650" s="120"/>
      <c r="G650" s="120"/>
      <c r="H650" s="120"/>
      <c r="I650" s="120"/>
      <c r="J650" s="120"/>
      <c r="K650" s="120"/>
      <c r="L650" s="120"/>
      <c r="M650" s="120"/>
      <c r="N650" s="120"/>
      <c r="O650" s="306"/>
      <c r="P650" s="120"/>
      <c r="Y650" s="120"/>
      <c r="AD650" s="249"/>
      <c r="AG650" s="32"/>
      <c r="AI650" s="245"/>
      <c r="AJ650" s="120"/>
      <c r="AN650" s="249"/>
      <c r="AS650" s="250"/>
      <c r="AX650" s="249"/>
      <c r="BC650" s="248"/>
      <c r="BM650" s="248"/>
      <c r="BW650" s="248"/>
    </row>
    <row r="651" spans="3:75" s="3" customFormat="1">
      <c r="C651" s="32"/>
      <c r="D651" s="229"/>
      <c r="F651" s="120"/>
      <c r="G651" s="120"/>
      <c r="H651" s="120"/>
      <c r="I651" s="120"/>
      <c r="J651" s="120"/>
      <c r="K651" s="120"/>
      <c r="L651" s="120"/>
      <c r="M651" s="120"/>
      <c r="N651" s="120"/>
      <c r="O651" s="306"/>
      <c r="P651" s="120"/>
      <c r="Y651" s="120"/>
      <c r="AD651" s="249"/>
      <c r="AG651" s="32"/>
      <c r="AI651" s="245"/>
      <c r="AJ651" s="120"/>
      <c r="AN651" s="249"/>
      <c r="AS651" s="250"/>
      <c r="AX651" s="249"/>
      <c r="BC651" s="248"/>
      <c r="BM651" s="248"/>
      <c r="BW651" s="248"/>
    </row>
    <row r="652" spans="3:75" s="3" customFormat="1">
      <c r="C652" s="32"/>
      <c r="D652" s="229"/>
      <c r="F652" s="120"/>
      <c r="G652" s="120"/>
      <c r="H652" s="120"/>
      <c r="I652" s="120"/>
      <c r="J652" s="120"/>
      <c r="K652" s="120"/>
      <c r="L652" s="120"/>
      <c r="M652" s="120"/>
      <c r="N652" s="120"/>
      <c r="O652" s="306"/>
      <c r="P652" s="120"/>
      <c r="Y652" s="120"/>
      <c r="AD652" s="249"/>
      <c r="AG652" s="32"/>
      <c r="AI652" s="245"/>
      <c r="AJ652" s="120"/>
      <c r="AN652" s="249"/>
      <c r="AS652" s="250"/>
      <c r="AX652" s="249"/>
      <c r="BC652" s="248"/>
      <c r="BM652" s="248"/>
      <c r="BW652" s="248"/>
    </row>
    <row r="653" spans="3:75" s="3" customFormat="1">
      <c r="C653" s="32"/>
      <c r="D653" s="229"/>
      <c r="F653" s="120"/>
      <c r="G653" s="120"/>
      <c r="H653" s="120"/>
      <c r="I653" s="120"/>
      <c r="J653" s="120"/>
      <c r="K653" s="120"/>
      <c r="L653" s="120"/>
      <c r="M653" s="120"/>
      <c r="N653" s="120"/>
      <c r="O653" s="306"/>
      <c r="P653" s="120"/>
      <c r="Y653" s="120"/>
      <c r="AD653" s="249"/>
      <c r="AG653" s="32"/>
      <c r="AI653" s="245"/>
      <c r="AJ653" s="120"/>
      <c r="AN653" s="249"/>
      <c r="AS653" s="250"/>
      <c r="AX653" s="249"/>
      <c r="BC653" s="248"/>
      <c r="BM653" s="248"/>
      <c r="BW653" s="248"/>
    </row>
    <row r="654" spans="3:75" s="3" customFormat="1">
      <c r="C654" s="32"/>
      <c r="D654" s="229"/>
      <c r="F654" s="120"/>
      <c r="G654" s="120"/>
      <c r="H654" s="120"/>
      <c r="I654" s="120"/>
      <c r="J654" s="120"/>
      <c r="K654" s="120"/>
      <c r="L654" s="120"/>
      <c r="M654" s="120"/>
      <c r="N654" s="120"/>
      <c r="O654" s="306"/>
      <c r="P654" s="120"/>
      <c r="Y654" s="120"/>
      <c r="AD654" s="249"/>
      <c r="AG654" s="32"/>
      <c r="AI654" s="245"/>
      <c r="AJ654" s="120"/>
      <c r="AN654" s="249"/>
      <c r="AS654" s="250"/>
      <c r="AX654" s="249"/>
      <c r="BC654" s="248"/>
      <c r="BM654" s="248"/>
      <c r="BW654" s="248"/>
    </row>
    <row r="655" spans="3:75" s="3" customFormat="1">
      <c r="C655" s="32"/>
      <c r="D655" s="229"/>
      <c r="F655" s="120"/>
      <c r="G655" s="120"/>
      <c r="H655" s="120"/>
      <c r="I655" s="120"/>
      <c r="J655" s="120"/>
      <c r="K655" s="120"/>
      <c r="L655" s="120"/>
      <c r="M655" s="120"/>
      <c r="N655" s="120"/>
      <c r="O655" s="306"/>
      <c r="P655" s="120"/>
      <c r="Y655" s="120"/>
      <c r="AD655" s="249"/>
      <c r="AG655" s="32"/>
      <c r="AI655" s="245"/>
      <c r="AJ655" s="120"/>
      <c r="AN655" s="249"/>
      <c r="AS655" s="250"/>
      <c r="AX655" s="249"/>
      <c r="BC655" s="248"/>
      <c r="BM655" s="248"/>
      <c r="BW655" s="248"/>
    </row>
    <row r="656" spans="3:75" s="3" customFormat="1">
      <c r="C656" s="32"/>
      <c r="D656" s="229"/>
      <c r="F656" s="120"/>
      <c r="G656" s="120"/>
      <c r="H656" s="120"/>
      <c r="I656" s="120"/>
      <c r="J656" s="120"/>
      <c r="K656" s="120"/>
      <c r="L656" s="120"/>
      <c r="M656" s="120"/>
      <c r="N656" s="120"/>
      <c r="O656" s="306"/>
      <c r="P656" s="120"/>
      <c r="Y656" s="120"/>
      <c r="AD656" s="249"/>
      <c r="AG656" s="32"/>
      <c r="AI656" s="245"/>
      <c r="AJ656" s="120"/>
      <c r="AN656" s="249"/>
      <c r="AS656" s="250"/>
      <c r="AX656" s="249"/>
      <c r="BC656" s="248"/>
      <c r="BM656" s="248"/>
      <c r="BW656" s="248"/>
    </row>
    <row r="657" spans="3:75" s="3" customFormat="1">
      <c r="C657" s="32"/>
      <c r="D657" s="229"/>
      <c r="F657" s="120"/>
      <c r="G657" s="120"/>
      <c r="H657" s="120"/>
      <c r="I657" s="120"/>
      <c r="J657" s="120"/>
      <c r="K657" s="120"/>
      <c r="L657" s="120"/>
      <c r="M657" s="120"/>
      <c r="N657" s="120"/>
      <c r="O657" s="306"/>
      <c r="P657" s="120"/>
      <c r="Y657" s="120"/>
      <c r="AD657" s="249"/>
      <c r="AG657" s="32"/>
      <c r="AI657" s="245"/>
      <c r="AJ657" s="120"/>
      <c r="AN657" s="249"/>
      <c r="AS657" s="250"/>
      <c r="AX657" s="249"/>
      <c r="BC657" s="248"/>
      <c r="BM657" s="248"/>
      <c r="BW657" s="248"/>
    </row>
    <row r="658" spans="3:75" s="3" customFormat="1">
      <c r="C658" s="32"/>
      <c r="D658" s="229"/>
      <c r="F658" s="120"/>
      <c r="G658" s="120"/>
      <c r="H658" s="120"/>
      <c r="I658" s="120"/>
      <c r="J658" s="120"/>
      <c r="K658" s="120"/>
      <c r="L658" s="120"/>
      <c r="M658" s="120"/>
      <c r="N658" s="120"/>
      <c r="O658" s="306"/>
      <c r="P658" s="120"/>
      <c r="Y658" s="120"/>
      <c r="AD658" s="249"/>
      <c r="AG658" s="32"/>
      <c r="AI658" s="245"/>
      <c r="AJ658" s="120"/>
      <c r="AN658" s="249"/>
      <c r="AS658" s="250"/>
      <c r="AX658" s="249"/>
      <c r="BC658" s="248"/>
      <c r="BM658" s="248"/>
      <c r="BW658" s="248"/>
    </row>
    <row r="659" spans="3:75" s="3" customFormat="1">
      <c r="C659" s="32"/>
      <c r="D659" s="229"/>
      <c r="F659" s="120"/>
      <c r="G659" s="120"/>
      <c r="H659" s="120"/>
      <c r="I659" s="120"/>
      <c r="J659" s="120"/>
      <c r="K659" s="120"/>
      <c r="L659" s="120"/>
      <c r="M659" s="120"/>
      <c r="N659" s="120"/>
      <c r="O659" s="306"/>
      <c r="P659" s="120"/>
      <c r="Y659" s="120"/>
      <c r="AD659" s="249"/>
      <c r="AG659" s="32"/>
      <c r="AI659" s="245"/>
      <c r="AJ659" s="120"/>
      <c r="AN659" s="249"/>
      <c r="AS659" s="250"/>
      <c r="AX659" s="249"/>
      <c r="BC659" s="248"/>
      <c r="BM659" s="248"/>
      <c r="BW659" s="248"/>
    </row>
    <row r="660" spans="3:75" s="3" customFormat="1">
      <c r="C660" s="32"/>
      <c r="D660" s="229"/>
      <c r="F660" s="120"/>
      <c r="G660" s="120"/>
      <c r="H660" s="120"/>
      <c r="I660" s="120"/>
      <c r="J660" s="120"/>
      <c r="K660" s="120"/>
      <c r="L660" s="120"/>
      <c r="M660" s="120"/>
      <c r="N660" s="120"/>
      <c r="O660" s="306"/>
      <c r="P660" s="120"/>
      <c r="Y660" s="120"/>
      <c r="AD660" s="249"/>
      <c r="AG660" s="32"/>
      <c r="AI660" s="245"/>
      <c r="AJ660" s="120"/>
      <c r="AN660" s="249"/>
      <c r="AS660" s="250"/>
      <c r="AX660" s="249"/>
      <c r="BC660" s="248"/>
      <c r="BM660" s="248"/>
      <c r="BW660" s="248"/>
    </row>
    <row r="661" spans="3:75" s="3" customFormat="1">
      <c r="C661" s="32"/>
      <c r="D661" s="229"/>
      <c r="F661" s="120"/>
      <c r="G661" s="120"/>
      <c r="H661" s="120"/>
      <c r="I661" s="120"/>
      <c r="J661" s="120"/>
      <c r="K661" s="120"/>
      <c r="L661" s="120"/>
      <c r="M661" s="120"/>
      <c r="N661" s="120"/>
      <c r="O661" s="306"/>
      <c r="P661" s="120"/>
      <c r="Y661" s="120"/>
      <c r="AD661" s="249"/>
      <c r="AG661" s="32"/>
      <c r="AI661" s="245"/>
      <c r="AJ661" s="120"/>
      <c r="AN661" s="249"/>
      <c r="AS661" s="250"/>
      <c r="AX661" s="249"/>
      <c r="BC661" s="248"/>
      <c r="BM661" s="248"/>
      <c r="BW661" s="248"/>
    </row>
    <row r="662" spans="3:75" s="3" customFormat="1">
      <c r="C662" s="32"/>
      <c r="D662" s="229"/>
      <c r="F662" s="120"/>
      <c r="G662" s="120"/>
      <c r="H662" s="120"/>
      <c r="I662" s="120"/>
      <c r="J662" s="120"/>
      <c r="K662" s="120"/>
      <c r="L662" s="120"/>
      <c r="M662" s="120"/>
      <c r="N662" s="120"/>
      <c r="O662" s="306"/>
      <c r="P662" s="120"/>
      <c r="Y662" s="120"/>
      <c r="AD662" s="249"/>
      <c r="AG662" s="32"/>
      <c r="AI662" s="245"/>
      <c r="AJ662" s="120"/>
      <c r="AN662" s="249"/>
      <c r="AS662" s="250"/>
      <c r="AX662" s="249"/>
      <c r="BC662" s="248"/>
      <c r="BM662" s="248"/>
      <c r="BW662" s="248"/>
    </row>
    <row r="663" spans="3:75" s="3" customFormat="1">
      <c r="C663" s="32"/>
      <c r="D663" s="229"/>
      <c r="F663" s="120"/>
      <c r="G663" s="120"/>
      <c r="H663" s="120"/>
      <c r="I663" s="120"/>
      <c r="J663" s="120"/>
      <c r="K663" s="120"/>
      <c r="L663" s="120"/>
      <c r="M663" s="120"/>
      <c r="N663" s="120"/>
      <c r="O663" s="306"/>
      <c r="P663" s="120"/>
      <c r="Y663" s="120"/>
      <c r="AD663" s="249"/>
      <c r="AG663" s="32"/>
      <c r="AI663" s="245"/>
      <c r="AJ663" s="120"/>
      <c r="AN663" s="249"/>
      <c r="AS663" s="250"/>
      <c r="AX663" s="249"/>
      <c r="BC663" s="248"/>
      <c r="BM663" s="248"/>
      <c r="BW663" s="248"/>
    </row>
    <row r="664" spans="3:75" s="3" customFormat="1">
      <c r="C664" s="32"/>
      <c r="D664" s="229"/>
      <c r="F664" s="120"/>
      <c r="G664" s="120"/>
      <c r="H664" s="120"/>
      <c r="I664" s="120"/>
      <c r="J664" s="120"/>
      <c r="K664" s="120"/>
      <c r="L664" s="120"/>
      <c r="M664" s="120"/>
      <c r="N664" s="120"/>
      <c r="O664" s="306"/>
      <c r="P664" s="120"/>
      <c r="Y664" s="120"/>
      <c r="AD664" s="249"/>
      <c r="AG664" s="32"/>
      <c r="AI664" s="245"/>
      <c r="AJ664" s="120"/>
      <c r="AN664" s="249"/>
      <c r="AS664" s="250"/>
      <c r="AX664" s="249"/>
      <c r="BC664" s="248"/>
      <c r="BM664" s="248"/>
      <c r="BW664" s="248"/>
    </row>
    <row r="665" spans="3:75" s="3" customFormat="1">
      <c r="C665" s="32"/>
      <c r="D665" s="229"/>
      <c r="F665" s="120"/>
      <c r="G665" s="120"/>
      <c r="H665" s="120"/>
      <c r="I665" s="120"/>
      <c r="J665" s="120"/>
      <c r="K665" s="120"/>
      <c r="L665" s="120"/>
      <c r="M665" s="120"/>
      <c r="N665" s="120"/>
      <c r="O665" s="306"/>
      <c r="P665" s="120"/>
      <c r="Y665" s="120"/>
      <c r="AD665" s="249"/>
      <c r="AG665" s="32"/>
      <c r="AI665" s="245"/>
      <c r="AJ665" s="120"/>
      <c r="AN665" s="249"/>
      <c r="AS665" s="250"/>
      <c r="AX665" s="249"/>
      <c r="BC665" s="248"/>
      <c r="BM665" s="248"/>
      <c r="BW665" s="248"/>
    </row>
    <row r="666" spans="3:75" s="3" customFormat="1">
      <c r="C666" s="32"/>
      <c r="D666" s="229"/>
      <c r="F666" s="120"/>
      <c r="G666" s="120"/>
      <c r="H666" s="120"/>
      <c r="I666" s="120"/>
      <c r="J666" s="120"/>
      <c r="K666" s="120"/>
      <c r="L666" s="120"/>
      <c r="M666" s="120"/>
      <c r="N666" s="120"/>
      <c r="O666" s="306"/>
      <c r="P666" s="120"/>
      <c r="Y666" s="120"/>
      <c r="AD666" s="249"/>
      <c r="AG666" s="32"/>
      <c r="AI666" s="245"/>
      <c r="AJ666" s="120"/>
      <c r="AN666" s="249"/>
      <c r="AS666" s="250"/>
      <c r="AX666" s="249"/>
      <c r="BC666" s="248"/>
      <c r="BM666" s="248"/>
      <c r="BW666" s="248"/>
    </row>
    <row r="667" spans="3:75" s="3" customFormat="1">
      <c r="C667" s="32"/>
      <c r="D667" s="229"/>
      <c r="F667" s="120"/>
      <c r="G667" s="120"/>
      <c r="H667" s="120"/>
      <c r="I667" s="120"/>
      <c r="J667" s="120"/>
      <c r="K667" s="120"/>
      <c r="L667" s="120"/>
      <c r="M667" s="120"/>
      <c r="N667" s="120"/>
      <c r="O667" s="306"/>
      <c r="P667" s="120"/>
      <c r="Y667" s="120"/>
      <c r="AD667" s="249"/>
      <c r="AG667" s="32"/>
      <c r="AI667" s="245"/>
      <c r="AJ667" s="120"/>
      <c r="AN667" s="249"/>
      <c r="AS667" s="250"/>
      <c r="AX667" s="249"/>
      <c r="BC667" s="248"/>
      <c r="BM667" s="248"/>
      <c r="BW667" s="248"/>
    </row>
    <row r="668" spans="3:75" s="3" customFormat="1">
      <c r="C668" s="32"/>
      <c r="D668" s="229"/>
      <c r="F668" s="120"/>
      <c r="G668" s="120"/>
      <c r="H668" s="120"/>
      <c r="I668" s="120"/>
      <c r="J668" s="120"/>
      <c r="K668" s="120"/>
      <c r="L668" s="120"/>
      <c r="M668" s="120"/>
      <c r="N668" s="120"/>
      <c r="O668" s="306"/>
      <c r="P668" s="120"/>
      <c r="Y668" s="120"/>
      <c r="AD668" s="249"/>
      <c r="AG668" s="32"/>
      <c r="AI668" s="245"/>
      <c r="AJ668" s="120"/>
      <c r="AN668" s="249"/>
      <c r="AS668" s="250"/>
      <c r="AX668" s="249"/>
      <c r="BC668" s="248"/>
      <c r="BM668" s="248"/>
      <c r="BW668" s="248"/>
    </row>
    <row r="669" spans="3:75" s="3" customFormat="1">
      <c r="C669" s="32"/>
      <c r="D669" s="229"/>
      <c r="F669" s="120"/>
      <c r="G669" s="120"/>
      <c r="H669" s="120"/>
      <c r="I669" s="120"/>
      <c r="J669" s="120"/>
      <c r="K669" s="120"/>
      <c r="L669" s="120"/>
      <c r="M669" s="120"/>
      <c r="N669" s="120"/>
      <c r="O669" s="306"/>
      <c r="P669" s="120"/>
      <c r="Y669" s="120"/>
      <c r="AD669" s="249"/>
      <c r="AG669" s="32"/>
      <c r="AI669" s="245"/>
      <c r="AJ669" s="120"/>
      <c r="AN669" s="249"/>
      <c r="AS669" s="250"/>
      <c r="AX669" s="249"/>
      <c r="BC669" s="248"/>
      <c r="BM669" s="248"/>
      <c r="BW669" s="248"/>
    </row>
    <row r="670" spans="3:75" s="3" customFormat="1">
      <c r="C670" s="32"/>
      <c r="D670" s="229"/>
      <c r="F670" s="120"/>
      <c r="G670" s="120"/>
      <c r="H670" s="120"/>
      <c r="I670" s="120"/>
      <c r="J670" s="120"/>
      <c r="K670" s="120"/>
      <c r="L670" s="120"/>
      <c r="M670" s="120"/>
      <c r="N670" s="120"/>
      <c r="O670" s="306"/>
      <c r="P670" s="120"/>
      <c r="Y670" s="120"/>
      <c r="AD670" s="249"/>
      <c r="AG670" s="32"/>
      <c r="AI670" s="245"/>
      <c r="AJ670" s="120"/>
      <c r="AN670" s="249"/>
      <c r="AS670" s="250"/>
      <c r="AX670" s="249"/>
      <c r="BC670" s="248"/>
      <c r="BM670" s="248"/>
      <c r="BW670" s="248"/>
    </row>
    <row r="671" spans="3:75" s="3" customFormat="1">
      <c r="C671" s="32"/>
      <c r="D671" s="229"/>
      <c r="F671" s="120"/>
      <c r="G671" s="120"/>
      <c r="H671" s="120"/>
      <c r="I671" s="120"/>
      <c r="J671" s="120"/>
      <c r="K671" s="120"/>
      <c r="L671" s="120"/>
      <c r="M671" s="120"/>
      <c r="N671" s="120"/>
      <c r="O671" s="306"/>
      <c r="P671" s="120"/>
      <c r="Y671" s="120"/>
      <c r="AD671" s="249"/>
      <c r="AG671" s="32"/>
      <c r="AI671" s="245"/>
      <c r="AJ671" s="120"/>
      <c r="AN671" s="249"/>
      <c r="AS671" s="250"/>
      <c r="AX671" s="249"/>
      <c r="BC671" s="248"/>
      <c r="BM671" s="248"/>
      <c r="BW671" s="248"/>
    </row>
    <row r="672" spans="3:75" s="3" customFormat="1">
      <c r="C672" s="32"/>
      <c r="D672" s="229"/>
      <c r="F672" s="120"/>
      <c r="G672" s="120"/>
      <c r="H672" s="120"/>
      <c r="I672" s="120"/>
      <c r="J672" s="120"/>
      <c r="K672" s="120"/>
      <c r="L672" s="120"/>
      <c r="M672" s="120"/>
      <c r="N672" s="120"/>
      <c r="O672" s="306"/>
      <c r="P672" s="120"/>
      <c r="Y672" s="120"/>
      <c r="AD672" s="249"/>
      <c r="AG672" s="32"/>
      <c r="AI672" s="245"/>
      <c r="AJ672" s="120"/>
      <c r="AN672" s="249"/>
      <c r="AS672" s="250"/>
      <c r="AX672" s="249"/>
      <c r="BC672" s="248"/>
      <c r="BM672" s="248"/>
      <c r="BW672" s="248"/>
    </row>
    <row r="673" spans="3:75" s="3" customFormat="1">
      <c r="C673" s="32"/>
      <c r="D673" s="229"/>
      <c r="F673" s="120"/>
      <c r="G673" s="120"/>
      <c r="H673" s="120"/>
      <c r="I673" s="120"/>
      <c r="J673" s="120"/>
      <c r="K673" s="120"/>
      <c r="L673" s="120"/>
      <c r="M673" s="120"/>
      <c r="N673" s="120"/>
      <c r="O673" s="306"/>
      <c r="P673" s="120"/>
      <c r="Y673" s="120"/>
      <c r="AD673" s="249"/>
      <c r="AG673" s="32"/>
      <c r="AI673" s="245"/>
      <c r="AJ673" s="120"/>
      <c r="AN673" s="249"/>
      <c r="AS673" s="250"/>
      <c r="AX673" s="249"/>
      <c r="BC673" s="248"/>
      <c r="BM673" s="248"/>
      <c r="BW673" s="248"/>
    </row>
    <row r="674" spans="3:75" s="3" customFormat="1">
      <c r="C674" s="32"/>
      <c r="D674" s="229"/>
      <c r="F674" s="120"/>
      <c r="G674" s="120"/>
      <c r="H674" s="120"/>
      <c r="I674" s="120"/>
      <c r="J674" s="120"/>
      <c r="K674" s="120"/>
      <c r="L674" s="120"/>
      <c r="M674" s="120"/>
      <c r="N674" s="120"/>
      <c r="O674" s="306"/>
      <c r="P674" s="120"/>
      <c r="Y674" s="120"/>
      <c r="AD674" s="249"/>
      <c r="AG674" s="32"/>
      <c r="AI674" s="245"/>
      <c r="AJ674" s="120"/>
      <c r="AN674" s="249"/>
      <c r="AS674" s="250"/>
      <c r="AX674" s="249"/>
      <c r="BC674" s="248"/>
      <c r="BM674" s="248"/>
      <c r="BW674" s="248"/>
    </row>
    <row r="675" spans="3:75" s="3" customFormat="1">
      <c r="C675" s="32"/>
      <c r="D675" s="229"/>
      <c r="F675" s="120"/>
      <c r="G675" s="120"/>
      <c r="H675" s="120"/>
      <c r="I675" s="120"/>
      <c r="J675" s="120"/>
      <c r="K675" s="120"/>
      <c r="L675" s="120"/>
      <c r="M675" s="120"/>
      <c r="N675" s="120"/>
      <c r="O675" s="306"/>
      <c r="P675" s="120"/>
      <c r="Y675" s="120"/>
      <c r="AD675" s="249"/>
      <c r="AG675" s="32"/>
      <c r="AI675" s="245"/>
      <c r="AJ675" s="120"/>
      <c r="AN675" s="249"/>
      <c r="AS675" s="250"/>
      <c r="AX675" s="249"/>
      <c r="BC675" s="248"/>
      <c r="BM675" s="248"/>
      <c r="BW675" s="248"/>
    </row>
    <row r="676" spans="3:75" s="3" customFormat="1">
      <c r="C676" s="32"/>
      <c r="D676" s="229"/>
      <c r="F676" s="120"/>
      <c r="G676" s="120"/>
      <c r="H676" s="120"/>
      <c r="I676" s="120"/>
      <c r="J676" s="120"/>
      <c r="K676" s="120"/>
      <c r="L676" s="120"/>
      <c r="M676" s="120"/>
      <c r="N676" s="120"/>
      <c r="O676" s="306"/>
      <c r="P676" s="120"/>
      <c r="Y676" s="120"/>
      <c r="AD676" s="249"/>
      <c r="AG676" s="32"/>
      <c r="AI676" s="245"/>
      <c r="AJ676" s="120"/>
      <c r="AN676" s="249"/>
      <c r="AS676" s="250"/>
      <c r="AX676" s="249"/>
      <c r="BC676" s="248"/>
      <c r="BM676" s="248"/>
      <c r="BW676" s="248"/>
    </row>
    <row r="677" spans="3:75" s="3" customFormat="1">
      <c r="C677" s="32"/>
      <c r="D677" s="229"/>
      <c r="F677" s="120"/>
      <c r="G677" s="120"/>
      <c r="H677" s="120"/>
      <c r="I677" s="120"/>
      <c r="J677" s="120"/>
      <c r="K677" s="120"/>
      <c r="L677" s="120"/>
      <c r="M677" s="120"/>
      <c r="N677" s="120"/>
      <c r="O677" s="306"/>
      <c r="P677" s="120"/>
      <c r="Y677" s="120"/>
      <c r="AD677" s="249"/>
      <c r="AG677" s="32"/>
      <c r="AI677" s="245"/>
      <c r="AJ677" s="120"/>
      <c r="AN677" s="249"/>
      <c r="AS677" s="250"/>
      <c r="AX677" s="249"/>
      <c r="BC677" s="248"/>
      <c r="BM677" s="248"/>
      <c r="BW677" s="248"/>
    </row>
    <row r="678" spans="3:75" s="3" customFormat="1">
      <c r="C678" s="32"/>
      <c r="D678" s="229"/>
      <c r="F678" s="120"/>
      <c r="G678" s="120"/>
      <c r="H678" s="120"/>
      <c r="I678" s="120"/>
      <c r="J678" s="120"/>
      <c r="K678" s="120"/>
      <c r="L678" s="120"/>
      <c r="M678" s="120"/>
      <c r="N678" s="120"/>
      <c r="O678" s="306"/>
      <c r="P678" s="120"/>
      <c r="Y678" s="120"/>
      <c r="AD678" s="249"/>
      <c r="AG678" s="32"/>
      <c r="AI678" s="245"/>
      <c r="AJ678" s="120"/>
      <c r="AN678" s="249"/>
      <c r="AS678" s="250"/>
      <c r="AX678" s="249"/>
      <c r="BC678" s="248"/>
      <c r="BM678" s="248"/>
      <c r="BW678" s="248"/>
    </row>
    <row r="679" spans="3:75" s="3" customFormat="1">
      <c r="C679" s="32"/>
      <c r="D679" s="229"/>
      <c r="F679" s="120"/>
      <c r="G679" s="120"/>
      <c r="H679" s="120"/>
      <c r="I679" s="120"/>
      <c r="J679" s="120"/>
      <c r="K679" s="120"/>
      <c r="L679" s="120"/>
      <c r="M679" s="120"/>
      <c r="N679" s="120"/>
      <c r="O679" s="306"/>
      <c r="P679" s="120"/>
      <c r="Y679" s="120"/>
      <c r="AD679" s="249"/>
      <c r="AG679" s="32"/>
      <c r="AI679" s="245"/>
      <c r="AJ679" s="120"/>
      <c r="AN679" s="249"/>
      <c r="AS679" s="250"/>
      <c r="AX679" s="249"/>
      <c r="BC679" s="248"/>
      <c r="BM679" s="248"/>
      <c r="BW679" s="248"/>
    </row>
    <row r="680" spans="3:75" s="3" customFormat="1">
      <c r="C680" s="32"/>
      <c r="D680" s="229"/>
      <c r="F680" s="120"/>
      <c r="G680" s="120"/>
      <c r="H680" s="120"/>
      <c r="I680" s="120"/>
      <c r="J680" s="120"/>
      <c r="K680" s="120"/>
      <c r="L680" s="120"/>
      <c r="M680" s="120"/>
      <c r="N680" s="120"/>
      <c r="O680" s="306"/>
      <c r="P680" s="120"/>
      <c r="Y680" s="120"/>
      <c r="AD680" s="249"/>
      <c r="AG680" s="32"/>
      <c r="AI680" s="245"/>
      <c r="AJ680" s="120"/>
      <c r="AN680" s="249"/>
      <c r="AS680" s="250"/>
      <c r="AX680" s="249"/>
      <c r="BC680" s="248"/>
      <c r="BM680" s="248"/>
      <c r="BW680" s="248"/>
    </row>
    <row r="681" spans="3:75" s="3" customFormat="1">
      <c r="C681" s="32"/>
      <c r="D681" s="229"/>
      <c r="F681" s="120"/>
      <c r="G681" s="120"/>
      <c r="H681" s="120"/>
      <c r="I681" s="120"/>
      <c r="J681" s="120"/>
      <c r="K681" s="120"/>
      <c r="L681" s="120"/>
      <c r="M681" s="120"/>
      <c r="N681" s="120"/>
      <c r="O681" s="306"/>
      <c r="P681" s="120"/>
      <c r="Y681" s="120"/>
      <c r="AD681" s="249"/>
      <c r="AG681" s="32"/>
      <c r="AI681" s="245"/>
      <c r="AJ681" s="120"/>
      <c r="AN681" s="249"/>
      <c r="AS681" s="250"/>
      <c r="AX681" s="249"/>
      <c r="BC681" s="248"/>
      <c r="BM681" s="248"/>
      <c r="BW681" s="248"/>
    </row>
    <row r="682" spans="3:75" s="3" customFormat="1">
      <c r="C682" s="32"/>
      <c r="D682" s="229"/>
      <c r="F682" s="120"/>
      <c r="G682" s="120"/>
      <c r="H682" s="120"/>
      <c r="I682" s="120"/>
      <c r="J682" s="120"/>
      <c r="K682" s="120"/>
      <c r="L682" s="120"/>
      <c r="M682" s="120"/>
      <c r="N682" s="120"/>
      <c r="O682" s="306"/>
      <c r="P682" s="120"/>
      <c r="Y682" s="120"/>
      <c r="AD682" s="249"/>
      <c r="AG682" s="32"/>
      <c r="AI682" s="245"/>
      <c r="AJ682" s="120"/>
      <c r="AN682" s="249"/>
      <c r="AS682" s="250"/>
      <c r="AX682" s="249"/>
      <c r="BC682" s="248"/>
      <c r="BM682" s="248"/>
      <c r="BW682" s="248"/>
    </row>
    <row r="683" spans="3:75" s="3" customFormat="1">
      <c r="C683" s="32"/>
      <c r="D683" s="229"/>
      <c r="F683" s="120"/>
      <c r="G683" s="120"/>
      <c r="H683" s="120"/>
      <c r="I683" s="120"/>
      <c r="J683" s="120"/>
      <c r="K683" s="120"/>
      <c r="L683" s="120"/>
      <c r="M683" s="120"/>
      <c r="N683" s="120"/>
      <c r="O683" s="306"/>
      <c r="P683" s="120"/>
      <c r="Y683" s="120"/>
      <c r="AD683" s="249"/>
      <c r="AG683" s="32"/>
      <c r="AI683" s="245"/>
      <c r="AJ683" s="120"/>
      <c r="AN683" s="249"/>
      <c r="AS683" s="250"/>
      <c r="AX683" s="249"/>
      <c r="BC683" s="248"/>
      <c r="BM683" s="248"/>
      <c r="BW683" s="248"/>
    </row>
    <row r="684" spans="3:75" s="3" customFormat="1">
      <c r="C684" s="32"/>
      <c r="D684" s="229"/>
      <c r="F684" s="120"/>
      <c r="G684" s="120"/>
      <c r="H684" s="120"/>
      <c r="I684" s="120"/>
      <c r="J684" s="120"/>
      <c r="K684" s="120"/>
      <c r="L684" s="120"/>
      <c r="M684" s="120"/>
      <c r="N684" s="120"/>
      <c r="O684" s="306"/>
      <c r="P684" s="120"/>
      <c r="Y684" s="120"/>
      <c r="AD684" s="249"/>
      <c r="AG684" s="32"/>
      <c r="AI684" s="245"/>
      <c r="AJ684" s="120"/>
      <c r="AN684" s="249"/>
      <c r="AS684" s="250"/>
      <c r="AX684" s="249"/>
      <c r="BC684" s="248"/>
      <c r="BM684" s="248"/>
      <c r="BW684" s="248"/>
    </row>
    <row r="685" spans="3:75" s="3" customFormat="1">
      <c r="C685" s="32"/>
      <c r="D685" s="229"/>
      <c r="F685" s="120"/>
      <c r="G685" s="120"/>
      <c r="H685" s="120"/>
      <c r="I685" s="120"/>
      <c r="J685" s="120"/>
      <c r="K685" s="120"/>
      <c r="L685" s="120"/>
      <c r="M685" s="120"/>
      <c r="N685" s="120"/>
      <c r="O685" s="306"/>
      <c r="P685" s="120"/>
      <c r="Y685" s="120"/>
      <c r="AD685" s="249"/>
      <c r="AG685" s="32"/>
      <c r="AI685" s="245"/>
      <c r="AJ685" s="120"/>
      <c r="AN685" s="249"/>
      <c r="AS685" s="250"/>
      <c r="AX685" s="249"/>
      <c r="BC685" s="248"/>
      <c r="BM685" s="248"/>
      <c r="BW685" s="248"/>
    </row>
    <row r="686" spans="3:75" s="3" customFormat="1">
      <c r="C686" s="32"/>
      <c r="D686" s="229"/>
      <c r="F686" s="120"/>
      <c r="G686" s="120"/>
      <c r="H686" s="120"/>
      <c r="I686" s="120"/>
      <c r="J686" s="120"/>
      <c r="K686" s="120"/>
      <c r="L686" s="120"/>
      <c r="M686" s="120"/>
      <c r="N686" s="120"/>
      <c r="O686" s="306"/>
      <c r="P686" s="120"/>
      <c r="Y686" s="120"/>
      <c r="AD686" s="249"/>
      <c r="AG686" s="32"/>
      <c r="AI686" s="245"/>
      <c r="AJ686" s="120"/>
      <c r="AN686" s="249"/>
      <c r="AS686" s="250"/>
      <c r="AX686" s="249"/>
      <c r="BC686" s="248"/>
      <c r="BM686" s="248"/>
      <c r="BW686" s="248"/>
    </row>
    <row r="687" spans="3:75" s="3" customFormat="1">
      <c r="C687" s="32"/>
      <c r="D687" s="229"/>
      <c r="F687" s="120"/>
      <c r="G687" s="120"/>
      <c r="H687" s="120"/>
      <c r="I687" s="120"/>
      <c r="J687" s="120"/>
      <c r="K687" s="120"/>
      <c r="L687" s="120"/>
      <c r="M687" s="120"/>
      <c r="N687" s="120"/>
      <c r="O687" s="306"/>
      <c r="P687" s="120"/>
      <c r="Y687" s="120"/>
      <c r="AD687" s="249"/>
      <c r="AG687" s="32"/>
      <c r="AI687" s="245"/>
      <c r="AJ687" s="120"/>
      <c r="AN687" s="249"/>
      <c r="AS687" s="250"/>
      <c r="AX687" s="249"/>
      <c r="BC687" s="248"/>
      <c r="BM687" s="248"/>
      <c r="BW687" s="248"/>
    </row>
    <row r="688" spans="3:75" s="3" customFormat="1">
      <c r="C688" s="32"/>
      <c r="D688" s="229"/>
      <c r="F688" s="120"/>
      <c r="G688" s="120"/>
      <c r="H688" s="120"/>
      <c r="I688" s="120"/>
      <c r="J688" s="120"/>
      <c r="K688" s="120"/>
      <c r="L688" s="120"/>
      <c r="M688" s="120"/>
      <c r="N688" s="120"/>
      <c r="O688" s="306"/>
      <c r="P688" s="120"/>
      <c r="Y688" s="120"/>
      <c r="AD688" s="249"/>
      <c r="AG688" s="32"/>
      <c r="AI688" s="245"/>
      <c r="AJ688" s="120"/>
      <c r="AN688" s="249"/>
      <c r="AS688" s="250"/>
      <c r="AX688" s="249"/>
      <c r="BC688" s="248"/>
      <c r="BM688" s="248"/>
      <c r="BW688" s="248"/>
    </row>
    <row r="689" spans="3:75" s="3" customFormat="1">
      <c r="C689" s="32"/>
      <c r="D689" s="229"/>
      <c r="F689" s="120"/>
      <c r="G689" s="120"/>
      <c r="H689" s="120"/>
      <c r="I689" s="120"/>
      <c r="J689" s="120"/>
      <c r="K689" s="120"/>
      <c r="L689" s="120"/>
      <c r="M689" s="120"/>
      <c r="N689" s="120"/>
      <c r="O689" s="306"/>
      <c r="P689" s="120"/>
      <c r="Y689" s="120"/>
      <c r="AD689" s="249"/>
      <c r="AG689" s="32"/>
      <c r="AI689" s="245"/>
      <c r="AJ689" s="120"/>
      <c r="AN689" s="249"/>
      <c r="AS689" s="250"/>
      <c r="AX689" s="249"/>
      <c r="BC689" s="248"/>
      <c r="BM689" s="248"/>
      <c r="BW689" s="248"/>
    </row>
    <row r="690" spans="3:75" s="3" customFormat="1">
      <c r="C690" s="32"/>
      <c r="D690" s="229"/>
      <c r="F690" s="120"/>
      <c r="G690" s="120"/>
      <c r="H690" s="120"/>
      <c r="I690" s="120"/>
      <c r="J690" s="120"/>
      <c r="K690" s="120"/>
      <c r="L690" s="120"/>
      <c r="M690" s="120"/>
      <c r="N690" s="120"/>
      <c r="O690" s="306"/>
      <c r="P690" s="120"/>
      <c r="Y690" s="120"/>
      <c r="AD690" s="249"/>
      <c r="AG690" s="32"/>
      <c r="AI690" s="245"/>
      <c r="AJ690" s="120"/>
      <c r="AN690" s="249"/>
      <c r="AS690" s="250"/>
      <c r="AX690" s="249"/>
      <c r="BC690" s="248"/>
      <c r="BM690" s="248"/>
      <c r="BW690" s="248"/>
    </row>
    <row r="691" spans="3:75" s="3" customFormat="1">
      <c r="C691" s="32"/>
      <c r="D691" s="229"/>
      <c r="F691" s="120"/>
      <c r="G691" s="120"/>
      <c r="H691" s="120"/>
      <c r="I691" s="120"/>
      <c r="J691" s="120"/>
      <c r="K691" s="120"/>
      <c r="L691" s="120"/>
      <c r="M691" s="120"/>
      <c r="N691" s="120"/>
      <c r="O691" s="306"/>
      <c r="P691" s="120"/>
      <c r="Y691" s="120"/>
      <c r="AD691" s="249"/>
      <c r="AG691" s="32"/>
      <c r="AI691" s="245"/>
      <c r="AJ691" s="120"/>
      <c r="AN691" s="249"/>
      <c r="AS691" s="250"/>
      <c r="AX691" s="249"/>
      <c r="BC691" s="248"/>
      <c r="BM691" s="248"/>
      <c r="BW691" s="248"/>
    </row>
    <row r="692" spans="3:75" s="3" customFormat="1">
      <c r="C692" s="32"/>
      <c r="D692" s="229"/>
      <c r="F692" s="120"/>
      <c r="G692" s="120"/>
      <c r="H692" s="120"/>
      <c r="I692" s="120"/>
      <c r="J692" s="120"/>
      <c r="K692" s="120"/>
      <c r="L692" s="120"/>
      <c r="M692" s="120"/>
      <c r="N692" s="120"/>
      <c r="O692" s="306"/>
      <c r="P692" s="120"/>
      <c r="Y692" s="120"/>
      <c r="AD692" s="249"/>
      <c r="AG692" s="32"/>
      <c r="AI692" s="245"/>
      <c r="AJ692" s="120"/>
      <c r="AN692" s="249"/>
      <c r="AS692" s="250"/>
      <c r="AX692" s="249"/>
      <c r="BC692" s="248"/>
      <c r="BM692" s="248"/>
      <c r="BW692" s="248"/>
    </row>
    <row r="693" spans="3:75" s="3" customFormat="1">
      <c r="C693" s="32"/>
      <c r="D693" s="229"/>
      <c r="F693" s="120"/>
      <c r="G693" s="120"/>
      <c r="H693" s="120"/>
      <c r="I693" s="120"/>
      <c r="J693" s="120"/>
      <c r="K693" s="120"/>
      <c r="L693" s="120"/>
      <c r="M693" s="120"/>
      <c r="N693" s="120"/>
      <c r="O693" s="306"/>
      <c r="P693" s="120"/>
      <c r="Y693" s="120"/>
      <c r="AD693" s="249"/>
      <c r="AG693" s="32"/>
      <c r="AI693" s="245"/>
      <c r="AJ693" s="120"/>
      <c r="AN693" s="249"/>
      <c r="AS693" s="250"/>
      <c r="AX693" s="249"/>
      <c r="BC693" s="248"/>
      <c r="BM693" s="248"/>
      <c r="BW693" s="248"/>
    </row>
    <row r="694" spans="3:75" s="3" customFormat="1">
      <c r="C694" s="32"/>
      <c r="D694" s="229"/>
      <c r="F694" s="120"/>
      <c r="G694" s="120"/>
      <c r="H694" s="120"/>
      <c r="I694" s="120"/>
      <c r="J694" s="120"/>
      <c r="K694" s="120"/>
      <c r="L694" s="120"/>
      <c r="M694" s="120"/>
      <c r="N694" s="120"/>
      <c r="O694" s="306"/>
      <c r="P694" s="120"/>
      <c r="Y694" s="120"/>
      <c r="AD694" s="249"/>
      <c r="AG694" s="32"/>
      <c r="AI694" s="245"/>
      <c r="AJ694" s="120"/>
      <c r="AN694" s="249"/>
      <c r="AS694" s="250"/>
      <c r="AX694" s="249"/>
      <c r="BC694" s="248"/>
      <c r="BM694" s="248"/>
      <c r="BW694" s="248"/>
    </row>
    <row r="695" spans="3:75" s="3" customFormat="1">
      <c r="C695" s="32"/>
      <c r="D695" s="229"/>
      <c r="F695" s="120"/>
      <c r="G695" s="120"/>
      <c r="H695" s="120"/>
      <c r="I695" s="120"/>
      <c r="J695" s="120"/>
      <c r="K695" s="120"/>
      <c r="L695" s="120"/>
      <c r="M695" s="120"/>
      <c r="N695" s="120"/>
      <c r="O695" s="306"/>
      <c r="P695" s="120"/>
      <c r="Y695" s="120"/>
      <c r="AD695" s="249"/>
      <c r="AG695" s="32"/>
      <c r="AI695" s="245"/>
      <c r="AJ695" s="120"/>
      <c r="AN695" s="249"/>
      <c r="AS695" s="250"/>
      <c r="AX695" s="249"/>
      <c r="BC695" s="248"/>
      <c r="BM695" s="248"/>
      <c r="BW695" s="248"/>
    </row>
    <row r="696" spans="3:75" s="3" customFormat="1">
      <c r="C696" s="32"/>
      <c r="D696" s="229"/>
      <c r="F696" s="120"/>
      <c r="G696" s="120"/>
      <c r="H696" s="120"/>
      <c r="I696" s="120"/>
      <c r="J696" s="120"/>
      <c r="K696" s="120"/>
      <c r="L696" s="120"/>
      <c r="M696" s="120"/>
      <c r="N696" s="120"/>
      <c r="O696" s="306"/>
      <c r="P696" s="120"/>
      <c r="Y696" s="120"/>
      <c r="AD696" s="249"/>
      <c r="AG696" s="32"/>
      <c r="AI696" s="245"/>
      <c r="AJ696" s="120"/>
      <c r="AN696" s="249"/>
      <c r="AS696" s="250"/>
      <c r="AX696" s="249"/>
      <c r="BC696" s="248"/>
      <c r="BM696" s="248"/>
      <c r="BW696" s="248"/>
    </row>
    <row r="697" spans="3:75" s="3" customFormat="1">
      <c r="C697" s="32"/>
      <c r="D697" s="229"/>
      <c r="F697" s="120"/>
      <c r="G697" s="120"/>
      <c r="H697" s="120"/>
      <c r="I697" s="120"/>
      <c r="J697" s="120"/>
      <c r="K697" s="120"/>
      <c r="L697" s="120"/>
      <c r="M697" s="120"/>
      <c r="N697" s="120"/>
      <c r="O697" s="306"/>
      <c r="P697" s="120"/>
      <c r="Y697" s="120"/>
      <c r="AD697" s="249"/>
      <c r="AG697" s="32"/>
      <c r="AI697" s="245"/>
      <c r="AJ697" s="120"/>
      <c r="AN697" s="249"/>
      <c r="AS697" s="250"/>
      <c r="AX697" s="249"/>
      <c r="BC697" s="248"/>
      <c r="BM697" s="248"/>
      <c r="BW697" s="248"/>
    </row>
    <row r="698" spans="3:75" s="3" customFormat="1">
      <c r="C698" s="32"/>
      <c r="D698" s="229"/>
      <c r="F698" s="120"/>
      <c r="G698" s="120"/>
      <c r="H698" s="120"/>
      <c r="I698" s="120"/>
      <c r="J698" s="120"/>
      <c r="K698" s="120"/>
      <c r="L698" s="120"/>
      <c r="M698" s="120"/>
      <c r="N698" s="120"/>
      <c r="O698" s="306"/>
      <c r="P698" s="120"/>
      <c r="Y698" s="120"/>
      <c r="AD698" s="249"/>
      <c r="AG698" s="32"/>
      <c r="AI698" s="245"/>
      <c r="AJ698" s="120"/>
      <c r="AN698" s="249"/>
      <c r="AS698" s="250"/>
      <c r="AX698" s="249"/>
      <c r="BC698" s="248"/>
      <c r="BM698" s="248"/>
      <c r="BW698" s="248"/>
    </row>
    <row r="699" spans="3:75" s="3" customFormat="1">
      <c r="C699" s="32"/>
      <c r="D699" s="229"/>
      <c r="F699" s="120"/>
      <c r="G699" s="120"/>
      <c r="H699" s="120"/>
      <c r="I699" s="120"/>
      <c r="J699" s="120"/>
      <c r="K699" s="120"/>
      <c r="L699" s="120"/>
      <c r="M699" s="120"/>
      <c r="N699" s="120"/>
      <c r="O699" s="306"/>
      <c r="P699" s="120"/>
      <c r="Y699" s="120"/>
      <c r="AD699" s="249"/>
      <c r="AG699" s="32"/>
      <c r="AI699" s="245"/>
      <c r="AJ699" s="120"/>
      <c r="AN699" s="249"/>
      <c r="AS699" s="250"/>
      <c r="AX699" s="249"/>
      <c r="BC699" s="248"/>
      <c r="BM699" s="248"/>
      <c r="BW699" s="248"/>
    </row>
    <row r="700" spans="3:75" s="3" customFormat="1">
      <c r="C700" s="32"/>
      <c r="D700" s="229"/>
      <c r="F700" s="120"/>
      <c r="G700" s="120"/>
      <c r="H700" s="120"/>
      <c r="I700" s="120"/>
      <c r="J700" s="120"/>
      <c r="K700" s="120"/>
      <c r="L700" s="120"/>
      <c r="M700" s="120"/>
      <c r="N700" s="120"/>
      <c r="O700" s="306"/>
      <c r="P700" s="120"/>
      <c r="Y700" s="120"/>
      <c r="AD700" s="249"/>
      <c r="AG700" s="32"/>
      <c r="AI700" s="245"/>
      <c r="AJ700" s="120"/>
      <c r="AN700" s="249"/>
      <c r="AS700" s="250"/>
      <c r="AX700" s="249"/>
      <c r="BC700" s="248"/>
      <c r="BM700" s="248"/>
      <c r="BW700" s="248"/>
    </row>
    <row r="701" spans="3:75" s="3" customFormat="1">
      <c r="C701" s="32"/>
      <c r="D701" s="229"/>
      <c r="F701" s="120"/>
      <c r="G701" s="120"/>
      <c r="H701" s="120"/>
      <c r="I701" s="120"/>
      <c r="J701" s="120"/>
      <c r="K701" s="120"/>
      <c r="L701" s="120"/>
      <c r="M701" s="120"/>
      <c r="N701" s="120"/>
      <c r="O701" s="306"/>
      <c r="P701" s="120"/>
      <c r="Y701" s="120"/>
      <c r="AD701" s="249"/>
      <c r="AG701" s="32"/>
      <c r="AI701" s="245"/>
      <c r="AJ701" s="120"/>
      <c r="AN701" s="249"/>
      <c r="AS701" s="250"/>
      <c r="AX701" s="249"/>
      <c r="BC701" s="248"/>
      <c r="BM701" s="248"/>
      <c r="BW701" s="248"/>
    </row>
    <row r="702" spans="3:75" s="3" customFormat="1">
      <c r="C702" s="32"/>
      <c r="D702" s="229"/>
      <c r="F702" s="120"/>
      <c r="G702" s="120"/>
      <c r="H702" s="120"/>
      <c r="I702" s="120"/>
      <c r="J702" s="120"/>
      <c r="K702" s="120"/>
      <c r="L702" s="120"/>
      <c r="M702" s="120"/>
      <c r="N702" s="120"/>
      <c r="O702" s="306"/>
      <c r="P702" s="120"/>
      <c r="Y702" s="120"/>
      <c r="AD702" s="249"/>
      <c r="AG702" s="32"/>
      <c r="AI702" s="245"/>
      <c r="AJ702" s="120"/>
      <c r="AN702" s="249"/>
      <c r="AS702" s="250"/>
      <c r="AX702" s="249"/>
      <c r="BC702" s="248"/>
      <c r="BM702" s="248"/>
      <c r="BW702" s="248"/>
    </row>
    <row r="703" spans="3:75" s="3" customFormat="1">
      <c r="C703" s="32"/>
      <c r="D703" s="229"/>
      <c r="F703" s="120"/>
      <c r="G703" s="120"/>
      <c r="H703" s="120"/>
      <c r="I703" s="120"/>
      <c r="J703" s="120"/>
      <c r="K703" s="120"/>
      <c r="L703" s="120"/>
      <c r="M703" s="120"/>
      <c r="N703" s="120"/>
      <c r="O703" s="306"/>
      <c r="P703" s="120"/>
      <c r="Y703" s="120"/>
      <c r="AD703" s="249"/>
      <c r="AG703" s="32"/>
      <c r="AI703" s="245"/>
      <c r="AJ703" s="120"/>
      <c r="AN703" s="249"/>
      <c r="AS703" s="250"/>
      <c r="AX703" s="249"/>
      <c r="BC703" s="248"/>
      <c r="BM703" s="248"/>
      <c r="BW703" s="248"/>
    </row>
    <row r="704" spans="3:75" s="3" customFormat="1">
      <c r="C704" s="32"/>
      <c r="D704" s="229"/>
      <c r="F704" s="120"/>
      <c r="G704" s="120"/>
      <c r="H704" s="120"/>
      <c r="I704" s="120"/>
      <c r="J704" s="120"/>
      <c r="K704" s="120"/>
      <c r="L704" s="120"/>
      <c r="M704" s="120"/>
      <c r="N704" s="120"/>
      <c r="O704" s="306"/>
      <c r="P704" s="120"/>
      <c r="Y704" s="120"/>
      <c r="AD704" s="249"/>
      <c r="AG704" s="32"/>
      <c r="AI704" s="245"/>
      <c r="AJ704" s="120"/>
      <c r="AN704" s="249"/>
      <c r="AS704" s="250"/>
      <c r="AX704" s="249"/>
      <c r="BC704" s="248"/>
      <c r="BM704" s="248"/>
      <c r="BW704" s="248"/>
    </row>
    <row r="705" spans="3:75" s="3" customFormat="1">
      <c r="C705" s="32"/>
      <c r="D705" s="229"/>
      <c r="F705" s="120"/>
      <c r="G705" s="120"/>
      <c r="H705" s="120"/>
      <c r="I705" s="120"/>
      <c r="J705" s="120"/>
      <c r="K705" s="120"/>
      <c r="L705" s="120"/>
      <c r="M705" s="120"/>
      <c r="N705" s="120"/>
      <c r="O705" s="306"/>
      <c r="P705" s="120"/>
      <c r="Y705" s="120"/>
      <c r="AD705" s="249"/>
      <c r="AG705" s="32"/>
      <c r="AI705" s="245"/>
      <c r="AJ705" s="120"/>
      <c r="AN705" s="249"/>
      <c r="AS705" s="250"/>
      <c r="AX705" s="249"/>
      <c r="BC705" s="248"/>
      <c r="BM705" s="248"/>
      <c r="BW705" s="248"/>
    </row>
    <row r="706" spans="3:75" s="3" customFormat="1">
      <c r="C706" s="32"/>
      <c r="D706" s="229"/>
      <c r="F706" s="120"/>
      <c r="G706" s="120"/>
      <c r="H706" s="120"/>
      <c r="I706" s="120"/>
      <c r="J706" s="120"/>
      <c r="K706" s="120"/>
      <c r="L706" s="120"/>
      <c r="M706" s="120"/>
      <c r="N706" s="120"/>
      <c r="O706" s="306"/>
      <c r="P706" s="120"/>
      <c r="Y706" s="120"/>
      <c r="AD706" s="249"/>
      <c r="AG706" s="32"/>
      <c r="AI706" s="245"/>
      <c r="AJ706" s="120"/>
      <c r="AN706" s="249"/>
      <c r="AS706" s="250"/>
      <c r="AX706" s="249"/>
      <c r="BC706" s="248"/>
      <c r="BM706" s="248"/>
      <c r="BW706" s="248"/>
    </row>
    <row r="707" spans="3:75" s="3" customFormat="1">
      <c r="C707" s="32"/>
      <c r="D707" s="229"/>
      <c r="F707" s="120"/>
      <c r="G707" s="120"/>
      <c r="H707" s="120"/>
      <c r="I707" s="120"/>
      <c r="J707" s="120"/>
      <c r="K707" s="120"/>
      <c r="L707" s="120"/>
      <c r="M707" s="120"/>
      <c r="N707" s="120"/>
      <c r="O707" s="306"/>
      <c r="P707" s="120"/>
      <c r="Y707" s="120"/>
      <c r="AD707" s="249"/>
      <c r="AG707" s="32"/>
      <c r="AI707" s="245"/>
      <c r="AJ707" s="120"/>
      <c r="AN707" s="249"/>
      <c r="AS707" s="250"/>
      <c r="AX707" s="249"/>
      <c r="BC707" s="248"/>
      <c r="BM707" s="248"/>
      <c r="BW707" s="248"/>
    </row>
    <row r="708" spans="3:75" s="3" customFormat="1">
      <c r="C708" s="32"/>
      <c r="D708" s="229"/>
      <c r="F708" s="120"/>
      <c r="G708" s="120"/>
      <c r="H708" s="120"/>
      <c r="I708" s="120"/>
      <c r="J708" s="120"/>
      <c r="K708" s="120"/>
      <c r="L708" s="120"/>
      <c r="M708" s="120"/>
      <c r="N708" s="120"/>
      <c r="O708" s="306"/>
      <c r="P708" s="120"/>
      <c r="Y708" s="120"/>
      <c r="AD708" s="249"/>
      <c r="AG708" s="32"/>
      <c r="AI708" s="245"/>
      <c r="AJ708" s="120"/>
      <c r="AN708" s="249"/>
      <c r="AS708" s="250"/>
      <c r="AX708" s="249"/>
      <c r="BC708" s="248"/>
      <c r="BM708" s="248"/>
      <c r="BW708" s="248"/>
    </row>
    <row r="709" spans="3:75" s="3" customFormat="1">
      <c r="C709" s="32"/>
      <c r="D709" s="229"/>
      <c r="F709" s="120"/>
      <c r="G709" s="120"/>
      <c r="H709" s="120"/>
      <c r="I709" s="120"/>
      <c r="J709" s="120"/>
      <c r="K709" s="120"/>
      <c r="L709" s="120"/>
      <c r="M709" s="120"/>
      <c r="N709" s="120"/>
      <c r="O709" s="306"/>
      <c r="P709" s="120"/>
      <c r="Y709" s="120"/>
      <c r="AD709" s="249"/>
      <c r="AG709" s="32"/>
      <c r="AI709" s="245"/>
      <c r="AJ709" s="120"/>
      <c r="AN709" s="249"/>
      <c r="AS709" s="250"/>
      <c r="AX709" s="249"/>
      <c r="BC709" s="248"/>
      <c r="BM709" s="248"/>
      <c r="BW709" s="248"/>
    </row>
    <row r="710" spans="3:75" s="3" customFormat="1">
      <c r="C710" s="32"/>
      <c r="D710" s="229"/>
      <c r="F710" s="120"/>
      <c r="G710" s="120"/>
      <c r="H710" s="120"/>
      <c r="I710" s="120"/>
      <c r="J710" s="120"/>
      <c r="K710" s="120"/>
      <c r="L710" s="120"/>
      <c r="M710" s="120"/>
      <c r="N710" s="120"/>
      <c r="O710" s="306"/>
      <c r="P710" s="120"/>
      <c r="Y710" s="120"/>
      <c r="AD710" s="249"/>
      <c r="AG710" s="32"/>
      <c r="AI710" s="245"/>
      <c r="AJ710" s="120"/>
      <c r="AN710" s="249"/>
      <c r="AS710" s="250"/>
      <c r="AX710" s="249"/>
      <c r="BC710" s="248"/>
      <c r="BM710" s="248"/>
      <c r="BW710" s="248"/>
    </row>
    <row r="711" spans="3:75" s="3" customFormat="1">
      <c r="C711" s="32"/>
      <c r="D711" s="229"/>
      <c r="F711" s="120"/>
      <c r="G711" s="120"/>
      <c r="H711" s="120"/>
      <c r="I711" s="120"/>
      <c r="J711" s="120"/>
      <c r="K711" s="120"/>
      <c r="L711" s="120"/>
      <c r="M711" s="120"/>
      <c r="N711" s="120"/>
      <c r="O711" s="306"/>
      <c r="P711" s="120"/>
      <c r="Y711" s="120"/>
      <c r="AD711" s="249"/>
      <c r="AG711" s="32"/>
      <c r="AI711" s="245"/>
      <c r="AJ711" s="120"/>
      <c r="AN711" s="249"/>
      <c r="AS711" s="250"/>
      <c r="AX711" s="249"/>
      <c r="BC711" s="248"/>
      <c r="BM711" s="248"/>
      <c r="BW711" s="248"/>
    </row>
    <row r="712" spans="3:75" s="3" customFormat="1">
      <c r="C712" s="32"/>
      <c r="D712" s="229"/>
      <c r="F712" s="120"/>
      <c r="G712" s="120"/>
      <c r="H712" s="120"/>
      <c r="I712" s="120"/>
      <c r="J712" s="120"/>
      <c r="K712" s="120"/>
      <c r="L712" s="120"/>
      <c r="M712" s="120"/>
      <c r="N712" s="120"/>
      <c r="O712" s="306"/>
      <c r="P712" s="120"/>
      <c r="Y712" s="120"/>
      <c r="AD712" s="249"/>
      <c r="AG712" s="32"/>
      <c r="AI712" s="245"/>
      <c r="AJ712" s="120"/>
      <c r="AN712" s="249"/>
      <c r="AS712" s="250"/>
      <c r="AX712" s="249"/>
      <c r="BC712" s="248"/>
      <c r="BM712" s="248"/>
      <c r="BW712" s="248"/>
    </row>
    <row r="713" spans="3:75" s="3" customFormat="1">
      <c r="C713" s="32"/>
      <c r="D713" s="229"/>
      <c r="F713" s="120"/>
      <c r="G713" s="120"/>
      <c r="H713" s="120"/>
      <c r="I713" s="120"/>
      <c r="J713" s="120"/>
      <c r="K713" s="120"/>
      <c r="L713" s="120"/>
      <c r="M713" s="120"/>
      <c r="N713" s="120"/>
      <c r="O713" s="306"/>
      <c r="P713" s="120"/>
      <c r="Y713" s="120"/>
      <c r="AD713" s="249"/>
      <c r="AG713" s="32"/>
      <c r="AI713" s="245"/>
      <c r="AJ713" s="120"/>
      <c r="AN713" s="249"/>
      <c r="AS713" s="250"/>
      <c r="AX713" s="249"/>
      <c r="BC713" s="248"/>
      <c r="BM713" s="248"/>
      <c r="BW713" s="248"/>
    </row>
    <row r="714" spans="3:75" s="3" customFormat="1">
      <c r="C714" s="32"/>
      <c r="D714" s="229"/>
      <c r="F714" s="120"/>
      <c r="G714" s="120"/>
      <c r="H714" s="120"/>
      <c r="I714" s="120"/>
      <c r="J714" s="120"/>
      <c r="K714" s="120"/>
      <c r="L714" s="120"/>
      <c r="M714" s="120"/>
      <c r="N714" s="120"/>
      <c r="O714" s="306"/>
      <c r="P714" s="120"/>
      <c r="Y714" s="120"/>
      <c r="AD714" s="249"/>
      <c r="AG714" s="32"/>
      <c r="AI714" s="245"/>
      <c r="AJ714" s="120"/>
      <c r="AN714" s="249"/>
      <c r="AS714" s="250"/>
      <c r="AX714" s="249"/>
      <c r="BC714" s="248"/>
      <c r="BM714" s="248"/>
      <c r="BW714" s="248"/>
    </row>
    <row r="715" spans="3:75" s="3" customFormat="1">
      <c r="C715" s="32"/>
      <c r="D715" s="229"/>
      <c r="F715" s="120"/>
      <c r="G715" s="120"/>
      <c r="H715" s="120"/>
      <c r="I715" s="120"/>
      <c r="J715" s="120"/>
      <c r="K715" s="120"/>
      <c r="L715" s="120"/>
      <c r="M715" s="120"/>
      <c r="N715" s="120"/>
      <c r="O715" s="306"/>
      <c r="P715" s="120"/>
      <c r="Y715" s="120"/>
      <c r="AD715" s="249"/>
      <c r="AG715" s="32"/>
      <c r="AI715" s="245"/>
      <c r="AJ715" s="120"/>
      <c r="AN715" s="249"/>
      <c r="AS715" s="250"/>
      <c r="AX715" s="249"/>
      <c r="BC715" s="248"/>
      <c r="BM715" s="248"/>
      <c r="BW715" s="248"/>
    </row>
    <row r="716" spans="3:75" s="3" customFormat="1">
      <c r="C716" s="32"/>
      <c r="D716" s="229"/>
      <c r="F716" s="120"/>
      <c r="G716" s="120"/>
      <c r="H716" s="120"/>
      <c r="I716" s="120"/>
      <c r="J716" s="120"/>
      <c r="K716" s="120"/>
      <c r="L716" s="120"/>
      <c r="M716" s="120"/>
      <c r="N716" s="120"/>
      <c r="O716" s="306"/>
      <c r="P716" s="120"/>
      <c r="Y716" s="120"/>
      <c r="AD716" s="249"/>
      <c r="AG716" s="32"/>
      <c r="AI716" s="245"/>
      <c r="AJ716" s="120"/>
      <c r="AN716" s="249"/>
      <c r="AS716" s="250"/>
      <c r="AX716" s="249"/>
      <c r="BC716" s="248"/>
      <c r="BM716" s="248"/>
      <c r="BW716" s="248"/>
    </row>
    <row r="717" spans="3:75" s="3" customFormat="1">
      <c r="C717" s="32"/>
      <c r="D717" s="229"/>
      <c r="F717" s="120"/>
      <c r="G717" s="120"/>
      <c r="H717" s="120"/>
      <c r="I717" s="120"/>
      <c r="J717" s="120"/>
      <c r="K717" s="120"/>
      <c r="L717" s="120"/>
      <c r="M717" s="120"/>
      <c r="N717" s="120"/>
      <c r="O717" s="306"/>
      <c r="P717" s="120"/>
      <c r="Y717" s="120"/>
      <c r="AD717" s="249"/>
      <c r="AG717" s="32"/>
      <c r="AI717" s="245"/>
      <c r="AJ717" s="120"/>
      <c r="AN717" s="249"/>
      <c r="AS717" s="250"/>
      <c r="AX717" s="249"/>
      <c r="BC717" s="248"/>
      <c r="BM717" s="248"/>
      <c r="BW717" s="248"/>
    </row>
    <row r="718" spans="3:75" s="3" customFormat="1">
      <c r="C718" s="32"/>
      <c r="D718" s="229"/>
      <c r="F718" s="120"/>
      <c r="G718" s="120"/>
      <c r="H718" s="120"/>
      <c r="I718" s="120"/>
      <c r="J718" s="120"/>
      <c r="K718" s="120"/>
      <c r="L718" s="120"/>
      <c r="M718" s="120"/>
      <c r="N718" s="120"/>
      <c r="O718" s="306"/>
      <c r="P718" s="120"/>
      <c r="Y718" s="120"/>
      <c r="AD718" s="249"/>
      <c r="AG718" s="32"/>
      <c r="AI718" s="245"/>
      <c r="AJ718" s="120"/>
      <c r="AN718" s="249"/>
      <c r="AS718" s="250"/>
      <c r="AX718" s="249"/>
      <c r="BC718" s="248"/>
      <c r="BM718" s="248"/>
      <c r="BW718" s="248"/>
    </row>
    <row r="719" spans="3:75" s="3" customFormat="1">
      <c r="C719" s="32"/>
      <c r="D719" s="229"/>
      <c r="F719" s="120"/>
      <c r="G719" s="120"/>
      <c r="H719" s="120"/>
      <c r="I719" s="120"/>
      <c r="J719" s="120"/>
      <c r="K719" s="120"/>
      <c r="L719" s="120"/>
      <c r="M719" s="120"/>
      <c r="N719" s="120"/>
      <c r="O719" s="306"/>
      <c r="P719" s="120"/>
      <c r="Y719" s="120"/>
      <c r="AD719" s="249"/>
      <c r="AG719" s="32"/>
      <c r="AI719" s="245"/>
      <c r="AJ719" s="120"/>
      <c r="AN719" s="249"/>
      <c r="AS719" s="250"/>
      <c r="AX719" s="249"/>
      <c r="BC719" s="248"/>
      <c r="BM719" s="248"/>
      <c r="BW719" s="248"/>
    </row>
    <row r="720" spans="3:75" s="3" customFormat="1">
      <c r="C720" s="32"/>
      <c r="D720" s="229"/>
      <c r="F720" s="120"/>
      <c r="G720" s="120"/>
      <c r="H720" s="120"/>
      <c r="I720" s="120"/>
      <c r="J720" s="120"/>
      <c r="K720" s="120"/>
      <c r="L720" s="120"/>
      <c r="M720" s="120"/>
      <c r="N720" s="120"/>
      <c r="O720" s="306"/>
      <c r="P720" s="120"/>
      <c r="Y720" s="120"/>
      <c r="AD720" s="249"/>
      <c r="AG720" s="32"/>
      <c r="AI720" s="245"/>
      <c r="AJ720" s="120"/>
      <c r="AN720" s="249"/>
      <c r="AS720" s="250"/>
      <c r="AX720" s="249"/>
      <c r="BC720" s="248"/>
      <c r="BM720" s="248"/>
      <c r="BW720" s="248"/>
    </row>
    <row r="721" spans="3:75" s="3" customFormat="1">
      <c r="C721" s="32"/>
      <c r="D721" s="229"/>
      <c r="F721" s="120"/>
      <c r="G721" s="120"/>
      <c r="H721" s="120"/>
      <c r="I721" s="120"/>
      <c r="J721" s="120"/>
      <c r="K721" s="120"/>
      <c r="L721" s="120"/>
      <c r="M721" s="120"/>
      <c r="N721" s="120"/>
      <c r="O721" s="306"/>
      <c r="P721" s="120"/>
      <c r="Y721" s="120"/>
      <c r="AD721" s="249"/>
      <c r="AG721" s="32"/>
      <c r="AI721" s="245"/>
      <c r="AJ721" s="120"/>
      <c r="AN721" s="249"/>
      <c r="AS721" s="250"/>
      <c r="AX721" s="249"/>
      <c r="BC721" s="248"/>
      <c r="BM721" s="248"/>
      <c r="BW721" s="248"/>
    </row>
    <row r="722" spans="3:75" s="3" customFormat="1">
      <c r="C722" s="32"/>
      <c r="D722" s="229"/>
      <c r="F722" s="120"/>
      <c r="G722" s="120"/>
      <c r="H722" s="120"/>
      <c r="I722" s="120"/>
      <c r="J722" s="120"/>
      <c r="K722" s="120"/>
      <c r="L722" s="120"/>
      <c r="M722" s="120"/>
      <c r="N722" s="120"/>
      <c r="O722" s="306"/>
      <c r="P722" s="120"/>
      <c r="Y722" s="120"/>
      <c r="AD722" s="249"/>
      <c r="AG722" s="32"/>
      <c r="AI722" s="245"/>
      <c r="AJ722" s="120"/>
      <c r="AN722" s="249"/>
      <c r="AS722" s="250"/>
      <c r="AX722" s="249"/>
      <c r="BC722" s="248"/>
      <c r="BM722" s="248"/>
      <c r="BW722" s="248"/>
    </row>
    <row r="723" spans="3:75" s="3" customFormat="1">
      <c r="C723" s="32"/>
      <c r="D723" s="229"/>
      <c r="F723" s="120"/>
      <c r="G723" s="120"/>
      <c r="H723" s="120"/>
      <c r="I723" s="120"/>
      <c r="J723" s="120"/>
      <c r="K723" s="120"/>
      <c r="L723" s="120"/>
      <c r="M723" s="120"/>
      <c r="N723" s="120"/>
      <c r="O723" s="306"/>
      <c r="P723" s="120"/>
      <c r="Y723" s="120"/>
      <c r="AD723" s="249"/>
      <c r="AG723" s="32"/>
      <c r="AI723" s="245"/>
      <c r="AJ723" s="120"/>
      <c r="AN723" s="249"/>
      <c r="AS723" s="250"/>
      <c r="AX723" s="249"/>
      <c r="BC723" s="248"/>
      <c r="BM723" s="248"/>
      <c r="BW723" s="248"/>
    </row>
    <row r="724" spans="3:75" s="3" customFormat="1">
      <c r="C724" s="32"/>
      <c r="D724" s="229"/>
      <c r="F724" s="120"/>
      <c r="G724" s="120"/>
      <c r="H724" s="120"/>
      <c r="I724" s="120"/>
      <c r="J724" s="120"/>
      <c r="K724" s="120"/>
      <c r="L724" s="120"/>
      <c r="M724" s="120"/>
      <c r="N724" s="120"/>
      <c r="O724" s="306"/>
      <c r="P724" s="120"/>
      <c r="Y724" s="120"/>
      <c r="AD724" s="249"/>
      <c r="AG724" s="32"/>
      <c r="AI724" s="245"/>
      <c r="AJ724" s="120"/>
      <c r="AN724" s="249"/>
      <c r="AS724" s="250"/>
      <c r="AX724" s="249"/>
      <c r="BC724" s="248"/>
      <c r="BM724" s="248"/>
      <c r="BW724" s="248"/>
    </row>
    <row r="725" spans="3:75" s="3" customFormat="1">
      <c r="C725" s="32"/>
      <c r="D725" s="229"/>
      <c r="F725" s="120"/>
      <c r="G725" s="120"/>
      <c r="H725" s="120"/>
      <c r="I725" s="120"/>
      <c r="J725" s="120"/>
      <c r="K725" s="120"/>
      <c r="L725" s="120"/>
      <c r="M725" s="120"/>
      <c r="N725" s="120"/>
      <c r="O725" s="306"/>
      <c r="P725" s="120"/>
      <c r="Y725" s="120"/>
      <c r="AD725" s="249"/>
      <c r="AG725" s="32"/>
      <c r="AI725" s="245"/>
      <c r="AJ725" s="120"/>
      <c r="AN725" s="249"/>
      <c r="AS725" s="250"/>
      <c r="AX725" s="249"/>
      <c r="BC725" s="248"/>
      <c r="BM725" s="248"/>
      <c r="BW725" s="248"/>
    </row>
    <row r="726" spans="3:75" s="3" customFormat="1">
      <c r="C726" s="32"/>
      <c r="D726" s="229"/>
      <c r="F726" s="120"/>
      <c r="G726" s="120"/>
      <c r="H726" s="120"/>
      <c r="I726" s="120"/>
      <c r="J726" s="120"/>
      <c r="K726" s="120"/>
      <c r="L726" s="120"/>
      <c r="M726" s="120"/>
      <c r="N726" s="120"/>
      <c r="O726" s="306"/>
      <c r="P726" s="120"/>
      <c r="Y726" s="120"/>
      <c r="AD726" s="249"/>
      <c r="AG726" s="32"/>
      <c r="AI726" s="245"/>
      <c r="AJ726" s="120"/>
      <c r="AN726" s="249"/>
      <c r="AS726" s="250"/>
      <c r="AX726" s="249"/>
      <c r="BC726" s="248"/>
      <c r="BM726" s="248"/>
      <c r="BW726" s="248"/>
    </row>
    <row r="727" spans="3:75" s="3" customFormat="1">
      <c r="C727" s="32"/>
      <c r="D727" s="229"/>
      <c r="F727" s="120"/>
      <c r="G727" s="120"/>
      <c r="H727" s="120"/>
      <c r="I727" s="120"/>
      <c r="J727" s="120"/>
      <c r="K727" s="120"/>
      <c r="L727" s="120"/>
      <c r="M727" s="120"/>
      <c r="N727" s="120"/>
      <c r="O727" s="306"/>
      <c r="P727" s="120"/>
      <c r="Y727" s="120"/>
      <c r="AD727" s="249"/>
      <c r="AG727" s="32"/>
      <c r="AI727" s="245"/>
      <c r="AJ727" s="120"/>
      <c r="AN727" s="249"/>
      <c r="AS727" s="250"/>
      <c r="AX727" s="249"/>
      <c r="BC727" s="248"/>
      <c r="BM727" s="248"/>
      <c r="BW727" s="248"/>
    </row>
    <row r="728" spans="3:75" s="3" customFormat="1">
      <c r="C728" s="32"/>
      <c r="D728" s="229"/>
      <c r="F728" s="120"/>
      <c r="G728" s="120"/>
      <c r="H728" s="120"/>
      <c r="I728" s="120"/>
      <c r="J728" s="120"/>
      <c r="K728" s="120"/>
      <c r="L728" s="120"/>
      <c r="M728" s="120"/>
      <c r="N728" s="120"/>
      <c r="O728" s="306"/>
      <c r="P728" s="120"/>
      <c r="Y728" s="120"/>
      <c r="AD728" s="249"/>
      <c r="AG728" s="32"/>
      <c r="AI728" s="245"/>
      <c r="AJ728" s="120"/>
      <c r="AN728" s="249"/>
      <c r="AS728" s="250"/>
      <c r="AX728" s="249"/>
      <c r="BC728" s="248"/>
      <c r="BM728" s="248"/>
      <c r="BW728" s="248"/>
    </row>
    <row r="729" spans="3:75" s="3" customFormat="1">
      <c r="C729" s="32"/>
      <c r="D729" s="229"/>
      <c r="F729" s="120"/>
      <c r="G729" s="120"/>
      <c r="H729" s="120"/>
      <c r="I729" s="120"/>
      <c r="J729" s="120"/>
      <c r="K729" s="120"/>
      <c r="L729" s="120"/>
      <c r="M729" s="120"/>
      <c r="N729" s="120"/>
      <c r="O729" s="306"/>
      <c r="P729" s="120"/>
      <c r="Y729" s="120"/>
      <c r="AD729" s="249"/>
      <c r="AG729" s="32"/>
      <c r="AI729" s="245"/>
      <c r="AJ729" s="120"/>
      <c r="AN729" s="249"/>
      <c r="AS729" s="250"/>
      <c r="AX729" s="249"/>
      <c r="BC729" s="248"/>
      <c r="BM729" s="248"/>
      <c r="BW729" s="248"/>
    </row>
    <row r="730" spans="3:75" s="3" customFormat="1">
      <c r="C730" s="32"/>
      <c r="D730" s="229"/>
      <c r="F730" s="120"/>
      <c r="G730" s="120"/>
      <c r="H730" s="120"/>
      <c r="I730" s="120"/>
      <c r="J730" s="120"/>
      <c r="K730" s="120"/>
      <c r="L730" s="120"/>
      <c r="M730" s="120"/>
      <c r="N730" s="120"/>
      <c r="O730" s="306"/>
      <c r="P730" s="120"/>
      <c r="Y730" s="120"/>
      <c r="AD730" s="249"/>
      <c r="AG730" s="32"/>
      <c r="AI730" s="245"/>
      <c r="AJ730" s="120"/>
      <c r="AN730" s="249"/>
      <c r="AS730" s="250"/>
      <c r="AX730" s="249"/>
      <c r="BC730" s="248"/>
      <c r="BM730" s="248"/>
      <c r="BW730" s="248"/>
    </row>
    <row r="731" spans="3:75" s="3" customFormat="1">
      <c r="C731" s="32"/>
      <c r="D731" s="229"/>
      <c r="F731" s="120"/>
      <c r="G731" s="120"/>
      <c r="H731" s="120"/>
      <c r="I731" s="120"/>
      <c r="J731" s="120"/>
      <c r="K731" s="120"/>
      <c r="L731" s="120"/>
      <c r="M731" s="120"/>
      <c r="N731" s="120"/>
      <c r="O731" s="306"/>
      <c r="P731" s="120"/>
      <c r="Y731" s="120"/>
      <c r="AD731" s="249"/>
      <c r="AG731" s="32"/>
      <c r="AI731" s="245"/>
      <c r="AJ731" s="120"/>
      <c r="AN731" s="249"/>
      <c r="AS731" s="250"/>
      <c r="AX731" s="249"/>
      <c r="BC731" s="248"/>
      <c r="BM731" s="248"/>
      <c r="BW731" s="248"/>
    </row>
    <row r="732" spans="3:75" s="3" customFormat="1">
      <c r="C732" s="32"/>
      <c r="D732" s="229"/>
      <c r="F732" s="120"/>
      <c r="G732" s="120"/>
      <c r="H732" s="120"/>
      <c r="I732" s="120"/>
      <c r="J732" s="120"/>
      <c r="K732" s="120"/>
      <c r="L732" s="120"/>
      <c r="M732" s="120"/>
      <c r="N732" s="120"/>
      <c r="O732" s="306"/>
      <c r="P732" s="120"/>
      <c r="Y732" s="120"/>
      <c r="AD732" s="249"/>
      <c r="AG732" s="32"/>
      <c r="AI732" s="245"/>
      <c r="AJ732" s="120"/>
      <c r="AN732" s="249"/>
      <c r="AS732" s="250"/>
      <c r="AX732" s="249"/>
      <c r="BC732" s="248"/>
      <c r="BM732" s="248"/>
      <c r="BW732" s="248"/>
    </row>
    <row r="733" spans="3:75" s="3" customFormat="1">
      <c r="C733" s="32"/>
      <c r="D733" s="229"/>
      <c r="F733" s="120"/>
      <c r="G733" s="120"/>
      <c r="H733" s="120"/>
      <c r="I733" s="120"/>
      <c r="J733" s="120"/>
      <c r="K733" s="120"/>
      <c r="L733" s="120"/>
      <c r="M733" s="120"/>
      <c r="N733" s="120"/>
      <c r="O733" s="306"/>
      <c r="P733" s="120"/>
      <c r="Y733" s="120"/>
      <c r="AD733" s="249"/>
      <c r="AG733" s="32"/>
      <c r="AI733" s="245"/>
      <c r="AJ733" s="120"/>
      <c r="AN733" s="249"/>
      <c r="AS733" s="250"/>
      <c r="AX733" s="249"/>
      <c r="BC733" s="248"/>
      <c r="BM733" s="248"/>
      <c r="BW733" s="248"/>
    </row>
    <row r="734" spans="3:75" s="3" customFormat="1">
      <c r="C734" s="32"/>
      <c r="D734" s="229"/>
      <c r="F734" s="120"/>
      <c r="G734" s="120"/>
      <c r="H734" s="120"/>
      <c r="I734" s="120"/>
      <c r="J734" s="120"/>
      <c r="K734" s="120"/>
      <c r="L734" s="120"/>
      <c r="M734" s="120"/>
      <c r="N734" s="120"/>
      <c r="O734" s="306"/>
      <c r="P734" s="120"/>
      <c r="Y734" s="120"/>
      <c r="AD734" s="249"/>
      <c r="AG734" s="32"/>
      <c r="AI734" s="245"/>
      <c r="AJ734" s="120"/>
      <c r="AN734" s="249"/>
      <c r="AS734" s="250"/>
      <c r="AX734" s="249"/>
      <c r="BC734" s="248"/>
      <c r="BM734" s="248"/>
      <c r="BW734" s="248"/>
    </row>
    <row r="735" spans="3:75" s="3" customFormat="1">
      <c r="C735" s="32"/>
      <c r="D735" s="229"/>
      <c r="F735" s="120"/>
      <c r="G735" s="120"/>
      <c r="H735" s="120"/>
      <c r="I735" s="120"/>
      <c r="J735" s="120"/>
      <c r="K735" s="120"/>
      <c r="L735" s="120"/>
      <c r="M735" s="120"/>
      <c r="N735" s="120"/>
      <c r="O735" s="306"/>
      <c r="P735" s="120"/>
      <c r="Y735" s="120"/>
      <c r="AD735" s="249"/>
      <c r="AG735" s="32"/>
      <c r="AI735" s="245"/>
      <c r="AJ735" s="120"/>
      <c r="AN735" s="249"/>
      <c r="AS735" s="250"/>
      <c r="AX735" s="249"/>
      <c r="BC735" s="248"/>
      <c r="BM735" s="248"/>
      <c r="BW735" s="248"/>
    </row>
    <row r="736" spans="3:75" s="3" customFormat="1">
      <c r="C736" s="32"/>
      <c r="D736" s="229"/>
      <c r="F736" s="120"/>
      <c r="G736" s="120"/>
      <c r="H736" s="120"/>
      <c r="I736" s="120"/>
      <c r="J736" s="120"/>
      <c r="K736" s="120"/>
      <c r="L736" s="120"/>
      <c r="M736" s="120"/>
      <c r="N736" s="120"/>
      <c r="O736" s="306"/>
      <c r="P736" s="120"/>
      <c r="Y736" s="120"/>
      <c r="AD736" s="249"/>
      <c r="AG736" s="32"/>
      <c r="AI736" s="245"/>
      <c r="AJ736" s="120"/>
      <c r="AN736" s="249"/>
      <c r="AS736" s="250"/>
      <c r="AX736" s="249"/>
      <c r="BC736" s="248"/>
      <c r="BM736" s="248"/>
      <c r="BW736" s="248"/>
    </row>
    <row r="737" spans="3:75" s="3" customFormat="1">
      <c r="C737" s="32"/>
      <c r="D737" s="229"/>
      <c r="F737" s="120"/>
      <c r="G737" s="120"/>
      <c r="H737" s="120"/>
      <c r="I737" s="120"/>
      <c r="J737" s="120"/>
      <c r="K737" s="120"/>
      <c r="L737" s="120"/>
      <c r="M737" s="120"/>
      <c r="N737" s="120"/>
      <c r="O737" s="306"/>
      <c r="P737" s="120"/>
      <c r="Y737" s="120"/>
      <c r="AD737" s="249"/>
      <c r="AG737" s="32"/>
      <c r="AI737" s="245"/>
      <c r="AJ737" s="120"/>
      <c r="AN737" s="249"/>
      <c r="AS737" s="250"/>
      <c r="AX737" s="249"/>
      <c r="BC737" s="248"/>
      <c r="BM737" s="248"/>
      <c r="BW737" s="248"/>
    </row>
    <row r="738" spans="3:75" s="3" customFormat="1">
      <c r="C738" s="32"/>
      <c r="D738" s="229"/>
      <c r="F738" s="120"/>
      <c r="G738" s="120"/>
      <c r="H738" s="120"/>
      <c r="I738" s="120"/>
      <c r="J738" s="120"/>
      <c r="K738" s="120"/>
      <c r="L738" s="120"/>
      <c r="M738" s="120"/>
      <c r="N738" s="120"/>
      <c r="O738" s="306"/>
      <c r="P738" s="120"/>
      <c r="Y738" s="120"/>
      <c r="AD738" s="249"/>
      <c r="AG738" s="32"/>
      <c r="AI738" s="245"/>
      <c r="AJ738" s="120"/>
      <c r="AN738" s="249"/>
      <c r="AS738" s="250"/>
      <c r="AX738" s="249"/>
      <c r="BC738" s="248"/>
      <c r="BM738" s="248"/>
      <c r="BW738" s="248"/>
    </row>
    <row r="739" spans="3:75" s="3" customFormat="1">
      <c r="C739" s="32"/>
      <c r="D739" s="229"/>
      <c r="F739" s="120"/>
      <c r="G739" s="120"/>
      <c r="H739" s="120"/>
      <c r="I739" s="120"/>
      <c r="J739" s="120"/>
      <c r="K739" s="120"/>
      <c r="L739" s="120"/>
      <c r="M739" s="120"/>
      <c r="N739" s="120"/>
      <c r="O739" s="306"/>
      <c r="P739" s="120"/>
      <c r="Y739" s="120"/>
      <c r="AD739" s="249"/>
      <c r="AG739" s="32"/>
      <c r="AI739" s="245"/>
      <c r="AJ739" s="120"/>
      <c r="AN739" s="249"/>
      <c r="AS739" s="250"/>
      <c r="AX739" s="249"/>
      <c r="BC739" s="248"/>
      <c r="BM739" s="248"/>
      <c r="BW739" s="248"/>
    </row>
    <row r="740" spans="3:75" s="3" customFormat="1">
      <c r="C740" s="32"/>
      <c r="D740" s="229"/>
      <c r="F740" s="120"/>
      <c r="G740" s="120"/>
      <c r="H740" s="120"/>
      <c r="I740" s="120"/>
      <c r="J740" s="120"/>
      <c r="K740" s="120"/>
      <c r="L740" s="120"/>
      <c r="M740" s="120"/>
      <c r="N740" s="120"/>
      <c r="O740" s="306"/>
      <c r="P740" s="120"/>
      <c r="Y740" s="120"/>
      <c r="AD740" s="249"/>
      <c r="AG740" s="32"/>
      <c r="AI740" s="245"/>
      <c r="AJ740" s="120"/>
      <c r="AN740" s="249"/>
      <c r="AS740" s="250"/>
      <c r="AX740" s="249"/>
      <c r="BC740" s="248"/>
      <c r="BM740" s="248"/>
      <c r="BW740" s="248"/>
    </row>
    <row r="741" spans="3:75" s="3" customFormat="1">
      <c r="C741" s="32"/>
      <c r="D741" s="229"/>
      <c r="F741" s="120"/>
      <c r="G741" s="120"/>
      <c r="H741" s="120"/>
      <c r="I741" s="120"/>
      <c r="J741" s="120"/>
      <c r="K741" s="120"/>
      <c r="L741" s="120"/>
      <c r="M741" s="120"/>
      <c r="N741" s="120"/>
      <c r="O741" s="306"/>
      <c r="P741" s="120"/>
      <c r="Y741" s="120"/>
      <c r="AD741" s="249"/>
      <c r="AG741" s="32"/>
      <c r="AI741" s="245"/>
      <c r="AJ741" s="120"/>
      <c r="AN741" s="249"/>
      <c r="AS741" s="250"/>
      <c r="AX741" s="249"/>
      <c r="BC741" s="248"/>
      <c r="BM741" s="248"/>
      <c r="BW741" s="248"/>
    </row>
    <row r="742" spans="3:75" s="3" customFormat="1">
      <c r="C742" s="32"/>
      <c r="D742" s="229"/>
      <c r="F742" s="120"/>
      <c r="G742" s="120"/>
      <c r="H742" s="120"/>
      <c r="I742" s="120"/>
      <c r="J742" s="120"/>
      <c r="K742" s="120"/>
      <c r="L742" s="120"/>
      <c r="M742" s="120"/>
      <c r="N742" s="120"/>
      <c r="O742" s="306"/>
      <c r="P742" s="120"/>
      <c r="Y742" s="120"/>
      <c r="AD742" s="249"/>
      <c r="AG742" s="32"/>
      <c r="AI742" s="245"/>
      <c r="AJ742" s="120"/>
      <c r="AN742" s="249"/>
      <c r="AS742" s="250"/>
      <c r="AX742" s="249"/>
      <c r="BC742" s="248"/>
      <c r="BM742" s="248"/>
      <c r="BW742" s="248"/>
    </row>
    <row r="743" spans="3:75" s="3" customFormat="1">
      <c r="C743" s="32"/>
      <c r="D743" s="229"/>
      <c r="F743" s="120"/>
      <c r="G743" s="120"/>
      <c r="H743" s="120"/>
      <c r="I743" s="120"/>
      <c r="J743" s="120"/>
      <c r="K743" s="120"/>
      <c r="L743" s="120"/>
      <c r="M743" s="120"/>
      <c r="N743" s="120"/>
      <c r="O743" s="306"/>
      <c r="P743" s="120"/>
      <c r="Y743" s="120"/>
      <c r="AD743" s="249"/>
      <c r="AG743" s="32"/>
      <c r="AI743" s="245"/>
      <c r="AJ743" s="120"/>
      <c r="AN743" s="249"/>
      <c r="AS743" s="250"/>
      <c r="AX743" s="249"/>
      <c r="BC743" s="248"/>
      <c r="BM743" s="248"/>
      <c r="BW743" s="248"/>
    </row>
    <row r="744" spans="3:75" s="3" customFormat="1">
      <c r="C744" s="32"/>
      <c r="D744" s="229"/>
      <c r="F744" s="120"/>
      <c r="G744" s="120"/>
      <c r="H744" s="120"/>
      <c r="I744" s="120"/>
      <c r="J744" s="120"/>
      <c r="K744" s="120"/>
      <c r="L744" s="120"/>
      <c r="M744" s="120"/>
      <c r="N744" s="120"/>
      <c r="O744" s="306"/>
      <c r="P744" s="120"/>
      <c r="Y744" s="120"/>
      <c r="AD744" s="249"/>
      <c r="AG744" s="32"/>
      <c r="AI744" s="245"/>
      <c r="AJ744" s="120"/>
      <c r="AN744" s="249"/>
      <c r="AS744" s="250"/>
      <c r="AX744" s="249"/>
      <c r="BC744" s="248"/>
      <c r="BM744" s="248"/>
      <c r="BW744" s="248"/>
    </row>
    <row r="745" spans="3:75" s="3" customFormat="1">
      <c r="C745" s="32"/>
      <c r="D745" s="229"/>
      <c r="F745" s="120"/>
      <c r="G745" s="120"/>
      <c r="H745" s="120"/>
      <c r="I745" s="120"/>
      <c r="J745" s="120"/>
      <c r="K745" s="120"/>
      <c r="L745" s="120"/>
      <c r="M745" s="120"/>
      <c r="N745" s="120"/>
      <c r="O745" s="306"/>
      <c r="P745" s="120"/>
      <c r="Y745" s="120"/>
      <c r="AD745" s="249"/>
      <c r="AG745" s="32"/>
      <c r="AI745" s="245"/>
      <c r="AJ745" s="120"/>
      <c r="AN745" s="249"/>
      <c r="AS745" s="250"/>
      <c r="AX745" s="249"/>
      <c r="BC745" s="248"/>
      <c r="BM745" s="248"/>
      <c r="BW745" s="248"/>
    </row>
    <row r="746" spans="3:75" s="3" customFormat="1">
      <c r="C746" s="32"/>
      <c r="D746" s="229"/>
      <c r="F746" s="120"/>
      <c r="G746" s="120"/>
      <c r="H746" s="120"/>
      <c r="I746" s="120"/>
      <c r="J746" s="120"/>
      <c r="K746" s="120"/>
      <c r="L746" s="120"/>
      <c r="M746" s="120"/>
      <c r="N746" s="120"/>
      <c r="O746" s="306"/>
      <c r="P746" s="120"/>
      <c r="Y746" s="120"/>
      <c r="AD746" s="249"/>
      <c r="AG746" s="32"/>
      <c r="AI746" s="245"/>
      <c r="AJ746" s="120"/>
      <c r="AN746" s="249"/>
      <c r="AS746" s="250"/>
      <c r="AX746" s="249"/>
      <c r="BC746" s="248"/>
      <c r="BM746" s="248"/>
      <c r="BW746" s="248"/>
    </row>
    <row r="747" spans="3:75" s="3" customFormat="1">
      <c r="C747" s="32"/>
      <c r="D747" s="229"/>
      <c r="F747" s="120"/>
      <c r="G747" s="120"/>
      <c r="H747" s="120"/>
      <c r="I747" s="120"/>
      <c r="J747" s="120"/>
      <c r="K747" s="120"/>
      <c r="L747" s="120"/>
      <c r="M747" s="120"/>
      <c r="N747" s="120"/>
      <c r="O747" s="306"/>
      <c r="P747" s="120"/>
      <c r="Y747" s="120"/>
      <c r="AD747" s="249"/>
      <c r="AG747" s="32"/>
      <c r="AI747" s="245"/>
      <c r="AJ747" s="120"/>
      <c r="AN747" s="249"/>
      <c r="AS747" s="250"/>
      <c r="AX747" s="249"/>
      <c r="BC747" s="248"/>
      <c r="BM747" s="248"/>
      <c r="BW747" s="248"/>
    </row>
    <row r="748" spans="3:75" s="3" customFormat="1">
      <c r="C748" s="32"/>
      <c r="D748" s="229"/>
      <c r="F748" s="120"/>
      <c r="G748" s="120"/>
      <c r="H748" s="120"/>
      <c r="I748" s="120"/>
      <c r="J748" s="120"/>
      <c r="K748" s="120"/>
      <c r="L748" s="120"/>
      <c r="M748" s="120"/>
      <c r="N748" s="120"/>
      <c r="O748" s="306"/>
      <c r="P748" s="120"/>
      <c r="Y748" s="120"/>
      <c r="AD748" s="249"/>
      <c r="AG748" s="32"/>
      <c r="AI748" s="245"/>
      <c r="AJ748" s="120"/>
      <c r="AN748" s="249"/>
      <c r="AS748" s="250"/>
      <c r="AX748" s="249"/>
      <c r="BC748" s="248"/>
      <c r="BM748" s="248"/>
      <c r="BW748" s="248"/>
    </row>
    <row r="749" spans="3:75" s="3" customFormat="1">
      <c r="C749" s="32"/>
      <c r="D749" s="229"/>
      <c r="F749" s="120"/>
      <c r="G749" s="120"/>
      <c r="H749" s="120"/>
      <c r="I749" s="120"/>
      <c r="J749" s="120"/>
      <c r="K749" s="120"/>
      <c r="L749" s="120"/>
      <c r="M749" s="120"/>
      <c r="N749" s="120"/>
      <c r="O749" s="306"/>
      <c r="P749" s="120"/>
      <c r="Y749" s="120"/>
      <c r="AD749" s="249"/>
      <c r="AG749" s="32"/>
      <c r="AI749" s="245"/>
      <c r="AJ749" s="120"/>
      <c r="AN749" s="249"/>
      <c r="AS749" s="250"/>
      <c r="AX749" s="249"/>
      <c r="BC749" s="248"/>
      <c r="BM749" s="248"/>
      <c r="BW749" s="248"/>
    </row>
    <row r="750" spans="3:75" s="3" customFormat="1">
      <c r="C750" s="32"/>
      <c r="D750" s="229"/>
      <c r="F750" s="120"/>
      <c r="G750" s="120"/>
      <c r="H750" s="120"/>
      <c r="I750" s="120"/>
      <c r="J750" s="120"/>
      <c r="K750" s="120"/>
      <c r="L750" s="120"/>
      <c r="M750" s="120"/>
      <c r="N750" s="120"/>
      <c r="O750" s="306"/>
      <c r="P750" s="120"/>
      <c r="Y750" s="120"/>
      <c r="AD750" s="249"/>
      <c r="AG750" s="32"/>
      <c r="AI750" s="245"/>
      <c r="AJ750" s="120"/>
      <c r="AN750" s="249"/>
      <c r="AS750" s="250"/>
      <c r="AX750" s="249"/>
      <c r="BC750" s="248"/>
      <c r="BM750" s="248"/>
      <c r="BW750" s="248"/>
    </row>
    <row r="751" spans="3:75" s="3" customFormat="1">
      <c r="C751" s="32"/>
      <c r="D751" s="229"/>
      <c r="F751" s="120"/>
      <c r="G751" s="120"/>
      <c r="H751" s="120"/>
      <c r="I751" s="120"/>
      <c r="J751" s="120"/>
      <c r="K751" s="120"/>
      <c r="L751" s="120"/>
      <c r="M751" s="120"/>
      <c r="N751" s="120"/>
      <c r="O751" s="306"/>
      <c r="P751" s="120"/>
      <c r="Y751" s="120"/>
      <c r="AD751" s="249"/>
      <c r="AG751" s="32"/>
      <c r="AI751" s="245"/>
      <c r="AJ751" s="120"/>
      <c r="AN751" s="249"/>
      <c r="AS751" s="250"/>
      <c r="AX751" s="249"/>
      <c r="BC751" s="248"/>
      <c r="BM751" s="248"/>
      <c r="BW751" s="248"/>
    </row>
    <row r="752" spans="3:75" s="3" customFormat="1">
      <c r="C752" s="32"/>
      <c r="D752" s="229"/>
      <c r="F752" s="120"/>
      <c r="G752" s="120"/>
      <c r="H752" s="120"/>
      <c r="I752" s="120"/>
      <c r="J752" s="120"/>
      <c r="K752" s="120"/>
      <c r="L752" s="120"/>
      <c r="M752" s="120"/>
      <c r="N752" s="120"/>
      <c r="O752" s="306"/>
      <c r="P752" s="120"/>
      <c r="Y752" s="120"/>
      <c r="AD752" s="249"/>
      <c r="AG752" s="32"/>
      <c r="AI752" s="245"/>
      <c r="AJ752" s="120"/>
      <c r="AN752" s="249"/>
      <c r="AS752" s="250"/>
      <c r="AX752" s="249"/>
      <c r="BC752" s="248"/>
      <c r="BM752" s="248"/>
      <c r="BW752" s="248"/>
    </row>
    <row r="753" spans="3:75" s="3" customFormat="1">
      <c r="C753" s="32"/>
      <c r="D753" s="229"/>
      <c r="F753" s="120"/>
      <c r="G753" s="120"/>
      <c r="H753" s="120"/>
      <c r="I753" s="120"/>
      <c r="J753" s="120"/>
      <c r="K753" s="120"/>
      <c r="L753" s="120"/>
      <c r="M753" s="120"/>
      <c r="N753" s="120"/>
      <c r="O753" s="306"/>
      <c r="P753" s="120"/>
      <c r="Y753" s="120"/>
      <c r="AD753" s="249"/>
      <c r="AG753" s="32"/>
      <c r="AI753" s="245"/>
      <c r="AJ753" s="120"/>
      <c r="AN753" s="249"/>
      <c r="AS753" s="250"/>
      <c r="AX753" s="249"/>
      <c r="BC753" s="248"/>
      <c r="BM753" s="248"/>
      <c r="BW753" s="248"/>
    </row>
    <row r="754" spans="3:75" s="3" customFormat="1">
      <c r="C754" s="32"/>
      <c r="D754" s="229"/>
      <c r="F754" s="120"/>
      <c r="G754" s="120"/>
      <c r="H754" s="120"/>
      <c r="I754" s="120"/>
      <c r="J754" s="120"/>
      <c r="K754" s="120"/>
      <c r="L754" s="120"/>
      <c r="M754" s="120"/>
      <c r="N754" s="120"/>
      <c r="O754" s="306"/>
      <c r="P754" s="120"/>
      <c r="Y754" s="120"/>
      <c r="AD754" s="249"/>
      <c r="AG754" s="32"/>
      <c r="AI754" s="245"/>
      <c r="AJ754" s="120"/>
      <c r="AN754" s="249"/>
      <c r="AS754" s="250"/>
      <c r="AX754" s="249"/>
      <c r="BC754" s="248"/>
      <c r="BM754" s="248"/>
      <c r="BW754" s="248"/>
    </row>
    <row r="755" spans="3:75" s="3" customFormat="1">
      <c r="C755" s="32"/>
      <c r="D755" s="229"/>
      <c r="F755" s="120"/>
      <c r="G755" s="120"/>
      <c r="H755" s="120"/>
      <c r="I755" s="120"/>
      <c r="J755" s="120"/>
      <c r="K755" s="120"/>
      <c r="L755" s="120"/>
      <c r="M755" s="120"/>
      <c r="N755" s="120"/>
      <c r="O755" s="306"/>
      <c r="P755" s="120"/>
      <c r="Y755" s="120"/>
      <c r="AD755" s="249"/>
      <c r="AG755" s="32"/>
      <c r="AI755" s="245"/>
      <c r="AJ755" s="120"/>
      <c r="AN755" s="249"/>
      <c r="AS755" s="250"/>
      <c r="AX755" s="249"/>
      <c r="BC755" s="248"/>
      <c r="BM755" s="248"/>
      <c r="BW755" s="248"/>
    </row>
    <row r="756" spans="3:75" s="3" customFormat="1">
      <c r="C756" s="32"/>
      <c r="D756" s="229"/>
      <c r="F756" s="120"/>
      <c r="G756" s="120"/>
      <c r="H756" s="120"/>
      <c r="I756" s="120"/>
      <c r="J756" s="120"/>
      <c r="K756" s="120"/>
      <c r="L756" s="120"/>
      <c r="M756" s="120"/>
      <c r="N756" s="120"/>
      <c r="O756" s="306"/>
      <c r="P756" s="120"/>
      <c r="Y756" s="120"/>
      <c r="AD756" s="249"/>
      <c r="AG756" s="32"/>
      <c r="AI756" s="245"/>
      <c r="AJ756" s="120"/>
      <c r="AN756" s="249"/>
      <c r="AS756" s="250"/>
      <c r="AX756" s="249"/>
      <c r="BC756" s="248"/>
      <c r="BM756" s="248"/>
      <c r="BW756" s="248"/>
    </row>
    <row r="757" spans="3:75" s="3" customFormat="1">
      <c r="C757" s="32"/>
      <c r="D757" s="229"/>
      <c r="F757" s="120"/>
      <c r="G757" s="120"/>
      <c r="H757" s="120"/>
      <c r="I757" s="120"/>
      <c r="J757" s="120"/>
      <c r="K757" s="120"/>
      <c r="L757" s="120"/>
      <c r="M757" s="120"/>
      <c r="N757" s="120"/>
      <c r="O757" s="306"/>
      <c r="P757" s="120"/>
      <c r="Y757" s="120"/>
      <c r="AD757" s="249"/>
      <c r="AG757" s="32"/>
      <c r="AI757" s="245"/>
      <c r="AJ757" s="120"/>
      <c r="AN757" s="249"/>
      <c r="AS757" s="250"/>
      <c r="AX757" s="249"/>
      <c r="BC757" s="248"/>
      <c r="BM757" s="248"/>
      <c r="BW757" s="248"/>
    </row>
    <row r="758" spans="3:75" s="3" customFormat="1">
      <c r="C758" s="32"/>
      <c r="D758" s="229"/>
      <c r="F758" s="120"/>
      <c r="G758" s="120"/>
      <c r="H758" s="120"/>
      <c r="I758" s="120"/>
      <c r="J758" s="120"/>
      <c r="K758" s="120"/>
      <c r="L758" s="120"/>
      <c r="M758" s="120"/>
      <c r="N758" s="120"/>
      <c r="O758" s="306"/>
      <c r="P758" s="120"/>
      <c r="Y758" s="120"/>
      <c r="AD758" s="249"/>
      <c r="AG758" s="32"/>
      <c r="AI758" s="245"/>
      <c r="AJ758" s="120"/>
      <c r="AN758" s="249"/>
      <c r="AS758" s="250"/>
      <c r="AX758" s="249"/>
      <c r="BC758" s="248"/>
      <c r="BM758" s="248"/>
      <c r="BW758" s="248"/>
    </row>
    <row r="759" spans="3:75" s="3" customFormat="1">
      <c r="C759" s="32"/>
      <c r="D759" s="229"/>
      <c r="F759" s="120"/>
      <c r="G759" s="120"/>
      <c r="H759" s="120"/>
      <c r="I759" s="120"/>
      <c r="J759" s="120"/>
      <c r="K759" s="120"/>
      <c r="L759" s="120"/>
      <c r="M759" s="120"/>
      <c r="N759" s="120"/>
      <c r="O759" s="306"/>
      <c r="P759" s="120"/>
      <c r="Y759" s="120"/>
      <c r="AD759" s="249"/>
      <c r="AG759" s="32"/>
      <c r="AI759" s="245"/>
      <c r="AJ759" s="120"/>
      <c r="AN759" s="249"/>
      <c r="AS759" s="250"/>
      <c r="AX759" s="249"/>
      <c r="BC759" s="248"/>
      <c r="BM759" s="248"/>
      <c r="BW759" s="248"/>
    </row>
    <row r="760" spans="3:75" s="3" customFormat="1">
      <c r="C760" s="32"/>
      <c r="D760" s="229"/>
      <c r="F760" s="120"/>
      <c r="G760" s="120"/>
      <c r="H760" s="120"/>
      <c r="I760" s="120"/>
      <c r="J760" s="120"/>
      <c r="K760" s="120"/>
      <c r="L760" s="120"/>
      <c r="M760" s="120"/>
      <c r="N760" s="120"/>
      <c r="O760" s="306"/>
      <c r="P760" s="120"/>
      <c r="Y760" s="120"/>
      <c r="AD760" s="249"/>
      <c r="AG760" s="32"/>
      <c r="AI760" s="245"/>
      <c r="AJ760" s="120"/>
      <c r="AN760" s="249"/>
      <c r="AS760" s="250"/>
      <c r="AX760" s="249"/>
      <c r="BC760" s="248"/>
      <c r="BM760" s="248"/>
      <c r="BW760" s="248"/>
    </row>
    <row r="761" spans="3:75" s="3" customFormat="1">
      <c r="C761" s="32"/>
      <c r="D761" s="229"/>
      <c r="F761" s="120"/>
      <c r="G761" s="120"/>
      <c r="H761" s="120"/>
      <c r="I761" s="120"/>
      <c r="J761" s="120"/>
      <c r="K761" s="120"/>
      <c r="L761" s="120"/>
      <c r="M761" s="120"/>
      <c r="N761" s="120"/>
      <c r="O761" s="306"/>
      <c r="P761" s="120"/>
      <c r="Y761" s="120"/>
      <c r="AD761" s="249"/>
      <c r="AG761" s="32"/>
      <c r="AI761" s="245"/>
      <c r="AJ761" s="120"/>
      <c r="AN761" s="249"/>
      <c r="AS761" s="250"/>
      <c r="AX761" s="249"/>
      <c r="BC761" s="248"/>
      <c r="BM761" s="248"/>
      <c r="BW761" s="248"/>
    </row>
    <row r="762" spans="3:75" s="3" customFormat="1">
      <c r="C762" s="32"/>
      <c r="D762" s="229"/>
      <c r="F762" s="120"/>
      <c r="G762" s="120"/>
      <c r="H762" s="120"/>
      <c r="I762" s="120"/>
      <c r="J762" s="120"/>
      <c r="K762" s="120"/>
      <c r="L762" s="120"/>
      <c r="M762" s="120"/>
      <c r="N762" s="120"/>
      <c r="O762" s="306"/>
      <c r="P762" s="120"/>
      <c r="Y762" s="120"/>
      <c r="AD762" s="249"/>
      <c r="AG762" s="32"/>
      <c r="AI762" s="245"/>
      <c r="AJ762" s="120"/>
      <c r="AN762" s="249"/>
      <c r="AS762" s="250"/>
      <c r="AX762" s="249"/>
      <c r="BC762" s="248"/>
      <c r="BM762" s="248"/>
      <c r="BW762" s="248"/>
    </row>
    <row r="763" spans="3:75" s="3" customFormat="1">
      <c r="C763" s="32"/>
      <c r="D763" s="229"/>
      <c r="F763" s="120"/>
      <c r="G763" s="120"/>
      <c r="H763" s="120"/>
      <c r="I763" s="120"/>
      <c r="J763" s="120"/>
      <c r="K763" s="120"/>
      <c r="L763" s="120"/>
      <c r="M763" s="120"/>
      <c r="N763" s="120"/>
      <c r="O763" s="306"/>
      <c r="P763" s="120"/>
      <c r="Y763" s="120"/>
      <c r="AD763" s="249"/>
      <c r="AG763" s="32"/>
      <c r="AI763" s="245"/>
      <c r="AJ763" s="120"/>
      <c r="AN763" s="249"/>
      <c r="AS763" s="250"/>
      <c r="AX763" s="249"/>
      <c r="BC763" s="248"/>
      <c r="BM763" s="248"/>
      <c r="BW763" s="248"/>
    </row>
    <row r="764" spans="3:75" s="3" customFormat="1">
      <c r="C764" s="32"/>
      <c r="D764" s="229"/>
      <c r="F764" s="120"/>
      <c r="G764" s="120"/>
      <c r="H764" s="120"/>
      <c r="I764" s="120"/>
      <c r="J764" s="120"/>
      <c r="K764" s="120"/>
      <c r="L764" s="120"/>
      <c r="M764" s="120"/>
      <c r="N764" s="120"/>
      <c r="O764" s="306"/>
      <c r="P764" s="120"/>
      <c r="Y764" s="120"/>
      <c r="AD764" s="249"/>
      <c r="AG764" s="32"/>
      <c r="AI764" s="245"/>
      <c r="AJ764" s="120"/>
      <c r="AN764" s="249"/>
      <c r="AS764" s="250"/>
      <c r="AX764" s="249"/>
      <c r="BC764" s="248"/>
      <c r="BM764" s="248"/>
      <c r="BW764" s="248"/>
    </row>
    <row r="765" spans="3:75" s="3" customFormat="1">
      <c r="C765" s="32"/>
      <c r="D765" s="229"/>
      <c r="F765" s="120"/>
      <c r="G765" s="120"/>
      <c r="H765" s="120"/>
      <c r="I765" s="120"/>
      <c r="J765" s="120"/>
      <c r="K765" s="120"/>
      <c r="L765" s="120"/>
      <c r="M765" s="120"/>
      <c r="N765" s="120"/>
      <c r="O765" s="306"/>
      <c r="P765" s="120"/>
      <c r="Y765" s="120"/>
      <c r="AD765" s="249"/>
      <c r="AG765" s="32"/>
      <c r="AI765" s="245"/>
      <c r="AJ765" s="120"/>
      <c r="AN765" s="249"/>
      <c r="AS765" s="250"/>
      <c r="AX765" s="249"/>
      <c r="BC765" s="248"/>
      <c r="BM765" s="248"/>
      <c r="BW765" s="248"/>
    </row>
    <row r="766" spans="3:75" s="3" customFormat="1">
      <c r="C766" s="32"/>
      <c r="D766" s="229"/>
      <c r="F766" s="120"/>
      <c r="G766" s="120"/>
      <c r="H766" s="120"/>
      <c r="I766" s="120"/>
      <c r="J766" s="120"/>
      <c r="K766" s="120"/>
      <c r="L766" s="120"/>
      <c r="M766" s="120"/>
      <c r="N766" s="120"/>
      <c r="O766" s="306"/>
      <c r="P766" s="120"/>
      <c r="Y766" s="120"/>
      <c r="AD766" s="249"/>
      <c r="AG766" s="32"/>
      <c r="AI766" s="245"/>
      <c r="AJ766" s="120"/>
      <c r="AN766" s="249"/>
      <c r="AS766" s="250"/>
      <c r="AX766" s="249"/>
      <c r="BC766" s="248"/>
      <c r="BM766" s="248"/>
      <c r="BW766" s="248"/>
    </row>
    <row r="767" spans="3:75" s="3" customFormat="1">
      <c r="C767" s="32"/>
      <c r="D767" s="229"/>
      <c r="F767" s="120"/>
      <c r="G767" s="120"/>
      <c r="H767" s="120"/>
      <c r="I767" s="120"/>
      <c r="J767" s="120"/>
      <c r="K767" s="120"/>
      <c r="L767" s="120"/>
      <c r="M767" s="120"/>
      <c r="N767" s="120"/>
      <c r="O767" s="306"/>
      <c r="P767" s="120"/>
      <c r="Y767" s="120"/>
      <c r="AD767" s="249"/>
      <c r="AG767" s="32"/>
      <c r="AI767" s="245"/>
      <c r="AJ767" s="120"/>
      <c r="AN767" s="249"/>
      <c r="AS767" s="250"/>
      <c r="AX767" s="249"/>
      <c r="BC767" s="248"/>
      <c r="BM767" s="248"/>
      <c r="BW767" s="248"/>
    </row>
    <row r="768" spans="3:75" s="3" customFormat="1">
      <c r="C768" s="32"/>
      <c r="D768" s="229"/>
      <c r="F768" s="120"/>
      <c r="G768" s="120"/>
      <c r="H768" s="120"/>
      <c r="I768" s="120"/>
      <c r="J768" s="120"/>
      <c r="K768" s="120"/>
      <c r="L768" s="120"/>
      <c r="M768" s="120"/>
      <c r="N768" s="120"/>
      <c r="O768" s="306"/>
      <c r="P768" s="120"/>
      <c r="Y768" s="120"/>
      <c r="AD768" s="249"/>
      <c r="AG768" s="32"/>
      <c r="AI768" s="245"/>
      <c r="AJ768" s="120"/>
      <c r="AN768" s="249"/>
      <c r="AS768" s="250"/>
      <c r="AX768" s="249"/>
      <c r="BC768" s="248"/>
      <c r="BM768" s="248"/>
      <c r="BW768" s="248"/>
    </row>
    <row r="769" spans="3:75" s="3" customFormat="1">
      <c r="C769" s="32"/>
      <c r="D769" s="229"/>
      <c r="F769" s="120"/>
      <c r="G769" s="120"/>
      <c r="H769" s="120"/>
      <c r="I769" s="120"/>
      <c r="J769" s="120"/>
      <c r="K769" s="120"/>
      <c r="L769" s="120"/>
      <c r="M769" s="120"/>
      <c r="N769" s="120"/>
      <c r="O769" s="306"/>
      <c r="P769" s="120"/>
      <c r="Y769" s="120"/>
      <c r="AD769" s="249"/>
      <c r="AG769" s="32"/>
      <c r="AI769" s="245"/>
      <c r="AJ769" s="120"/>
      <c r="AN769" s="249"/>
      <c r="AS769" s="250"/>
      <c r="AX769" s="249"/>
      <c r="BC769" s="248"/>
      <c r="BM769" s="248"/>
      <c r="BW769" s="248"/>
    </row>
    <row r="770" spans="3:75" s="3" customFormat="1">
      <c r="C770" s="32"/>
      <c r="D770" s="229"/>
      <c r="F770" s="120"/>
      <c r="G770" s="120"/>
      <c r="H770" s="120"/>
      <c r="I770" s="120"/>
      <c r="J770" s="120"/>
      <c r="K770" s="120"/>
      <c r="L770" s="120"/>
      <c r="M770" s="120"/>
      <c r="N770" s="120"/>
      <c r="O770" s="306"/>
      <c r="P770" s="120"/>
      <c r="Y770" s="120"/>
      <c r="AD770" s="249"/>
      <c r="AG770" s="32"/>
      <c r="AI770" s="245"/>
      <c r="AJ770" s="120"/>
      <c r="AN770" s="249"/>
      <c r="AS770" s="250"/>
      <c r="AX770" s="249"/>
      <c r="BC770" s="248"/>
      <c r="BM770" s="248"/>
      <c r="BW770" s="248"/>
    </row>
    <row r="771" spans="3:75" s="3" customFormat="1">
      <c r="C771" s="32"/>
      <c r="D771" s="229"/>
      <c r="F771" s="120"/>
      <c r="G771" s="120"/>
      <c r="H771" s="120"/>
      <c r="I771" s="120"/>
      <c r="J771" s="120"/>
      <c r="K771" s="120"/>
      <c r="L771" s="120"/>
      <c r="M771" s="120"/>
      <c r="N771" s="120"/>
      <c r="O771" s="306"/>
      <c r="P771" s="120"/>
      <c r="Y771" s="120"/>
      <c r="AD771" s="249"/>
      <c r="AG771" s="32"/>
      <c r="AI771" s="245"/>
      <c r="AJ771" s="120"/>
      <c r="AN771" s="249"/>
      <c r="AS771" s="250"/>
      <c r="AX771" s="249"/>
      <c r="BC771" s="248"/>
      <c r="BM771" s="248"/>
      <c r="BW771" s="248"/>
    </row>
    <row r="772" spans="3:75" s="3" customFormat="1">
      <c r="C772" s="32"/>
      <c r="D772" s="229"/>
      <c r="F772" s="120"/>
      <c r="G772" s="120"/>
      <c r="H772" s="120"/>
      <c r="I772" s="120"/>
      <c r="J772" s="120"/>
      <c r="K772" s="120"/>
      <c r="L772" s="120"/>
      <c r="M772" s="120"/>
      <c r="N772" s="120"/>
      <c r="O772" s="306"/>
      <c r="P772" s="120"/>
      <c r="Y772" s="120"/>
      <c r="AD772" s="249"/>
      <c r="AG772" s="32"/>
      <c r="AI772" s="245"/>
      <c r="AJ772" s="120"/>
      <c r="AN772" s="249"/>
      <c r="AS772" s="250"/>
      <c r="AX772" s="249"/>
      <c r="BC772" s="248"/>
      <c r="BM772" s="248"/>
      <c r="BW772" s="248"/>
    </row>
    <row r="773" spans="3:75" s="3" customFormat="1">
      <c r="C773" s="32"/>
      <c r="D773" s="229"/>
      <c r="F773" s="120"/>
      <c r="G773" s="120"/>
      <c r="H773" s="120"/>
      <c r="I773" s="120"/>
      <c r="J773" s="120"/>
      <c r="K773" s="120"/>
      <c r="L773" s="120"/>
      <c r="M773" s="120"/>
      <c r="N773" s="120"/>
      <c r="O773" s="306"/>
      <c r="P773" s="120"/>
      <c r="Y773" s="120"/>
      <c r="AD773" s="249"/>
      <c r="AG773" s="32"/>
      <c r="AI773" s="245"/>
      <c r="AJ773" s="120"/>
      <c r="AN773" s="249"/>
      <c r="AS773" s="250"/>
      <c r="AX773" s="249"/>
      <c r="BC773" s="248"/>
      <c r="BM773" s="248"/>
      <c r="BW773" s="248"/>
    </row>
    <row r="774" spans="3:75" s="3" customFormat="1">
      <c r="C774" s="32"/>
      <c r="D774" s="229"/>
      <c r="F774" s="120"/>
      <c r="G774" s="120"/>
      <c r="H774" s="120"/>
      <c r="I774" s="120"/>
      <c r="J774" s="120"/>
      <c r="K774" s="120"/>
      <c r="L774" s="120"/>
      <c r="M774" s="120"/>
      <c r="N774" s="120"/>
      <c r="O774" s="306"/>
      <c r="P774" s="120"/>
      <c r="Y774" s="120"/>
      <c r="AD774" s="249"/>
      <c r="AG774" s="32"/>
      <c r="AI774" s="245"/>
      <c r="AJ774" s="120"/>
      <c r="AN774" s="249"/>
      <c r="AS774" s="250"/>
      <c r="AX774" s="249"/>
      <c r="BC774" s="248"/>
      <c r="BM774" s="248"/>
      <c r="BW774" s="248"/>
    </row>
    <row r="775" spans="3:75" s="3" customFormat="1">
      <c r="C775" s="32"/>
      <c r="D775" s="229"/>
      <c r="F775" s="120"/>
      <c r="G775" s="120"/>
      <c r="H775" s="120"/>
      <c r="I775" s="120"/>
      <c r="J775" s="120"/>
      <c r="K775" s="120"/>
      <c r="L775" s="120"/>
      <c r="M775" s="120"/>
      <c r="N775" s="120"/>
      <c r="O775" s="306"/>
      <c r="P775" s="120"/>
      <c r="Y775" s="120"/>
      <c r="AD775" s="249"/>
      <c r="AG775" s="32"/>
      <c r="AI775" s="245"/>
      <c r="AJ775" s="120"/>
      <c r="AN775" s="249"/>
      <c r="AS775" s="250"/>
      <c r="AX775" s="249"/>
      <c r="BC775" s="248"/>
      <c r="BM775" s="248"/>
      <c r="BW775" s="248"/>
    </row>
    <row r="776" spans="3:75" s="3" customFormat="1">
      <c r="C776" s="32"/>
      <c r="D776" s="229"/>
      <c r="F776" s="120"/>
      <c r="G776" s="120"/>
      <c r="H776" s="120"/>
      <c r="I776" s="120"/>
      <c r="J776" s="120"/>
      <c r="K776" s="120"/>
      <c r="L776" s="120"/>
      <c r="M776" s="120"/>
      <c r="N776" s="120"/>
      <c r="O776" s="306"/>
      <c r="P776" s="120"/>
      <c r="Y776" s="120"/>
      <c r="AD776" s="249"/>
      <c r="AG776" s="32"/>
      <c r="AI776" s="245"/>
      <c r="AJ776" s="120"/>
      <c r="AN776" s="249"/>
      <c r="AS776" s="250"/>
      <c r="AX776" s="249"/>
      <c r="BC776" s="248"/>
      <c r="BM776" s="248"/>
      <c r="BW776" s="248"/>
    </row>
    <row r="777" spans="3:75" s="3" customFormat="1">
      <c r="C777" s="32"/>
      <c r="D777" s="229"/>
      <c r="F777" s="120"/>
      <c r="G777" s="120"/>
      <c r="H777" s="120"/>
      <c r="I777" s="120"/>
      <c r="J777" s="120"/>
      <c r="K777" s="120"/>
      <c r="L777" s="120"/>
      <c r="M777" s="120"/>
      <c r="N777" s="120"/>
      <c r="O777" s="306"/>
      <c r="P777" s="120"/>
      <c r="Y777" s="120"/>
      <c r="AD777" s="249"/>
      <c r="AG777" s="32"/>
      <c r="AI777" s="245"/>
      <c r="AJ777" s="120"/>
      <c r="AN777" s="249"/>
      <c r="AS777" s="250"/>
      <c r="AX777" s="249"/>
      <c r="BC777" s="248"/>
      <c r="BM777" s="248"/>
      <c r="BW777" s="248"/>
    </row>
    <row r="778" spans="3:75" s="3" customFormat="1">
      <c r="C778" s="32"/>
      <c r="D778" s="229"/>
      <c r="F778" s="120"/>
      <c r="G778" s="120"/>
      <c r="H778" s="120"/>
      <c r="I778" s="120"/>
      <c r="J778" s="120"/>
      <c r="K778" s="120"/>
      <c r="L778" s="120"/>
      <c r="M778" s="120"/>
      <c r="N778" s="120"/>
      <c r="O778" s="306"/>
      <c r="P778" s="120"/>
      <c r="Y778" s="120"/>
      <c r="AD778" s="249"/>
      <c r="AG778" s="32"/>
      <c r="AI778" s="245"/>
      <c r="AJ778" s="120"/>
      <c r="AN778" s="249"/>
      <c r="AS778" s="250"/>
      <c r="AX778" s="249"/>
      <c r="BC778" s="248"/>
      <c r="BM778" s="248"/>
      <c r="BW778" s="248"/>
    </row>
    <row r="779" spans="3:75" s="3" customFormat="1">
      <c r="C779" s="32"/>
      <c r="D779" s="229"/>
      <c r="F779" s="120"/>
      <c r="G779" s="120"/>
      <c r="H779" s="120"/>
      <c r="I779" s="120"/>
      <c r="J779" s="120"/>
      <c r="K779" s="120"/>
      <c r="L779" s="120"/>
      <c r="M779" s="120"/>
      <c r="N779" s="120"/>
      <c r="O779" s="306"/>
      <c r="P779" s="120"/>
      <c r="Y779" s="120"/>
      <c r="AD779" s="249"/>
      <c r="AG779" s="32"/>
      <c r="AI779" s="245"/>
      <c r="AJ779" s="120"/>
      <c r="AN779" s="249"/>
      <c r="AS779" s="250"/>
      <c r="AX779" s="249"/>
      <c r="BC779" s="248"/>
      <c r="BM779" s="248"/>
      <c r="BW779" s="248"/>
    </row>
    <row r="780" spans="3:75" s="3" customFormat="1">
      <c r="C780" s="32"/>
      <c r="D780" s="229"/>
      <c r="F780" s="120"/>
      <c r="G780" s="120"/>
      <c r="H780" s="120"/>
      <c r="I780" s="120"/>
      <c r="J780" s="120"/>
      <c r="K780" s="120"/>
      <c r="L780" s="120"/>
      <c r="M780" s="120"/>
      <c r="N780" s="120"/>
      <c r="O780" s="306"/>
      <c r="P780" s="120"/>
      <c r="Y780" s="120"/>
      <c r="AD780" s="249"/>
      <c r="AG780" s="32"/>
      <c r="AI780" s="245"/>
      <c r="AJ780" s="120"/>
      <c r="AN780" s="249"/>
      <c r="AS780" s="250"/>
      <c r="AX780" s="249"/>
      <c r="BC780" s="248"/>
      <c r="BM780" s="248"/>
      <c r="BW780" s="248"/>
    </row>
    <row r="781" spans="3:75" s="3" customFormat="1">
      <c r="C781" s="32"/>
      <c r="D781" s="229"/>
      <c r="F781" s="120"/>
      <c r="G781" s="120"/>
      <c r="H781" s="120"/>
      <c r="I781" s="120"/>
      <c r="J781" s="120"/>
      <c r="K781" s="120"/>
      <c r="L781" s="120"/>
      <c r="M781" s="120"/>
      <c r="N781" s="120"/>
      <c r="O781" s="306"/>
      <c r="P781" s="120"/>
      <c r="Y781" s="120"/>
      <c r="AD781" s="249"/>
      <c r="AG781" s="32"/>
      <c r="AI781" s="245"/>
      <c r="AJ781" s="120"/>
      <c r="AN781" s="249"/>
      <c r="AS781" s="250"/>
      <c r="AX781" s="249"/>
      <c r="BC781" s="248"/>
      <c r="BM781" s="248"/>
      <c r="BW781" s="248"/>
    </row>
    <row r="782" spans="3:75" s="3" customFormat="1">
      <c r="C782" s="32"/>
      <c r="D782" s="229"/>
      <c r="F782" s="120"/>
      <c r="G782" s="120"/>
      <c r="H782" s="120"/>
      <c r="I782" s="120"/>
      <c r="J782" s="120"/>
      <c r="K782" s="120"/>
      <c r="L782" s="120"/>
      <c r="M782" s="120"/>
      <c r="N782" s="120"/>
      <c r="O782" s="306"/>
      <c r="P782" s="120"/>
      <c r="Y782" s="120"/>
      <c r="AD782" s="249"/>
      <c r="AG782" s="32"/>
      <c r="AI782" s="245"/>
      <c r="AJ782" s="120"/>
      <c r="AN782" s="249"/>
      <c r="AS782" s="250"/>
      <c r="AX782" s="249"/>
      <c r="BC782" s="248"/>
      <c r="BM782" s="248"/>
      <c r="BW782" s="248"/>
    </row>
    <row r="783" spans="3:75" s="3" customFormat="1">
      <c r="C783" s="32"/>
      <c r="D783" s="229"/>
      <c r="F783" s="120"/>
      <c r="G783" s="120"/>
      <c r="H783" s="120"/>
      <c r="I783" s="120"/>
      <c r="J783" s="120"/>
      <c r="K783" s="120"/>
      <c r="L783" s="120"/>
      <c r="M783" s="120"/>
      <c r="N783" s="120"/>
      <c r="O783" s="306"/>
      <c r="P783" s="120"/>
      <c r="Y783" s="120"/>
      <c r="AD783" s="249"/>
      <c r="AG783" s="32"/>
      <c r="AI783" s="245"/>
      <c r="AJ783" s="120"/>
      <c r="AN783" s="249"/>
      <c r="AS783" s="250"/>
      <c r="AX783" s="249"/>
      <c r="BC783" s="248"/>
      <c r="BM783" s="248"/>
      <c r="BW783" s="248"/>
    </row>
    <row r="784" spans="3:75" s="3" customFormat="1">
      <c r="C784" s="32"/>
      <c r="D784" s="229"/>
      <c r="F784" s="120"/>
      <c r="G784" s="120"/>
      <c r="H784" s="120"/>
      <c r="I784" s="120"/>
      <c r="J784" s="120"/>
      <c r="K784" s="120"/>
      <c r="L784" s="120"/>
      <c r="M784" s="120"/>
      <c r="N784" s="120"/>
      <c r="O784" s="306"/>
      <c r="P784" s="120"/>
      <c r="Y784" s="120"/>
      <c r="AD784" s="249"/>
      <c r="AG784" s="32"/>
      <c r="AI784" s="245"/>
      <c r="AJ784" s="120"/>
      <c r="AN784" s="249"/>
      <c r="AS784" s="250"/>
      <c r="AX784" s="249"/>
      <c r="BC784" s="248"/>
      <c r="BM784" s="248"/>
      <c r="BW784" s="248"/>
    </row>
    <row r="785" spans="3:75" s="3" customFormat="1">
      <c r="C785" s="32"/>
      <c r="D785" s="229"/>
      <c r="F785" s="120"/>
      <c r="G785" s="120"/>
      <c r="H785" s="120"/>
      <c r="I785" s="120"/>
      <c r="J785" s="120"/>
      <c r="K785" s="120"/>
      <c r="L785" s="120"/>
      <c r="M785" s="120"/>
      <c r="N785" s="120"/>
      <c r="O785" s="306"/>
      <c r="P785" s="120"/>
      <c r="Y785" s="120"/>
      <c r="AD785" s="249"/>
      <c r="AG785" s="32"/>
      <c r="AI785" s="245"/>
      <c r="AJ785" s="120"/>
      <c r="AN785" s="249"/>
      <c r="AS785" s="250"/>
      <c r="AX785" s="249"/>
      <c r="BC785" s="248"/>
      <c r="BM785" s="248"/>
      <c r="BW785" s="248"/>
    </row>
    <row r="786" spans="3:75" s="3" customFormat="1">
      <c r="C786" s="32"/>
      <c r="D786" s="229"/>
      <c r="F786" s="120"/>
      <c r="G786" s="120"/>
      <c r="H786" s="120"/>
      <c r="I786" s="120"/>
      <c r="J786" s="120"/>
      <c r="K786" s="120"/>
      <c r="L786" s="120"/>
      <c r="M786" s="120"/>
      <c r="N786" s="120"/>
      <c r="O786" s="306"/>
      <c r="P786" s="120"/>
      <c r="Y786" s="120"/>
      <c r="AD786" s="249"/>
      <c r="AG786" s="32"/>
      <c r="AI786" s="245"/>
      <c r="AJ786" s="120"/>
      <c r="AN786" s="249"/>
      <c r="AS786" s="250"/>
      <c r="AX786" s="249"/>
      <c r="BC786" s="248"/>
      <c r="BM786" s="248"/>
      <c r="BW786" s="248"/>
    </row>
    <row r="787" spans="3:75" s="3" customFormat="1">
      <c r="C787" s="32"/>
      <c r="D787" s="229"/>
      <c r="F787" s="120"/>
      <c r="G787" s="120"/>
      <c r="H787" s="120"/>
      <c r="I787" s="120"/>
      <c r="J787" s="120"/>
      <c r="K787" s="120"/>
      <c r="L787" s="120"/>
      <c r="M787" s="120"/>
      <c r="N787" s="120"/>
      <c r="O787" s="306"/>
      <c r="P787" s="120"/>
      <c r="Y787" s="120"/>
      <c r="AD787" s="249"/>
      <c r="AG787" s="32"/>
      <c r="AI787" s="245"/>
      <c r="AJ787" s="120"/>
      <c r="AN787" s="249"/>
      <c r="AS787" s="250"/>
      <c r="AX787" s="249"/>
      <c r="BC787" s="248"/>
      <c r="BM787" s="248"/>
      <c r="BW787" s="248"/>
    </row>
    <row r="788" spans="3:75" s="3" customFormat="1">
      <c r="C788" s="32"/>
      <c r="D788" s="229"/>
      <c r="F788" s="120"/>
      <c r="G788" s="120"/>
      <c r="H788" s="120"/>
      <c r="I788" s="120"/>
      <c r="J788" s="120"/>
      <c r="K788" s="120"/>
      <c r="L788" s="120"/>
      <c r="M788" s="120"/>
      <c r="N788" s="120"/>
      <c r="O788" s="306"/>
      <c r="P788" s="120"/>
      <c r="Y788" s="120"/>
      <c r="AD788" s="249"/>
      <c r="AG788" s="32"/>
      <c r="AI788" s="245"/>
      <c r="AJ788" s="120"/>
      <c r="AN788" s="249"/>
      <c r="AS788" s="250"/>
      <c r="AX788" s="249"/>
      <c r="BC788" s="248"/>
      <c r="BM788" s="248"/>
      <c r="BW788" s="248"/>
    </row>
    <row r="789" spans="3:75" s="3" customFormat="1">
      <c r="C789" s="32"/>
      <c r="D789" s="229"/>
      <c r="F789" s="120"/>
      <c r="G789" s="120"/>
      <c r="H789" s="120"/>
      <c r="I789" s="120"/>
      <c r="J789" s="120"/>
      <c r="K789" s="120"/>
      <c r="L789" s="120"/>
      <c r="M789" s="120"/>
      <c r="N789" s="120"/>
      <c r="O789" s="306"/>
      <c r="P789" s="120"/>
      <c r="Y789" s="120"/>
      <c r="AD789" s="249"/>
      <c r="AG789" s="32"/>
      <c r="AI789" s="245"/>
      <c r="AJ789" s="120"/>
      <c r="AN789" s="249"/>
      <c r="AS789" s="250"/>
      <c r="AX789" s="249"/>
      <c r="BC789" s="248"/>
      <c r="BM789" s="248"/>
      <c r="BW789" s="248"/>
    </row>
    <row r="790" spans="3:75" s="3" customFormat="1">
      <c r="C790" s="32"/>
      <c r="D790" s="229"/>
      <c r="F790" s="120"/>
      <c r="G790" s="120"/>
      <c r="H790" s="120"/>
      <c r="I790" s="120"/>
      <c r="J790" s="120"/>
      <c r="K790" s="120"/>
      <c r="L790" s="120"/>
      <c r="M790" s="120"/>
      <c r="N790" s="120"/>
      <c r="O790" s="306"/>
      <c r="P790" s="120"/>
      <c r="Y790" s="120"/>
      <c r="AD790" s="249"/>
      <c r="AG790" s="32"/>
      <c r="AI790" s="245"/>
      <c r="AJ790" s="120"/>
      <c r="AN790" s="249"/>
      <c r="AS790" s="250"/>
      <c r="AX790" s="249"/>
      <c r="BC790" s="248"/>
      <c r="BM790" s="248"/>
      <c r="BW790" s="248"/>
    </row>
    <row r="791" spans="3:75" s="3" customFormat="1">
      <c r="C791" s="32"/>
      <c r="D791" s="229"/>
      <c r="F791" s="120"/>
      <c r="G791" s="120"/>
      <c r="H791" s="120"/>
      <c r="I791" s="120"/>
      <c r="J791" s="120"/>
      <c r="K791" s="120"/>
      <c r="L791" s="120"/>
      <c r="M791" s="120"/>
      <c r="N791" s="120"/>
      <c r="O791" s="306"/>
      <c r="P791" s="120"/>
      <c r="Y791" s="120"/>
      <c r="AD791" s="249"/>
      <c r="AG791" s="32"/>
      <c r="AI791" s="245"/>
      <c r="AJ791" s="120"/>
      <c r="AN791" s="249"/>
      <c r="AS791" s="250"/>
      <c r="AX791" s="249"/>
      <c r="BC791" s="248"/>
      <c r="BM791" s="248"/>
      <c r="BW791" s="248"/>
    </row>
    <row r="792" spans="3:75" s="3" customFormat="1">
      <c r="C792" s="32"/>
      <c r="D792" s="229"/>
      <c r="F792" s="120"/>
      <c r="G792" s="120"/>
      <c r="H792" s="120"/>
      <c r="I792" s="120"/>
      <c r="J792" s="120"/>
      <c r="K792" s="120"/>
      <c r="L792" s="120"/>
      <c r="M792" s="120"/>
      <c r="N792" s="120"/>
      <c r="O792" s="306"/>
      <c r="P792" s="120"/>
      <c r="Y792" s="120"/>
      <c r="AD792" s="249"/>
      <c r="AG792" s="32"/>
      <c r="AI792" s="245"/>
      <c r="AJ792" s="120"/>
      <c r="AN792" s="249"/>
      <c r="AS792" s="250"/>
      <c r="AX792" s="249"/>
      <c r="BC792" s="248"/>
      <c r="BM792" s="248"/>
      <c r="BW792" s="248"/>
    </row>
    <row r="793" spans="3:75" s="3" customFormat="1">
      <c r="C793" s="32"/>
      <c r="D793" s="229"/>
      <c r="F793" s="120"/>
      <c r="G793" s="120"/>
      <c r="H793" s="120"/>
      <c r="I793" s="120"/>
      <c r="J793" s="120"/>
      <c r="K793" s="120"/>
      <c r="L793" s="120"/>
      <c r="M793" s="120"/>
      <c r="N793" s="120"/>
      <c r="O793" s="306"/>
      <c r="P793" s="120"/>
      <c r="Y793" s="120"/>
      <c r="AD793" s="249"/>
      <c r="AG793" s="32"/>
      <c r="AI793" s="245"/>
      <c r="AJ793" s="120"/>
      <c r="AN793" s="249"/>
      <c r="AS793" s="250"/>
      <c r="AX793" s="249"/>
      <c r="BC793" s="248"/>
      <c r="BM793" s="248"/>
      <c r="BW793" s="248"/>
    </row>
    <row r="794" spans="3:75" s="3" customFormat="1">
      <c r="C794" s="32"/>
      <c r="D794" s="229"/>
      <c r="F794" s="120"/>
      <c r="G794" s="120"/>
      <c r="H794" s="120"/>
      <c r="I794" s="120"/>
      <c r="J794" s="120"/>
      <c r="K794" s="120"/>
      <c r="L794" s="120"/>
      <c r="M794" s="120"/>
      <c r="N794" s="120"/>
      <c r="O794" s="306"/>
      <c r="P794" s="120"/>
      <c r="Y794" s="120"/>
      <c r="AD794" s="249"/>
      <c r="AG794" s="32"/>
      <c r="AI794" s="245"/>
      <c r="AJ794" s="120"/>
      <c r="AN794" s="249"/>
      <c r="AS794" s="250"/>
      <c r="AX794" s="249"/>
      <c r="BC794" s="248"/>
      <c r="BM794" s="248"/>
      <c r="BW794" s="248"/>
    </row>
    <row r="795" spans="3:75" s="3" customFormat="1">
      <c r="C795" s="32"/>
      <c r="D795" s="229"/>
      <c r="F795" s="120"/>
      <c r="G795" s="120"/>
      <c r="H795" s="120"/>
      <c r="I795" s="120"/>
      <c r="J795" s="120"/>
      <c r="K795" s="120"/>
      <c r="L795" s="120"/>
      <c r="M795" s="120"/>
      <c r="N795" s="120"/>
      <c r="O795" s="306"/>
      <c r="P795" s="120"/>
      <c r="Y795" s="120"/>
      <c r="AD795" s="249"/>
      <c r="AG795" s="32"/>
      <c r="AI795" s="245"/>
      <c r="AJ795" s="120"/>
      <c r="AN795" s="249"/>
      <c r="AS795" s="250"/>
      <c r="AX795" s="249"/>
      <c r="BC795" s="248"/>
      <c r="BM795" s="248"/>
      <c r="BW795" s="248"/>
    </row>
    <row r="796" spans="3:75" s="3" customFormat="1">
      <c r="C796" s="32"/>
      <c r="D796" s="229"/>
      <c r="F796" s="120"/>
      <c r="G796" s="120"/>
      <c r="H796" s="120"/>
      <c r="I796" s="120"/>
      <c r="J796" s="120"/>
      <c r="K796" s="120"/>
      <c r="L796" s="120"/>
      <c r="M796" s="120"/>
      <c r="N796" s="120"/>
      <c r="O796" s="306"/>
      <c r="P796" s="120"/>
      <c r="Y796" s="120"/>
      <c r="AD796" s="249"/>
      <c r="AG796" s="32"/>
      <c r="AI796" s="245"/>
      <c r="AJ796" s="120"/>
      <c r="AN796" s="249"/>
      <c r="AS796" s="250"/>
      <c r="AX796" s="249"/>
      <c r="BC796" s="248"/>
      <c r="BM796" s="248"/>
      <c r="BW796" s="248"/>
    </row>
    <row r="797" spans="3:75" s="3" customFormat="1">
      <c r="C797" s="32"/>
      <c r="D797" s="229"/>
      <c r="F797" s="120"/>
      <c r="G797" s="120"/>
      <c r="H797" s="120"/>
      <c r="I797" s="120"/>
      <c r="J797" s="120"/>
      <c r="K797" s="120"/>
      <c r="L797" s="120"/>
      <c r="M797" s="120"/>
      <c r="N797" s="120"/>
      <c r="O797" s="306"/>
      <c r="P797" s="120"/>
      <c r="Y797" s="120"/>
      <c r="AD797" s="249"/>
      <c r="AG797" s="32"/>
      <c r="AI797" s="245"/>
      <c r="AJ797" s="120"/>
      <c r="AN797" s="249"/>
      <c r="AS797" s="250"/>
      <c r="AX797" s="249"/>
      <c r="BC797" s="248"/>
      <c r="BM797" s="248"/>
      <c r="BW797" s="248"/>
    </row>
    <row r="798" spans="3:75" s="3" customFormat="1">
      <c r="C798" s="32"/>
      <c r="D798" s="229"/>
      <c r="F798" s="120"/>
      <c r="G798" s="120"/>
      <c r="H798" s="120"/>
      <c r="I798" s="120"/>
      <c r="J798" s="120"/>
      <c r="K798" s="120"/>
      <c r="L798" s="120"/>
      <c r="M798" s="120"/>
      <c r="N798" s="120"/>
      <c r="O798" s="306"/>
      <c r="P798" s="120"/>
      <c r="Y798" s="120"/>
      <c r="AD798" s="249"/>
      <c r="AG798" s="32"/>
      <c r="AI798" s="245"/>
      <c r="AJ798" s="120"/>
      <c r="AN798" s="249"/>
      <c r="AS798" s="250"/>
      <c r="AX798" s="249"/>
      <c r="BC798" s="248"/>
      <c r="BM798" s="248"/>
      <c r="BW798" s="248"/>
    </row>
    <row r="799" spans="3:75" s="3" customFormat="1">
      <c r="C799" s="32"/>
      <c r="D799" s="229"/>
      <c r="F799" s="120"/>
      <c r="G799" s="120"/>
      <c r="H799" s="120"/>
      <c r="I799" s="120"/>
      <c r="J799" s="120"/>
      <c r="K799" s="120"/>
      <c r="L799" s="120"/>
      <c r="M799" s="120"/>
      <c r="N799" s="120"/>
      <c r="O799" s="306"/>
      <c r="P799" s="120"/>
      <c r="Y799" s="120"/>
      <c r="AD799" s="249"/>
      <c r="AG799" s="32"/>
      <c r="AI799" s="245"/>
      <c r="AJ799" s="120"/>
      <c r="AN799" s="249"/>
      <c r="AS799" s="250"/>
      <c r="AX799" s="249"/>
      <c r="BC799" s="248"/>
      <c r="BM799" s="248"/>
      <c r="BW799" s="248"/>
    </row>
    <row r="800" spans="3:75" s="3" customFormat="1">
      <c r="C800" s="32"/>
      <c r="D800" s="229"/>
      <c r="F800" s="120"/>
      <c r="G800" s="120"/>
      <c r="H800" s="120"/>
      <c r="I800" s="120"/>
      <c r="J800" s="120"/>
      <c r="K800" s="120"/>
      <c r="L800" s="120"/>
      <c r="M800" s="120"/>
      <c r="N800" s="120"/>
      <c r="O800" s="306"/>
      <c r="P800" s="120"/>
      <c r="Y800" s="120"/>
      <c r="AD800" s="249"/>
      <c r="AG800" s="32"/>
      <c r="AI800" s="245"/>
      <c r="AJ800" s="120"/>
      <c r="AN800" s="249"/>
      <c r="AS800" s="250"/>
      <c r="AX800" s="249"/>
      <c r="BC800" s="248"/>
      <c r="BM800" s="248"/>
      <c r="BW800" s="248"/>
    </row>
    <row r="801" spans="3:75" s="3" customFormat="1">
      <c r="C801" s="32"/>
      <c r="D801" s="229"/>
      <c r="F801" s="120"/>
      <c r="G801" s="120"/>
      <c r="H801" s="120"/>
      <c r="I801" s="120"/>
      <c r="J801" s="120"/>
      <c r="K801" s="120"/>
      <c r="L801" s="120"/>
      <c r="M801" s="120"/>
      <c r="N801" s="120"/>
      <c r="O801" s="306"/>
      <c r="P801" s="120"/>
      <c r="Y801" s="120"/>
      <c r="AD801" s="249"/>
      <c r="AG801" s="32"/>
      <c r="AI801" s="245"/>
      <c r="AJ801" s="120"/>
      <c r="AN801" s="249"/>
      <c r="AS801" s="250"/>
      <c r="AX801" s="249"/>
      <c r="BC801" s="248"/>
      <c r="BM801" s="248"/>
      <c r="BW801" s="248"/>
    </row>
    <row r="802" spans="3:75" s="3" customFormat="1">
      <c r="C802" s="32"/>
      <c r="D802" s="229"/>
      <c r="F802" s="120"/>
      <c r="G802" s="120"/>
      <c r="H802" s="120"/>
      <c r="I802" s="120"/>
      <c r="J802" s="120"/>
      <c r="K802" s="120"/>
      <c r="L802" s="120"/>
      <c r="M802" s="120"/>
      <c r="N802" s="120"/>
      <c r="O802" s="306"/>
      <c r="P802" s="120"/>
      <c r="Y802" s="120"/>
      <c r="AD802" s="249"/>
      <c r="AG802" s="32"/>
      <c r="AI802" s="245"/>
      <c r="AJ802" s="120"/>
      <c r="AN802" s="249"/>
      <c r="AS802" s="250"/>
      <c r="AX802" s="249"/>
      <c r="BC802" s="248"/>
      <c r="BM802" s="248"/>
      <c r="BW802" s="248"/>
    </row>
    <row r="803" spans="3:75" s="3" customFormat="1">
      <c r="C803" s="32"/>
      <c r="D803" s="229"/>
      <c r="F803" s="120"/>
      <c r="G803" s="120"/>
      <c r="H803" s="120"/>
      <c r="I803" s="120"/>
      <c r="J803" s="120"/>
      <c r="K803" s="120"/>
      <c r="L803" s="120"/>
      <c r="M803" s="120"/>
      <c r="N803" s="120"/>
      <c r="O803" s="306"/>
      <c r="P803" s="120"/>
      <c r="Y803" s="120"/>
      <c r="AD803" s="249"/>
      <c r="AG803" s="32"/>
      <c r="AI803" s="245"/>
      <c r="AJ803" s="120"/>
      <c r="AN803" s="249"/>
      <c r="AS803" s="250"/>
      <c r="AX803" s="249"/>
      <c r="BC803" s="248"/>
      <c r="BM803" s="248"/>
      <c r="BW803" s="248"/>
    </row>
    <row r="804" spans="3:75" s="3" customFormat="1">
      <c r="C804" s="32"/>
      <c r="D804" s="229"/>
      <c r="F804" s="120"/>
      <c r="G804" s="120"/>
      <c r="H804" s="120"/>
      <c r="I804" s="120"/>
      <c r="J804" s="120"/>
      <c r="K804" s="120"/>
      <c r="L804" s="120"/>
      <c r="M804" s="120"/>
      <c r="N804" s="120"/>
      <c r="O804" s="306"/>
      <c r="P804" s="120"/>
      <c r="Y804" s="120"/>
      <c r="AD804" s="249"/>
      <c r="AG804" s="32"/>
      <c r="AI804" s="245"/>
      <c r="AJ804" s="120"/>
      <c r="AN804" s="249"/>
      <c r="AS804" s="250"/>
      <c r="AX804" s="249"/>
      <c r="BC804" s="248"/>
      <c r="BM804" s="248"/>
      <c r="BW804" s="248"/>
    </row>
    <row r="805" spans="3:75" s="3" customFormat="1">
      <c r="C805" s="32"/>
      <c r="D805" s="229"/>
      <c r="F805" s="120"/>
      <c r="G805" s="120"/>
      <c r="H805" s="120"/>
      <c r="I805" s="120"/>
      <c r="J805" s="120"/>
      <c r="K805" s="120"/>
      <c r="L805" s="120"/>
      <c r="M805" s="120"/>
      <c r="N805" s="120"/>
      <c r="O805" s="306"/>
      <c r="P805" s="120"/>
      <c r="Y805" s="120"/>
      <c r="AD805" s="249"/>
      <c r="AG805" s="32"/>
      <c r="AI805" s="245"/>
      <c r="AJ805" s="120"/>
      <c r="AN805" s="249"/>
      <c r="AS805" s="250"/>
      <c r="AX805" s="249"/>
      <c r="BC805" s="248"/>
      <c r="BM805" s="248"/>
      <c r="BW805" s="248"/>
    </row>
    <row r="806" spans="3:75" s="3" customFormat="1">
      <c r="C806" s="32"/>
      <c r="D806" s="229"/>
      <c r="F806" s="120"/>
      <c r="G806" s="120"/>
      <c r="H806" s="120"/>
      <c r="I806" s="120"/>
      <c r="J806" s="120"/>
      <c r="K806" s="120"/>
      <c r="L806" s="120"/>
      <c r="M806" s="120"/>
      <c r="N806" s="120"/>
      <c r="O806" s="306"/>
      <c r="P806" s="120"/>
      <c r="Y806" s="120"/>
      <c r="AD806" s="249"/>
      <c r="AG806" s="32"/>
      <c r="AI806" s="245"/>
      <c r="AJ806" s="120"/>
      <c r="AN806" s="249"/>
      <c r="AS806" s="250"/>
      <c r="AX806" s="249"/>
      <c r="BC806" s="248"/>
      <c r="BM806" s="248"/>
      <c r="BW806" s="248"/>
    </row>
    <row r="807" spans="3:75" s="3" customFormat="1">
      <c r="C807" s="32"/>
      <c r="D807" s="229"/>
      <c r="F807" s="120"/>
      <c r="G807" s="120"/>
      <c r="H807" s="120"/>
      <c r="I807" s="120"/>
      <c r="J807" s="120"/>
      <c r="K807" s="120"/>
      <c r="L807" s="120"/>
      <c r="M807" s="120"/>
      <c r="N807" s="120"/>
      <c r="O807" s="306"/>
      <c r="P807" s="120"/>
      <c r="Y807" s="120"/>
      <c r="AD807" s="249"/>
      <c r="AG807" s="32"/>
      <c r="AI807" s="245"/>
      <c r="AJ807" s="120"/>
      <c r="AN807" s="249"/>
      <c r="AS807" s="250"/>
      <c r="AX807" s="249"/>
      <c r="BC807" s="248"/>
      <c r="BM807" s="248"/>
      <c r="BW807" s="248"/>
    </row>
    <row r="808" spans="3:75" s="3" customFormat="1">
      <c r="C808" s="32"/>
      <c r="D808" s="229"/>
      <c r="F808" s="120"/>
      <c r="G808" s="120"/>
      <c r="H808" s="120"/>
      <c r="I808" s="120"/>
      <c r="J808" s="120"/>
      <c r="K808" s="120"/>
      <c r="L808" s="120"/>
      <c r="M808" s="120"/>
      <c r="N808" s="120"/>
      <c r="O808" s="306"/>
      <c r="P808" s="120"/>
      <c r="Y808" s="120"/>
      <c r="AD808" s="249"/>
      <c r="AG808" s="32"/>
      <c r="AI808" s="245"/>
      <c r="AJ808" s="120"/>
      <c r="AN808" s="249"/>
      <c r="AS808" s="250"/>
      <c r="AX808" s="249"/>
      <c r="BC808" s="248"/>
      <c r="BM808" s="248"/>
      <c r="BW808" s="248"/>
    </row>
    <row r="809" spans="3:75" s="3" customFormat="1">
      <c r="C809" s="32"/>
      <c r="D809" s="229"/>
      <c r="F809" s="120"/>
      <c r="G809" s="120"/>
      <c r="H809" s="120"/>
      <c r="I809" s="120"/>
      <c r="J809" s="120"/>
      <c r="K809" s="120"/>
      <c r="L809" s="120"/>
      <c r="M809" s="120"/>
      <c r="N809" s="120"/>
      <c r="O809" s="306"/>
      <c r="P809" s="120"/>
      <c r="Y809" s="120"/>
      <c r="AD809" s="249"/>
      <c r="AG809" s="32"/>
      <c r="AI809" s="245"/>
      <c r="AJ809" s="120"/>
      <c r="AN809" s="249"/>
      <c r="AS809" s="250"/>
      <c r="AX809" s="249"/>
      <c r="BC809" s="248"/>
      <c r="BM809" s="248"/>
      <c r="BW809" s="248"/>
    </row>
    <row r="810" spans="3:75" s="3" customFormat="1">
      <c r="C810" s="32"/>
      <c r="D810" s="229"/>
      <c r="F810" s="120"/>
      <c r="G810" s="120"/>
      <c r="H810" s="120"/>
      <c r="I810" s="120"/>
      <c r="J810" s="120"/>
      <c r="K810" s="120"/>
      <c r="L810" s="120"/>
      <c r="M810" s="120"/>
      <c r="N810" s="120"/>
      <c r="O810" s="306"/>
      <c r="P810" s="120"/>
      <c r="Y810" s="120"/>
      <c r="AD810" s="249"/>
      <c r="AG810" s="32"/>
      <c r="AI810" s="245"/>
      <c r="AJ810" s="120"/>
      <c r="AN810" s="249"/>
      <c r="AS810" s="250"/>
      <c r="AX810" s="249"/>
      <c r="BC810" s="248"/>
      <c r="BM810" s="248"/>
      <c r="BW810" s="248"/>
    </row>
    <row r="811" spans="3:75" s="3" customFormat="1">
      <c r="C811" s="32"/>
      <c r="D811" s="229"/>
      <c r="F811" s="120"/>
      <c r="G811" s="120"/>
      <c r="H811" s="120"/>
      <c r="I811" s="120"/>
      <c r="J811" s="120"/>
      <c r="K811" s="120"/>
      <c r="L811" s="120"/>
      <c r="M811" s="120"/>
      <c r="N811" s="120"/>
      <c r="O811" s="306"/>
      <c r="P811" s="120"/>
      <c r="Y811" s="120"/>
      <c r="AD811" s="249"/>
      <c r="AG811" s="32"/>
      <c r="AI811" s="245"/>
      <c r="AJ811" s="120"/>
      <c r="AN811" s="249"/>
      <c r="AS811" s="250"/>
      <c r="AX811" s="249"/>
      <c r="BC811" s="248"/>
      <c r="BM811" s="248"/>
      <c r="BW811" s="248"/>
    </row>
    <row r="812" spans="3:75" s="3" customFormat="1">
      <c r="C812" s="32"/>
      <c r="D812" s="229"/>
      <c r="F812" s="120"/>
      <c r="G812" s="120"/>
      <c r="H812" s="120"/>
      <c r="I812" s="120"/>
      <c r="J812" s="120"/>
      <c r="K812" s="120"/>
      <c r="L812" s="120"/>
      <c r="M812" s="120"/>
      <c r="N812" s="120"/>
      <c r="O812" s="306"/>
      <c r="P812" s="120"/>
      <c r="Y812" s="120"/>
      <c r="AD812" s="249"/>
      <c r="AG812" s="32"/>
      <c r="AI812" s="245"/>
      <c r="AJ812" s="120"/>
      <c r="AN812" s="249"/>
      <c r="AS812" s="250"/>
      <c r="AX812" s="249"/>
      <c r="BC812" s="248"/>
      <c r="BM812" s="248"/>
      <c r="BW812" s="248"/>
    </row>
    <row r="813" spans="3:75" s="3" customFormat="1">
      <c r="C813" s="32"/>
      <c r="D813" s="229"/>
      <c r="F813" s="120"/>
      <c r="G813" s="120"/>
      <c r="H813" s="120"/>
      <c r="I813" s="120"/>
      <c r="J813" s="120"/>
      <c r="K813" s="120"/>
      <c r="L813" s="120"/>
      <c r="M813" s="120"/>
      <c r="N813" s="120"/>
      <c r="O813" s="306"/>
      <c r="P813" s="120"/>
      <c r="Y813" s="120"/>
      <c r="AD813" s="249"/>
      <c r="AG813" s="32"/>
      <c r="AI813" s="245"/>
      <c r="AJ813" s="120"/>
      <c r="AN813" s="249"/>
      <c r="AS813" s="250"/>
      <c r="AX813" s="249"/>
      <c r="BC813" s="248"/>
      <c r="BM813" s="248"/>
      <c r="BW813" s="248"/>
    </row>
    <row r="814" spans="3:75" s="3" customFormat="1">
      <c r="C814" s="32"/>
      <c r="D814" s="229"/>
      <c r="F814" s="120"/>
      <c r="G814" s="120"/>
      <c r="H814" s="120"/>
      <c r="I814" s="120"/>
      <c r="J814" s="120"/>
      <c r="K814" s="120"/>
      <c r="L814" s="120"/>
      <c r="M814" s="120"/>
      <c r="N814" s="120"/>
      <c r="O814" s="306"/>
      <c r="P814" s="120"/>
      <c r="Y814" s="120"/>
      <c r="AD814" s="249"/>
      <c r="AG814" s="32"/>
      <c r="AI814" s="245"/>
      <c r="AJ814" s="120"/>
      <c r="AN814" s="249"/>
      <c r="AS814" s="250"/>
      <c r="AX814" s="249"/>
      <c r="BC814" s="248"/>
      <c r="BM814" s="248"/>
      <c r="BW814" s="248"/>
    </row>
    <row r="815" spans="3:75" s="3" customFormat="1">
      <c r="C815" s="32"/>
      <c r="D815" s="229"/>
      <c r="F815" s="120"/>
      <c r="G815" s="120"/>
      <c r="H815" s="120"/>
      <c r="I815" s="120"/>
      <c r="J815" s="120"/>
      <c r="K815" s="120"/>
      <c r="L815" s="120"/>
      <c r="M815" s="120"/>
      <c r="N815" s="120"/>
      <c r="O815" s="306"/>
      <c r="P815" s="120"/>
      <c r="Y815" s="120"/>
      <c r="AD815" s="249"/>
      <c r="AG815" s="32"/>
      <c r="AI815" s="245"/>
      <c r="AJ815" s="120"/>
      <c r="AN815" s="249"/>
      <c r="AS815" s="250"/>
      <c r="AX815" s="249"/>
      <c r="BC815" s="248"/>
      <c r="BM815" s="248"/>
      <c r="BW815" s="248"/>
    </row>
    <row r="816" spans="3:75" s="3" customFormat="1">
      <c r="C816" s="32"/>
      <c r="D816" s="229"/>
      <c r="F816" s="120"/>
      <c r="G816" s="120"/>
      <c r="H816" s="120"/>
      <c r="I816" s="120"/>
      <c r="J816" s="120"/>
      <c r="K816" s="120"/>
      <c r="L816" s="120"/>
      <c r="M816" s="120"/>
      <c r="N816" s="120"/>
      <c r="O816" s="306"/>
      <c r="P816" s="120"/>
      <c r="Y816" s="120"/>
      <c r="AD816" s="249"/>
      <c r="AG816" s="32"/>
      <c r="AI816" s="245"/>
      <c r="AJ816" s="120"/>
      <c r="AN816" s="249"/>
      <c r="AS816" s="250"/>
      <c r="AX816" s="249"/>
      <c r="BC816" s="248"/>
      <c r="BM816" s="248"/>
      <c r="BW816" s="248"/>
    </row>
    <row r="817" spans="3:75" s="3" customFormat="1">
      <c r="C817" s="32"/>
      <c r="D817" s="229"/>
      <c r="F817" s="120"/>
      <c r="G817" s="120"/>
      <c r="H817" s="120"/>
      <c r="I817" s="120"/>
      <c r="J817" s="120"/>
      <c r="K817" s="120"/>
      <c r="L817" s="120"/>
      <c r="M817" s="120"/>
      <c r="N817" s="120"/>
      <c r="O817" s="306"/>
      <c r="P817" s="120"/>
      <c r="Y817" s="120"/>
      <c r="AD817" s="249"/>
      <c r="AG817" s="32"/>
      <c r="AI817" s="245"/>
      <c r="AJ817" s="120"/>
      <c r="AN817" s="249"/>
      <c r="AS817" s="250"/>
      <c r="AX817" s="249"/>
      <c r="BC817" s="248"/>
      <c r="BM817" s="248"/>
      <c r="BW817" s="248"/>
    </row>
    <row r="818" spans="3:75" s="3" customFormat="1">
      <c r="C818" s="32"/>
      <c r="D818" s="229"/>
      <c r="F818" s="120"/>
      <c r="G818" s="120"/>
      <c r="H818" s="120"/>
      <c r="I818" s="120"/>
      <c r="J818" s="120"/>
      <c r="K818" s="120"/>
      <c r="L818" s="120"/>
      <c r="M818" s="120"/>
      <c r="N818" s="120"/>
      <c r="O818" s="306"/>
      <c r="P818" s="120"/>
      <c r="Y818" s="120"/>
      <c r="AD818" s="249"/>
      <c r="AG818" s="32"/>
      <c r="AI818" s="245"/>
      <c r="AJ818" s="120"/>
      <c r="AN818" s="249"/>
      <c r="AS818" s="250"/>
      <c r="AX818" s="249"/>
      <c r="BC818" s="248"/>
      <c r="BM818" s="248"/>
      <c r="BW818" s="248"/>
    </row>
    <row r="819" spans="3:75" s="3" customFormat="1">
      <c r="C819" s="32"/>
      <c r="D819" s="229"/>
      <c r="F819" s="120"/>
      <c r="G819" s="120"/>
      <c r="H819" s="120"/>
      <c r="I819" s="120"/>
      <c r="J819" s="120"/>
      <c r="K819" s="120"/>
      <c r="L819" s="120"/>
      <c r="M819" s="120"/>
      <c r="N819" s="120"/>
      <c r="O819" s="306"/>
      <c r="P819" s="120"/>
      <c r="Y819" s="120"/>
      <c r="AD819" s="249"/>
      <c r="AG819" s="32"/>
      <c r="AI819" s="245"/>
      <c r="AJ819" s="120"/>
      <c r="AN819" s="249"/>
      <c r="AS819" s="250"/>
      <c r="AX819" s="249"/>
      <c r="BC819" s="248"/>
      <c r="BM819" s="248"/>
      <c r="BW819" s="248"/>
    </row>
    <row r="820" spans="3:75" s="3" customFormat="1">
      <c r="C820" s="32"/>
      <c r="D820" s="229"/>
      <c r="F820" s="120"/>
      <c r="G820" s="120"/>
      <c r="H820" s="120"/>
      <c r="I820" s="120"/>
      <c r="J820" s="120"/>
      <c r="K820" s="120"/>
      <c r="L820" s="120"/>
      <c r="M820" s="120"/>
      <c r="N820" s="120"/>
      <c r="O820" s="306"/>
      <c r="P820" s="120"/>
      <c r="Y820" s="120"/>
      <c r="AD820" s="249"/>
      <c r="AG820" s="32"/>
      <c r="AI820" s="245"/>
      <c r="AJ820" s="120"/>
      <c r="AN820" s="249"/>
      <c r="AS820" s="250"/>
      <c r="AX820" s="249"/>
      <c r="BC820" s="248"/>
      <c r="BM820" s="248"/>
      <c r="BW820" s="248"/>
    </row>
    <row r="821" spans="3:75" s="3" customFormat="1">
      <c r="C821" s="32"/>
      <c r="D821" s="229"/>
      <c r="F821" s="120"/>
      <c r="G821" s="120"/>
      <c r="H821" s="120"/>
      <c r="I821" s="120"/>
      <c r="J821" s="120"/>
      <c r="K821" s="120"/>
      <c r="L821" s="120"/>
      <c r="M821" s="120"/>
      <c r="N821" s="120"/>
      <c r="O821" s="306"/>
      <c r="P821" s="120"/>
      <c r="Y821" s="120"/>
      <c r="AD821" s="249"/>
      <c r="AG821" s="32"/>
      <c r="AI821" s="245"/>
      <c r="AJ821" s="120"/>
      <c r="AN821" s="249"/>
      <c r="AS821" s="250"/>
      <c r="AX821" s="249"/>
      <c r="BC821" s="248"/>
      <c r="BM821" s="248"/>
      <c r="BW821" s="248"/>
    </row>
    <row r="822" spans="3:75" s="3" customFormat="1">
      <c r="C822" s="32"/>
      <c r="D822" s="229"/>
      <c r="F822" s="120"/>
      <c r="G822" s="120"/>
      <c r="H822" s="120"/>
      <c r="I822" s="120"/>
      <c r="J822" s="120"/>
      <c r="K822" s="120"/>
      <c r="L822" s="120"/>
      <c r="M822" s="120"/>
      <c r="N822" s="120"/>
      <c r="O822" s="306"/>
      <c r="P822" s="120"/>
      <c r="Y822" s="120"/>
      <c r="AD822" s="249"/>
      <c r="AG822" s="32"/>
      <c r="AI822" s="245"/>
      <c r="AJ822" s="120"/>
      <c r="AN822" s="249"/>
      <c r="AS822" s="250"/>
      <c r="AX822" s="249"/>
      <c r="BC822" s="248"/>
      <c r="BM822" s="248"/>
      <c r="BW822" s="248"/>
    </row>
    <row r="823" spans="3:75" s="3" customFormat="1">
      <c r="C823" s="32"/>
      <c r="D823" s="229"/>
      <c r="F823" s="120"/>
      <c r="G823" s="120"/>
      <c r="H823" s="120"/>
      <c r="I823" s="120"/>
      <c r="J823" s="120"/>
      <c r="K823" s="120"/>
      <c r="L823" s="120"/>
      <c r="M823" s="120"/>
      <c r="N823" s="120"/>
      <c r="O823" s="306"/>
      <c r="P823" s="120"/>
      <c r="Y823" s="120"/>
      <c r="AD823" s="249"/>
      <c r="AG823" s="32"/>
      <c r="AI823" s="245"/>
      <c r="AJ823" s="120"/>
      <c r="AN823" s="249"/>
      <c r="AS823" s="250"/>
      <c r="AX823" s="249"/>
      <c r="BC823" s="248"/>
      <c r="BM823" s="248"/>
      <c r="BW823" s="248"/>
    </row>
    <row r="824" spans="3:75" s="3" customFormat="1">
      <c r="C824" s="32"/>
      <c r="D824" s="229"/>
      <c r="F824" s="120"/>
      <c r="G824" s="120"/>
      <c r="H824" s="120"/>
      <c r="I824" s="120"/>
      <c r="J824" s="120"/>
      <c r="K824" s="120"/>
      <c r="L824" s="120"/>
      <c r="M824" s="120"/>
      <c r="N824" s="120"/>
      <c r="O824" s="306"/>
      <c r="P824" s="120"/>
      <c r="Y824" s="120"/>
      <c r="AD824" s="249"/>
      <c r="AG824" s="32"/>
      <c r="AI824" s="245"/>
      <c r="AJ824" s="120"/>
      <c r="AN824" s="249"/>
      <c r="AS824" s="250"/>
      <c r="AX824" s="249"/>
      <c r="BC824" s="248"/>
      <c r="BM824" s="248"/>
      <c r="BW824" s="248"/>
    </row>
    <row r="825" spans="3:75" s="3" customFormat="1">
      <c r="C825" s="32"/>
      <c r="D825" s="229"/>
      <c r="F825" s="120"/>
      <c r="G825" s="120"/>
      <c r="H825" s="120"/>
      <c r="I825" s="120"/>
      <c r="J825" s="120"/>
      <c r="K825" s="120"/>
      <c r="L825" s="120"/>
      <c r="M825" s="120"/>
      <c r="N825" s="120"/>
      <c r="O825" s="306"/>
      <c r="P825" s="120"/>
      <c r="Y825" s="120"/>
      <c r="AD825" s="249"/>
      <c r="AG825" s="32"/>
      <c r="AI825" s="245"/>
      <c r="AJ825" s="120"/>
      <c r="AN825" s="249"/>
      <c r="AS825" s="250"/>
      <c r="AX825" s="249"/>
      <c r="BC825" s="248"/>
      <c r="BM825" s="248"/>
      <c r="BW825" s="248"/>
    </row>
    <row r="826" spans="3:75" s="3" customFormat="1">
      <c r="C826" s="32"/>
      <c r="D826" s="229"/>
      <c r="F826" s="120"/>
      <c r="G826" s="120"/>
      <c r="H826" s="120"/>
      <c r="I826" s="120"/>
      <c r="J826" s="120"/>
      <c r="K826" s="120"/>
      <c r="L826" s="120"/>
      <c r="M826" s="120"/>
      <c r="N826" s="120"/>
      <c r="O826" s="306"/>
      <c r="P826" s="120"/>
      <c r="Y826" s="120"/>
      <c r="AD826" s="249"/>
      <c r="AG826" s="32"/>
      <c r="AI826" s="245"/>
      <c r="AJ826" s="120"/>
      <c r="AN826" s="249"/>
      <c r="AS826" s="250"/>
      <c r="AX826" s="249"/>
      <c r="BC826" s="248"/>
      <c r="BM826" s="248"/>
      <c r="BW826" s="248"/>
    </row>
    <row r="827" spans="3:75" s="3" customFormat="1">
      <c r="C827" s="32"/>
      <c r="D827" s="229"/>
      <c r="F827" s="120"/>
      <c r="G827" s="120"/>
      <c r="H827" s="120"/>
      <c r="I827" s="120"/>
      <c r="J827" s="120"/>
      <c r="K827" s="120"/>
      <c r="L827" s="120"/>
      <c r="M827" s="120"/>
      <c r="N827" s="120"/>
      <c r="O827" s="306"/>
      <c r="P827" s="120"/>
      <c r="Y827" s="120"/>
      <c r="AD827" s="249"/>
      <c r="AG827" s="32"/>
      <c r="AI827" s="245"/>
      <c r="AJ827" s="120"/>
      <c r="AN827" s="249"/>
      <c r="AS827" s="250"/>
      <c r="AX827" s="249"/>
      <c r="BC827" s="248"/>
      <c r="BM827" s="248"/>
      <c r="BW827" s="248"/>
    </row>
    <row r="828" spans="3:75" s="3" customFormat="1">
      <c r="C828" s="32"/>
      <c r="D828" s="229"/>
      <c r="F828" s="120"/>
      <c r="G828" s="120"/>
      <c r="H828" s="120"/>
      <c r="I828" s="120"/>
      <c r="J828" s="120"/>
      <c r="K828" s="120"/>
      <c r="L828" s="120"/>
      <c r="M828" s="120"/>
      <c r="N828" s="120"/>
      <c r="O828" s="306"/>
      <c r="P828" s="120"/>
      <c r="Y828" s="120"/>
      <c r="AD828" s="249"/>
      <c r="AG828" s="32"/>
      <c r="AI828" s="245"/>
      <c r="AJ828" s="120"/>
      <c r="AN828" s="249"/>
      <c r="AS828" s="250"/>
      <c r="AX828" s="249"/>
      <c r="BC828" s="248"/>
      <c r="BM828" s="248"/>
      <c r="BW828" s="248"/>
    </row>
    <row r="829" spans="3:75" s="3" customFormat="1">
      <c r="C829" s="32"/>
      <c r="D829" s="229"/>
      <c r="F829" s="120"/>
      <c r="G829" s="120"/>
      <c r="H829" s="120"/>
      <c r="I829" s="120"/>
      <c r="J829" s="120"/>
      <c r="K829" s="120"/>
      <c r="L829" s="120"/>
      <c r="M829" s="120"/>
      <c r="N829" s="120"/>
      <c r="O829" s="306"/>
      <c r="P829" s="120"/>
      <c r="Y829" s="120"/>
      <c r="AD829" s="249"/>
      <c r="AG829" s="32"/>
      <c r="AI829" s="245"/>
      <c r="AJ829" s="120"/>
      <c r="AN829" s="249"/>
      <c r="AS829" s="250"/>
      <c r="AX829" s="249"/>
      <c r="BC829" s="248"/>
      <c r="BM829" s="248"/>
      <c r="BW829" s="248"/>
    </row>
    <row r="830" spans="3:75" s="3" customFormat="1">
      <c r="C830" s="32"/>
      <c r="D830" s="229"/>
      <c r="F830" s="120"/>
      <c r="G830" s="120"/>
      <c r="H830" s="120"/>
      <c r="I830" s="120"/>
      <c r="J830" s="120"/>
      <c r="K830" s="120"/>
      <c r="L830" s="120"/>
      <c r="M830" s="120"/>
      <c r="N830" s="120"/>
      <c r="O830" s="306"/>
      <c r="P830" s="120"/>
      <c r="Y830" s="120"/>
      <c r="AD830" s="249"/>
      <c r="AG830" s="32"/>
      <c r="AI830" s="245"/>
      <c r="AJ830" s="120"/>
      <c r="AN830" s="249"/>
      <c r="AS830" s="250"/>
      <c r="AX830" s="249"/>
      <c r="BC830" s="248"/>
      <c r="BM830" s="248"/>
      <c r="BW830" s="248"/>
    </row>
    <row r="831" spans="3:75" s="3" customFormat="1">
      <c r="C831" s="32"/>
      <c r="D831" s="229"/>
      <c r="F831" s="120"/>
      <c r="G831" s="120"/>
      <c r="H831" s="120"/>
      <c r="I831" s="120"/>
      <c r="J831" s="120"/>
      <c r="K831" s="120"/>
      <c r="L831" s="120"/>
      <c r="M831" s="120"/>
      <c r="N831" s="120"/>
      <c r="O831" s="306"/>
      <c r="P831" s="120"/>
      <c r="Y831" s="120"/>
      <c r="AD831" s="249"/>
      <c r="AG831" s="32"/>
      <c r="AI831" s="245"/>
      <c r="AJ831" s="120"/>
      <c r="AN831" s="249"/>
      <c r="AS831" s="250"/>
      <c r="AX831" s="249"/>
      <c r="BC831" s="248"/>
      <c r="BM831" s="248"/>
      <c r="BW831" s="248"/>
    </row>
    <row r="832" spans="3:75" s="3" customFormat="1">
      <c r="C832" s="32"/>
      <c r="D832" s="229"/>
      <c r="F832" s="120"/>
      <c r="G832" s="120"/>
      <c r="H832" s="120"/>
      <c r="I832" s="120"/>
      <c r="J832" s="120"/>
      <c r="K832" s="120"/>
      <c r="L832" s="120"/>
      <c r="M832" s="120"/>
      <c r="N832" s="120"/>
      <c r="O832" s="306"/>
      <c r="P832" s="120"/>
      <c r="Y832" s="120"/>
      <c r="AD832" s="249"/>
      <c r="AG832" s="32"/>
      <c r="AI832" s="245"/>
      <c r="AJ832" s="120"/>
      <c r="AN832" s="249"/>
      <c r="AS832" s="250"/>
      <c r="AX832" s="249"/>
      <c r="BC832" s="248"/>
      <c r="BM832" s="248"/>
      <c r="BW832" s="248"/>
    </row>
    <row r="833" spans="3:75" s="3" customFormat="1">
      <c r="C833" s="32"/>
      <c r="D833" s="229"/>
      <c r="F833" s="120"/>
      <c r="G833" s="120"/>
      <c r="H833" s="120"/>
      <c r="I833" s="120"/>
      <c r="J833" s="120"/>
      <c r="K833" s="120"/>
      <c r="L833" s="120"/>
      <c r="M833" s="120"/>
      <c r="N833" s="120"/>
      <c r="O833" s="306"/>
      <c r="P833" s="120"/>
      <c r="Y833" s="120"/>
      <c r="AD833" s="249"/>
      <c r="AG833" s="32"/>
      <c r="AI833" s="245"/>
      <c r="AJ833" s="120"/>
      <c r="AN833" s="249"/>
      <c r="AS833" s="250"/>
      <c r="AX833" s="249"/>
      <c r="BC833" s="248"/>
      <c r="BM833" s="248"/>
      <c r="BW833" s="248"/>
    </row>
    <row r="834" spans="3:75" s="3" customFormat="1">
      <c r="C834" s="32"/>
      <c r="D834" s="229"/>
      <c r="F834" s="120"/>
      <c r="G834" s="120"/>
      <c r="H834" s="120"/>
      <c r="I834" s="120"/>
      <c r="J834" s="120"/>
      <c r="K834" s="120"/>
      <c r="L834" s="120"/>
      <c r="M834" s="120"/>
      <c r="N834" s="120"/>
      <c r="O834" s="306"/>
      <c r="P834" s="120"/>
      <c r="Y834" s="120"/>
      <c r="AD834" s="249"/>
      <c r="AG834" s="32"/>
      <c r="AI834" s="245"/>
      <c r="AJ834" s="120"/>
      <c r="AN834" s="249"/>
      <c r="AS834" s="250"/>
      <c r="AX834" s="249"/>
      <c r="BC834" s="248"/>
      <c r="BM834" s="248"/>
      <c r="BW834" s="248"/>
    </row>
    <row r="835" spans="3:75" s="3" customFormat="1">
      <c r="C835" s="32"/>
      <c r="D835" s="229"/>
      <c r="F835" s="120"/>
      <c r="G835" s="120"/>
      <c r="H835" s="120"/>
      <c r="I835" s="120"/>
      <c r="J835" s="120"/>
      <c r="K835" s="120"/>
      <c r="L835" s="120"/>
      <c r="M835" s="120"/>
      <c r="N835" s="120"/>
      <c r="O835" s="306"/>
      <c r="P835" s="120"/>
      <c r="Y835" s="120"/>
      <c r="AD835" s="249"/>
      <c r="AG835" s="32"/>
      <c r="AI835" s="245"/>
      <c r="AJ835" s="120"/>
      <c r="AN835" s="249"/>
      <c r="AS835" s="250"/>
      <c r="AX835" s="249"/>
      <c r="BC835" s="248"/>
      <c r="BM835" s="248"/>
      <c r="BW835" s="248"/>
    </row>
    <row r="836" spans="3:75" s="3" customFormat="1">
      <c r="C836" s="32"/>
      <c r="D836" s="229"/>
      <c r="F836" s="120"/>
      <c r="G836" s="120"/>
      <c r="H836" s="120"/>
      <c r="I836" s="120"/>
      <c r="J836" s="120"/>
      <c r="K836" s="120"/>
      <c r="L836" s="120"/>
      <c r="M836" s="120"/>
      <c r="N836" s="120"/>
      <c r="O836" s="306"/>
      <c r="P836" s="120"/>
      <c r="Y836" s="120"/>
      <c r="AD836" s="249"/>
      <c r="AG836" s="32"/>
      <c r="AI836" s="245"/>
      <c r="AJ836" s="120"/>
      <c r="AN836" s="249"/>
      <c r="AS836" s="250"/>
      <c r="AX836" s="249"/>
      <c r="BC836" s="248"/>
      <c r="BM836" s="248"/>
      <c r="BW836" s="248"/>
    </row>
    <row r="837" spans="3:75" s="3" customFormat="1">
      <c r="C837" s="32"/>
      <c r="D837" s="229"/>
      <c r="F837" s="120"/>
      <c r="G837" s="120"/>
      <c r="H837" s="120"/>
      <c r="I837" s="120"/>
      <c r="J837" s="120"/>
      <c r="K837" s="120"/>
      <c r="L837" s="120"/>
      <c r="M837" s="120"/>
      <c r="N837" s="120"/>
      <c r="O837" s="306"/>
      <c r="P837" s="120"/>
      <c r="Y837" s="120"/>
      <c r="AD837" s="249"/>
      <c r="AG837" s="32"/>
      <c r="AI837" s="245"/>
      <c r="AJ837" s="120"/>
      <c r="AN837" s="249"/>
      <c r="AS837" s="250"/>
      <c r="AX837" s="249"/>
      <c r="BC837" s="248"/>
      <c r="BM837" s="248"/>
      <c r="BW837" s="248"/>
    </row>
    <row r="838" spans="3:75" s="3" customFormat="1">
      <c r="C838" s="32"/>
      <c r="D838" s="229"/>
      <c r="F838" s="120"/>
      <c r="G838" s="120"/>
      <c r="H838" s="120"/>
      <c r="I838" s="120"/>
      <c r="J838" s="120"/>
      <c r="K838" s="120"/>
      <c r="L838" s="120"/>
      <c r="M838" s="120"/>
      <c r="N838" s="120"/>
      <c r="O838" s="306"/>
      <c r="P838" s="120"/>
      <c r="Y838" s="120"/>
      <c r="AD838" s="249"/>
      <c r="AG838" s="32"/>
      <c r="AI838" s="245"/>
      <c r="AJ838" s="120"/>
      <c r="AN838" s="249"/>
      <c r="AS838" s="250"/>
      <c r="AX838" s="249"/>
      <c r="BC838" s="248"/>
      <c r="BM838" s="248"/>
      <c r="BW838" s="248"/>
    </row>
    <row r="839" spans="3:75" s="3" customFormat="1">
      <c r="C839" s="32"/>
      <c r="D839" s="229"/>
      <c r="F839" s="120"/>
      <c r="G839" s="120"/>
      <c r="H839" s="120"/>
      <c r="I839" s="120"/>
      <c r="J839" s="120"/>
      <c r="K839" s="120"/>
      <c r="L839" s="120"/>
      <c r="M839" s="120"/>
      <c r="N839" s="120"/>
      <c r="O839" s="306"/>
      <c r="P839" s="120"/>
      <c r="Y839" s="120"/>
      <c r="AD839" s="249"/>
      <c r="AG839" s="32"/>
      <c r="AI839" s="245"/>
      <c r="AJ839" s="120"/>
      <c r="AN839" s="249"/>
      <c r="AS839" s="250"/>
      <c r="AX839" s="249"/>
      <c r="BC839" s="248"/>
      <c r="BM839" s="248"/>
      <c r="BW839" s="248"/>
    </row>
    <row r="840" spans="3:75" s="3" customFormat="1">
      <c r="C840" s="32"/>
      <c r="D840" s="229"/>
      <c r="F840" s="120"/>
      <c r="G840" s="120"/>
      <c r="H840" s="120"/>
      <c r="I840" s="120"/>
      <c r="J840" s="120"/>
      <c r="K840" s="120"/>
      <c r="L840" s="120"/>
      <c r="M840" s="120"/>
      <c r="N840" s="120"/>
      <c r="O840" s="306"/>
      <c r="P840" s="120"/>
      <c r="Y840" s="120"/>
      <c r="AD840" s="249"/>
      <c r="AG840" s="32"/>
      <c r="AI840" s="245"/>
      <c r="AJ840" s="120"/>
      <c r="AN840" s="249"/>
      <c r="AS840" s="250"/>
      <c r="AX840" s="249"/>
      <c r="BC840" s="248"/>
      <c r="BM840" s="248"/>
      <c r="BW840" s="248"/>
    </row>
    <row r="841" spans="3:75" s="3" customFormat="1">
      <c r="C841" s="32"/>
      <c r="D841" s="229"/>
      <c r="F841" s="120"/>
      <c r="G841" s="120"/>
      <c r="H841" s="120"/>
      <c r="I841" s="120"/>
      <c r="J841" s="120"/>
      <c r="K841" s="120"/>
      <c r="L841" s="120"/>
      <c r="M841" s="120"/>
      <c r="N841" s="120"/>
      <c r="O841" s="306"/>
      <c r="P841" s="120"/>
      <c r="Y841" s="120"/>
      <c r="AD841" s="249"/>
      <c r="AG841" s="32"/>
      <c r="AI841" s="245"/>
      <c r="AJ841" s="120"/>
      <c r="AN841" s="249"/>
      <c r="AS841" s="250"/>
      <c r="AX841" s="249"/>
      <c r="BC841" s="248"/>
      <c r="BM841" s="248"/>
      <c r="BW841" s="248"/>
    </row>
    <row r="842" spans="3:75" s="3" customFormat="1">
      <c r="C842" s="32"/>
      <c r="D842" s="229"/>
      <c r="F842" s="120"/>
      <c r="G842" s="120"/>
      <c r="H842" s="120"/>
      <c r="I842" s="120"/>
      <c r="J842" s="120"/>
      <c r="K842" s="120"/>
      <c r="L842" s="120"/>
      <c r="M842" s="120"/>
      <c r="N842" s="120"/>
      <c r="O842" s="306"/>
      <c r="P842" s="120"/>
      <c r="Y842" s="120"/>
      <c r="AD842" s="249"/>
      <c r="AG842" s="32"/>
      <c r="AI842" s="245"/>
      <c r="AJ842" s="120"/>
      <c r="AN842" s="249"/>
      <c r="AS842" s="250"/>
      <c r="AX842" s="249"/>
      <c r="BC842" s="248"/>
      <c r="BM842" s="248"/>
      <c r="BW842" s="248"/>
    </row>
    <row r="843" spans="3:75" s="3" customFormat="1">
      <c r="C843" s="32"/>
      <c r="D843" s="229"/>
      <c r="F843" s="120"/>
      <c r="G843" s="120"/>
      <c r="H843" s="120"/>
      <c r="I843" s="120"/>
      <c r="J843" s="120"/>
      <c r="K843" s="120"/>
      <c r="L843" s="120"/>
      <c r="M843" s="120"/>
      <c r="N843" s="120"/>
      <c r="O843" s="306"/>
      <c r="P843" s="120"/>
      <c r="Y843" s="120"/>
      <c r="AD843" s="249"/>
      <c r="AG843" s="32"/>
      <c r="AI843" s="245"/>
      <c r="AJ843" s="120"/>
      <c r="AN843" s="249"/>
      <c r="AS843" s="250"/>
      <c r="AX843" s="249"/>
      <c r="BC843" s="248"/>
      <c r="BM843" s="248"/>
      <c r="BW843" s="248"/>
    </row>
    <row r="844" spans="3:75" s="3" customFormat="1">
      <c r="C844" s="32"/>
      <c r="D844" s="229"/>
      <c r="F844" s="120"/>
      <c r="G844" s="120"/>
      <c r="H844" s="120"/>
      <c r="I844" s="120"/>
      <c r="J844" s="120"/>
      <c r="K844" s="120"/>
      <c r="L844" s="120"/>
      <c r="M844" s="120"/>
      <c r="N844" s="120"/>
      <c r="O844" s="306"/>
      <c r="P844" s="120"/>
      <c r="Y844" s="120"/>
      <c r="AD844" s="249"/>
      <c r="AG844" s="32"/>
      <c r="AI844" s="245"/>
      <c r="AJ844" s="120"/>
      <c r="AN844" s="249"/>
      <c r="AS844" s="250"/>
      <c r="AX844" s="249"/>
      <c r="BC844" s="248"/>
      <c r="BM844" s="248"/>
      <c r="BW844" s="248"/>
    </row>
    <row r="845" spans="3:75" s="3" customFormat="1">
      <c r="C845" s="32"/>
      <c r="D845" s="229"/>
      <c r="F845" s="120"/>
      <c r="G845" s="120"/>
      <c r="H845" s="120"/>
      <c r="I845" s="120"/>
      <c r="J845" s="120"/>
      <c r="K845" s="120"/>
      <c r="L845" s="120"/>
      <c r="M845" s="120"/>
      <c r="N845" s="120"/>
      <c r="O845" s="306"/>
      <c r="P845" s="120"/>
      <c r="Y845" s="120"/>
      <c r="AD845" s="249"/>
      <c r="AG845" s="32"/>
      <c r="AI845" s="245"/>
      <c r="AJ845" s="120"/>
      <c r="AN845" s="249"/>
      <c r="AS845" s="250"/>
      <c r="AX845" s="249"/>
      <c r="BC845" s="248"/>
      <c r="BM845" s="248"/>
      <c r="BW845" s="248"/>
    </row>
    <row r="846" spans="3:75" s="3" customFormat="1">
      <c r="C846" s="32"/>
      <c r="D846" s="229"/>
      <c r="F846" s="120"/>
      <c r="G846" s="120"/>
      <c r="H846" s="120"/>
      <c r="I846" s="120"/>
      <c r="J846" s="120"/>
      <c r="K846" s="120"/>
      <c r="L846" s="120"/>
      <c r="M846" s="120"/>
      <c r="N846" s="120"/>
      <c r="O846" s="306"/>
      <c r="P846" s="120"/>
      <c r="Y846" s="120"/>
      <c r="AD846" s="249"/>
      <c r="AG846" s="32"/>
      <c r="AI846" s="245"/>
      <c r="AJ846" s="120"/>
      <c r="AN846" s="249"/>
      <c r="AS846" s="250"/>
      <c r="AX846" s="249"/>
      <c r="BC846" s="248"/>
      <c r="BM846" s="248"/>
      <c r="BW846" s="248"/>
    </row>
    <row r="847" spans="3:75" s="3" customFormat="1">
      <c r="C847" s="32"/>
      <c r="D847" s="229"/>
      <c r="F847" s="120"/>
      <c r="G847" s="120"/>
      <c r="H847" s="120"/>
      <c r="I847" s="120"/>
      <c r="J847" s="120"/>
      <c r="K847" s="120"/>
      <c r="L847" s="120"/>
      <c r="M847" s="120"/>
      <c r="N847" s="120"/>
      <c r="O847" s="306"/>
      <c r="P847" s="120"/>
      <c r="Y847" s="120"/>
      <c r="AD847" s="249"/>
      <c r="AG847" s="32"/>
      <c r="AI847" s="245"/>
      <c r="AJ847" s="120"/>
      <c r="AN847" s="249"/>
      <c r="AS847" s="250"/>
      <c r="AX847" s="249"/>
      <c r="BC847" s="248"/>
      <c r="BM847" s="248"/>
      <c r="BW847" s="248"/>
    </row>
    <row r="848" spans="3:75" s="3" customFormat="1">
      <c r="C848" s="32"/>
      <c r="D848" s="229"/>
      <c r="F848" s="120"/>
      <c r="G848" s="120"/>
      <c r="H848" s="120"/>
      <c r="I848" s="120"/>
      <c r="J848" s="120"/>
      <c r="K848" s="120"/>
      <c r="L848" s="120"/>
      <c r="M848" s="120"/>
      <c r="N848" s="120"/>
      <c r="O848" s="306"/>
      <c r="P848" s="120"/>
      <c r="Y848" s="120"/>
      <c r="AD848" s="249"/>
      <c r="AG848" s="32"/>
      <c r="AI848" s="245"/>
      <c r="AJ848" s="120"/>
      <c r="AN848" s="249"/>
      <c r="AS848" s="250"/>
      <c r="AX848" s="249"/>
      <c r="BC848" s="248"/>
      <c r="BM848" s="248"/>
      <c r="BW848" s="248"/>
    </row>
    <row r="849" spans="3:75" s="3" customFormat="1">
      <c r="C849" s="32"/>
      <c r="D849" s="229"/>
      <c r="F849" s="120"/>
      <c r="G849" s="120"/>
      <c r="H849" s="120"/>
      <c r="I849" s="120"/>
      <c r="J849" s="120"/>
      <c r="K849" s="120"/>
      <c r="L849" s="120"/>
      <c r="M849" s="120"/>
      <c r="N849" s="120"/>
      <c r="O849" s="306"/>
      <c r="P849" s="120"/>
      <c r="Y849" s="120"/>
      <c r="AD849" s="249"/>
      <c r="AG849" s="32"/>
      <c r="AI849" s="245"/>
      <c r="AJ849" s="120"/>
      <c r="AN849" s="249"/>
      <c r="AS849" s="250"/>
      <c r="AX849" s="249"/>
      <c r="BC849" s="248"/>
      <c r="BM849" s="248"/>
      <c r="BW849" s="248"/>
    </row>
    <row r="850" spans="3:75" s="3" customFormat="1">
      <c r="C850" s="32"/>
      <c r="D850" s="229"/>
      <c r="F850" s="120"/>
      <c r="G850" s="120"/>
      <c r="H850" s="120"/>
      <c r="I850" s="120"/>
      <c r="J850" s="120"/>
      <c r="K850" s="120"/>
      <c r="L850" s="120"/>
      <c r="M850" s="120"/>
      <c r="N850" s="120"/>
      <c r="O850" s="306"/>
      <c r="P850" s="120"/>
      <c r="Y850" s="120"/>
      <c r="AD850" s="249"/>
      <c r="AG850" s="32"/>
      <c r="AI850" s="245"/>
      <c r="AJ850" s="120"/>
      <c r="AN850" s="249"/>
      <c r="AS850" s="250"/>
      <c r="AX850" s="249"/>
      <c r="BC850" s="248"/>
      <c r="BM850" s="248"/>
      <c r="BW850" s="248"/>
    </row>
    <row r="851" spans="3:75" s="3" customFormat="1">
      <c r="C851" s="32"/>
      <c r="D851" s="229"/>
      <c r="F851" s="120"/>
      <c r="G851" s="120"/>
      <c r="H851" s="120"/>
      <c r="I851" s="120"/>
      <c r="J851" s="120"/>
      <c r="K851" s="120"/>
      <c r="L851" s="120"/>
      <c r="M851" s="120"/>
      <c r="N851" s="120"/>
      <c r="O851" s="306"/>
      <c r="P851" s="120"/>
      <c r="Y851" s="120"/>
      <c r="AD851" s="249"/>
      <c r="AG851" s="32"/>
      <c r="AI851" s="245"/>
      <c r="AJ851" s="120"/>
      <c r="AN851" s="249"/>
      <c r="AS851" s="250"/>
      <c r="AX851" s="249"/>
      <c r="BC851" s="248"/>
      <c r="BM851" s="248"/>
      <c r="BW851" s="248"/>
    </row>
    <row r="852" spans="3:75" s="3" customFormat="1">
      <c r="C852" s="32"/>
      <c r="D852" s="229"/>
      <c r="F852" s="120"/>
      <c r="G852" s="120"/>
      <c r="H852" s="120"/>
      <c r="I852" s="120"/>
      <c r="J852" s="120"/>
      <c r="K852" s="120"/>
      <c r="L852" s="120"/>
      <c r="M852" s="120"/>
      <c r="N852" s="120"/>
      <c r="O852" s="306"/>
      <c r="P852" s="120"/>
      <c r="Y852" s="120"/>
      <c r="AD852" s="249"/>
      <c r="AG852" s="32"/>
      <c r="AI852" s="245"/>
      <c r="AJ852" s="120"/>
      <c r="AN852" s="249"/>
      <c r="AS852" s="250"/>
      <c r="AX852" s="249"/>
      <c r="BC852" s="248"/>
      <c r="BM852" s="248"/>
      <c r="BW852" s="248"/>
    </row>
    <row r="853" spans="3:75" s="3" customFormat="1">
      <c r="C853" s="32"/>
      <c r="D853" s="229"/>
      <c r="F853" s="120"/>
      <c r="G853" s="120"/>
      <c r="H853" s="120"/>
      <c r="I853" s="120"/>
      <c r="J853" s="120"/>
      <c r="K853" s="120"/>
      <c r="L853" s="120"/>
      <c r="M853" s="120"/>
      <c r="N853" s="120"/>
      <c r="O853" s="306"/>
      <c r="P853" s="120"/>
      <c r="Y853" s="120"/>
      <c r="AD853" s="249"/>
      <c r="AG853" s="32"/>
      <c r="AI853" s="245"/>
      <c r="AJ853" s="120"/>
      <c r="AN853" s="249"/>
      <c r="AS853" s="250"/>
      <c r="AX853" s="249"/>
      <c r="BC853" s="248"/>
      <c r="BM853" s="248"/>
      <c r="BW853" s="248"/>
    </row>
    <row r="854" spans="3:75" s="3" customFormat="1">
      <c r="C854" s="32"/>
      <c r="D854" s="229"/>
      <c r="F854" s="120"/>
      <c r="G854" s="120"/>
      <c r="H854" s="120"/>
      <c r="I854" s="120"/>
      <c r="J854" s="120"/>
      <c r="K854" s="120"/>
      <c r="L854" s="120"/>
      <c r="M854" s="120"/>
      <c r="N854" s="120"/>
      <c r="O854" s="306"/>
      <c r="P854" s="120"/>
      <c r="Y854" s="120"/>
      <c r="AD854" s="249"/>
      <c r="AG854" s="32"/>
      <c r="AI854" s="245"/>
      <c r="AJ854" s="120"/>
      <c r="AN854" s="249"/>
      <c r="AS854" s="250"/>
      <c r="AX854" s="249"/>
      <c r="BC854" s="248"/>
      <c r="BM854" s="248"/>
      <c r="BW854" s="248"/>
    </row>
    <row r="855" spans="3:75" s="3" customFormat="1">
      <c r="C855" s="32"/>
      <c r="D855" s="229"/>
      <c r="F855" s="120"/>
      <c r="G855" s="120"/>
      <c r="H855" s="120"/>
      <c r="I855" s="120"/>
      <c r="J855" s="120"/>
      <c r="K855" s="120"/>
      <c r="L855" s="120"/>
      <c r="M855" s="120"/>
      <c r="N855" s="120"/>
      <c r="O855" s="306"/>
      <c r="P855" s="120"/>
      <c r="Y855" s="120"/>
      <c r="AD855" s="249"/>
      <c r="AG855" s="32"/>
      <c r="AI855" s="245"/>
      <c r="AJ855" s="120"/>
      <c r="AN855" s="249"/>
      <c r="AS855" s="250"/>
      <c r="AX855" s="249"/>
      <c r="BC855" s="248"/>
      <c r="BM855" s="248"/>
      <c r="BW855" s="248"/>
    </row>
    <row r="856" spans="3:75" s="3" customFormat="1">
      <c r="C856" s="32"/>
      <c r="D856" s="229"/>
      <c r="F856" s="120"/>
      <c r="G856" s="120"/>
      <c r="H856" s="120"/>
      <c r="I856" s="120"/>
      <c r="J856" s="120"/>
      <c r="K856" s="120"/>
      <c r="L856" s="120"/>
      <c r="M856" s="120"/>
      <c r="N856" s="120"/>
      <c r="O856" s="306"/>
      <c r="P856" s="120"/>
      <c r="Y856" s="120"/>
      <c r="AD856" s="249"/>
      <c r="AG856" s="32"/>
      <c r="AI856" s="245"/>
      <c r="AJ856" s="120"/>
      <c r="AN856" s="249"/>
      <c r="AS856" s="250"/>
      <c r="AX856" s="249"/>
      <c r="BC856" s="248"/>
      <c r="BM856" s="248"/>
      <c r="BW856" s="248"/>
    </row>
    <row r="857" spans="3:75" s="3" customFormat="1">
      <c r="C857" s="32"/>
      <c r="D857" s="229"/>
      <c r="F857" s="120"/>
      <c r="G857" s="120"/>
      <c r="H857" s="120"/>
      <c r="I857" s="120"/>
      <c r="J857" s="120"/>
      <c r="K857" s="120"/>
      <c r="L857" s="120"/>
      <c r="M857" s="120"/>
      <c r="N857" s="120"/>
      <c r="O857" s="306"/>
      <c r="P857" s="120"/>
      <c r="Y857" s="120"/>
      <c r="AD857" s="249"/>
      <c r="AG857" s="32"/>
      <c r="AI857" s="245"/>
      <c r="AJ857" s="120"/>
      <c r="AN857" s="249"/>
      <c r="AS857" s="250"/>
      <c r="AX857" s="249"/>
      <c r="BC857" s="248"/>
      <c r="BM857" s="248"/>
      <c r="BW857" s="248"/>
    </row>
    <row r="858" spans="3:75" s="3" customFormat="1">
      <c r="C858" s="32"/>
      <c r="D858" s="229"/>
      <c r="F858" s="120"/>
      <c r="G858" s="120"/>
      <c r="H858" s="120"/>
      <c r="I858" s="120"/>
      <c r="J858" s="120"/>
      <c r="K858" s="120"/>
      <c r="L858" s="120"/>
      <c r="M858" s="120"/>
      <c r="N858" s="120"/>
      <c r="O858" s="306"/>
      <c r="P858" s="120"/>
      <c r="Y858" s="120"/>
      <c r="AD858" s="249"/>
      <c r="AG858" s="32"/>
      <c r="AI858" s="245"/>
      <c r="AJ858" s="120"/>
      <c r="AN858" s="249"/>
      <c r="AS858" s="250"/>
      <c r="AX858" s="249"/>
      <c r="BC858" s="248"/>
      <c r="BM858" s="248"/>
      <c r="BW858" s="248"/>
    </row>
    <row r="859" spans="3:75" s="3" customFormat="1">
      <c r="C859" s="32"/>
      <c r="D859" s="229"/>
      <c r="F859" s="120"/>
      <c r="G859" s="120"/>
      <c r="H859" s="120"/>
      <c r="I859" s="120"/>
      <c r="J859" s="120"/>
      <c r="K859" s="120"/>
      <c r="L859" s="120"/>
      <c r="M859" s="120"/>
      <c r="N859" s="120"/>
      <c r="O859" s="306"/>
      <c r="P859" s="120"/>
      <c r="Y859" s="120"/>
      <c r="AD859" s="249"/>
      <c r="AG859" s="32"/>
      <c r="AI859" s="245"/>
      <c r="AJ859" s="120"/>
      <c r="AN859" s="249"/>
      <c r="AS859" s="250"/>
      <c r="AX859" s="249"/>
      <c r="BC859" s="248"/>
      <c r="BM859" s="248"/>
      <c r="BW859" s="248"/>
    </row>
    <row r="860" spans="3:75" s="3" customFormat="1">
      <c r="C860" s="32"/>
      <c r="D860" s="229"/>
      <c r="F860" s="120"/>
      <c r="G860" s="120"/>
      <c r="H860" s="120"/>
      <c r="I860" s="120"/>
      <c r="J860" s="120"/>
      <c r="K860" s="120"/>
      <c r="L860" s="120"/>
      <c r="M860" s="120"/>
      <c r="N860" s="120"/>
      <c r="O860" s="306"/>
      <c r="P860" s="120"/>
      <c r="Y860" s="120"/>
      <c r="AD860" s="249"/>
      <c r="AG860" s="32"/>
      <c r="AI860" s="245"/>
      <c r="AJ860" s="120"/>
      <c r="AN860" s="249"/>
      <c r="AS860" s="250"/>
      <c r="AX860" s="249"/>
      <c r="BC860" s="248"/>
      <c r="BM860" s="248"/>
      <c r="BW860" s="248"/>
    </row>
    <row r="861" spans="3:75" s="3" customFormat="1">
      <c r="C861" s="32"/>
      <c r="D861" s="229"/>
      <c r="F861" s="120"/>
      <c r="G861" s="120"/>
      <c r="H861" s="120"/>
      <c r="I861" s="120"/>
      <c r="J861" s="120"/>
      <c r="K861" s="120"/>
      <c r="L861" s="120"/>
      <c r="M861" s="120"/>
      <c r="N861" s="120"/>
      <c r="O861" s="306"/>
      <c r="P861" s="120"/>
      <c r="Y861" s="120"/>
      <c r="AD861" s="249"/>
      <c r="AG861" s="32"/>
      <c r="AI861" s="245"/>
      <c r="AJ861" s="120"/>
      <c r="AN861" s="249"/>
      <c r="AS861" s="250"/>
      <c r="AX861" s="249"/>
      <c r="BC861" s="248"/>
      <c r="BM861" s="248"/>
      <c r="BW861" s="248"/>
    </row>
    <row r="862" spans="3:75" s="3" customFormat="1">
      <c r="C862" s="32"/>
      <c r="D862" s="229"/>
      <c r="F862" s="120"/>
      <c r="G862" s="120"/>
      <c r="H862" s="120"/>
      <c r="I862" s="120"/>
      <c r="J862" s="120"/>
      <c r="K862" s="120"/>
      <c r="L862" s="120"/>
      <c r="M862" s="120"/>
      <c r="N862" s="120"/>
      <c r="O862" s="306"/>
      <c r="P862" s="120"/>
      <c r="Y862" s="120"/>
      <c r="AD862" s="249"/>
      <c r="AG862" s="32"/>
      <c r="AI862" s="245"/>
      <c r="AJ862" s="120"/>
      <c r="AN862" s="249"/>
      <c r="AS862" s="250"/>
      <c r="AX862" s="249"/>
      <c r="BC862" s="248"/>
      <c r="BM862" s="248"/>
      <c r="BW862" s="248"/>
    </row>
    <row r="863" spans="3:75" s="3" customFormat="1">
      <c r="C863" s="32"/>
      <c r="D863" s="229"/>
      <c r="F863" s="120"/>
      <c r="G863" s="120"/>
      <c r="H863" s="120"/>
      <c r="I863" s="120"/>
      <c r="J863" s="120"/>
      <c r="K863" s="120"/>
      <c r="L863" s="120"/>
      <c r="M863" s="120"/>
      <c r="N863" s="120"/>
      <c r="O863" s="306"/>
      <c r="P863" s="120"/>
      <c r="Y863" s="120"/>
      <c r="AD863" s="249"/>
      <c r="AG863" s="32"/>
      <c r="AI863" s="245"/>
      <c r="AJ863" s="120"/>
      <c r="AN863" s="249"/>
      <c r="AS863" s="250"/>
      <c r="AX863" s="249"/>
      <c r="BC863" s="248"/>
      <c r="BM863" s="248"/>
      <c r="BW863" s="248"/>
    </row>
    <row r="864" spans="3:75" s="3" customFormat="1">
      <c r="C864" s="32"/>
      <c r="D864" s="229"/>
      <c r="F864" s="120"/>
      <c r="G864" s="120"/>
      <c r="H864" s="120"/>
      <c r="I864" s="120"/>
      <c r="J864" s="120"/>
      <c r="K864" s="120"/>
      <c r="L864" s="120"/>
      <c r="M864" s="120"/>
      <c r="N864" s="120"/>
      <c r="O864" s="306"/>
      <c r="P864" s="120"/>
      <c r="Y864" s="120"/>
      <c r="AD864" s="249"/>
      <c r="AG864" s="32"/>
      <c r="AI864" s="245"/>
      <c r="AJ864" s="120"/>
      <c r="AN864" s="249"/>
      <c r="AS864" s="250"/>
      <c r="AX864" s="249"/>
      <c r="BC864" s="248"/>
      <c r="BM864" s="248"/>
      <c r="BW864" s="248"/>
    </row>
    <row r="865" spans="3:75" s="3" customFormat="1">
      <c r="C865" s="32"/>
      <c r="D865" s="229"/>
      <c r="F865" s="120"/>
      <c r="G865" s="120"/>
      <c r="H865" s="120"/>
      <c r="I865" s="120"/>
      <c r="J865" s="120"/>
      <c r="K865" s="120"/>
      <c r="L865" s="120"/>
      <c r="M865" s="120"/>
      <c r="N865" s="120"/>
      <c r="O865" s="306"/>
      <c r="P865" s="120"/>
      <c r="Y865" s="120"/>
      <c r="AD865" s="249"/>
      <c r="AG865" s="32"/>
      <c r="AI865" s="245"/>
      <c r="AJ865" s="120"/>
      <c r="AN865" s="249"/>
      <c r="AS865" s="250"/>
      <c r="AX865" s="249"/>
      <c r="BC865" s="248"/>
      <c r="BM865" s="248"/>
      <c r="BW865" s="248"/>
    </row>
    <row r="866" spans="3:75" s="3" customFormat="1">
      <c r="C866" s="32"/>
      <c r="D866" s="229"/>
      <c r="F866" s="120"/>
      <c r="G866" s="120"/>
      <c r="H866" s="120"/>
      <c r="I866" s="120"/>
      <c r="J866" s="120"/>
      <c r="K866" s="120"/>
      <c r="L866" s="120"/>
      <c r="M866" s="120"/>
      <c r="N866" s="120"/>
      <c r="O866" s="306"/>
      <c r="P866" s="120"/>
      <c r="Y866" s="120"/>
      <c r="AD866" s="249"/>
      <c r="AG866" s="32"/>
      <c r="AI866" s="245"/>
      <c r="AJ866" s="120"/>
      <c r="AN866" s="249"/>
      <c r="AS866" s="250"/>
      <c r="AX866" s="249"/>
      <c r="BC866" s="248"/>
      <c r="BM866" s="248"/>
      <c r="BW866" s="248"/>
    </row>
    <row r="867" spans="3:75" s="3" customFormat="1">
      <c r="C867" s="32"/>
      <c r="D867" s="229"/>
      <c r="F867" s="120"/>
      <c r="G867" s="120"/>
      <c r="H867" s="120"/>
      <c r="I867" s="120"/>
      <c r="J867" s="120"/>
      <c r="K867" s="120"/>
      <c r="L867" s="120"/>
      <c r="M867" s="120"/>
      <c r="N867" s="120"/>
      <c r="O867" s="306"/>
      <c r="P867" s="120"/>
      <c r="Y867" s="120"/>
      <c r="AD867" s="249"/>
      <c r="AG867" s="32"/>
      <c r="AI867" s="245"/>
      <c r="AJ867" s="120"/>
      <c r="AN867" s="249"/>
      <c r="AS867" s="250"/>
      <c r="AX867" s="249"/>
      <c r="BC867" s="248"/>
      <c r="BM867" s="248"/>
      <c r="BW867" s="248"/>
    </row>
    <row r="868" spans="3:75" s="3" customFormat="1">
      <c r="C868" s="32"/>
      <c r="D868" s="229"/>
      <c r="F868" s="120"/>
      <c r="G868" s="120"/>
      <c r="H868" s="120"/>
      <c r="I868" s="120"/>
      <c r="J868" s="120"/>
      <c r="K868" s="120"/>
      <c r="L868" s="120"/>
      <c r="M868" s="120"/>
      <c r="N868" s="120"/>
      <c r="O868" s="306"/>
      <c r="P868" s="120"/>
      <c r="Y868" s="120"/>
      <c r="AD868" s="249"/>
      <c r="AG868" s="32"/>
      <c r="AI868" s="245"/>
      <c r="AJ868" s="120"/>
      <c r="AN868" s="249"/>
      <c r="AS868" s="250"/>
      <c r="AX868" s="249"/>
      <c r="BC868" s="248"/>
      <c r="BM868" s="248"/>
      <c r="BW868" s="248"/>
    </row>
    <row r="869" spans="3:75" s="3" customFormat="1">
      <c r="C869" s="32"/>
      <c r="D869" s="229"/>
      <c r="F869" s="120"/>
      <c r="G869" s="120"/>
      <c r="H869" s="120"/>
      <c r="I869" s="120"/>
      <c r="J869" s="120"/>
      <c r="K869" s="120"/>
      <c r="L869" s="120"/>
      <c r="M869" s="120"/>
      <c r="N869" s="120"/>
      <c r="O869" s="306"/>
      <c r="P869" s="120"/>
      <c r="Y869" s="120"/>
      <c r="AD869" s="249"/>
      <c r="AG869" s="32"/>
      <c r="AI869" s="245"/>
      <c r="AJ869" s="120"/>
      <c r="AN869" s="249"/>
      <c r="AS869" s="250"/>
      <c r="AX869" s="249"/>
      <c r="BC869" s="248"/>
      <c r="BM869" s="248"/>
      <c r="BW869" s="248"/>
    </row>
    <row r="870" spans="3:75" s="3" customFormat="1">
      <c r="C870" s="32"/>
      <c r="D870" s="229"/>
      <c r="F870" s="120"/>
      <c r="G870" s="120"/>
      <c r="H870" s="120"/>
      <c r="I870" s="120"/>
      <c r="J870" s="120"/>
      <c r="K870" s="120"/>
      <c r="L870" s="120"/>
      <c r="M870" s="120"/>
      <c r="N870" s="120"/>
      <c r="O870" s="306"/>
      <c r="P870" s="120"/>
      <c r="Y870" s="120"/>
      <c r="AD870" s="249"/>
      <c r="AG870" s="32"/>
      <c r="AI870" s="245"/>
      <c r="AJ870" s="120"/>
      <c r="AN870" s="249"/>
      <c r="AS870" s="250"/>
      <c r="AX870" s="249"/>
      <c r="BC870" s="248"/>
      <c r="BM870" s="248"/>
      <c r="BW870" s="248"/>
    </row>
    <row r="871" spans="3:75" s="3" customFormat="1">
      <c r="C871" s="32"/>
      <c r="D871" s="229"/>
      <c r="F871" s="120"/>
      <c r="G871" s="120"/>
      <c r="H871" s="120"/>
      <c r="I871" s="120"/>
      <c r="J871" s="120"/>
      <c r="K871" s="120"/>
      <c r="L871" s="120"/>
      <c r="M871" s="120"/>
      <c r="N871" s="120"/>
      <c r="O871" s="306"/>
      <c r="P871" s="120"/>
      <c r="Y871" s="120"/>
      <c r="AD871" s="249"/>
      <c r="AG871" s="32"/>
      <c r="AI871" s="245"/>
      <c r="AJ871" s="120"/>
      <c r="AN871" s="249"/>
      <c r="AS871" s="250"/>
      <c r="AX871" s="249"/>
      <c r="BC871" s="248"/>
      <c r="BM871" s="248"/>
      <c r="BW871" s="248"/>
    </row>
    <row r="872" spans="3:75" s="3" customFormat="1">
      <c r="C872" s="32"/>
      <c r="D872" s="229"/>
      <c r="F872" s="120"/>
      <c r="G872" s="120"/>
      <c r="H872" s="120"/>
      <c r="I872" s="120"/>
      <c r="J872" s="120"/>
      <c r="K872" s="120"/>
      <c r="L872" s="120"/>
      <c r="M872" s="120"/>
      <c r="N872" s="120"/>
      <c r="O872" s="306"/>
      <c r="P872" s="120"/>
      <c r="Y872" s="120"/>
      <c r="AD872" s="249"/>
      <c r="AG872" s="32"/>
      <c r="AI872" s="245"/>
      <c r="AJ872" s="120"/>
      <c r="AN872" s="249"/>
      <c r="AS872" s="250"/>
      <c r="AX872" s="249"/>
      <c r="BC872" s="248"/>
      <c r="BM872" s="248"/>
      <c r="BW872" s="248"/>
    </row>
    <row r="873" spans="3:75" s="3" customFormat="1">
      <c r="C873" s="32"/>
      <c r="D873" s="229"/>
      <c r="F873" s="120"/>
      <c r="G873" s="120"/>
      <c r="H873" s="120"/>
      <c r="I873" s="120"/>
      <c r="J873" s="120"/>
      <c r="K873" s="120"/>
      <c r="L873" s="120"/>
      <c r="M873" s="120"/>
      <c r="N873" s="120"/>
      <c r="O873" s="306"/>
      <c r="P873" s="120"/>
      <c r="Y873" s="120"/>
      <c r="AD873" s="249"/>
      <c r="AG873" s="32"/>
      <c r="AI873" s="245"/>
      <c r="AJ873" s="120"/>
      <c r="AN873" s="249"/>
      <c r="AS873" s="250"/>
      <c r="AX873" s="249"/>
      <c r="BC873" s="248"/>
      <c r="BM873" s="248"/>
      <c r="BW873" s="248"/>
    </row>
    <row r="874" spans="3:75" s="3" customFormat="1">
      <c r="C874" s="32"/>
      <c r="D874" s="229"/>
      <c r="F874" s="120"/>
      <c r="G874" s="120"/>
      <c r="H874" s="120"/>
      <c r="I874" s="120"/>
      <c r="J874" s="120"/>
      <c r="K874" s="120"/>
      <c r="L874" s="120"/>
      <c r="M874" s="120"/>
      <c r="N874" s="120"/>
      <c r="O874" s="306"/>
      <c r="P874" s="120"/>
      <c r="Y874" s="120"/>
      <c r="AD874" s="249"/>
      <c r="AG874" s="32"/>
      <c r="AI874" s="245"/>
      <c r="AJ874" s="120"/>
      <c r="AN874" s="249"/>
      <c r="AS874" s="250"/>
      <c r="AX874" s="249"/>
      <c r="BC874" s="248"/>
      <c r="BM874" s="248"/>
      <c r="BW874" s="248"/>
    </row>
    <row r="875" spans="3:75" s="3" customFormat="1">
      <c r="C875" s="32"/>
      <c r="D875" s="229"/>
      <c r="F875" s="120"/>
      <c r="G875" s="120"/>
      <c r="H875" s="120"/>
      <c r="I875" s="120"/>
      <c r="J875" s="120"/>
      <c r="K875" s="120"/>
      <c r="L875" s="120"/>
      <c r="M875" s="120"/>
      <c r="N875" s="120"/>
      <c r="O875" s="306"/>
      <c r="P875" s="120"/>
      <c r="Y875" s="120"/>
      <c r="AD875" s="249"/>
      <c r="AG875" s="32"/>
      <c r="AI875" s="245"/>
      <c r="AJ875" s="120"/>
      <c r="AN875" s="249"/>
      <c r="AS875" s="250"/>
      <c r="AX875" s="249"/>
      <c r="BC875" s="248"/>
      <c r="BM875" s="248"/>
      <c r="BW875" s="248"/>
    </row>
    <row r="876" spans="3:75" s="3" customFormat="1">
      <c r="C876" s="32"/>
      <c r="D876" s="229"/>
      <c r="F876" s="120"/>
      <c r="G876" s="120"/>
      <c r="H876" s="120"/>
      <c r="I876" s="120"/>
      <c r="J876" s="120"/>
      <c r="K876" s="120"/>
      <c r="L876" s="120"/>
      <c r="M876" s="120"/>
      <c r="N876" s="120"/>
      <c r="O876" s="306"/>
      <c r="P876" s="120"/>
      <c r="Y876" s="120"/>
      <c r="AD876" s="249"/>
      <c r="AG876" s="32"/>
      <c r="AI876" s="245"/>
      <c r="AJ876" s="120"/>
      <c r="AN876" s="249"/>
      <c r="AS876" s="250"/>
      <c r="AX876" s="249"/>
      <c r="BC876" s="248"/>
      <c r="BM876" s="248"/>
      <c r="BW876" s="248"/>
    </row>
    <row r="877" spans="3:75" s="3" customFormat="1">
      <c r="C877" s="32"/>
      <c r="D877" s="229"/>
      <c r="F877" s="120"/>
      <c r="G877" s="120"/>
      <c r="H877" s="120"/>
      <c r="I877" s="120"/>
      <c r="J877" s="120"/>
      <c r="K877" s="120"/>
      <c r="L877" s="120"/>
      <c r="M877" s="120"/>
      <c r="N877" s="120"/>
      <c r="O877" s="306"/>
      <c r="P877" s="120"/>
      <c r="Y877" s="120"/>
      <c r="AD877" s="249"/>
      <c r="AG877" s="32"/>
      <c r="AI877" s="245"/>
      <c r="AJ877" s="120"/>
      <c r="AN877" s="249"/>
      <c r="AS877" s="250"/>
      <c r="AX877" s="249"/>
      <c r="BC877" s="248"/>
      <c r="BM877" s="248"/>
      <c r="BW877" s="248"/>
    </row>
    <row r="878" spans="3:75" s="3" customFormat="1">
      <c r="C878" s="32"/>
      <c r="D878" s="229"/>
      <c r="F878" s="120"/>
      <c r="G878" s="120"/>
      <c r="H878" s="120"/>
      <c r="I878" s="120"/>
      <c r="J878" s="120"/>
      <c r="K878" s="120"/>
      <c r="L878" s="120"/>
      <c r="M878" s="120"/>
      <c r="N878" s="120"/>
      <c r="O878" s="306"/>
      <c r="P878" s="120"/>
      <c r="Y878" s="120"/>
      <c r="AD878" s="249"/>
      <c r="AG878" s="32"/>
      <c r="AI878" s="245"/>
      <c r="AJ878" s="120"/>
      <c r="AN878" s="249"/>
      <c r="AS878" s="250"/>
      <c r="AX878" s="249"/>
      <c r="BC878" s="248"/>
      <c r="BM878" s="248"/>
      <c r="BW878" s="248"/>
    </row>
    <row r="879" spans="3:75" s="3" customFormat="1">
      <c r="C879" s="32"/>
      <c r="D879" s="229"/>
      <c r="F879" s="120"/>
      <c r="G879" s="120"/>
      <c r="H879" s="120"/>
      <c r="I879" s="120"/>
      <c r="J879" s="120"/>
      <c r="K879" s="120"/>
      <c r="L879" s="120"/>
      <c r="M879" s="120"/>
      <c r="N879" s="120"/>
      <c r="O879" s="306"/>
      <c r="P879" s="120"/>
      <c r="Y879" s="120"/>
      <c r="AD879" s="249"/>
      <c r="AG879" s="32"/>
      <c r="AI879" s="245"/>
      <c r="AJ879" s="120"/>
      <c r="AN879" s="249"/>
      <c r="AS879" s="250"/>
      <c r="AX879" s="249"/>
      <c r="BC879" s="248"/>
      <c r="BM879" s="248"/>
      <c r="BW879" s="248"/>
    </row>
    <row r="880" spans="3:75" s="3" customFormat="1">
      <c r="C880" s="32"/>
      <c r="D880" s="229"/>
      <c r="F880" s="120"/>
      <c r="G880" s="120"/>
      <c r="H880" s="120"/>
      <c r="I880" s="120"/>
      <c r="J880" s="120"/>
      <c r="K880" s="120"/>
      <c r="L880" s="120"/>
      <c r="M880" s="120"/>
      <c r="N880" s="120"/>
      <c r="O880" s="306"/>
      <c r="P880" s="120"/>
      <c r="Y880" s="120"/>
      <c r="AD880" s="249"/>
      <c r="AG880" s="32"/>
      <c r="AI880" s="245"/>
      <c r="AJ880" s="120"/>
      <c r="AN880" s="249"/>
      <c r="AS880" s="250"/>
      <c r="AX880" s="249"/>
      <c r="BC880" s="248"/>
      <c r="BM880" s="248"/>
      <c r="BW880" s="248"/>
    </row>
    <row r="881" spans="3:75" s="3" customFormat="1">
      <c r="C881" s="32"/>
      <c r="D881" s="229"/>
      <c r="F881" s="120"/>
      <c r="G881" s="120"/>
      <c r="H881" s="120"/>
      <c r="I881" s="120"/>
      <c r="J881" s="120"/>
      <c r="K881" s="120"/>
      <c r="L881" s="120"/>
      <c r="M881" s="120"/>
      <c r="N881" s="120"/>
      <c r="O881" s="306"/>
      <c r="P881" s="120"/>
      <c r="Y881" s="120"/>
      <c r="AD881" s="249"/>
      <c r="AG881" s="32"/>
      <c r="AI881" s="245"/>
      <c r="AJ881" s="120"/>
      <c r="AN881" s="249"/>
      <c r="AS881" s="250"/>
      <c r="AX881" s="249"/>
      <c r="BC881" s="248"/>
      <c r="BM881" s="248"/>
      <c r="BW881" s="248"/>
    </row>
    <row r="882" spans="3:75" s="3" customFormat="1">
      <c r="C882" s="32"/>
      <c r="D882" s="229"/>
      <c r="F882" s="120"/>
      <c r="G882" s="120"/>
      <c r="H882" s="120"/>
      <c r="I882" s="120"/>
      <c r="J882" s="120"/>
      <c r="K882" s="120"/>
      <c r="L882" s="120"/>
      <c r="M882" s="120"/>
      <c r="N882" s="120"/>
      <c r="O882" s="306"/>
      <c r="P882" s="120"/>
      <c r="Y882" s="120"/>
      <c r="AD882" s="249"/>
      <c r="AG882" s="32"/>
      <c r="AI882" s="245"/>
      <c r="AJ882" s="120"/>
      <c r="AN882" s="249"/>
      <c r="AS882" s="250"/>
      <c r="AX882" s="249"/>
      <c r="BC882" s="248"/>
      <c r="BM882" s="248"/>
      <c r="BW882" s="248"/>
    </row>
    <row r="883" spans="3:75" s="3" customFormat="1">
      <c r="C883" s="32"/>
      <c r="D883" s="229"/>
      <c r="F883" s="120"/>
      <c r="G883" s="120"/>
      <c r="H883" s="120"/>
      <c r="I883" s="120"/>
      <c r="J883" s="120"/>
      <c r="K883" s="120"/>
      <c r="L883" s="120"/>
      <c r="M883" s="120"/>
      <c r="N883" s="120"/>
      <c r="O883" s="306"/>
      <c r="P883" s="120"/>
      <c r="Y883" s="120"/>
      <c r="AD883" s="249"/>
      <c r="AG883" s="32"/>
      <c r="AI883" s="245"/>
      <c r="AJ883" s="120"/>
      <c r="AN883" s="249"/>
      <c r="AS883" s="250"/>
      <c r="AX883" s="249"/>
      <c r="BC883" s="248"/>
      <c r="BM883" s="248"/>
      <c r="BW883" s="248"/>
    </row>
    <row r="884" spans="3:75" s="3" customFormat="1">
      <c r="C884" s="32"/>
      <c r="D884" s="229"/>
      <c r="F884" s="120"/>
      <c r="G884" s="120"/>
      <c r="H884" s="120"/>
      <c r="I884" s="120"/>
      <c r="J884" s="120"/>
      <c r="K884" s="120"/>
      <c r="L884" s="120"/>
      <c r="M884" s="120"/>
      <c r="N884" s="120"/>
      <c r="O884" s="306"/>
      <c r="P884" s="120"/>
      <c r="Y884" s="120"/>
      <c r="AD884" s="249"/>
      <c r="AG884" s="32"/>
      <c r="AI884" s="245"/>
      <c r="AJ884" s="120"/>
      <c r="AN884" s="249"/>
      <c r="AS884" s="250"/>
      <c r="AX884" s="249"/>
      <c r="BC884" s="248"/>
      <c r="BM884" s="248"/>
      <c r="BW884" s="248"/>
    </row>
    <row r="885" spans="3:75" s="3" customFormat="1">
      <c r="C885" s="32"/>
      <c r="D885" s="229"/>
      <c r="F885" s="120"/>
      <c r="G885" s="120"/>
      <c r="H885" s="120"/>
      <c r="I885" s="120"/>
      <c r="J885" s="120"/>
      <c r="K885" s="120"/>
      <c r="L885" s="120"/>
      <c r="M885" s="120"/>
      <c r="N885" s="120"/>
      <c r="O885" s="306"/>
      <c r="P885" s="120"/>
      <c r="Y885" s="120"/>
      <c r="AD885" s="249"/>
      <c r="AG885" s="32"/>
      <c r="AI885" s="245"/>
      <c r="AJ885" s="120"/>
      <c r="AN885" s="249"/>
      <c r="AS885" s="250"/>
      <c r="AX885" s="249"/>
      <c r="BC885" s="248"/>
      <c r="BM885" s="248"/>
      <c r="BW885" s="248"/>
    </row>
    <row r="886" spans="3:75" s="3" customFormat="1">
      <c r="C886" s="32"/>
      <c r="D886" s="229"/>
      <c r="F886" s="120"/>
      <c r="G886" s="120"/>
      <c r="H886" s="120"/>
      <c r="I886" s="120"/>
      <c r="J886" s="120"/>
      <c r="K886" s="120"/>
      <c r="L886" s="120"/>
      <c r="M886" s="120"/>
      <c r="N886" s="120"/>
      <c r="O886" s="306"/>
      <c r="P886" s="120"/>
      <c r="Y886" s="120"/>
      <c r="AD886" s="249"/>
      <c r="AG886" s="32"/>
      <c r="AI886" s="245"/>
      <c r="AJ886" s="120"/>
      <c r="AN886" s="249"/>
      <c r="AS886" s="250"/>
      <c r="AX886" s="249"/>
      <c r="BC886" s="248"/>
      <c r="BM886" s="248"/>
      <c r="BW886" s="248"/>
    </row>
    <row r="887" spans="3:75" s="3" customFormat="1">
      <c r="C887" s="32"/>
      <c r="D887" s="229"/>
      <c r="F887" s="120"/>
      <c r="G887" s="120"/>
      <c r="H887" s="120"/>
      <c r="I887" s="120"/>
      <c r="J887" s="120"/>
      <c r="K887" s="120"/>
      <c r="L887" s="120"/>
      <c r="M887" s="120"/>
      <c r="N887" s="120"/>
      <c r="O887" s="306"/>
      <c r="P887" s="120"/>
      <c r="Y887" s="120"/>
      <c r="AD887" s="249"/>
      <c r="AG887" s="32"/>
      <c r="AI887" s="245"/>
      <c r="AJ887" s="120"/>
      <c r="AN887" s="249"/>
      <c r="AS887" s="250"/>
      <c r="AX887" s="249"/>
      <c r="BC887" s="248"/>
      <c r="BM887" s="248"/>
      <c r="BW887" s="248"/>
    </row>
    <row r="888" spans="3:75" s="3" customFormat="1">
      <c r="C888" s="32"/>
      <c r="D888" s="229"/>
      <c r="F888" s="120"/>
      <c r="G888" s="120"/>
      <c r="H888" s="120"/>
      <c r="I888" s="120"/>
      <c r="J888" s="120"/>
      <c r="K888" s="120"/>
      <c r="L888" s="120"/>
      <c r="M888" s="120"/>
      <c r="N888" s="120"/>
      <c r="O888" s="306"/>
      <c r="P888" s="120"/>
      <c r="Y888" s="120"/>
      <c r="AD888" s="249"/>
      <c r="AG888" s="32"/>
      <c r="AI888" s="245"/>
      <c r="AJ888" s="120"/>
      <c r="AN888" s="249"/>
      <c r="AS888" s="250"/>
      <c r="AX888" s="249"/>
      <c r="BC888" s="248"/>
      <c r="BM888" s="248"/>
      <c r="BW888" s="248"/>
    </row>
    <row r="889" spans="3:75" s="3" customFormat="1">
      <c r="C889" s="32"/>
      <c r="D889" s="229"/>
      <c r="F889" s="120"/>
      <c r="G889" s="120"/>
      <c r="H889" s="120"/>
      <c r="I889" s="120"/>
      <c r="J889" s="120"/>
      <c r="K889" s="120"/>
      <c r="L889" s="120"/>
      <c r="M889" s="120"/>
      <c r="N889" s="120"/>
      <c r="O889" s="306"/>
      <c r="P889" s="120"/>
      <c r="Y889" s="120"/>
      <c r="AD889" s="249"/>
      <c r="AG889" s="32"/>
      <c r="AI889" s="245"/>
      <c r="AJ889" s="120"/>
      <c r="AN889" s="249"/>
      <c r="AS889" s="250"/>
      <c r="AX889" s="249"/>
      <c r="BC889" s="248"/>
      <c r="BM889" s="248"/>
      <c r="BW889" s="248"/>
    </row>
    <row r="890" spans="3:75" s="3" customFormat="1">
      <c r="C890" s="32"/>
      <c r="D890" s="229"/>
      <c r="F890" s="120"/>
      <c r="G890" s="120"/>
      <c r="H890" s="120"/>
      <c r="I890" s="120"/>
      <c r="J890" s="120"/>
      <c r="K890" s="120"/>
      <c r="L890" s="120"/>
      <c r="M890" s="120"/>
      <c r="N890" s="120"/>
      <c r="O890" s="306"/>
      <c r="P890" s="120"/>
      <c r="Y890" s="120"/>
      <c r="AD890" s="249"/>
      <c r="AG890" s="32"/>
      <c r="AI890" s="245"/>
      <c r="AJ890" s="120"/>
      <c r="AN890" s="249"/>
      <c r="AS890" s="250"/>
      <c r="AX890" s="249"/>
      <c r="BC890" s="248"/>
      <c r="BM890" s="248"/>
      <c r="BW890" s="248"/>
    </row>
    <row r="891" spans="3:75" s="3" customFormat="1">
      <c r="C891" s="32"/>
      <c r="D891" s="229"/>
      <c r="F891" s="120"/>
      <c r="G891" s="120"/>
      <c r="H891" s="120"/>
      <c r="I891" s="120"/>
      <c r="J891" s="120"/>
      <c r="K891" s="120"/>
      <c r="L891" s="120"/>
      <c r="M891" s="120"/>
      <c r="N891" s="120"/>
      <c r="O891" s="306"/>
      <c r="P891" s="120"/>
      <c r="Y891" s="120"/>
      <c r="AD891" s="249"/>
      <c r="AG891" s="32"/>
      <c r="AI891" s="245"/>
      <c r="AJ891" s="120"/>
      <c r="AN891" s="249"/>
      <c r="AS891" s="250"/>
      <c r="AX891" s="249"/>
      <c r="BC891" s="248"/>
      <c r="BM891" s="248"/>
      <c r="BW891" s="248"/>
    </row>
    <row r="892" spans="3:75" s="3" customFormat="1">
      <c r="C892" s="32"/>
      <c r="D892" s="229"/>
      <c r="F892" s="120"/>
      <c r="G892" s="120"/>
      <c r="H892" s="120"/>
      <c r="I892" s="120"/>
      <c r="J892" s="120"/>
      <c r="K892" s="120"/>
      <c r="L892" s="120"/>
      <c r="M892" s="120"/>
      <c r="N892" s="120"/>
      <c r="O892" s="306"/>
      <c r="P892" s="120"/>
      <c r="Y892" s="120"/>
      <c r="AD892" s="249"/>
      <c r="AG892" s="32"/>
      <c r="AI892" s="245"/>
      <c r="AJ892" s="120"/>
      <c r="AN892" s="249"/>
      <c r="AS892" s="250"/>
      <c r="AX892" s="249"/>
      <c r="BC892" s="248"/>
      <c r="BM892" s="248"/>
      <c r="BW892" s="248"/>
    </row>
    <row r="893" spans="3:75" s="3" customFormat="1">
      <c r="C893" s="32"/>
      <c r="D893" s="229"/>
      <c r="F893" s="120"/>
      <c r="G893" s="120"/>
      <c r="H893" s="120"/>
      <c r="I893" s="120"/>
      <c r="J893" s="120"/>
      <c r="K893" s="120"/>
      <c r="L893" s="120"/>
      <c r="M893" s="120"/>
      <c r="N893" s="120"/>
      <c r="O893" s="306"/>
      <c r="P893" s="120"/>
      <c r="Y893" s="120"/>
      <c r="AD893" s="249"/>
      <c r="AG893" s="32"/>
      <c r="AI893" s="245"/>
      <c r="AJ893" s="120"/>
      <c r="AN893" s="249"/>
      <c r="AS893" s="250"/>
      <c r="AX893" s="249"/>
      <c r="BC893" s="248"/>
      <c r="BM893" s="248"/>
      <c r="BW893" s="248"/>
    </row>
    <row r="894" spans="3:75" s="3" customFormat="1">
      <c r="C894" s="32"/>
      <c r="D894" s="229"/>
      <c r="F894" s="120"/>
      <c r="G894" s="120"/>
      <c r="H894" s="120"/>
      <c r="I894" s="120"/>
      <c r="J894" s="120"/>
      <c r="K894" s="120"/>
      <c r="L894" s="120"/>
      <c r="M894" s="120"/>
      <c r="N894" s="120"/>
      <c r="O894" s="306"/>
      <c r="P894" s="120"/>
      <c r="Y894" s="120"/>
      <c r="AD894" s="249"/>
      <c r="AG894" s="32"/>
      <c r="AI894" s="245"/>
      <c r="AJ894" s="120"/>
      <c r="AN894" s="249"/>
      <c r="AS894" s="250"/>
      <c r="AX894" s="249"/>
      <c r="BC894" s="248"/>
      <c r="BM894" s="248"/>
      <c r="BW894" s="248"/>
    </row>
    <row r="895" spans="3:75" s="3" customFormat="1">
      <c r="C895" s="32"/>
      <c r="D895" s="229"/>
      <c r="F895" s="120"/>
      <c r="G895" s="120"/>
      <c r="H895" s="120"/>
      <c r="I895" s="120"/>
      <c r="J895" s="120"/>
      <c r="K895" s="120"/>
      <c r="L895" s="120"/>
      <c r="M895" s="120"/>
      <c r="N895" s="120"/>
      <c r="O895" s="306"/>
      <c r="P895" s="120"/>
      <c r="Y895" s="120"/>
      <c r="AD895" s="249"/>
      <c r="AG895" s="32"/>
      <c r="AI895" s="245"/>
      <c r="AJ895" s="120"/>
      <c r="AN895" s="249"/>
      <c r="AS895" s="250"/>
      <c r="AX895" s="249"/>
      <c r="BC895" s="248"/>
      <c r="BM895" s="248"/>
      <c r="BW895" s="248"/>
    </row>
    <row r="896" spans="3:75" s="3" customFormat="1">
      <c r="C896" s="32"/>
      <c r="D896" s="229"/>
      <c r="F896" s="120"/>
      <c r="G896" s="120"/>
      <c r="H896" s="120"/>
      <c r="I896" s="120"/>
      <c r="J896" s="120"/>
      <c r="K896" s="120"/>
      <c r="L896" s="120"/>
      <c r="M896" s="120"/>
      <c r="N896" s="120"/>
      <c r="O896" s="306"/>
      <c r="P896" s="120"/>
      <c r="Y896" s="120"/>
      <c r="AD896" s="249"/>
      <c r="AG896" s="32"/>
      <c r="AI896" s="245"/>
      <c r="AJ896" s="120"/>
      <c r="AN896" s="249"/>
      <c r="AS896" s="250"/>
      <c r="AX896" s="249"/>
      <c r="BC896" s="248"/>
      <c r="BM896" s="248"/>
      <c r="BW896" s="248"/>
    </row>
    <row r="897" spans="3:75" s="3" customFormat="1">
      <c r="C897" s="32"/>
      <c r="D897" s="229"/>
      <c r="F897" s="120"/>
      <c r="G897" s="120"/>
      <c r="H897" s="120"/>
      <c r="I897" s="120"/>
      <c r="J897" s="120"/>
      <c r="K897" s="120"/>
      <c r="L897" s="120"/>
      <c r="M897" s="120"/>
      <c r="N897" s="120"/>
      <c r="O897" s="306"/>
      <c r="P897" s="120"/>
      <c r="Y897" s="120"/>
      <c r="AD897" s="249"/>
      <c r="AG897" s="32"/>
      <c r="AI897" s="245"/>
      <c r="AJ897" s="120"/>
      <c r="AN897" s="249"/>
      <c r="AS897" s="250"/>
      <c r="AX897" s="249"/>
      <c r="BC897" s="248"/>
      <c r="BM897" s="248"/>
      <c r="BW897" s="248"/>
    </row>
    <row r="898" spans="3:75" s="3" customFormat="1">
      <c r="C898" s="32"/>
      <c r="D898" s="229"/>
      <c r="F898" s="120"/>
      <c r="G898" s="120"/>
      <c r="H898" s="120"/>
      <c r="I898" s="120"/>
      <c r="J898" s="120"/>
      <c r="K898" s="120"/>
      <c r="L898" s="120"/>
      <c r="M898" s="120"/>
      <c r="N898" s="120"/>
      <c r="O898" s="306"/>
      <c r="P898" s="120"/>
      <c r="Y898" s="120"/>
      <c r="AD898" s="249"/>
      <c r="AG898" s="32"/>
      <c r="AI898" s="245"/>
      <c r="AJ898" s="120"/>
      <c r="AN898" s="249"/>
      <c r="AS898" s="250"/>
      <c r="AX898" s="249"/>
      <c r="BC898" s="248"/>
      <c r="BM898" s="248"/>
      <c r="BW898" s="248"/>
    </row>
    <row r="899" spans="3:75" s="3" customFormat="1">
      <c r="C899" s="32"/>
      <c r="D899" s="229"/>
      <c r="F899" s="120"/>
      <c r="G899" s="120"/>
      <c r="H899" s="120"/>
      <c r="I899" s="120"/>
      <c r="J899" s="120"/>
      <c r="K899" s="120"/>
      <c r="L899" s="120"/>
      <c r="M899" s="120"/>
      <c r="N899" s="120"/>
      <c r="O899" s="306"/>
      <c r="P899" s="120"/>
      <c r="Y899" s="120"/>
      <c r="AD899" s="249"/>
      <c r="AG899" s="32"/>
      <c r="AI899" s="245"/>
      <c r="AJ899" s="120"/>
      <c r="AN899" s="249"/>
      <c r="AS899" s="250"/>
      <c r="AX899" s="249"/>
      <c r="BC899" s="248"/>
      <c r="BM899" s="248"/>
      <c r="BW899" s="248"/>
    </row>
    <row r="900" spans="3:75" s="3" customFormat="1">
      <c r="C900" s="32"/>
      <c r="D900" s="229"/>
      <c r="F900" s="120"/>
      <c r="G900" s="120"/>
      <c r="H900" s="120"/>
      <c r="I900" s="120"/>
      <c r="J900" s="120"/>
      <c r="K900" s="120"/>
      <c r="L900" s="120"/>
      <c r="M900" s="120"/>
      <c r="N900" s="120"/>
      <c r="O900" s="306"/>
      <c r="P900" s="120"/>
      <c r="Y900" s="120"/>
      <c r="AD900" s="249"/>
      <c r="AG900" s="32"/>
      <c r="AI900" s="245"/>
      <c r="AJ900" s="120"/>
      <c r="AN900" s="249"/>
      <c r="AS900" s="250"/>
      <c r="AX900" s="249"/>
      <c r="BC900" s="248"/>
      <c r="BM900" s="248"/>
      <c r="BW900" s="248"/>
    </row>
    <row r="901" spans="3:75" s="3" customFormat="1">
      <c r="C901" s="32"/>
      <c r="D901" s="229"/>
      <c r="F901" s="120"/>
      <c r="G901" s="120"/>
      <c r="H901" s="120"/>
      <c r="I901" s="120"/>
      <c r="J901" s="120"/>
      <c r="K901" s="120"/>
      <c r="L901" s="120"/>
      <c r="M901" s="120"/>
      <c r="N901" s="120"/>
      <c r="O901" s="306"/>
      <c r="P901" s="120"/>
      <c r="Y901" s="120"/>
      <c r="AD901" s="249"/>
      <c r="AG901" s="32"/>
      <c r="AI901" s="245"/>
      <c r="AJ901" s="120"/>
      <c r="AN901" s="249"/>
      <c r="AS901" s="250"/>
      <c r="AX901" s="249"/>
      <c r="BC901" s="248"/>
      <c r="BM901" s="248"/>
      <c r="BW901" s="248"/>
    </row>
    <row r="902" spans="3:75" s="3" customFormat="1">
      <c r="C902" s="32"/>
      <c r="D902" s="229"/>
      <c r="F902" s="120"/>
      <c r="G902" s="120"/>
      <c r="H902" s="120"/>
      <c r="I902" s="120"/>
      <c r="J902" s="120"/>
      <c r="K902" s="120"/>
      <c r="L902" s="120"/>
      <c r="M902" s="120"/>
      <c r="N902" s="120"/>
      <c r="O902" s="306"/>
      <c r="P902" s="120"/>
      <c r="Y902" s="120"/>
      <c r="AD902" s="249"/>
      <c r="AG902" s="32"/>
      <c r="AI902" s="245"/>
      <c r="AJ902" s="120"/>
      <c r="AN902" s="249"/>
      <c r="AS902" s="250"/>
      <c r="AX902" s="249"/>
      <c r="BC902" s="248"/>
      <c r="BM902" s="248"/>
      <c r="BW902" s="248"/>
    </row>
    <row r="903" spans="3:75" s="3" customFormat="1">
      <c r="C903" s="32"/>
      <c r="D903" s="229"/>
      <c r="F903" s="120"/>
      <c r="G903" s="120"/>
      <c r="H903" s="120"/>
      <c r="I903" s="120"/>
      <c r="J903" s="120"/>
      <c r="K903" s="120"/>
      <c r="L903" s="120"/>
      <c r="M903" s="120"/>
      <c r="N903" s="120"/>
      <c r="O903" s="306"/>
      <c r="P903" s="120"/>
      <c r="Y903" s="120"/>
      <c r="AD903" s="249"/>
      <c r="AG903" s="32"/>
      <c r="AI903" s="245"/>
      <c r="AJ903" s="120"/>
      <c r="AN903" s="249"/>
      <c r="AS903" s="250"/>
      <c r="AX903" s="249"/>
      <c r="BC903" s="248"/>
      <c r="BM903" s="248"/>
      <c r="BW903" s="248"/>
    </row>
    <row r="904" spans="3:75" s="3" customFormat="1">
      <c r="C904" s="32"/>
      <c r="D904" s="229"/>
      <c r="F904" s="120"/>
      <c r="G904" s="120"/>
      <c r="H904" s="120"/>
      <c r="I904" s="120"/>
      <c r="J904" s="120"/>
      <c r="K904" s="120"/>
      <c r="L904" s="120"/>
      <c r="M904" s="120"/>
      <c r="N904" s="120"/>
      <c r="O904" s="306"/>
      <c r="P904" s="120"/>
      <c r="Y904" s="120"/>
      <c r="AD904" s="249"/>
      <c r="AG904" s="32"/>
      <c r="AI904" s="245"/>
      <c r="AJ904" s="120"/>
      <c r="AN904" s="249"/>
      <c r="AS904" s="250"/>
      <c r="AX904" s="249"/>
      <c r="BC904" s="248"/>
      <c r="BM904" s="248"/>
      <c r="BW904" s="248"/>
    </row>
    <row r="905" spans="3:75" s="3" customFormat="1">
      <c r="C905" s="32"/>
      <c r="D905" s="229"/>
      <c r="F905" s="120"/>
      <c r="G905" s="120"/>
      <c r="H905" s="120"/>
      <c r="I905" s="120"/>
      <c r="J905" s="120"/>
      <c r="K905" s="120"/>
      <c r="L905" s="120"/>
      <c r="M905" s="120"/>
      <c r="N905" s="120"/>
      <c r="O905" s="306"/>
      <c r="P905" s="120"/>
      <c r="Y905" s="120"/>
      <c r="AD905" s="249"/>
      <c r="AG905" s="32"/>
      <c r="AI905" s="245"/>
      <c r="AJ905" s="120"/>
      <c r="AN905" s="249"/>
      <c r="AS905" s="250"/>
      <c r="AX905" s="249"/>
      <c r="BC905" s="248"/>
      <c r="BM905" s="248"/>
      <c r="BW905" s="248"/>
    </row>
    <row r="906" spans="3:75" s="3" customFormat="1">
      <c r="C906" s="32"/>
      <c r="D906" s="229"/>
      <c r="F906" s="120"/>
      <c r="G906" s="120"/>
      <c r="H906" s="120"/>
      <c r="I906" s="120"/>
      <c r="J906" s="120"/>
      <c r="K906" s="120"/>
      <c r="L906" s="120"/>
      <c r="M906" s="120"/>
      <c r="N906" s="120"/>
      <c r="O906" s="306"/>
      <c r="P906" s="120"/>
      <c r="Y906" s="120"/>
      <c r="AD906" s="249"/>
      <c r="AG906" s="32"/>
      <c r="AI906" s="245"/>
      <c r="AJ906" s="120"/>
      <c r="AN906" s="249"/>
      <c r="AS906" s="250"/>
      <c r="AX906" s="249"/>
      <c r="BC906" s="248"/>
      <c r="BM906" s="248"/>
      <c r="BW906" s="248"/>
    </row>
    <row r="907" spans="3:75" s="3" customFormat="1">
      <c r="C907" s="32"/>
      <c r="D907" s="229"/>
      <c r="F907" s="120"/>
      <c r="G907" s="120"/>
      <c r="H907" s="120"/>
      <c r="I907" s="120"/>
      <c r="J907" s="120"/>
      <c r="K907" s="120"/>
      <c r="L907" s="120"/>
      <c r="M907" s="120"/>
      <c r="N907" s="120"/>
      <c r="O907" s="306"/>
      <c r="P907" s="120"/>
      <c r="Y907" s="120"/>
      <c r="AD907" s="249"/>
      <c r="AG907" s="32"/>
      <c r="AI907" s="245"/>
      <c r="AJ907" s="120"/>
      <c r="AN907" s="249"/>
      <c r="AS907" s="250"/>
      <c r="AX907" s="249"/>
      <c r="BC907" s="248"/>
      <c r="BM907" s="248"/>
      <c r="BW907" s="248"/>
    </row>
    <row r="908" spans="3:75" s="3" customFormat="1">
      <c r="C908" s="32"/>
      <c r="D908" s="229"/>
      <c r="F908" s="120"/>
      <c r="G908" s="120"/>
      <c r="H908" s="120"/>
      <c r="I908" s="120"/>
      <c r="J908" s="120"/>
      <c r="K908" s="120"/>
      <c r="L908" s="120"/>
      <c r="M908" s="120"/>
      <c r="N908" s="120"/>
      <c r="O908" s="306"/>
      <c r="P908" s="120"/>
      <c r="Y908" s="120"/>
      <c r="AD908" s="249"/>
      <c r="AG908" s="32"/>
      <c r="AI908" s="245"/>
      <c r="AJ908" s="120"/>
      <c r="AN908" s="249"/>
      <c r="AS908" s="250"/>
      <c r="AX908" s="249"/>
      <c r="BC908" s="248"/>
      <c r="BM908" s="248"/>
      <c r="BW908" s="248"/>
    </row>
    <row r="909" spans="3:75" s="3" customFormat="1">
      <c r="C909" s="32"/>
      <c r="D909" s="229"/>
      <c r="F909" s="120"/>
      <c r="G909" s="120"/>
      <c r="H909" s="120"/>
      <c r="I909" s="120"/>
      <c r="J909" s="120"/>
      <c r="K909" s="120"/>
      <c r="L909" s="120"/>
      <c r="M909" s="120"/>
      <c r="N909" s="120"/>
      <c r="O909" s="306"/>
      <c r="P909" s="120"/>
      <c r="Y909" s="120"/>
      <c r="AD909" s="249"/>
      <c r="AG909" s="32"/>
      <c r="AI909" s="245"/>
      <c r="AJ909" s="120"/>
      <c r="AN909" s="249"/>
      <c r="AS909" s="250"/>
      <c r="AX909" s="249"/>
      <c r="BC909" s="248"/>
      <c r="BM909" s="248"/>
      <c r="BW909" s="248"/>
    </row>
    <row r="910" spans="3:75" s="3" customFormat="1">
      <c r="C910" s="32"/>
      <c r="D910" s="229"/>
      <c r="F910" s="120"/>
      <c r="G910" s="120"/>
      <c r="H910" s="120"/>
      <c r="I910" s="120"/>
      <c r="J910" s="120"/>
      <c r="K910" s="120"/>
      <c r="L910" s="120"/>
      <c r="M910" s="120"/>
      <c r="N910" s="120"/>
      <c r="O910" s="306"/>
      <c r="P910" s="120"/>
      <c r="Y910" s="120"/>
      <c r="AD910" s="249"/>
      <c r="AG910" s="32"/>
      <c r="AI910" s="245"/>
      <c r="AJ910" s="120"/>
      <c r="AN910" s="249"/>
      <c r="AS910" s="250"/>
      <c r="AX910" s="249"/>
      <c r="BC910" s="248"/>
      <c r="BM910" s="248"/>
      <c r="BW910" s="248"/>
    </row>
    <row r="911" spans="3:75" s="3" customFormat="1">
      <c r="C911" s="32"/>
      <c r="D911" s="229"/>
      <c r="F911" s="120"/>
      <c r="G911" s="120"/>
      <c r="H911" s="120"/>
      <c r="I911" s="120"/>
      <c r="J911" s="120"/>
      <c r="K911" s="120"/>
      <c r="L911" s="120"/>
      <c r="M911" s="120"/>
      <c r="N911" s="120"/>
      <c r="O911" s="306"/>
      <c r="P911" s="120"/>
      <c r="Y911" s="120"/>
      <c r="AD911" s="249"/>
      <c r="AG911" s="32"/>
      <c r="AI911" s="245"/>
      <c r="AJ911" s="120"/>
      <c r="AN911" s="249"/>
      <c r="AS911" s="250"/>
      <c r="AX911" s="249"/>
      <c r="BC911" s="248"/>
      <c r="BM911" s="248"/>
      <c r="BW911" s="248"/>
    </row>
    <row r="912" spans="3:75" s="3" customFormat="1">
      <c r="C912" s="32"/>
      <c r="D912" s="229"/>
      <c r="F912" s="120"/>
      <c r="G912" s="120"/>
      <c r="H912" s="120"/>
      <c r="I912" s="120"/>
      <c r="J912" s="120"/>
      <c r="K912" s="120"/>
      <c r="L912" s="120"/>
      <c r="M912" s="120"/>
      <c r="N912" s="120"/>
      <c r="O912" s="306"/>
      <c r="P912" s="120"/>
      <c r="Y912" s="120"/>
      <c r="AD912" s="249"/>
      <c r="AG912" s="32"/>
      <c r="AI912" s="245"/>
      <c r="AJ912" s="120"/>
      <c r="AN912" s="249"/>
      <c r="AS912" s="250"/>
      <c r="AX912" s="249"/>
      <c r="BC912" s="248"/>
      <c r="BM912" s="248"/>
      <c r="BW912" s="248"/>
    </row>
    <row r="913" spans="3:75" s="3" customFormat="1">
      <c r="C913" s="32"/>
      <c r="D913" s="229"/>
      <c r="F913" s="120"/>
      <c r="G913" s="120"/>
      <c r="H913" s="120"/>
      <c r="I913" s="120"/>
      <c r="J913" s="120"/>
      <c r="K913" s="120"/>
      <c r="L913" s="120"/>
      <c r="M913" s="120"/>
      <c r="N913" s="120"/>
      <c r="O913" s="306"/>
      <c r="P913" s="120"/>
      <c r="Y913" s="120"/>
      <c r="AD913" s="249"/>
      <c r="AG913" s="32"/>
      <c r="AI913" s="245"/>
      <c r="AJ913" s="120"/>
      <c r="AN913" s="249"/>
      <c r="AS913" s="250"/>
      <c r="AX913" s="249"/>
      <c r="BC913" s="248"/>
      <c r="BM913" s="248"/>
      <c r="BW913" s="248"/>
    </row>
    <row r="914" spans="3:75" s="3" customFormat="1">
      <c r="C914" s="32"/>
      <c r="D914" s="229"/>
      <c r="F914" s="120"/>
      <c r="G914" s="120"/>
      <c r="H914" s="120"/>
      <c r="I914" s="120"/>
      <c r="J914" s="120"/>
      <c r="K914" s="120"/>
      <c r="L914" s="120"/>
      <c r="M914" s="120"/>
      <c r="N914" s="120"/>
      <c r="O914" s="306"/>
      <c r="P914" s="120"/>
      <c r="Y914" s="120"/>
      <c r="AD914" s="249"/>
      <c r="AG914" s="32"/>
      <c r="AI914" s="245"/>
      <c r="AJ914" s="120"/>
      <c r="AN914" s="249"/>
      <c r="AS914" s="250"/>
      <c r="AX914" s="249"/>
      <c r="BC914" s="248"/>
      <c r="BM914" s="248"/>
      <c r="BW914" s="248"/>
    </row>
    <row r="915" spans="3:75" s="3" customFormat="1">
      <c r="C915" s="32"/>
      <c r="D915" s="229"/>
      <c r="F915" s="120"/>
      <c r="G915" s="120"/>
      <c r="H915" s="120"/>
      <c r="I915" s="120"/>
      <c r="J915" s="120"/>
      <c r="K915" s="120"/>
      <c r="L915" s="120"/>
      <c r="M915" s="120"/>
      <c r="N915" s="120"/>
      <c r="O915" s="306"/>
      <c r="P915" s="120"/>
      <c r="Y915" s="120"/>
      <c r="AD915" s="249"/>
      <c r="AG915" s="32"/>
      <c r="AI915" s="245"/>
      <c r="AJ915" s="120"/>
      <c r="AN915" s="249"/>
      <c r="AS915" s="250"/>
      <c r="AX915" s="249"/>
      <c r="BC915" s="248"/>
      <c r="BM915" s="248"/>
      <c r="BW915" s="248"/>
    </row>
    <row r="916" spans="3:75" s="3" customFormat="1">
      <c r="C916" s="32"/>
      <c r="D916" s="229"/>
      <c r="F916" s="120"/>
      <c r="G916" s="120"/>
      <c r="H916" s="120"/>
      <c r="I916" s="120"/>
      <c r="J916" s="120"/>
      <c r="K916" s="120"/>
      <c r="L916" s="120"/>
      <c r="M916" s="120"/>
      <c r="N916" s="120"/>
      <c r="O916" s="306"/>
      <c r="P916" s="120"/>
      <c r="Y916" s="120"/>
      <c r="AD916" s="249"/>
      <c r="AG916" s="32"/>
      <c r="AI916" s="245"/>
      <c r="AJ916" s="120"/>
      <c r="AN916" s="249"/>
      <c r="AS916" s="250"/>
      <c r="AX916" s="249"/>
      <c r="BC916" s="248"/>
      <c r="BM916" s="248"/>
      <c r="BW916" s="248"/>
    </row>
    <row r="917" spans="3:75" s="3" customFormat="1">
      <c r="C917" s="32"/>
      <c r="D917" s="229"/>
      <c r="F917" s="120"/>
      <c r="G917" s="120"/>
      <c r="H917" s="120"/>
      <c r="I917" s="120"/>
      <c r="J917" s="120"/>
      <c r="K917" s="120"/>
      <c r="L917" s="120"/>
      <c r="M917" s="120"/>
      <c r="N917" s="120"/>
      <c r="O917" s="306"/>
      <c r="P917" s="120"/>
      <c r="Y917" s="120"/>
      <c r="AD917" s="249"/>
      <c r="AG917" s="32"/>
      <c r="AI917" s="245"/>
      <c r="AJ917" s="120"/>
      <c r="AN917" s="249"/>
      <c r="AS917" s="250"/>
      <c r="AX917" s="249"/>
      <c r="BC917" s="248"/>
      <c r="BM917" s="248"/>
      <c r="BW917" s="248"/>
    </row>
    <row r="918" spans="3:75" s="3" customFormat="1">
      <c r="C918" s="32"/>
      <c r="D918" s="229"/>
      <c r="F918" s="120"/>
      <c r="G918" s="120"/>
      <c r="H918" s="120"/>
      <c r="I918" s="120"/>
      <c r="J918" s="120"/>
      <c r="K918" s="120"/>
      <c r="L918" s="120"/>
      <c r="M918" s="120"/>
      <c r="N918" s="120"/>
      <c r="O918" s="306"/>
      <c r="P918" s="120"/>
      <c r="Y918" s="120"/>
      <c r="AD918" s="249"/>
      <c r="AG918" s="32"/>
      <c r="AI918" s="245"/>
      <c r="AJ918" s="120"/>
      <c r="AN918" s="249"/>
      <c r="AS918" s="250"/>
      <c r="AX918" s="249"/>
      <c r="BC918" s="248"/>
      <c r="BM918" s="248"/>
      <c r="BW918" s="248"/>
    </row>
    <row r="919" spans="3:75" s="3" customFormat="1">
      <c r="C919" s="32"/>
      <c r="D919" s="229"/>
      <c r="F919" s="120"/>
      <c r="G919" s="120"/>
      <c r="H919" s="120"/>
      <c r="I919" s="120"/>
      <c r="J919" s="120"/>
      <c r="K919" s="120"/>
      <c r="L919" s="120"/>
      <c r="M919" s="120"/>
      <c r="N919" s="120"/>
      <c r="O919" s="306"/>
      <c r="P919" s="120"/>
      <c r="Y919" s="120"/>
      <c r="AD919" s="249"/>
      <c r="AG919" s="32"/>
      <c r="AI919" s="245"/>
      <c r="AJ919" s="120"/>
      <c r="AN919" s="249"/>
      <c r="AS919" s="250"/>
      <c r="AX919" s="249"/>
      <c r="BC919" s="248"/>
      <c r="BM919" s="248"/>
      <c r="BW919" s="248"/>
    </row>
    <row r="920" spans="3:75" s="3" customFormat="1">
      <c r="C920" s="32"/>
      <c r="D920" s="229"/>
      <c r="F920" s="120"/>
      <c r="G920" s="120"/>
      <c r="H920" s="120"/>
      <c r="I920" s="120"/>
      <c r="J920" s="120"/>
      <c r="K920" s="120"/>
      <c r="L920" s="120"/>
      <c r="M920" s="120"/>
      <c r="N920" s="120"/>
      <c r="O920" s="306"/>
      <c r="P920" s="120"/>
      <c r="Y920" s="120"/>
      <c r="AD920" s="249"/>
      <c r="AG920" s="32"/>
      <c r="AI920" s="245"/>
      <c r="AJ920" s="120"/>
      <c r="AN920" s="249"/>
      <c r="AS920" s="250"/>
      <c r="AX920" s="249"/>
      <c r="BC920" s="248"/>
      <c r="BM920" s="248"/>
      <c r="BW920" s="248"/>
    </row>
    <row r="921" spans="3:75" s="3" customFormat="1">
      <c r="C921" s="32"/>
      <c r="D921" s="229"/>
      <c r="F921" s="120"/>
      <c r="G921" s="120"/>
      <c r="H921" s="120"/>
      <c r="I921" s="120"/>
      <c r="J921" s="120"/>
      <c r="K921" s="120"/>
      <c r="L921" s="120"/>
      <c r="M921" s="120"/>
      <c r="N921" s="120"/>
      <c r="O921" s="306"/>
      <c r="P921" s="120"/>
      <c r="Y921" s="120"/>
      <c r="AD921" s="249"/>
      <c r="AG921" s="32"/>
      <c r="AI921" s="245"/>
      <c r="AJ921" s="120"/>
      <c r="AN921" s="249"/>
      <c r="AS921" s="250"/>
      <c r="AX921" s="249"/>
      <c r="BC921" s="248"/>
      <c r="BM921" s="248"/>
      <c r="BW921" s="248"/>
    </row>
    <row r="922" spans="3:75" s="3" customFormat="1">
      <c r="C922" s="32"/>
      <c r="D922" s="229"/>
      <c r="F922" s="120"/>
      <c r="G922" s="120"/>
      <c r="H922" s="120"/>
      <c r="I922" s="120"/>
      <c r="J922" s="120"/>
      <c r="K922" s="120"/>
      <c r="L922" s="120"/>
      <c r="M922" s="120"/>
      <c r="N922" s="120"/>
      <c r="O922" s="306"/>
      <c r="P922" s="120"/>
      <c r="Y922" s="120"/>
      <c r="AD922" s="249"/>
      <c r="AG922" s="32"/>
      <c r="AI922" s="245"/>
      <c r="AJ922" s="120"/>
      <c r="AN922" s="249"/>
      <c r="AS922" s="250"/>
      <c r="AX922" s="249"/>
      <c r="BC922" s="248"/>
      <c r="BM922" s="248"/>
      <c r="BW922" s="248"/>
    </row>
    <row r="923" spans="3:75" s="3" customFormat="1">
      <c r="C923" s="32"/>
      <c r="D923" s="229"/>
      <c r="F923" s="120"/>
      <c r="G923" s="120"/>
      <c r="H923" s="120"/>
      <c r="I923" s="120"/>
      <c r="J923" s="120"/>
      <c r="K923" s="120"/>
      <c r="L923" s="120"/>
      <c r="M923" s="120"/>
      <c r="N923" s="120"/>
      <c r="O923" s="306"/>
      <c r="P923" s="120"/>
      <c r="Y923" s="120"/>
      <c r="AD923" s="249"/>
      <c r="AG923" s="32"/>
      <c r="AI923" s="245"/>
      <c r="AJ923" s="120"/>
      <c r="AN923" s="249"/>
      <c r="AS923" s="250"/>
      <c r="AX923" s="249"/>
      <c r="BC923" s="248"/>
      <c r="BM923" s="248"/>
      <c r="BW923" s="248"/>
    </row>
    <row r="924" spans="3:75" s="3" customFormat="1">
      <c r="C924" s="32"/>
      <c r="D924" s="229"/>
      <c r="F924" s="120"/>
      <c r="G924" s="120"/>
      <c r="H924" s="120"/>
      <c r="I924" s="120"/>
      <c r="J924" s="120"/>
      <c r="K924" s="120"/>
      <c r="L924" s="120"/>
      <c r="M924" s="120"/>
      <c r="N924" s="120"/>
      <c r="O924" s="306"/>
      <c r="P924" s="120"/>
      <c r="Y924" s="120"/>
      <c r="AD924" s="249"/>
      <c r="AG924" s="32"/>
      <c r="AI924" s="245"/>
      <c r="AJ924" s="120"/>
      <c r="AN924" s="249"/>
      <c r="AS924" s="250"/>
      <c r="AX924" s="249"/>
      <c r="BC924" s="248"/>
      <c r="BM924" s="248"/>
      <c r="BW924" s="248"/>
    </row>
    <row r="925" spans="3:75" s="3" customFormat="1">
      <c r="C925" s="32"/>
      <c r="D925" s="229"/>
      <c r="F925" s="120"/>
      <c r="G925" s="120"/>
      <c r="H925" s="120"/>
      <c r="I925" s="120"/>
      <c r="J925" s="120"/>
      <c r="K925" s="120"/>
      <c r="L925" s="120"/>
      <c r="M925" s="120"/>
      <c r="N925" s="120"/>
      <c r="O925" s="306"/>
      <c r="P925" s="120"/>
      <c r="Y925" s="120"/>
      <c r="AD925" s="249"/>
      <c r="AG925" s="32"/>
      <c r="AI925" s="245"/>
      <c r="AJ925" s="120"/>
      <c r="AN925" s="249"/>
      <c r="AS925" s="250"/>
      <c r="AX925" s="249"/>
      <c r="BC925" s="248"/>
      <c r="BM925" s="248"/>
      <c r="BW925" s="248"/>
    </row>
    <row r="926" spans="3:75" s="3" customFormat="1">
      <c r="C926" s="32"/>
      <c r="D926" s="229"/>
      <c r="F926" s="120"/>
      <c r="G926" s="120"/>
      <c r="H926" s="120"/>
      <c r="I926" s="120"/>
      <c r="J926" s="120"/>
      <c r="K926" s="120"/>
      <c r="L926" s="120"/>
      <c r="M926" s="120"/>
      <c r="N926" s="120"/>
      <c r="O926" s="306"/>
      <c r="P926" s="120"/>
      <c r="Y926" s="120"/>
      <c r="AD926" s="249"/>
      <c r="AG926" s="32"/>
      <c r="AI926" s="245"/>
      <c r="AJ926" s="120"/>
      <c r="AN926" s="249"/>
      <c r="AS926" s="250"/>
      <c r="AX926" s="249"/>
      <c r="BC926" s="248"/>
      <c r="BM926" s="248"/>
      <c r="BW926" s="248"/>
    </row>
    <row r="927" spans="3:75" s="3" customFormat="1">
      <c r="C927" s="32"/>
      <c r="D927" s="229"/>
      <c r="F927" s="120"/>
      <c r="G927" s="120"/>
      <c r="H927" s="120"/>
      <c r="I927" s="120"/>
      <c r="J927" s="120"/>
      <c r="K927" s="120"/>
      <c r="L927" s="120"/>
      <c r="M927" s="120"/>
      <c r="N927" s="120"/>
      <c r="O927" s="306"/>
      <c r="P927" s="120"/>
      <c r="Y927" s="120"/>
      <c r="AD927" s="249"/>
      <c r="AG927" s="32"/>
      <c r="AI927" s="245"/>
      <c r="AJ927" s="120"/>
      <c r="AN927" s="249"/>
      <c r="AS927" s="250"/>
      <c r="AX927" s="249"/>
      <c r="BC927" s="248"/>
      <c r="BM927" s="248"/>
      <c r="BW927" s="248"/>
    </row>
    <row r="928" spans="3:75" s="3" customFormat="1">
      <c r="C928" s="32"/>
      <c r="D928" s="229"/>
      <c r="F928" s="120"/>
      <c r="G928" s="120"/>
      <c r="H928" s="120"/>
      <c r="I928" s="120"/>
      <c r="J928" s="120"/>
      <c r="K928" s="120"/>
      <c r="L928" s="120"/>
      <c r="M928" s="120"/>
      <c r="N928" s="120"/>
      <c r="O928" s="306"/>
      <c r="P928" s="120"/>
      <c r="Y928" s="120"/>
      <c r="AD928" s="249"/>
      <c r="AG928" s="32"/>
      <c r="AI928" s="245"/>
      <c r="AJ928" s="120"/>
      <c r="AN928" s="249"/>
      <c r="AS928" s="250"/>
      <c r="AX928" s="249"/>
      <c r="BC928" s="248"/>
      <c r="BM928" s="248"/>
      <c r="BW928" s="248"/>
    </row>
    <row r="929" spans="3:75" s="3" customFormat="1">
      <c r="C929" s="32"/>
      <c r="D929" s="229"/>
      <c r="F929" s="120"/>
      <c r="G929" s="120"/>
      <c r="H929" s="120"/>
      <c r="I929" s="120"/>
      <c r="J929" s="120"/>
      <c r="K929" s="120"/>
      <c r="L929" s="120"/>
      <c r="M929" s="120"/>
      <c r="N929" s="120"/>
      <c r="O929" s="306"/>
      <c r="P929" s="120"/>
      <c r="Y929" s="120"/>
      <c r="AD929" s="249"/>
      <c r="AG929" s="32"/>
      <c r="AI929" s="245"/>
      <c r="AJ929" s="120"/>
      <c r="AN929" s="249"/>
      <c r="AS929" s="250"/>
      <c r="AX929" s="249"/>
      <c r="BC929" s="248"/>
      <c r="BM929" s="248"/>
      <c r="BW929" s="248"/>
    </row>
    <row r="930" spans="3:75" s="3" customFormat="1">
      <c r="C930" s="32"/>
      <c r="D930" s="229"/>
      <c r="F930" s="120"/>
      <c r="G930" s="120"/>
      <c r="H930" s="120"/>
      <c r="I930" s="120"/>
      <c r="J930" s="120"/>
      <c r="K930" s="120"/>
      <c r="L930" s="120"/>
      <c r="M930" s="120"/>
      <c r="N930" s="120"/>
      <c r="O930" s="306"/>
      <c r="P930" s="120"/>
      <c r="Y930" s="120"/>
      <c r="AD930" s="249"/>
      <c r="AG930" s="32"/>
      <c r="AI930" s="245"/>
      <c r="AJ930" s="120"/>
      <c r="AN930" s="249"/>
      <c r="AS930" s="250"/>
      <c r="AX930" s="249"/>
      <c r="BC930" s="248"/>
      <c r="BM930" s="248"/>
      <c r="BW930" s="248"/>
    </row>
    <row r="931" spans="3:75" s="3" customFormat="1">
      <c r="C931" s="32"/>
      <c r="D931" s="229"/>
      <c r="F931" s="120"/>
      <c r="G931" s="120"/>
      <c r="H931" s="120"/>
      <c r="I931" s="120"/>
      <c r="J931" s="120"/>
      <c r="K931" s="120"/>
      <c r="L931" s="120"/>
      <c r="M931" s="120"/>
      <c r="N931" s="120"/>
      <c r="O931" s="306"/>
      <c r="P931" s="120"/>
      <c r="Y931" s="120"/>
      <c r="AD931" s="249"/>
      <c r="AG931" s="32"/>
      <c r="AI931" s="245"/>
      <c r="AJ931" s="120"/>
      <c r="AN931" s="249"/>
      <c r="AS931" s="250"/>
      <c r="AX931" s="249"/>
      <c r="BC931" s="248"/>
      <c r="BM931" s="248"/>
      <c r="BW931" s="248"/>
    </row>
    <row r="932" spans="3:75" s="3" customFormat="1">
      <c r="C932" s="32"/>
      <c r="D932" s="229"/>
      <c r="F932" s="120"/>
      <c r="G932" s="120"/>
      <c r="H932" s="120"/>
      <c r="I932" s="120"/>
      <c r="J932" s="120"/>
      <c r="K932" s="120"/>
      <c r="L932" s="120"/>
      <c r="M932" s="120"/>
      <c r="N932" s="120"/>
      <c r="O932" s="306"/>
      <c r="P932" s="120"/>
      <c r="Y932" s="120"/>
      <c r="AD932" s="249"/>
      <c r="AG932" s="32"/>
      <c r="AI932" s="245"/>
      <c r="AJ932" s="120"/>
      <c r="AN932" s="249"/>
      <c r="AS932" s="250"/>
      <c r="AX932" s="249"/>
      <c r="BC932" s="248"/>
      <c r="BM932" s="248"/>
      <c r="BW932" s="248"/>
    </row>
    <row r="933" spans="3:75" s="3" customFormat="1">
      <c r="C933" s="32"/>
      <c r="D933" s="229"/>
      <c r="F933" s="120"/>
      <c r="G933" s="120"/>
      <c r="H933" s="120"/>
      <c r="I933" s="120"/>
      <c r="J933" s="120"/>
      <c r="K933" s="120"/>
      <c r="L933" s="120"/>
      <c r="M933" s="120"/>
      <c r="N933" s="120"/>
      <c r="O933" s="306"/>
      <c r="P933" s="120"/>
      <c r="Y933" s="120"/>
      <c r="AD933" s="249"/>
      <c r="AG933" s="32"/>
      <c r="AI933" s="245"/>
      <c r="AJ933" s="120"/>
      <c r="AN933" s="249"/>
      <c r="AS933" s="250"/>
      <c r="AX933" s="249"/>
      <c r="BC933" s="248"/>
      <c r="BM933" s="248"/>
      <c r="BW933" s="248"/>
    </row>
    <row r="934" spans="3:75" s="3" customFormat="1">
      <c r="C934" s="32"/>
      <c r="D934" s="229"/>
      <c r="F934" s="120"/>
      <c r="G934" s="120"/>
      <c r="H934" s="120"/>
      <c r="I934" s="120"/>
      <c r="J934" s="120"/>
      <c r="K934" s="120"/>
      <c r="L934" s="120"/>
      <c r="M934" s="120"/>
      <c r="N934" s="120"/>
      <c r="O934" s="306"/>
      <c r="P934" s="120"/>
      <c r="Y934" s="120"/>
      <c r="AD934" s="249"/>
      <c r="AG934" s="32"/>
      <c r="AI934" s="245"/>
      <c r="AJ934" s="120"/>
      <c r="AN934" s="249"/>
      <c r="AS934" s="250"/>
      <c r="AX934" s="249"/>
      <c r="BC934" s="248"/>
      <c r="BM934" s="248"/>
      <c r="BW934" s="248"/>
    </row>
    <row r="935" spans="3:75" s="3" customFormat="1">
      <c r="C935" s="32"/>
      <c r="D935" s="229"/>
      <c r="F935" s="120"/>
      <c r="G935" s="120"/>
      <c r="H935" s="120"/>
      <c r="I935" s="120"/>
      <c r="J935" s="120"/>
      <c r="K935" s="120"/>
      <c r="L935" s="120"/>
      <c r="M935" s="120"/>
      <c r="N935" s="120"/>
      <c r="O935" s="306"/>
      <c r="P935" s="120"/>
      <c r="Y935" s="120"/>
      <c r="AD935" s="249"/>
      <c r="AG935" s="32"/>
      <c r="AI935" s="245"/>
      <c r="AJ935" s="120"/>
      <c r="AN935" s="249"/>
      <c r="AS935" s="250"/>
      <c r="AX935" s="249"/>
      <c r="BC935" s="248"/>
      <c r="BM935" s="248"/>
      <c r="BW935" s="248"/>
    </row>
    <row r="936" spans="3:75" s="3" customFormat="1">
      <c r="C936" s="32"/>
      <c r="D936" s="229"/>
      <c r="F936" s="120"/>
      <c r="G936" s="120"/>
      <c r="H936" s="120"/>
      <c r="I936" s="120"/>
      <c r="J936" s="120"/>
      <c r="K936" s="120"/>
      <c r="L936" s="120"/>
      <c r="M936" s="120"/>
      <c r="N936" s="120"/>
      <c r="O936" s="306"/>
      <c r="P936" s="120"/>
      <c r="Y936" s="120"/>
      <c r="AD936" s="249"/>
      <c r="AG936" s="32"/>
      <c r="AI936" s="245"/>
      <c r="AJ936" s="120"/>
      <c r="AN936" s="249"/>
      <c r="AS936" s="250"/>
      <c r="AX936" s="249"/>
      <c r="BC936" s="248"/>
      <c r="BM936" s="248"/>
      <c r="BW936" s="248"/>
    </row>
    <row r="937" spans="3:75" s="3" customFormat="1">
      <c r="C937" s="32"/>
      <c r="D937" s="229"/>
      <c r="F937" s="120"/>
      <c r="G937" s="120"/>
      <c r="H937" s="120"/>
      <c r="I937" s="120"/>
      <c r="J937" s="120"/>
      <c r="K937" s="120"/>
      <c r="L937" s="120"/>
      <c r="M937" s="120"/>
      <c r="N937" s="120"/>
      <c r="O937" s="306"/>
      <c r="P937" s="120"/>
      <c r="Y937" s="120"/>
      <c r="AD937" s="249"/>
      <c r="AG937" s="32"/>
      <c r="AI937" s="245"/>
      <c r="AJ937" s="120"/>
      <c r="AN937" s="249"/>
      <c r="AS937" s="250"/>
      <c r="AX937" s="249"/>
      <c r="BC937" s="248"/>
      <c r="BM937" s="248"/>
      <c r="BW937" s="248"/>
    </row>
    <row r="938" spans="3:75" s="3" customFormat="1">
      <c r="C938" s="32"/>
      <c r="D938" s="229"/>
      <c r="F938" s="120"/>
      <c r="G938" s="120"/>
      <c r="H938" s="120"/>
      <c r="I938" s="120"/>
      <c r="J938" s="120"/>
      <c r="K938" s="120"/>
      <c r="L938" s="120"/>
      <c r="M938" s="120"/>
      <c r="N938" s="120"/>
      <c r="O938" s="306"/>
      <c r="P938" s="120"/>
      <c r="Y938" s="120"/>
      <c r="AD938" s="249"/>
      <c r="AG938" s="32"/>
      <c r="AI938" s="245"/>
      <c r="AJ938" s="120"/>
      <c r="AN938" s="249"/>
      <c r="AS938" s="250"/>
      <c r="AX938" s="249"/>
      <c r="BC938" s="248"/>
      <c r="BM938" s="248"/>
      <c r="BW938" s="248"/>
    </row>
    <row r="939" spans="3:75" s="3" customFormat="1">
      <c r="C939" s="32"/>
      <c r="D939" s="229"/>
      <c r="F939" s="120"/>
      <c r="G939" s="120"/>
      <c r="H939" s="120"/>
      <c r="I939" s="120"/>
      <c r="J939" s="120"/>
      <c r="K939" s="120"/>
      <c r="L939" s="120"/>
      <c r="M939" s="120"/>
      <c r="N939" s="120"/>
      <c r="O939" s="306"/>
      <c r="P939" s="120"/>
      <c r="Y939" s="120"/>
      <c r="AD939" s="249"/>
      <c r="AG939" s="32"/>
      <c r="AI939" s="245"/>
      <c r="AJ939" s="120"/>
      <c r="AN939" s="249"/>
      <c r="AS939" s="250"/>
      <c r="AX939" s="249"/>
      <c r="BC939" s="248"/>
      <c r="BM939" s="248"/>
      <c r="BW939" s="248"/>
    </row>
    <row r="940" spans="3:75" s="3" customFormat="1">
      <c r="C940" s="32"/>
      <c r="D940" s="229"/>
      <c r="F940" s="120"/>
      <c r="G940" s="120"/>
      <c r="H940" s="120"/>
      <c r="I940" s="120"/>
      <c r="J940" s="120"/>
      <c r="K940" s="120"/>
      <c r="L940" s="120"/>
      <c r="M940" s="120"/>
      <c r="N940" s="120"/>
      <c r="O940" s="306"/>
      <c r="P940" s="120"/>
      <c r="Y940" s="120"/>
      <c r="AD940" s="249"/>
      <c r="AG940" s="32"/>
      <c r="AI940" s="245"/>
      <c r="AJ940" s="120"/>
      <c r="AN940" s="249"/>
      <c r="AS940" s="250"/>
      <c r="AX940" s="249"/>
      <c r="BC940" s="248"/>
      <c r="BM940" s="248"/>
      <c r="BW940" s="248"/>
    </row>
    <row r="941" spans="3:75" s="3" customFormat="1">
      <c r="C941" s="32"/>
      <c r="D941" s="229"/>
      <c r="F941" s="120"/>
      <c r="G941" s="120"/>
      <c r="H941" s="120"/>
      <c r="I941" s="120"/>
      <c r="J941" s="120"/>
      <c r="K941" s="120"/>
      <c r="L941" s="120"/>
      <c r="M941" s="120"/>
      <c r="N941" s="120"/>
      <c r="O941" s="306"/>
      <c r="P941" s="120"/>
      <c r="Y941" s="120"/>
      <c r="AD941" s="249"/>
      <c r="AG941" s="32"/>
      <c r="AI941" s="245"/>
      <c r="AJ941" s="120"/>
      <c r="AN941" s="249"/>
      <c r="AS941" s="250"/>
      <c r="AX941" s="249"/>
      <c r="BC941" s="248"/>
      <c r="BM941" s="248"/>
      <c r="BW941" s="248"/>
    </row>
    <row r="942" spans="3:75" s="3" customFormat="1">
      <c r="C942" s="32"/>
      <c r="D942" s="229"/>
      <c r="F942" s="120"/>
      <c r="G942" s="120"/>
      <c r="H942" s="120"/>
      <c r="I942" s="120"/>
      <c r="J942" s="120"/>
      <c r="K942" s="120"/>
      <c r="L942" s="120"/>
      <c r="M942" s="120"/>
      <c r="N942" s="120"/>
      <c r="O942" s="306"/>
      <c r="P942" s="120"/>
      <c r="Y942" s="120"/>
      <c r="AD942" s="249"/>
      <c r="AG942" s="32"/>
      <c r="AI942" s="245"/>
      <c r="AJ942" s="120"/>
      <c r="AN942" s="249"/>
      <c r="AS942" s="250"/>
      <c r="AX942" s="249"/>
      <c r="BC942" s="248"/>
      <c r="BM942" s="248"/>
      <c r="BW942" s="248"/>
    </row>
    <row r="943" spans="3:75" s="3" customFormat="1">
      <c r="C943" s="32"/>
      <c r="D943" s="229"/>
      <c r="F943" s="120"/>
      <c r="G943" s="120"/>
      <c r="H943" s="120"/>
      <c r="I943" s="120"/>
      <c r="J943" s="120"/>
      <c r="K943" s="120"/>
      <c r="L943" s="120"/>
      <c r="M943" s="120"/>
      <c r="N943" s="120"/>
      <c r="O943" s="306"/>
      <c r="P943" s="120"/>
      <c r="Y943" s="120"/>
      <c r="AD943" s="249"/>
      <c r="AG943" s="32"/>
      <c r="AI943" s="245"/>
      <c r="AJ943" s="120"/>
      <c r="AN943" s="249"/>
      <c r="AS943" s="250"/>
      <c r="AX943" s="249"/>
      <c r="BC943" s="248"/>
      <c r="BM943" s="248"/>
      <c r="BW943" s="248"/>
    </row>
    <row r="944" spans="3:75" s="3" customFormat="1">
      <c r="C944" s="32"/>
      <c r="D944" s="229"/>
      <c r="F944" s="120"/>
      <c r="G944" s="120"/>
      <c r="H944" s="120"/>
      <c r="I944" s="120"/>
      <c r="J944" s="120"/>
      <c r="K944" s="120"/>
      <c r="L944" s="120"/>
      <c r="M944" s="120"/>
      <c r="N944" s="120"/>
      <c r="O944" s="306"/>
      <c r="P944" s="120"/>
      <c r="Y944" s="120"/>
      <c r="AD944" s="249"/>
      <c r="AG944" s="32"/>
      <c r="AI944" s="245"/>
      <c r="AJ944" s="120"/>
      <c r="AN944" s="249"/>
      <c r="AS944" s="250"/>
      <c r="AX944" s="249"/>
      <c r="BC944" s="248"/>
      <c r="BM944" s="248"/>
      <c r="BW944" s="248"/>
    </row>
    <row r="945" spans="3:75" s="3" customFormat="1">
      <c r="C945" s="32"/>
      <c r="D945" s="229"/>
      <c r="F945" s="120"/>
      <c r="G945" s="120"/>
      <c r="H945" s="120"/>
      <c r="I945" s="120"/>
      <c r="J945" s="120"/>
      <c r="K945" s="120"/>
      <c r="L945" s="120"/>
      <c r="M945" s="120"/>
      <c r="N945" s="120"/>
      <c r="O945" s="306"/>
      <c r="P945" s="120"/>
      <c r="Y945" s="120"/>
      <c r="AD945" s="249"/>
      <c r="AG945" s="32"/>
      <c r="AI945" s="245"/>
      <c r="AJ945" s="120"/>
      <c r="AN945" s="249"/>
      <c r="AS945" s="250"/>
      <c r="AX945" s="249"/>
      <c r="BC945" s="248"/>
      <c r="BM945" s="248"/>
      <c r="BW945" s="248"/>
    </row>
    <row r="946" spans="3:75" s="3" customFormat="1">
      <c r="C946" s="32"/>
      <c r="D946" s="229"/>
      <c r="F946" s="120"/>
      <c r="G946" s="120"/>
      <c r="H946" s="120"/>
      <c r="I946" s="120"/>
      <c r="J946" s="120"/>
      <c r="K946" s="120"/>
      <c r="L946" s="120"/>
      <c r="M946" s="120"/>
      <c r="N946" s="120"/>
      <c r="O946" s="306"/>
      <c r="P946" s="120"/>
      <c r="Y946" s="120"/>
      <c r="AD946" s="249"/>
      <c r="AG946" s="32"/>
      <c r="AI946" s="245"/>
      <c r="AJ946" s="120"/>
      <c r="AN946" s="249"/>
      <c r="AS946" s="250"/>
      <c r="AX946" s="249"/>
      <c r="BC946" s="248"/>
      <c r="BM946" s="248"/>
      <c r="BW946" s="248"/>
    </row>
    <row r="947" spans="3:75" s="3" customFormat="1">
      <c r="C947" s="32"/>
      <c r="D947" s="229"/>
      <c r="F947" s="120"/>
      <c r="G947" s="120"/>
      <c r="H947" s="120"/>
      <c r="I947" s="120"/>
      <c r="J947" s="120"/>
      <c r="K947" s="120"/>
      <c r="L947" s="120"/>
      <c r="M947" s="120"/>
      <c r="N947" s="120"/>
      <c r="O947" s="306"/>
      <c r="P947" s="120"/>
      <c r="Y947" s="120"/>
      <c r="AD947" s="249"/>
      <c r="AG947" s="32"/>
      <c r="AI947" s="245"/>
      <c r="AJ947" s="120"/>
      <c r="AN947" s="249"/>
      <c r="AS947" s="250"/>
      <c r="AX947" s="249"/>
      <c r="BC947" s="248"/>
      <c r="BM947" s="248"/>
      <c r="BW947" s="248"/>
    </row>
    <row r="948" spans="3:75" s="3" customFormat="1">
      <c r="C948" s="32"/>
      <c r="D948" s="229"/>
      <c r="F948" s="120"/>
      <c r="G948" s="120"/>
      <c r="H948" s="120"/>
      <c r="I948" s="120"/>
      <c r="J948" s="120"/>
      <c r="K948" s="120"/>
      <c r="L948" s="120"/>
      <c r="M948" s="120"/>
      <c r="N948" s="120"/>
      <c r="O948" s="306"/>
      <c r="P948" s="120"/>
      <c r="Y948" s="120"/>
      <c r="AD948" s="249"/>
      <c r="AG948" s="32"/>
      <c r="AI948" s="245"/>
      <c r="AJ948" s="120"/>
      <c r="AN948" s="249"/>
      <c r="AS948" s="250"/>
      <c r="AX948" s="249"/>
      <c r="BC948" s="248"/>
      <c r="BM948" s="248"/>
      <c r="BW948" s="248"/>
    </row>
    <row r="949" spans="3:75" s="3" customFormat="1">
      <c r="C949" s="32"/>
      <c r="D949" s="229"/>
      <c r="F949" s="120"/>
      <c r="G949" s="120"/>
      <c r="H949" s="120"/>
      <c r="I949" s="120"/>
      <c r="J949" s="120"/>
      <c r="K949" s="120"/>
      <c r="L949" s="120"/>
      <c r="M949" s="120"/>
      <c r="N949" s="120"/>
      <c r="O949" s="306"/>
      <c r="P949" s="120"/>
      <c r="Y949" s="120"/>
      <c r="AD949" s="249"/>
      <c r="AG949" s="32"/>
      <c r="AI949" s="245"/>
      <c r="AJ949" s="120"/>
      <c r="AN949" s="249"/>
      <c r="AS949" s="250"/>
      <c r="AX949" s="249"/>
      <c r="BC949" s="248"/>
      <c r="BM949" s="248"/>
      <c r="BW949" s="248"/>
    </row>
    <row r="950" spans="3:75" s="3" customFormat="1">
      <c r="C950" s="32"/>
      <c r="D950" s="229"/>
      <c r="F950" s="120"/>
      <c r="G950" s="120"/>
      <c r="H950" s="120"/>
      <c r="I950" s="120"/>
      <c r="J950" s="120"/>
      <c r="K950" s="120"/>
      <c r="L950" s="120"/>
      <c r="M950" s="120"/>
      <c r="N950" s="120"/>
      <c r="O950" s="306"/>
      <c r="P950" s="120"/>
      <c r="Y950" s="120"/>
      <c r="AD950" s="249"/>
      <c r="AG950" s="32"/>
      <c r="AI950" s="245"/>
      <c r="AJ950" s="120"/>
      <c r="AN950" s="249"/>
      <c r="AS950" s="250"/>
      <c r="AX950" s="249"/>
      <c r="BC950" s="248"/>
      <c r="BM950" s="248"/>
      <c r="BW950" s="248"/>
    </row>
    <row r="951" spans="3:75" s="3" customFormat="1">
      <c r="C951" s="32"/>
      <c r="D951" s="229"/>
      <c r="F951" s="120"/>
      <c r="G951" s="120"/>
      <c r="H951" s="120"/>
      <c r="I951" s="120"/>
      <c r="J951" s="120"/>
      <c r="K951" s="120"/>
      <c r="L951" s="120"/>
      <c r="M951" s="120"/>
      <c r="N951" s="120"/>
      <c r="O951" s="306"/>
      <c r="P951" s="120"/>
      <c r="Y951" s="120"/>
      <c r="AD951" s="249"/>
      <c r="AG951" s="32"/>
      <c r="AI951" s="245"/>
      <c r="AJ951" s="120"/>
      <c r="AN951" s="249"/>
      <c r="AS951" s="250"/>
      <c r="AX951" s="249"/>
      <c r="BC951" s="248"/>
      <c r="BM951" s="248"/>
      <c r="BW951" s="248"/>
    </row>
    <row r="952" spans="3:75" s="3" customFormat="1">
      <c r="C952" s="32"/>
      <c r="D952" s="229"/>
      <c r="F952" s="120"/>
      <c r="G952" s="120"/>
      <c r="H952" s="120"/>
      <c r="I952" s="120"/>
      <c r="J952" s="120"/>
      <c r="K952" s="120"/>
      <c r="L952" s="120"/>
      <c r="M952" s="120"/>
      <c r="N952" s="120"/>
      <c r="O952" s="306"/>
      <c r="P952" s="120"/>
      <c r="Y952" s="120"/>
      <c r="AD952" s="249"/>
      <c r="AG952" s="32"/>
      <c r="AI952" s="245"/>
      <c r="AJ952" s="120"/>
      <c r="AN952" s="249"/>
      <c r="AS952" s="250"/>
      <c r="AX952" s="249"/>
      <c r="BC952" s="248"/>
      <c r="BM952" s="248"/>
      <c r="BW952" s="248"/>
    </row>
    <row r="953" spans="3:75" s="3" customFormat="1">
      <c r="C953" s="32"/>
      <c r="D953" s="229"/>
      <c r="F953" s="120"/>
      <c r="G953" s="120"/>
      <c r="H953" s="120"/>
      <c r="I953" s="120"/>
      <c r="J953" s="120"/>
      <c r="K953" s="120"/>
      <c r="L953" s="120"/>
      <c r="M953" s="120"/>
      <c r="N953" s="120"/>
      <c r="O953" s="306"/>
      <c r="P953" s="120"/>
      <c r="Y953" s="120"/>
      <c r="AD953" s="249"/>
      <c r="AG953" s="32"/>
      <c r="AI953" s="245"/>
      <c r="AJ953" s="120"/>
      <c r="AN953" s="249"/>
      <c r="AS953" s="250"/>
      <c r="AX953" s="249"/>
      <c r="BC953" s="248"/>
      <c r="BM953" s="248"/>
      <c r="BW953" s="248"/>
    </row>
    <row r="954" spans="3:75" s="3" customFormat="1">
      <c r="C954" s="32"/>
      <c r="D954" s="229"/>
      <c r="F954" s="120"/>
      <c r="G954" s="120"/>
      <c r="H954" s="120"/>
      <c r="I954" s="120"/>
      <c r="J954" s="120"/>
      <c r="K954" s="120"/>
      <c r="L954" s="120"/>
      <c r="M954" s="120"/>
      <c r="N954" s="120"/>
      <c r="O954" s="306"/>
      <c r="P954" s="120"/>
      <c r="Y954" s="120"/>
      <c r="AD954" s="249"/>
      <c r="AG954" s="32"/>
      <c r="AI954" s="245"/>
      <c r="AJ954" s="120"/>
      <c r="AN954" s="249"/>
      <c r="AS954" s="250"/>
      <c r="AX954" s="249"/>
      <c r="BC954" s="248"/>
      <c r="BM954" s="248"/>
      <c r="BW954" s="248"/>
    </row>
    <row r="955" spans="3:75" s="3" customFormat="1">
      <c r="C955" s="32"/>
      <c r="D955" s="229"/>
      <c r="F955" s="120"/>
      <c r="G955" s="120"/>
      <c r="H955" s="120"/>
      <c r="I955" s="120"/>
      <c r="J955" s="120"/>
      <c r="K955" s="120"/>
      <c r="L955" s="120"/>
      <c r="M955" s="120"/>
      <c r="N955" s="120"/>
      <c r="O955" s="306"/>
      <c r="P955" s="120"/>
      <c r="Y955" s="120"/>
      <c r="AD955" s="249"/>
      <c r="AG955" s="32"/>
      <c r="AI955" s="245"/>
      <c r="AJ955" s="120"/>
      <c r="AN955" s="249"/>
      <c r="AS955" s="250"/>
      <c r="AX955" s="249"/>
      <c r="BC955" s="248"/>
      <c r="BM955" s="248"/>
      <c r="BW955" s="248"/>
    </row>
    <row r="956" spans="3:75" s="3" customFormat="1">
      <c r="C956" s="32"/>
      <c r="D956" s="229"/>
      <c r="F956" s="120"/>
      <c r="G956" s="120"/>
      <c r="H956" s="120"/>
      <c r="I956" s="120"/>
      <c r="J956" s="120"/>
      <c r="K956" s="120"/>
      <c r="L956" s="120"/>
      <c r="M956" s="120"/>
      <c r="N956" s="120"/>
      <c r="O956" s="306"/>
      <c r="P956" s="120"/>
      <c r="Y956" s="120"/>
      <c r="AD956" s="249"/>
      <c r="AG956" s="32"/>
      <c r="AI956" s="245"/>
      <c r="AJ956" s="120"/>
      <c r="AN956" s="249"/>
      <c r="AS956" s="250"/>
      <c r="AX956" s="249"/>
      <c r="BC956" s="248"/>
      <c r="BM956" s="248"/>
      <c r="BW956" s="248"/>
    </row>
    <row r="957" spans="3:75" s="3" customFormat="1">
      <c r="C957" s="32"/>
      <c r="D957" s="229"/>
      <c r="F957" s="120"/>
      <c r="G957" s="120"/>
      <c r="H957" s="120"/>
      <c r="I957" s="120"/>
      <c r="J957" s="120"/>
      <c r="K957" s="120"/>
      <c r="L957" s="120"/>
      <c r="M957" s="120"/>
      <c r="N957" s="120"/>
      <c r="O957" s="306"/>
      <c r="P957" s="120"/>
      <c r="Y957" s="120"/>
      <c r="AD957" s="249"/>
      <c r="AG957" s="32"/>
      <c r="AI957" s="245"/>
      <c r="AJ957" s="120"/>
      <c r="AN957" s="249"/>
      <c r="AS957" s="250"/>
      <c r="AX957" s="249"/>
      <c r="BC957" s="248"/>
      <c r="BM957" s="248"/>
      <c r="BW957" s="248"/>
    </row>
    <row r="958" spans="3:75" s="3" customFormat="1">
      <c r="C958" s="32"/>
      <c r="D958" s="229"/>
      <c r="F958" s="120"/>
      <c r="G958" s="120"/>
      <c r="H958" s="120"/>
      <c r="I958" s="120"/>
      <c r="J958" s="120"/>
      <c r="K958" s="120"/>
      <c r="L958" s="120"/>
      <c r="M958" s="120"/>
      <c r="N958" s="120"/>
      <c r="O958" s="306"/>
      <c r="P958" s="120"/>
      <c r="Y958" s="120"/>
      <c r="AD958" s="249"/>
      <c r="AG958" s="32"/>
      <c r="AI958" s="245"/>
      <c r="AJ958" s="120"/>
      <c r="AN958" s="249"/>
      <c r="AS958" s="250"/>
      <c r="AX958" s="249"/>
      <c r="BC958" s="248"/>
      <c r="BM958" s="248"/>
      <c r="BW958" s="248"/>
    </row>
    <row r="959" spans="3:75" s="3" customFormat="1">
      <c r="C959" s="32"/>
      <c r="D959" s="229"/>
      <c r="F959" s="120"/>
      <c r="G959" s="120"/>
      <c r="H959" s="120"/>
      <c r="I959" s="120"/>
      <c r="J959" s="120"/>
      <c r="K959" s="120"/>
      <c r="L959" s="120"/>
      <c r="M959" s="120"/>
      <c r="N959" s="120"/>
      <c r="O959" s="306"/>
      <c r="P959" s="120"/>
      <c r="Y959" s="120"/>
      <c r="AD959" s="249"/>
      <c r="AG959" s="32"/>
      <c r="AI959" s="245"/>
      <c r="AJ959" s="120"/>
      <c r="AN959" s="249"/>
      <c r="AS959" s="250"/>
      <c r="AX959" s="249"/>
      <c r="BC959" s="248"/>
      <c r="BM959" s="248"/>
      <c r="BW959" s="248"/>
    </row>
    <row r="960" spans="3:75" s="3" customFormat="1">
      <c r="C960" s="32"/>
      <c r="D960" s="229"/>
      <c r="F960" s="120"/>
      <c r="G960" s="120"/>
      <c r="H960" s="120"/>
      <c r="I960" s="120"/>
      <c r="J960" s="120"/>
      <c r="K960" s="120"/>
      <c r="L960" s="120"/>
      <c r="M960" s="120"/>
      <c r="N960" s="120"/>
      <c r="O960" s="306"/>
      <c r="P960" s="120"/>
      <c r="Y960" s="120"/>
      <c r="AD960" s="249"/>
      <c r="AG960" s="32"/>
      <c r="AI960" s="245"/>
      <c r="AJ960" s="120"/>
      <c r="AN960" s="249"/>
      <c r="AS960" s="250"/>
      <c r="AX960" s="249"/>
      <c r="BC960" s="248"/>
      <c r="BM960" s="248"/>
      <c r="BW960" s="248"/>
    </row>
    <row r="961" spans="3:75" s="3" customFormat="1">
      <c r="C961" s="32"/>
      <c r="D961" s="229"/>
      <c r="F961" s="120"/>
      <c r="G961" s="120"/>
      <c r="H961" s="120"/>
      <c r="I961" s="120"/>
      <c r="J961" s="120"/>
      <c r="K961" s="120"/>
      <c r="L961" s="120"/>
      <c r="M961" s="120"/>
      <c r="N961" s="120"/>
      <c r="O961" s="306"/>
      <c r="P961" s="120"/>
      <c r="Y961" s="120"/>
      <c r="AD961" s="249"/>
      <c r="AG961" s="32"/>
      <c r="AI961" s="245"/>
      <c r="AJ961" s="120"/>
      <c r="AN961" s="249"/>
      <c r="AS961" s="250"/>
      <c r="AX961" s="249"/>
      <c r="BC961" s="248"/>
      <c r="BM961" s="248"/>
      <c r="BW961" s="248"/>
    </row>
    <row r="962" spans="3:75" s="3" customFormat="1">
      <c r="C962" s="32"/>
      <c r="D962" s="229"/>
      <c r="F962" s="120"/>
      <c r="G962" s="120"/>
      <c r="H962" s="120"/>
      <c r="I962" s="120"/>
      <c r="J962" s="120"/>
      <c r="K962" s="120"/>
      <c r="L962" s="120"/>
      <c r="M962" s="120"/>
      <c r="N962" s="120"/>
      <c r="O962" s="306"/>
      <c r="P962" s="120"/>
      <c r="Y962" s="120"/>
      <c r="AD962" s="249"/>
      <c r="AG962" s="32"/>
      <c r="AI962" s="245"/>
      <c r="AJ962" s="120"/>
      <c r="AN962" s="249"/>
      <c r="AS962" s="250"/>
      <c r="AX962" s="249"/>
      <c r="BC962" s="248"/>
      <c r="BM962" s="248"/>
      <c r="BW962" s="248"/>
    </row>
    <row r="963" spans="3:75" s="3" customFormat="1">
      <c r="C963" s="32"/>
      <c r="D963" s="229"/>
      <c r="F963" s="120"/>
      <c r="G963" s="120"/>
      <c r="H963" s="120"/>
      <c r="I963" s="120"/>
      <c r="J963" s="120"/>
      <c r="K963" s="120"/>
      <c r="L963" s="120"/>
      <c r="M963" s="120"/>
      <c r="N963" s="120"/>
      <c r="O963" s="306"/>
      <c r="P963" s="120"/>
      <c r="Y963" s="120"/>
      <c r="AD963" s="249"/>
      <c r="AG963" s="32"/>
      <c r="AI963" s="245"/>
      <c r="AJ963" s="120"/>
      <c r="AN963" s="249"/>
      <c r="AS963" s="250"/>
      <c r="AX963" s="249"/>
      <c r="BC963" s="248"/>
      <c r="BM963" s="248"/>
      <c r="BW963" s="248"/>
    </row>
    <row r="964" spans="3:75" s="3" customFormat="1">
      <c r="C964" s="32"/>
      <c r="D964" s="229"/>
      <c r="F964" s="120"/>
      <c r="G964" s="120"/>
      <c r="H964" s="120"/>
      <c r="I964" s="120"/>
      <c r="J964" s="120"/>
      <c r="K964" s="120"/>
      <c r="L964" s="120"/>
      <c r="M964" s="120"/>
      <c r="N964" s="120"/>
      <c r="O964" s="306"/>
      <c r="P964" s="120"/>
      <c r="Y964" s="120"/>
      <c r="AD964" s="249"/>
      <c r="AG964" s="32"/>
      <c r="AI964" s="245"/>
      <c r="AJ964" s="120"/>
      <c r="AN964" s="249"/>
      <c r="AS964" s="250"/>
      <c r="AX964" s="249"/>
      <c r="BC964" s="248"/>
      <c r="BM964" s="248"/>
      <c r="BW964" s="248"/>
    </row>
    <row r="965" spans="3:75" s="3" customFormat="1">
      <c r="C965" s="32"/>
      <c r="D965" s="229"/>
      <c r="F965" s="120"/>
      <c r="G965" s="120"/>
      <c r="H965" s="120"/>
      <c r="I965" s="120"/>
      <c r="J965" s="120"/>
      <c r="K965" s="120"/>
      <c r="L965" s="120"/>
      <c r="M965" s="120"/>
      <c r="N965" s="120"/>
      <c r="O965" s="306"/>
      <c r="P965" s="120"/>
      <c r="Y965" s="120"/>
      <c r="AD965" s="249"/>
      <c r="AG965" s="32"/>
      <c r="AI965" s="245"/>
      <c r="AJ965" s="120"/>
      <c r="AN965" s="249"/>
      <c r="AS965" s="250"/>
      <c r="AX965" s="249"/>
      <c r="BC965" s="248"/>
      <c r="BM965" s="248"/>
      <c r="BW965" s="248"/>
    </row>
    <row r="966" spans="3:75" s="3" customFormat="1">
      <c r="C966" s="32"/>
      <c r="D966" s="229"/>
      <c r="F966" s="120"/>
      <c r="G966" s="120"/>
      <c r="H966" s="120"/>
      <c r="I966" s="120"/>
      <c r="J966" s="120"/>
      <c r="K966" s="120"/>
      <c r="L966" s="120"/>
      <c r="M966" s="120"/>
      <c r="N966" s="120"/>
      <c r="O966" s="306"/>
      <c r="P966" s="120"/>
      <c r="Y966" s="120"/>
      <c r="AD966" s="249"/>
      <c r="AG966" s="32"/>
      <c r="AI966" s="245"/>
      <c r="AJ966" s="120"/>
      <c r="AN966" s="249"/>
      <c r="AS966" s="250"/>
      <c r="AX966" s="249"/>
      <c r="BC966" s="248"/>
      <c r="BM966" s="248"/>
      <c r="BW966" s="248"/>
    </row>
    <row r="967" spans="3:75" s="3" customFormat="1">
      <c r="C967" s="32"/>
      <c r="D967" s="229"/>
      <c r="F967" s="120"/>
      <c r="G967" s="120"/>
      <c r="H967" s="120"/>
      <c r="I967" s="120"/>
      <c r="J967" s="120"/>
      <c r="K967" s="120"/>
      <c r="L967" s="120"/>
      <c r="M967" s="120"/>
      <c r="N967" s="120"/>
      <c r="O967" s="306"/>
      <c r="P967" s="120"/>
      <c r="Y967" s="120"/>
      <c r="AD967" s="249"/>
      <c r="AG967" s="32"/>
      <c r="AI967" s="245"/>
      <c r="AJ967" s="120"/>
      <c r="AN967" s="249"/>
      <c r="AS967" s="250"/>
      <c r="AX967" s="249"/>
      <c r="BC967" s="248"/>
      <c r="BM967" s="248"/>
      <c r="BW967" s="248"/>
    </row>
    <row r="968" spans="3:75" s="3" customFormat="1">
      <c r="C968" s="32"/>
      <c r="D968" s="229"/>
      <c r="F968" s="120"/>
      <c r="G968" s="120"/>
      <c r="H968" s="120"/>
      <c r="I968" s="120"/>
      <c r="J968" s="120"/>
      <c r="K968" s="120"/>
      <c r="L968" s="120"/>
      <c r="M968" s="120"/>
      <c r="N968" s="120"/>
      <c r="O968" s="306"/>
      <c r="P968" s="120"/>
      <c r="Y968" s="120"/>
      <c r="AD968" s="249"/>
      <c r="AG968" s="32"/>
      <c r="AI968" s="245"/>
      <c r="AJ968" s="120"/>
      <c r="AN968" s="249"/>
      <c r="AS968" s="250"/>
      <c r="AX968" s="249"/>
      <c r="BC968" s="248"/>
      <c r="BM968" s="248"/>
      <c r="BW968" s="248"/>
    </row>
    <row r="969" spans="3:75" s="3" customFormat="1">
      <c r="C969" s="32"/>
      <c r="D969" s="229"/>
      <c r="F969" s="120"/>
      <c r="G969" s="120"/>
      <c r="H969" s="120"/>
      <c r="I969" s="120"/>
      <c r="J969" s="120"/>
      <c r="K969" s="120"/>
      <c r="L969" s="120"/>
      <c r="M969" s="120"/>
      <c r="N969" s="120"/>
      <c r="O969" s="306"/>
      <c r="P969" s="120"/>
      <c r="Y969" s="120"/>
      <c r="AD969" s="249"/>
      <c r="AG969" s="32"/>
      <c r="AI969" s="245"/>
      <c r="AJ969" s="120"/>
      <c r="AN969" s="249"/>
      <c r="AS969" s="250"/>
      <c r="AX969" s="249"/>
      <c r="BC969" s="248"/>
      <c r="BM969" s="248"/>
      <c r="BW969" s="248"/>
    </row>
    <row r="970" spans="3:75" s="3" customFormat="1">
      <c r="C970" s="32"/>
      <c r="D970" s="229"/>
      <c r="F970" s="120"/>
      <c r="G970" s="120"/>
      <c r="H970" s="120"/>
      <c r="I970" s="120"/>
      <c r="J970" s="120"/>
      <c r="K970" s="120"/>
      <c r="L970" s="120"/>
      <c r="M970" s="120"/>
      <c r="N970" s="120"/>
      <c r="O970" s="306"/>
      <c r="P970" s="120"/>
      <c r="Y970" s="120"/>
      <c r="AD970" s="249"/>
      <c r="AG970" s="32"/>
      <c r="AI970" s="245"/>
      <c r="AJ970" s="120"/>
      <c r="AN970" s="249"/>
      <c r="AS970" s="250"/>
      <c r="AX970" s="249"/>
      <c r="BC970" s="248"/>
      <c r="BM970" s="248"/>
      <c r="BW970" s="248"/>
    </row>
    <row r="971" spans="3:75" s="3" customFormat="1">
      <c r="C971" s="32"/>
      <c r="D971" s="229"/>
      <c r="F971" s="120"/>
      <c r="G971" s="120"/>
      <c r="H971" s="120"/>
      <c r="I971" s="120"/>
      <c r="J971" s="120"/>
      <c r="K971" s="120"/>
      <c r="L971" s="120"/>
      <c r="M971" s="120"/>
      <c r="N971" s="120"/>
      <c r="O971" s="306"/>
      <c r="P971" s="120"/>
      <c r="Y971" s="120"/>
      <c r="AD971" s="249"/>
      <c r="AG971" s="32"/>
      <c r="AI971" s="245"/>
      <c r="AJ971" s="120"/>
      <c r="AN971" s="249"/>
      <c r="AS971" s="250"/>
      <c r="AX971" s="249"/>
      <c r="BC971" s="248"/>
      <c r="BM971" s="248"/>
      <c r="BW971" s="248"/>
    </row>
    <row r="972" spans="3:75" s="3" customFormat="1">
      <c r="C972" s="32"/>
      <c r="D972" s="229"/>
      <c r="F972" s="120"/>
      <c r="G972" s="120"/>
      <c r="H972" s="120"/>
      <c r="I972" s="120"/>
      <c r="J972" s="120"/>
      <c r="K972" s="120"/>
      <c r="L972" s="120"/>
      <c r="M972" s="120"/>
      <c r="N972" s="120"/>
      <c r="O972" s="306"/>
      <c r="P972" s="120"/>
      <c r="Y972" s="120"/>
      <c r="AD972" s="249"/>
      <c r="AG972" s="32"/>
      <c r="AI972" s="245"/>
      <c r="AJ972" s="120"/>
      <c r="AN972" s="249"/>
      <c r="AS972" s="250"/>
      <c r="AX972" s="249"/>
      <c r="BC972" s="248"/>
      <c r="BM972" s="248"/>
      <c r="BW972" s="248"/>
    </row>
    <row r="973" spans="3:75" s="3" customFormat="1">
      <c r="C973" s="32"/>
      <c r="D973" s="229"/>
      <c r="F973" s="120"/>
      <c r="G973" s="120"/>
      <c r="H973" s="120"/>
      <c r="I973" s="120"/>
      <c r="J973" s="120"/>
      <c r="K973" s="120"/>
      <c r="L973" s="120"/>
      <c r="M973" s="120"/>
      <c r="N973" s="120"/>
      <c r="O973" s="306"/>
      <c r="P973" s="120"/>
      <c r="Y973" s="120"/>
      <c r="AD973" s="249"/>
      <c r="AG973" s="32"/>
      <c r="AI973" s="245"/>
      <c r="AJ973" s="120"/>
      <c r="AN973" s="249"/>
      <c r="AS973" s="250"/>
      <c r="AX973" s="249"/>
      <c r="BC973" s="248"/>
      <c r="BM973" s="248"/>
      <c r="BW973" s="248"/>
    </row>
    <row r="974" spans="3:75" s="3" customFormat="1">
      <c r="C974" s="32"/>
      <c r="D974" s="229"/>
      <c r="F974" s="120"/>
      <c r="G974" s="120"/>
      <c r="H974" s="120"/>
      <c r="I974" s="120"/>
      <c r="J974" s="120"/>
      <c r="K974" s="120"/>
      <c r="L974" s="120"/>
      <c r="M974" s="120"/>
      <c r="N974" s="120"/>
      <c r="O974" s="306"/>
      <c r="P974" s="120"/>
      <c r="Y974" s="120"/>
      <c r="AD974" s="249"/>
      <c r="AG974" s="32"/>
      <c r="AI974" s="245"/>
      <c r="AJ974" s="120"/>
      <c r="AN974" s="249"/>
      <c r="AS974" s="250"/>
      <c r="AX974" s="249"/>
      <c r="BC974" s="248"/>
      <c r="BM974" s="248"/>
      <c r="BW974" s="248"/>
    </row>
    <row r="975" spans="3:75" s="3" customFormat="1">
      <c r="C975" s="32"/>
      <c r="D975" s="229"/>
      <c r="F975" s="120"/>
      <c r="G975" s="120"/>
      <c r="H975" s="120"/>
      <c r="I975" s="120"/>
      <c r="J975" s="120"/>
      <c r="K975" s="120"/>
      <c r="L975" s="120"/>
      <c r="M975" s="120"/>
      <c r="N975" s="120"/>
      <c r="O975" s="306"/>
      <c r="P975" s="120"/>
      <c r="Y975" s="120"/>
      <c r="AD975" s="249"/>
      <c r="AG975" s="32"/>
      <c r="AI975" s="245"/>
      <c r="AJ975" s="120"/>
      <c r="AN975" s="249"/>
      <c r="AS975" s="250"/>
      <c r="AX975" s="249"/>
      <c r="BC975" s="248"/>
      <c r="BM975" s="248"/>
      <c r="BW975" s="248"/>
    </row>
    <row r="976" spans="3:75" s="3" customFormat="1">
      <c r="C976" s="32"/>
      <c r="D976" s="229"/>
      <c r="F976" s="120"/>
      <c r="G976" s="120"/>
      <c r="H976" s="120"/>
      <c r="I976" s="120"/>
      <c r="J976" s="120"/>
      <c r="K976" s="120"/>
      <c r="L976" s="120"/>
      <c r="M976" s="120"/>
      <c r="N976" s="120"/>
      <c r="O976" s="306"/>
      <c r="P976" s="120"/>
      <c r="Y976" s="120"/>
      <c r="AD976" s="249"/>
      <c r="AG976" s="32"/>
      <c r="AI976" s="245"/>
      <c r="AJ976" s="120"/>
      <c r="AN976" s="249"/>
      <c r="AS976" s="250"/>
      <c r="AX976" s="249"/>
      <c r="BC976" s="248"/>
      <c r="BM976" s="248"/>
      <c r="BW976" s="248"/>
    </row>
    <row r="977" spans="3:75" s="3" customFormat="1">
      <c r="C977" s="32"/>
      <c r="D977" s="229"/>
      <c r="F977" s="120"/>
      <c r="G977" s="120"/>
      <c r="H977" s="120"/>
      <c r="I977" s="120"/>
      <c r="J977" s="120"/>
      <c r="K977" s="120"/>
      <c r="L977" s="120"/>
      <c r="M977" s="120"/>
      <c r="N977" s="120"/>
      <c r="O977" s="306"/>
      <c r="P977" s="120"/>
      <c r="Y977" s="120"/>
      <c r="AD977" s="249"/>
      <c r="AG977" s="32"/>
      <c r="AI977" s="245"/>
      <c r="AJ977" s="120"/>
      <c r="AN977" s="249"/>
      <c r="AS977" s="250"/>
      <c r="AX977" s="249"/>
      <c r="BC977" s="248"/>
      <c r="BM977" s="248"/>
      <c r="BW977" s="248"/>
    </row>
    <row r="978" spans="3:75" s="3" customFormat="1">
      <c r="C978" s="32"/>
      <c r="D978" s="229"/>
      <c r="F978" s="120"/>
      <c r="G978" s="120"/>
      <c r="H978" s="120"/>
      <c r="I978" s="120"/>
      <c r="J978" s="120"/>
      <c r="K978" s="120"/>
      <c r="L978" s="120"/>
      <c r="M978" s="120"/>
      <c r="N978" s="120"/>
      <c r="O978" s="306"/>
      <c r="P978" s="120"/>
      <c r="Y978" s="120"/>
      <c r="AD978" s="249"/>
      <c r="AG978" s="32"/>
      <c r="AI978" s="245"/>
      <c r="AJ978" s="120"/>
      <c r="AN978" s="249"/>
      <c r="AS978" s="250"/>
      <c r="AX978" s="249"/>
      <c r="BC978" s="248"/>
      <c r="BM978" s="248"/>
      <c r="BW978" s="248"/>
    </row>
    <row r="979" spans="3:75" s="3" customFormat="1">
      <c r="C979" s="32"/>
      <c r="D979" s="229"/>
      <c r="F979" s="120"/>
      <c r="G979" s="120"/>
      <c r="H979" s="120"/>
      <c r="I979" s="120"/>
      <c r="J979" s="120"/>
      <c r="K979" s="120"/>
      <c r="L979" s="120"/>
      <c r="M979" s="120"/>
      <c r="N979" s="120"/>
      <c r="O979" s="306"/>
      <c r="P979" s="120"/>
      <c r="Y979" s="120"/>
      <c r="AD979" s="249"/>
      <c r="AG979" s="32"/>
      <c r="AI979" s="245"/>
      <c r="AJ979" s="120"/>
      <c r="AN979" s="249"/>
      <c r="AS979" s="250"/>
      <c r="AX979" s="249"/>
      <c r="BC979" s="248"/>
      <c r="BM979" s="248"/>
      <c r="BW979" s="248"/>
    </row>
    <row r="980" spans="3:75" s="3" customFormat="1">
      <c r="C980" s="32"/>
      <c r="D980" s="229"/>
      <c r="F980" s="120"/>
      <c r="G980" s="120"/>
      <c r="H980" s="120"/>
      <c r="I980" s="120"/>
      <c r="J980" s="120"/>
      <c r="K980" s="120"/>
      <c r="L980" s="120"/>
      <c r="M980" s="120"/>
      <c r="N980" s="120"/>
      <c r="O980" s="306"/>
      <c r="P980" s="120"/>
      <c r="Y980" s="120"/>
      <c r="AD980" s="249"/>
      <c r="AG980" s="32"/>
      <c r="AI980" s="245"/>
      <c r="AJ980" s="120"/>
      <c r="AN980" s="249"/>
      <c r="AS980" s="250"/>
      <c r="AX980" s="249"/>
      <c r="BC980" s="248"/>
      <c r="BM980" s="248"/>
      <c r="BW980" s="248"/>
    </row>
    <row r="981" spans="3:75" s="3" customFormat="1">
      <c r="C981" s="32"/>
      <c r="D981" s="229"/>
      <c r="F981" s="120"/>
      <c r="G981" s="120"/>
      <c r="H981" s="120"/>
      <c r="I981" s="120"/>
      <c r="J981" s="120"/>
      <c r="K981" s="120"/>
      <c r="L981" s="120"/>
      <c r="M981" s="120"/>
      <c r="N981" s="120"/>
      <c r="O981" s="306"/>
      <c r="P981" s="120"/>
      <c r="Y981" s="120"/>
      <c r="AD981" s="249"/>
      <c r="AG981" s="32"/>
      <c r="AI981" s="245"/>
      <c r="AJ981" s="120"/>
      <c r="AN981" s="249"/>
      <c r="AS981" s="250"/>
      <c r="AX981" s="249"/>
      <c r="BC981" s="248"/>
      <c r="BM981" s="248"/>
      <c r="BW981" s="248"/>
    </row>
    <row r="982" spans="3:75" s="3" customFormat="1">
      <c r="C982" s="32"/>
      <c r="D982" s="229"/>
      <c r="F982" s="120"/>
      <c r="G982" s="120"/>
      <c r="H982" s="120"/>
      <c r="I982" s="120"/>
      <c r="J982" s="120"/>
      <c r="K982" s="120"/>
      <c r="L982" s="120"/>
      <c r="M982" s="120"/>
      <c r="N982" s="120"/>
      <c r="O982" s="306"/>
      <c r="P982" s="120"/>
      <c r="Y982" s="120"/>
      <c r="AD982" s="249"/>
      <c r="AG982" s="32"/>
      <c r="AI982" s="245"/>
      <c r="AJ982" s="120"/>
      <c r="AN982" s="249"/>
      <c r="AS982" s="250"/>
      <c r="AX982" s="249"/>
      <c r="BC982" s="248"/>
      <c r="BM982" s="248"/>
      <c r="BW982" s="248"/>
    </row>
    <row r="983" spans="3:75" s="3" customFormat="1">
      <c r="C983" s="32"/>
      <c r="D983" s="229"/>
      <c r="F983" s="120"/>
      <c r="G983" s="120"/>
      <c r="H983" s="120"/>
      <c r="I983" s="120"/>
      <c r="J983" s="120"/>
      <c r="K983" s="120"/>
      <c r="L983" s="120"/>
      <c r="M983" s="120"/>
      <c r="N983" s="120"/>
      <c r="O983" s="306"/>
      <c r="P983" s="120"/>
      <c r="Y983" s="120"/>
      <c r="AD983" s="249"/>
      <c r="AG983" s="32"/>
      <c r="AI983" s="245"/>
      <c r="AJ983" s="120"/>
      <c r="AN983" s="249"/>
      <c r="AS983" s="250"/>
      <c r="AX983" s="249"/>
      <c r="BC983" s="248"/>
      <c r="BM983" s="248"/>
      <c r="BW983" s="248"/>
    </row>
    <row r="984" spans="3:75" s="3" customFormat="1">
      <c r="C984" s="32"/>
      <c r="D984" s="229"/>
      <c r="F984" s="120"/>
      <c r="G984" s="120"/>
      <c r="H984" s="120"/>
      <c r="I984" s="120"/>
      <c r="J984" s="120"/>
      <c r="K984" s="120"/>
      <c r="L984" s="120"/>
      <c r="M984" s="120"/>
      <c r="N984" s="120"/>
      <c r="O984" s="306"/>
      <c r="P984" s="120"/>
      <c r="Y984" s="120"/>
      <c r="AD984" s="249"/>
      <c r="AG984" s="32"/>
      <c r="AI984" s="245"/>
      <c r="AJ984" s="120"/>
      <c r="AN984" s="249"/>
      <c r="AS984" s="250"/>
      <c r="AX984" s="249"/>
      <c r="BC984" s="248"/>
      <c r="BM984" s="248"/>
      <c r="BW984" s="248"/>
    </row>
    <row r="985" spans="3:75" s="3" customFormat="1">
      <c r="C985" s="32"/>
      <c r="D985" s="229"/>
      <c r="F985" s="120"/>
      <c r="G985" s="120"/>
      <c r="H985" s="120"/>
      <c r="I985" s="120"/>
      <c r="J985" s="120"/>
      <c r="K985" s="120"/>
      <c r="L985" s="120"/>
      <c r="M985" s="120"/>
      <c r="N985" s="120"/>
      <c r="O985" s="306"/>
      <c r="P985" s="120"/>
      <c r="Y985" s="120"/>
      <c r="AD985" s="249"/>
      <c r="AG985" s="32"/>
      <c r="AI985" s="245"/>
      <c r="AJ985" s="120"/>
      <c r="AN985" s="249"/>
      <c r="AS985" s="250"/>
      <c r="AX985" s="249"/>
      <c r="BC985" s="248"/>
      <c r="BM985" s="248"/>
      <c r="BW985" s="248"/>
    </row>
    <row r="986" spans="3:75" s="3" customFormat="1">
      <c r="C986" s="32"/>
      <c r="D986" s="229"/>
      <c r="F986" s="120"/>
      <c r="G986" s="120"/>
      <c r="H986" s="120"/>
      <c r="I986" s="120"/>
      <c r="J986" s="120"/>
      <c r="K986" s="120"/>
      <c r="L986" s="120"/>
      <c r="M986" s="120"/>
      <c r="N986" s="120"/>
      <c r="O986" s="306"/>
      <c r="P986" s="120"/>
      <c r="Y986" s="120"/>
      <c r="AD986" s="249"/>
      <c r="AG986" s="32"/>
      <c r="AI986" s="245"/>
      <c r="AJ986" s="120"/>
      <c r="AN986" s="249"/>
      <c r="AS986" s="250"/>
      <c r="AX986" s="249"/>
      <c r="BC986" s="248"/>
      <c r="BM986" s="248"/>
      <c r="BW986" s="248"/>
    </row>
    <row r="987" spans="3:75" s="3" customFormat="1">
      <c r="C987" s="32"/>
      <c r="D987" s="229"/>
      <c r="F987" s="120"/>
      <c r="G987" s="120"/>
      <c r="H987" s="120"/>
      <c r="I987" s="120"/>
      <c r="J987" s="120"/>
      <c r="K987" s="120"/>
      <c r="L987" s="120"/>
      <c r="M987" s="120"/>
      <c r="N987" s="120"/>
      <c r="O987" s="306"/>
      <c r="P987" s="120"/>
      <c r="Y987" s="120"/>
      <c r="AD987" s="249"/>
      <c r="AG987" s="32"/>
      <c r="AI987" s="245"/>
      <c r="AJ987" s="120"/>
      <c r="AN987" s="249"/>
      <c r="AS987" s="250"/>
      <c r="AX987" s="249"/>
      <c r="BC987" s="248"/>
      <c r="BM987" s="248"/>
      <c r="BW987" s="248"/>
    </row>
    <row r="988" spans="3:75" s="3" customFormat="1">
      <c r="C988" s="32"/>
      <c r="D988" s="229"/>
      <c r="F988" s="120"/>
      <c r="G988" s="120"/>
      <c r="H988" s="120"/>
      <c r="I988" s="120"/>
      <c r="J988" s="120"/>
      <c r="K988" s="120"/>
      <c r="L988" s="120"/>
      <c r="M988" s="120"/>
      <c r="N988" s="120"/>
      <c r="O988" s="306"/>
      <c r="P988" s="120"/>
      <c r="Y988" s="120"/>
      <c r="AD988" s="249"/>
      <c r="AG988" s="32"/>
      <c r="AI988" s="245"/>
      <c r="AJ988" s="120"/>
      <c r="AN988" s="249"/>
      <c r="AS988" s="250"/>
      <c r="AX988" s="249"/>
      <c r="BC988" s="248"/>
      <c r="BM988" s="248"/>
      <c r="BW988" s="248"/>
    </row>
    <row r="989" spans="3:75" s="3" customFormat="1">
      <c r="C989" s="32"/>
      <c r="D989" s="229"/>
      <c r="F989" s="120"/>
      <c r="G989" s="120"/>
      <c r="H989" s="120"/>
      <c r="I989" s="120"/>
      <c r="J989" s="120"/>
      <c r="K989" s="120"/>
      <c r="L989" s="120"/>
      <c r="M989" s="120"/>
      <c r="N989" s="120"/>
      <c r="O989" s="306"/>
      <c r="P989" s="120"/>
      <c r="Y989" s="120"/>
      <c r="AD989" s="249"/>
      <c r="AG989" s="32"/>
      <c r="AI989" s="245"/>
      <c r="AJ989" s="120"/>
      <c r="AN989" s="249"/>
      <c r="AS989" s="250"/>
      <c r="AX989" s="249"/>
      <c r="BC989" s="248"/>
      <c r="BM989" s="248"/>
      <c r="BW989" s="248"/>
    </row>
    <row r="990" spans="3:75" s="3" customFormat="1">
      <c r="C990" s="32"/>
      <c r="D990" s="229"/>
      <c r="F990" s="120"/>
      <c r="G990" s="120"/>
      <c r="H990" s="120"/>
      <c r="I990" s="120"/>
      <c r="J990" s="120"/>
      <c r="K990" s="120"/>
      <c r="L990" s="120"/>
      <c r="M990" s="120"/>
      <c r="N990" s="120"/>
      <c r="O990" s="306"/>
      <c r="P990" s="120"/>
      <c r="Y990" s="120"/>
      <c r="AD990" s="249"/>
      <c r="AG990" s="32"/>
      <c r="AI990" s="245"/>
      <c r="AJ990" s="120"/>
      <c r="AN990" s="249"/>
      <c r="AS990" s="250"/>
      <c r="AX990" s="249"/>
      <c r="BC990" s="248"/>
      <c r="BM990" s="248"/>
      <c r="BW990" s="248"/>
    </row>
    <row r="991" spans="3:75" s="3" customFormat="1">
      <c r="C991" s="32"/>
      <c r="D991" s="229"/>
      <c r="F991" s="120"/>
      <c r="G991" s="120"/>
      <c r="H991" s="120"/>
      <c r="I991" s="120"/>
      <c r="J991" s="120"/>
      <c r="K991" s="120"/>
      <c r="L991" s="120"/>
      <c r="M991" s="120"/>
      <c r="N991" s="120"/>
      <c r="O991" s="306"/>
      <c r="P991" s="120"/>
      <c r="Y991" s="120"/>
      <c r="AD991" s="249"/>
      <c r="AG991" s="32"/>
      <c r="AI991" s="245"/>
      <c r="AJ991" s="120"/>
      <c r="AN991" s="249"/>
      <c r="AS991" s="250"/>
      <c r="AX991" s="249"/>
      <c r="BC991" s="248"/>
      <c r="BM991" s="248"/>
      <c r="BW991" s="248"/>
    </row>
    <row r="992" spans="3:75" s="3" customFormat="1">
      <c r="C992" s="32"/>
      <c r="D992" s="229"/>
      <c r="F992" s="120"/>
      <c r="G992" s="120"/>
      <c r="H992" s="120"/>
      <c r="I992" s="120"/>
      <c r="J992" s="120"/>
      <c r="K992" s="120"/>
      <c r="L992" s="120"/>
      <c r="M992" s="120"/>
      <c r="N992" s="120"/>
      <c r="O992" s="306"/>
      <c r="P992" s="120"/>
      <c r="Y992" s="120"/>
      <c r="AD992" s="249"/>
      <c r="AG992" s="32"/>
      <c r="AI992" s="245"/>
      <c r="AJ992" s="120"/>
      <c r="AN992" s="249"/>
      <c r="AS992" s="250"/>
      <c r="AX992" s="249"/>
      <c r="BC992" s="248"/>
      <c r="BM992" s="248"/>
      <c r="BW992" s="248"/>
    </row>
    <row r="993" spans="3:75" s="3" customFormat="1">
      <c r="C993" s="32"/>
      <c r="D993" s="229"/>
      <c r="F993" s="120"/>
      <c r="G993" s="120"/>
      <c r="H993" s="120"/>
      <c r="I993" s="120"/>
      <c r="J993" s="120"/>
      <c r="K993" s="120"/>
      <c r="L993" s="120"/>
      <c r="M993" s="120"/>
      <c r="N993" s="120"/>
      <c r="O993" s="306"/>
      <c r="P993" s="120"/>
      <c r="Y993" s="120"/>
      <c r="AD993" s="249"/>
      <c r="AG993" s="32"/>
      <c r="AI993" s="245"/>
      <c r="AJ993" s="120"/>
      <c r="AN993" s="249"/>
      <c r="AS993" s="250"/>
      <c r="AX993" s="249"/>
      <c r="BC993" s="248"/>
      <c r="BM993" s="248"/>
      <c r="BW993" s="248"/>
    </row>
    <row r="994" spans="3:75" s="3" customFormat="1">
      <c r="C994" s="32"/>
      <c r="D994" s="229"/>
      <c r="F994" s="120"/>
      <c r="G994" s="120"/>
      <c r="H994" s="120"/>
      <c r="I994" s="120"/>
      <c r="J994" s="120"/>
      <c r="K994" s="120"/>
      <c r="L994" s="120"/>
      <c r="M994" s="120"/>
      <c r="N994" s="120"/>
      <c r="O994" s="306"/>
      <c r="P994" s="120"/>
      <c r="Y994" s="120"/>
      <c r="AD994" s="249"/>
      <c r="AG994" s="32"/>
      <c r="AI994" s="245"/>
      <c r="AJ994" s="120"/>
      <c r="AN994" s="249"/>
      <c r="AS994" s="250"/>
      <c r="AX994" s="249"/>
      <c r="BC994" s="248"/>
      <c r="BM994" s="248"/>
      <c r="BW994" s="248"/>
    </row>
    <row r="995" spans="3:75" s="3" customFormat="1">
      <c r="C995" s="32"/>
      <c r="D995" s="229"/>
      <c r="F995" s="120"/>
      <c r="G995" s="120"/>
      <c r="H995" s="120"/>
      <c r="I995" s="120"/>
      <c r="J995" s="120"/>
      <c r="K995" s="120"/>
      <c r="L995" s="120"/>
      <c r="M995" s="120"/>
      <c r="N995" s="120"/>
      <c r="O995" s="306"/>
      <c r="P995" s="120"/>
      <c r="Y995" s="120"/>
      <c r="AD995" s="249"/>
      <c r="AG995" s="32"/>
      <c r="AI995" s="245"/>
      <c r="AJ995" s="120"/>
      <c r="AN995" s="249"/>
      <c r="AS995" s="250"/>
      <c r="AX995" s="249"/>
      <c r="BC995" s="248"/>
      <c r="BM995" s="248"/>
      <c r="BW995" s="248"/>
    </row>
    <row r="996" spans="3:75" s="3" customFormat="1">
      <c r="C996" s="32"/>
      <c r="D996" s="229"/>
      <c r="F996" s="120"/>
      <c r="G996" s="120"/>
      <c r="H996" s="120"/>
      <c r="I996" s="120"/>
      <c r="J996" s="120"/>
      <c r="K996" s="120"/>
      <c r="L996" s="120"/>
      <c r="M996" s="120"/>
      <c r="N996" s="120"/>
      <c r="O996" s="306"/>
      <c r="P996" s="120"/>
      <c r="Y996" s="120"/>
      <c r="AD996" s="249"/>
      <c r="AG996" s="32"/>
      <c r="AI996" s="245"/>
      <c r="AJ996" s="120"/>
      <c r="AN996" s="249"/>
      <c r="AS996" s="250"/>
      <c r="AX996" s="249"/>
      <c r="BC996" s="248"/>
      <c r="BM996" s="248"/>
      <c r="BW996" s="248"/>
    </row>
    <row r="997" spans="3:75" s="3" customFormat="1">
      <c r="C997" s="32"/>
      <c r="D997" s="229"/>
      <c r="F997" s="120"/>
      <c r="G997" s="120"/>
      <c r="H997" s="120"/>
      <c r="I997" s="120"/>
      <c r="J997" s="120"/>
      <c r="K997" s="120"/>
      <c r="L997" s="120"/>
      <c r="M997" s="120"/>
      <c r="N997" s="120"/>
      <c r="O997" s="306"/>
      <c r="P997" s="120"/>
      <c r="Y997" s="120"/>
      <c r="AD997" s="249"/>
      <c r="AG997" s="32"/>
      <c r="AI997" s="245"/>
      <c r="AJ997" s="120"/>
      <c r="AN997" s="249"/>
      <c r="AS997" s="250"/>
      <c r="AX997" s="249"/>
      <c r="BC997" s="248"/>
      <c r="BM997" s="248"/>
      <c r="BW997" s="248"/>
    </row>
    <row r="998" spans="3:75" s="3" customFormat="1">
      <c r="C998" s="32"/>
      <c r="D998" s="229"/>
      <c r="F998" s="120"/>
      <c r="G998" s="120"/>
      <c r="H998" s="120"/>
      <c r="I998" s="120"/>
      <c r="J998" s="120"/>
      <c r="K998" s="120"/>
      <c r="L998" s="120"/>
      <c r="M998" s="120"/>
      <c r="N998" s="120"/>
      <c r="O998" s="306"/>
      <c r="P998" s="120"/>
      <c r="Y998" s="120"/>
      <c r="AD998" s="249"/>
      <c r="AG998" s="32"/>
      <c r="AI998" s="245"/>
      <c r="AJ998" s="120"/>
      <c r="AN998" s="249"/>
      <c r="AS998" s="250"/>
      <c r="AX998" s="249"/>
      <c r="BC998" s="248"/>
      <c r="BM998" s="248"/>
      <c r="BW998" s="248"/>
    </row>
    <row r="999" spans="3:75" s="3" customFormat="1">
      <c r="C999" s="32"/>
      <c r="D999" s="229"/>
      <c r="F999" s="120"/>
      <c r="G999" s="120"/>
      <c r="H999" s="120"/>
      <c r="I999" s="120"/>
      <c r="J999" s="120"/>
      <c r="K999" s="120"/>
      <c r="L999" s="120"/>
      <c r="M999" s="120"/>
      <c r="N999" s="120"/>
      <c r="O999" s="306"/>
      <c r="P999" s="120"/>
      <c r="Y999" s="120"/>
      <c r="AD999" s="249"/>
      <c r="AG999" s="32"/>
      <c r="AI999" s="245"/>
      <c r="AJ999" s="120"/>
      <c r="AN999" s="249"/>
      <c r="AS999" s="250"/>
      <c r="AX999" s="249"/>
      <c r="BC999" s="248"/>
      <c r="BM999" s="248"/>
      <c r="BW999" s="248"/>
    </row>
    <row r="1000" spans="3:75" s="3" customFormat="1">
      <c r="C1000" s="32"/>
      <c r="D1000" s="229"/>
      <c r="F1000" s="120"/>
      <c r="G1000" s="120"/>
      <c r="H1000" s="120"/>
      <c r="I1000" s="120"/>
      <c r="J1000" s="120"/>
      <c r="K1000" s="120"/>
      <c r="L1000" s="120"/>
      <c r="M1000" s="120"/>
      <c r="N1000" s="120"/>
      <c r="O1000" s="306"/>
      <c r="P1000" s="120"/>
      <c r="Y1000" s="120"/>
      <c r="AD1000" s="249"/>
      <c r="AG1000" s="32"/>
      <c r="AI1000" s="245"/>
      <c r="AJ1000" s="120"/>
      <c r="AN1000" s="249"/>
      <c r="AS1000" s="250"/>
      <c r="AX1000" s="249"/>
      <c r="BC1000" s="248"/>
      <c r="BM1000" s="248"/>
      <c r="BW1000" s="248"/>
    </row>
    <row r="1001" spans="3:75" s="3" customFormat="1">
      <c r="C1001" s="32"/>
      <c r="D1001" s="229"/>
      <c r="F1001" s="120"/>
      <c r="G1001" s="120"/>
      <c r="H1001" s="120"/>
      <c r="I1001" s="120"/>
      <c r="J1001" s="120"/>
      <c r="K1001" s="120"/>
      <c r="L1001" s="120"/>
      <c r="M1001" s="120"/>
      <c r="N1001" s="120"/>
      <c r="O1001" s="306"/>
      <c r="P1001" s="120"/>
      <c r="Y1001" s="120"/>
      <c r="AD1001" s="249"/>
      <c r="AG1001" s="32"/>
      <c r="AI1001" s="245"/>
      <c r="AJ1001" s="120"/>
      <c r="AN1001" s="249"/>
      <c r="AS1001" s="250"/>
      <c r="AX1001" s="249"/>
      <c r="BC1001" s="248"/>
      <c r="BM1001" s="248"/>
      <c r="BW1001" s="248"/>
    </row>
    <row r="1002" spans="3:75" s="3" customFormat="1">
      <c r="C1002" s="32"/>
      <c r="D1002" s="229"/>
      <c r="F1002" s="120"/>
      <c r="G1002" s="120"/>
      <c r="H1002" s="120"/>
      <c r="I1002" s="120"/>
      <c r="J1002" s="120"/>
      <c r="K1002" s="120"/>
      <c r="L1002" s="120"/>
      <c r="M1002" s="120"/>
      <c r="N1002" s="120"/>
      <c r="O1002" s="306"/>
      <c r="P1002" s="120"/>
      <c r="Y1002" s="120"/>
      <c r="AD1002" s="249"/>
      <c r="AG1002" s="32"/>
      <c r="AI1002" s="245"/>
      <c r="AJ1002" s="120"/>
      <c r="AN1002" s="249"/>
      <c r="AS1002" s="250"/>
      <c r="AX1002" s="249"/>
      <c r="BC1002" s="248"/>
      <c r="BM1002" s="248"/>
      <c r="BW1002" s="248"/>
    </row>
    <row r="1003" spans="3:75" s="3" customFormat="1">
      <c r="C1003" s="32"/>
      <c r="D1003" s="229"/>
      <c r="F1003" s="120"/>
      <c r="G1003" s="120"/>
      <c r="H1003" s="120"/>
      <c r="I1003" s="120"/>
      <c r="J1003" s="120"/>
      <c r="K1003" s="120"/>
      <c r="L1003" s="120"/>
      <c r="M1003" s="120"/>
      <c r="N1003" s="120"/>
      <c r="O1003" s="306"/>
      <c r="P1003" s="120"/>
      <c r="Y1003" s="120"/>
      <c r="AD1003" s="249"/>
      <c r="AG1003" s="32"/>
      <c r="AI1003" s="245"/>
      <c r="AJ1003" s="120"/>
      <c r="AN1003" s="249"/>
      <c r="AS1003" s="250"/>
      <c r="AX1003" s="249"/>
      <c r="BC1003" s="248"/>
      <c r="BM1003" s="248"/>
      <c r="BW1003" s="248"/>
    </row>
    <row r="1004" spans="3:75" s="3" customFormat="1">
      <c r="C1004" s="32"/>
      <c r="D1004" s="229"/>
      <c r="F1004" s="120"/>
      <c r="G1004" s="120"/>
      <c r="H1004" s="120"/>
      <c r="I1004" s="120"/>
      <c r="J1004" s="120"/>
      <c r="K1004" s="120"/>
      <c r="L1004" s="120"/>
      <c r="M1004" s="120"/>
      <c r="N1004" s="120"/>
      <c r="O1004" s="306"/>
      <c r="P1004" s="120"/>
      <c r="Y1004" s="120"/>
      <c r="AD1004" s="249"/>
      <c r="AG1004" s="32"/>
      <c r="AI1004" s="245"/>
      <c r="AJ1004" s="120"/>
      <c r="AN1004" s="249"/>
      <c r="AS1004" s="250"/>
      <c r="AX1004" s="249"/>
      <c r="BC1004" s="248"/>
      <c r="BM1004" s="248"/>
      <c r="BW1004" s="248"/>
    </row>
    <row r="1005" spans="3:75" s="3" customFormat="1">
      <c r="C1005" s="32"/>
      <c r="D1005" s="229"/>
      <c r="F1005" s="120"/>
      <c r="G1005" s="120"/>
      <c r="H1005" s="120"/>
      <c r="I1005" s="120"/>
      <c r="J1005" s="120"/>
      <c r="K1005" s="120"/>
      <c r="L1005" s="120"/>
      <c r="M1005" s="120"/>
      <c r="N1005" s="120"/>
      <c r="O1005" s="306"/>
      <c r="P1005" s="120"/>
      <c r="Y1005" s="120"/>
      <c r="AD1005" s="249"/>
      <c r="AG1005" s="32"/>
      <c r="AI1005" s="245"/>
      <c r="AJ1005" s="120"/>
      <c r="AN1005" s="249"/>
      <c r="AS1005" s="250"/>
      <c r="AX1005" s="249"/>
      <c r="BC1005" s="248"/>
      <c r="BM1005" s="248"/>
      <c r="BW1005" s="248"/>
    </row>
    <row r="1006" spans="3:75" s="3" customFormat="1">
      <c r="C1006" s="32"/>
      <c r="D1006" s="229"/>
      <c r="F1006" s="120"/>
      <c r="G1006" s="120"/>
      <c r="H1006" s="120"/>
      <c r="I1006" s="120"/>
      <c r="J1006" s="120"/>
      <c r="K1006" s="120"/>
      <c r="L1006" s="120"/>
      <c r="M1006" s="120"/>
      <c r="N1006" s="120"/>
      <c r="O1006" s="306"/>
      <c r="P1006" s="120"/>
      <c r="Y1006" s="120"/>
      <c r="AD1006" s="249"/>
      <c r="AG1006" s="32"/>
      <c r="AI1006" s="245"/>
      <c r="AJ1006" s="120"/>
      <c r="AN1006" s="249"/>
      <c r="AS1006" s="250"/>
      <c r="AX1006" s="249"/>
      <c r="BC1006" s="248"/>
      <c r="BM1006" s="248"/>
      <c r="BW1006" s="248"/>
    </row>
    <row r="1007" spans="3:75" s="3" customFormat="1">
      <c r="C1007" s="32"/>
      <c r="D1007" s="229"/>
      <c r="F1007" s="120"/>
      <c r="G1007" s="120"/>
      <c r="H1007" s="120"/>
      <c r="I1007" s="120"/>
      <c r="J1007" s="120"/>
      <c r="K1007" s="120"/>
      <c r="L1007" s="120"/>
      <c r="M1007" s="120"/>
      <c r="N1007" s="120"/>
      <c r="O1007" s="306"/>
      <c r="P1007" s="120"/>
      <c r="Y1007" s="120"/>
      <c r="AD1007" s="249"/>
      <c r="AG1007" s="32"/>
      <c r="AI1007" s="245"/>
      <c r="AJ1007" s="120"/>
      <c r="AN1007" s="249"/>
      <c r="AS1007" s="250"/>
      <c r="AX1007" s="249"/>
      <c r="BC1007" s="248"/>
      <c r="BM1007" s="248"/>
      <c r="BW1007" s="248"/>
    </row>
    <row r="1008" spans="3:75" s="3" customFormat="1">
      <c r="C1008" s="32"/>
      <c r="D1008" s="229"/>
      <c r="F1008" s="120"/>
      <c r="G1008" s="120"/>
      <c r="H1008" s="120"/>
      <c r="I1008" s="120"/>
      <c r="J1008" s="120"/>
      <c r="K1008" s="120"/>
      <c r="L1008" s="120"/>
      <c r="M1008" s="120"/>
      <c r="N1008" s="120"/>
      <c r="O1008" s="306"/>
      <c r="P1008" s="120"/>
      <c r="Y1008" s="120"/>
      <c r="AD1008" s="249"/>
      <c r="AG1008" s="32"/>
      <c r="AI1008" s="245"/>
      <c r="AJ1008" s="120"/>
      <c r="AN1008" s="249"/>
      <c r="AS1008" s="250"/>
      <c r="AX1008" s="249"/>
      <c r="BC1008" s="248"/>
      <c r="BM1008" s="248"/>
      <c r="BW1008" s="248"/>
    </row>
    <row r="1009" spans="3:75" s="3" customFormat="1">
      <c r="C1009" s="32"/>
      <c r="D1009" s="229"/>
      <c r="F1009" s="120"/>
      <c r="G1009" s="120"/>
      <c r="H1009" s="120"/>
      <c r="I1009" s="120"/>
      <c r="J1009" s="120"/>
      <c r="K1009" s="120"/>
      <c r="L1009" s="120"/>
      <c r="M1009" s="120"/>
      <c r="N1009" s="120"/>
      <c r="O1009" s="306"/>
      <c r="P1009" s="120"/>
      <c r="Y1009" s="120"/>
      <c r="AD1009" s="249"/>
      <c r="AG1009" s="32"/>
      <c r="AI1009" s="245"/>
      <c r="AJ1009" s="120"/>
      <c r="AN1009" s="249"/>
      <c r="AS1009" s="250"/>
      <c r="AX1009" s="249"/>
      <c r="BC1009" s="248"/>
      <c r="BM1009" s="248"/>
      <c r="BW1009" s="248"/>
    </row>
    <row r="1010" spans="3:75" s="3" customFormat="1">
      <c r="C1010" s="32"/>
      <c r="D1010" s="229"/>
      <c r="F1010" s="120"/>
      <c r="G1010" s="120"/>
      <c r="H1010" s="120"/>
      <c r="I1010" s="120"/>
      <c r="J1010" s="120"/>
      <c r="K1010" s="120"/>
      <c r="L1010" s="120"/>
      <c r="M1010" s="120"/>
      <c r="N1010" s="120"/>
      <c r="O1010" s="306"/>
      <c r="P1010" s="120"/>
      <c r="Y1010" s="120"/>
      <c r="AD1010" s="249"/>
      <c r="AG1010" s="32"/>
      <c r="AI1010" s="245"/>
      <c r="AJ1010" s="120"/>
      <c r="AN1010" s="249"/>
      <c r="AS1010" s="250"/>
      <c r="AX1010" s="249"/>
      <c r="BC1010" s="248"/>
      <c r="BM1010" s="248"/>
      <c r="BW1010" s="248"/>
    </row>
    <row r="1011" spans="3:75" s="3" customFormat="1">
      <c r="C1011" s="32"/>
      <c r="D1011" s="229"/>
      <c r="F1011" s="120"/>
      <c r="G1011" s="120"/>
      <c r="H1011" s="120"/>
      <c r="I1011" s="120"/>
      <c r="J1011" s="120"/>
      <c r="K1011" s="120"/>
      <c r="L1011" s="120"/>
      <c r="M1011" s="120"/>
      <c r="N1011" s="120"/>
      <c r="O1011" s="306"/>
      <c r="P1011" s="120"/>
      <c r="Y1011" s="120"/>
      <c r="AD1011" s="249"/>
      <c r="AG1011" s="32"/>
      <c r="AI1011" s="245"/>
      <c r="AJ1011" s="120"/>
      <c r="AN1011" s="249"/>
      <c r="AS1011" s="250"/>
      <c r="AX1011" s="249"/>
      <c r="BC1011" s="248"/>
      <c r="BM1011" s="248"/>
      <c r="BW1011" s="248"/>
    </row>
    <row r="1012" spans="3:75" s="3" customFormat="1">
      <c r="C1012" s="32"/>
      <c r="D1012" s="229"/>
      <c r="F1012" s="120"/>
      <c r="G1012" s="120"/>
      <c r="H1012" s="120"/>
      <c r="I1012" s="120"/>
      <c r="J1012" s="120"/>
      <c r="K1012" s="120"/>
      <c r="L1012" s="120"/>
      <c r="M1012" s="120"/>
      <c r="N1012" s="120"/>
      <c r="O1012" s="306"/>
      <c r="P1012" s="120"/>
      <c r="Y1012" s="120"/>
      <c r="AD1012" s="249"/>
      <c r="AG1012" s="32"/>
      <c r="AI1012" s="245"/>
      <c r="AJ1012" s="120"/>
      <c r="AN1012" s="249"/>
      <c r="AS1012" s="250"/>
      <c r="AX1012" s="249"/>
      <c r="BC1012" s="248"/>
      <c r="BM1012" s="248"/>
      <c r="BW1012" s="248"/>
    </row>
    <row r="1013" spans="3:75" s="3" customFormat="1">
      <c r="C1013" s="32"/>
      <c r="D1013" s="229"/>
      <c r="F1013" s="120"/>
      <c r="G1013" s="120"/>
      <c r="H1013" s="120"/>
      <c r="I1013" s="120"/>
      <c r="J1013" s="120"/>
      <c r="K1013" s="120"/>
      <c r="L1013" s="120"/>
      <c r="M1013" s="120"/>
      <c r="N1013" s="120"/>
      <c r="O1013" s="306"/>
      <c r="P1013" s="120"/>
      <c r="Y1013" s="120"/>
      <c r="AD1013" s="249"/>
      <c r="AG1013" s="32"/>
      <c r="AI1013" s="245"/>
      <c r="AJ1013" s="120"/>
      <c r="AN1013" s="249"/>
      <c r="AS1013" s="250"/>
      <c r="AX1013" s="249"/>
      <c r="BC1013" s="248"/>
      <c r="BM1013" s="248"/>
      <c r="BW1013" s="248"/>
    </row>
    <row r="1014" spans="3:75" s="3" customFormat="1">
      <c r="C1014" s="32"/>
      <c r="D1014" s="229"/>
      <c r="F1014" s="120"/>
      <c r="G1014" s="120"/>
      <c r="H1014" s="120"/>
      <c r="I1014" s="120"/>
      <c r="J1014" s="120"/>
      <c r="K1014" s="120"/>
      <c r="L1014" s="120"/>
      <c r="M1014" s="120"/>
      <c r="N1014" s="120"/>
      <c r="O1014" s="306"/>
      <c r="P1014" s="120"/>
      <c r="Y1014" s="120"/>
      <c r="AD1014" s="249"/>
      <c r="AG1014" s="32"/>
      <c r="AI1014" s="245"/>
      <c r="AJ1014" s="120"/>
      <c r="AN1014" s="249"/>
      <c r="AS1014" s="250"/>
      <c r="AX1014" s="249"/>
      <c r="BC1014" s="248"/>
      <c r="BM1014" s="248"/>
      <c r="BW1014" s="248"/>
    </row>
    <row r="1015" spans="3:75" s="3" customFormat="1">
      <c r="C1015" s="32"/>
      <c r="D1015" s="229"/>
      <c r="F1015" s="120"/>
      <c r="G1015" s="120"/>
      <c r="H1015" s="120"/>
      <c r="I1015" s="120"/>
      <c r="J1015" s="120"/>
      <c r="K1015" s="120"/>
      <c r="L1015" s="120"/>
      <c r="M1015" s="120"/>
      <c r="N1015" s="120"/>
      <c r="O1015" s="306"/>
      <c r="P1015" s="120"/>
      <c r="Y1015" s="120"/>
      <c r="AD1015" s="249"/>
      <c r="AG1015" s="32"/>
      <c r="AI1015" s="245"/>
      <c r="AJ1015" s="120"/>
      <c r="AN1015" s="249"/>
      <c r="AS1015" s="250"/>
      <c r="AX1015" s="249"/>
      <c r="BC1015" s="248"/>
      <c r="BM1015" s="248"/>
      <c r="BW1015" s="248"/>
    </row>
    <row r="1016" spans="3:75" s="3" customFormat="1">
      <c r="C1016" s="32"/>
      <c r="D1016" s="229"/>
      <c r="F1016" s="120"/>
      <c r="G1016" s="120"/>
      <c r="H1016" s="120"/>
      <c r="I1016" s="120"/>
      <c r="J1016" s="120"/>
      <c r="K1016" s="120"/>
      <c r="L1016" s="120"/>
      <c r="M1016" s="120"/>
      <c r="N1016" s="120"/>
      <c r="O1016" s="306"/>
      <c r="P1016" s="120"/>
      <c r="Y1016" s="120"/>
      <c r="AD1016" s="249"/>
      <c r="AG1016" s="32"/>
      <c r="AI1016" s="245"/>
      <c r="AJ1016" s="120"/>
      <c r="AN1016" s="249"/>
      <c r="AS1016" s="250"/>
      <c r="AX1016" s="249"/>
      <c r="BC1016" s="248"/>
      <c r="BM1016" s="248"/>
      <c r="BW1016" s="248"/>
    </row>
    <row r="1017" spans="3:75" s="3" customFormat="1">
      <c r="C1017" s="32"/>
      <c r="D1017" s="229"/>
      <c r="F1017" s="120"/>
      <c r="G1017" s="120"/>
      <c r="H1017" s="120"/>
      <c r="I1017" s="120"/>
      <c r="J1017" s="120"/>
      <c r="K1017" s="120"/>
      <c r="L1017" s="120"/>
      <c r="M1017" s="120"/>
      <c r="N1017" s="120"/>
      <c r="O1017" s="306"/>
      <c r="P1017" s="120"/>
      <c r="Y1017" s="120"/>
      <c r="AD1017" s="249"/>
      <c r="AG1017" s="32"/>
      <c r="AI1017" s="245"/>
      <c r="AJ1017" s="120"/>
      <c r="AN1017" s="249"/>
      <c r="AS1017" s="250"/>
      <c r="AX1017" s="249"/>
      <c r="BC1017" s="248"/>
      <c r="BM1017" s="248"/>
      <c r="BW1017" s="248"/>
    </row>
    <row r="1018" spans="3:75" s="3" customFormat="1">
      <c r="C1018" s="32"/>
      <c r="D1018" s="229"/>
      <c r="F1018" s="120"/>
      <c r="G1018" s="120"/>
      <c r="H1018" s="120"/>
      <c r="I1018" s="120"/>
      <c r="J1018" s="120"/>
      <c r="K1018" s="120"/>
      <c r="L1018" s="120"/>
      <c r="M1018" s="120"/>
      <c r="N1018" s="120"/>
      <c r="O1018" s="306"/>
      <c r="P1018" s="120"/>
      <c r="Y1018" s="120"/>
      <c r="AD1018" s="249"/>
      <c r="AG1018" s="32"/>
      <c r="AI1018" s="245"/>
      <c r="AJ1018" s="120"/>
      <c r="AN1018" s="249"/>
      <c r="AS1018" s="250"/>
      <c r="AX1018" s="249"/>
      <c r="BC1018" s="248"/>
      <c r="BM1018" s="248"/>
      <c r="BW1018" s="248"/>
    </row>
    <row r="1019" spans="3:75" s="3" customFormat="1">
      <c r="C1019" s="32"/>
      <c r="D1019" s="229"/>
      <c r="F1019" s="120"/>
      <c r="G1019" s="120"/>
      <c r="H1019" s="120"/>
      <c r="I1019" s="120"/>
      <c r="J1019" s="120"/>
      <c r="K1019" s="120"/>
      <c r="L1019" s="120"/>
      <c r="M1019" s="120"/>
      <c r="N1019" s="120"/>
      <c r="O1019" s="306"/>
      <c r="P1019" s="120"/>
      <c r="Y1019" s="120"/>
      <c r="AD1019" s="249"/>
      <c r="AG1019" s="32"/>
      <c r="AI1019" s="245"/>
      <c r="AJ1019" s="120"/>
      <c r="AN1019" s="249"/>
      <c r="AS1019" s="250"/>
      <c r="AX1019" s="249"/>
      <c r="BC1019" s="248"/>
      <c r="BM1019" s="248"/>
      <c r="BW1019" s="248"/>
    </row>
    <row r="1020" spans="3:75" s="3" customFormat="1">
      <c r="C1020" s="32"/>
      <c r="D1020" s="229"/>
      <c r="F1020" s="120"/>
      <c r="G1020" s="120"/>
      <c r="H1020" s="120"/>
      <c r="I1020" s="120"/>
      <c r="J1020" s="120"/>
      <c r="K1020" s="120"/>
      <c r="L1020" s="120"/>
      <c r="M1020" s="120"/>
      <c r="N1020" s="120"/>
      <c r="O1020" s="306"/>
      <c r="P1020" s="120"/>
      <c r="Y1020" s="120"/>
      <c r="AD1020" s="249"/>
      <c r="AG1020" s="32"/>
      <c r="AI1020" s="245"/>
      <c r="AJ1020" s="120"/>
      <c r="AN1020" s="249"/>
      <c r="AS1020" s="250"/>
      <c r="AX1020" s="249"/>
      <c r="BC1020" s="248"/>
      <c r="BM1020" s="248"/>
      <c r="BW1020" s="248"/>
    </row>
    <row r="1021" spans="3:75" s="3" customFormat="1">
      <c r="C1021" s="32"/>
      <c r="D1021" s="229"/>
      <c r="F1021" s="120"/>
      <c r="G1021" s="120"/>
      <c r="H1021" s="120"/>
      <c r="I1021" s="120"/>
      <c r="J1021" s="120"/>
      <c r="K1021" s="120"/>
      <c r="L1021" s="120"/>
      <c r="M1021" s="120"/>
      <c r="N1021" s="120"/>
      <c r="O1021" s="306"/>
      <c r="P1021" s="120"/>
      <c r="Y1021" s="120"/>
      <c r="AD1021" s="249"/>
      <c r="AG1021" s="32"/>
      <c r="AI1021" s="245"/>
      <c r="AJ1021" s="120"/>
      <c r="AN1021" s="249"/>
      <c r="AS1021" s="250"/>
      <c r="AX1021" s="249"/>
      <c r="BC1021" s="248"/>
      <c r="BM1021" s="248"/>
      <c r="BW1021" s="248"/>
    </row>
    <row r="1022" spans="3:75" s="3" customFormat="1">
      <c r="C1022" s="32"/>
      <c r="D1022" s="229"/>
      <c r="F1022" s="120"/>
      <c r="G1022" s="120"/>
      <c r="H1022" s="120"/>
      <c r="I1022" s="120"/>
      <c r="J1022" s="120"/>
      <c r="K1022" s="120"/>
      <c r="L1022" s="120"/>
      <c r="M1022" s="120"/>
      <c r="N1022" s="120"/>
      <c r="O1022" s="306"/>
      <c r="P1022" s="120"/>
      <c r="Y1022" s="120"/>
      <c r="AD1022" s="249"/>
      <c r="AG1022" s="32"/>
      <c r="AI1022" s="245"/>
      <c r="AJ1022" s="120"/>
      <c r="AN1022" s="249"/>
      <c r="AS1022" s="250"/>
      <c r="AX1022" s="249"/>
      <c r="BC1022" s="248"/>
      <c r="BM1022" s="248"/>
      <c r="BW1022" s="248"/>
    </row>
    <row r="1023" spans="3:75" s="3" customFormat="1">
      <c r="C1023" s="32"/>
      <c r="D1023" s="229"/>
      <c r="F1023" s="120"/>
      <c r="G1023" s="120"/>
      <c r="H1023" s="120"/>
      <c r="I1023" s="120"/>
      <c r="J1023" s="120"/>
      <c r="K1023" s="120"/>
      <c r="L1023" s="120"/>
      <c r="M1023" s="120"/>
      <c r="N1023" s="120"/>
      <c r="O1023" s="306"/>
      <c r="P1023" s="120"/>
      <c r="Y1023" s="120"/>
      <c r="AD1023" s="249"/>
      <c r="AG1023" s="32"/>
      <c r="AI1023" s="245"/>
      <c r="AJ1023" s="120"/>
      <c r="AN1023" s="249"/>
      <c r="AS1023" s="250"/>
      <c r="AX1023" s="249"/>
      <c r="BC1023" s="248"/>
      <c r="BM1023" s="248"/>
      <c r="BW1023" s="248"/>
    </row>
    <row r="1024" spans="3:75" s="3" customFormat="1">
      <c r="C1024" s="32"/>
      <c r="D1024" s="229"/>
      <c r="F1024" s="120"/>
      <c r="G1024" s="120"/>
      <c r="H1024" s="120"/>
      <c r="I1024" s="120"/>
      <c r="J1024" s="120"/>
      <c r="K1024" s="120"/>
      <c r="L1024" s="120"/>
      <c r="M1024" s="120"/>
      <c r="N1024" s="120"/>
      <c r="O1024" s="306"/>
      <c r="P1024" s="120"/>
      <c r="Y1024" s="120"/>
      <c r="AD1024" s="249"/>
      <c r="AG1024" s="32"/>
      <c r="AI1024" s="245"/>
      <c r="AJ1024" s="120"/>
      <c r="AN1024" s="249"/>
      <c r="AS1024" s="250"/>
      <c r="AX1024" s="249"/>
      <c r="BC1024" s="248"/>
      <c r="BM1024" s="248"/>
      <c r="BW1024" s="248"/>
    </row>
    <row r="1025" spans="3:75" s="3" customFormat="1">
      <c r="C1025" s="32"/>
      <c r="D1025" s="229"/>
      <c r="F1025" s="120"/>
      <c r="G1025" s="120"/>
      <c r="H1025" s="120"/>
      <c r="I1025" s="120"/>
      <c r="J1025" s="120"/>
      <c r="K1025" s="120"/>
      <c r="L1025" s="120"/>
      <c r="M1025" s="120"/>
      <c r="N1025" s="120"/>
      <c r="O1025" s="306"/>
      <c r="P1025" s="120"/>
      <c r="Y1025" s="120"/>
      <c r="AD1025" s="249"/>
      <c r="AG1025" s="32"/>
      <c r="AI1025" s="245"/>
      <c r="AJ1025" s="120"/>
      <c r="AN1025" s="249"/>
      <c r="AS1025" s="250"/>
      <c r="AX1025" s="249"/>
      <c r="BC1025" s="248"/>
      <c r="BM1025" s="248"/>
      <c r="BW1025" s="248"/>
    </row>
    <row r="1026" spans="3:75" s="3" customFormat="1">
      <c r="C1026" s="32"/>
      <c r="D1026" s="229"/>
      <c r="F1026" s="120"/>
      <c r="G1026" s="120"/>
      <c r="H1026" s="120"/>
      <c r="I1026" s="120"/>
      <c r="J1026" s="120"/>
      <c r="K1026" s="120"/>
      <c r="L1026" s="120"/>
      <c r="M1026" s="120"/>
      <c r="N1026" s="120"/>
      <c r="O1026" s="306"/>
      <c r="P1026" s="120"/>
      <c r="Y1026" s="120"/>
      <c r="AD1026" s="249"/>
      <c r="AG1026" s="32"/>
      <c r="AI1026" s="245"/>
      <c r="AJ1026" s="120"/>
      <c r="AN1026" s="249"/>
      <c r="AS1026" s="250"/>
      <c r="AX1026" s="249"/>
      <c r="BC1026" s="248"/>
      <c r="BM1026" s="248"/>
      <c r="BW1026" s="248"/>
    </row>
    <row r="1027" spans="3:75" s="3" customFormat="1">
      <c r="C1027" s="32"/>
      <c r="D1027" s="229"/>
      <c r="F1027" s="120"/>
      <c r="G1027" s="120"/>
      <c r="H1027" s="120"/>
      <c r="I1027" s="120"/>
      <c r="J1027" s="120"/>
      <c r="K1027" s="120"/>
      <c r="L1027" s="120"/>
      <c r="M1027" s="120"/>
      <c r="N1027" s="120"/>
      <c r="O1027" s="306"/>
      <c r="P1027" s="120"/>
      <c r="Y1027" s="120"/>
      <c r="AD1027" s="249"/>
      <c r="AG1027" s="32"/>
      <c r="AI1027" s="245"/>
      <c r="AJ1027" s="120"/>
      <c r="AN1027" s="249"/>
      <c r="AS1027" s="250"/>
      <c r="AX1027" s="249"/>
      <c r="BC1027" s="248"/>
      <c r="BM1027" s="248"/>
      <c r="BW1027" s="248"/>
    </row>
    <row r="1028" spans="3:75" s="3" customFormat="1">
      <c r="C1028" s="32"/>
      <c r="D1028" s="229"/>
      <c r="F1028" s="120"/>
      <c r="G1028" s="120"/>
      <c r="H1028" s="120"/>
      <c r="I1028" s="120"/>
      <c r="J1028" s="120"/>
      <c r="K1028" s="120"/>
      <c r="L1028" s="120"/>
      <c r="M1028" s="120"/>
      <c r="N1028" s="120"/>
      <c r="O1028" s="306"/>
      <c r="P1028" s="120"/>
      <c r="Y1028" s="120"/>
      <c r="AD1028" s="249"/>
      <c r="AG1028" s="32"/>
      <c r="AI1028" s="245"/>
      <c r="AJ1028" s="120"/>
      <c r="AN1028" s="249"/>
      <c r="AS1028" s="250"/>
      <c r="AX1028" s="249"/>
      <c r="BC1028" s="248"/>
      <c r="BM1028" s="248"/>
      <c r="BW1028" s="248"/>
    </row>
    <row r="1029" spans="3:75" s="3" customFormat="1">
      <c r="C1029" s="32"/>
      <c r="D1029" s="229"/>
      <c r="F1029" s="120"/>
      <c r="G1029" s="120"/>
      <c r="H1029" s="120"/>
      <c r="I1029" s="120"/>
      <c r="J1029" s="120"/>
      <c r="K1029" s="120"/>
      <c r="L1029" s="120"/>
      <c r="M1029" s="120"/>
      <c r="N1029" s="120"/>
      <c r="O1029" s="306"/>
      <c r="P1029" s="120"/>
      <c r="Y1029" s="120"/>
      <c r="AD1029" s="249"/>
      <c r="AG1029" s="32"/>
      <c r="AI1029" s="245"/>
      <c r="AJ1029" s="120"/>
      <c r="AN1029" s="249"/>
      <c r="AS1029" s="250"/>
      <c r="AX1029" s="249"/>
      <c r="BC1029" s="248"/>
      <c r="BM1029" s="248"/>
      <c r="BW1029" s="248"/>
    </row>
    <row r="1030" spans="3:75" s="3" customFormat="1">
      <c r="C1030" s="32"/>
      <c r="D1030" s="229"/>
      <c r="F1030" s="120"/>
      <c r="G1030" s="120"/>
      <c r="H1030" s="120"/>
      <c r="I1030" s="120"/>
      <c r="J1030" s="120"/>
      <c r="K1030" s="120"/>
      <c r="L1030" s="120"/>
      <c r="M1030" s="120"/>
      <c r="N1030" s="120"/>
      <c r="O1030" s="306"/>
      <c r="P1030" s="120"/>
      <c r="Y1030" s="120"/>
      <c r="AD1030" s="249"/>
      <c r="AG1030" s="32"/>
      <c r="AI1030" s="245"/>
      <c r="AJ1030" s="120"/>
      <c r="AN1030" s="249"/>
      <c r="AS1030" s="250"/>
      <c r="AX1030" s="249"/>
      <c r="BC1030" s="248"/>
      <c r="BM1030" s="248"/>
      <c r="BW1030" s="248"/>
    </row>
    <row r="1031" spans="3:75" s="3" customFormat="1">
      <c r="C1031" s="32"/>
      <c r="D1031" s="229"/>
      <c r="F1031" s="120"/>
      <c r="G1031" s="120"/>
      <c r="H1031" s="120"/>
      <c r="I1031" s="120"/>
      <c r="J1031" s="120"/>
      <c r="K1031" s="120"/>
      <c r="L1031" s="120"/>
      <c r="M1031" s="120"/>
      <c r="N1031" s="120"/>
      <c r="O1031" s="306"/>
      <c r="P1031" s="120"/>
      <c r="Y1031" s="120"/>
      <c r="AD1031" s="249"/>
      <c r="AG1031" s="32"/>
      <c r="AI1031" s="245"/>
      <c r="AJ1031" s="120"/>
      <c r="AN1031" s="249"/>
      <c r="AS1031" s="250"/>
      <c r="AX1031" s="249"/>
      <c r="BC1031" s="248"/>
      <c r="BM1031" s="248"/>
      <c r="BW1031" s="248"/>
    </row>
    <row r="1032" spans="3:75" s="3" customFormat="1">
      <c r="C1032" s="32"/>
      <c r="D1032" s="229"/>
      <c r="F1032" s="120"/>
      <c r="G1032" s="120"/>
      <c r="H1032" s="120"/>
      <c r="I1032" s="120"/>
      <c r="J1032" s="120"/>
      <c r="K1032" s="120"/>
      <c r="L1032" s="120"/>
      <c r="M1032" s="120"/>
      <c r="N1032" s="120"/>
      <c r="O1032" s="306"/>
      <c r="P1032" s="120"/>
      <c r="Y1032" s="120"/>
      <c r="AD1032" s="249"/>
      <c r="AG1032" s="32"/>
      <c r="AI1032" s="245"/>
      <c r="AJ1032" s="120"/>
      <c r="AN1032" s="249"/>
      <c r="AS1032" s="250"/>
      <c r="AX1032" s="249"/>
      <c r="BC1032" s="248"/>
      <c r="BM1032" s="248"/>
      <c r="BW1032" s="248"/>
    </row>
    <row r="1033" spans="3:75" s="3" customFormat="1">
      <c r="C1033" s="32"/>
      <c r="D1033" s="229"/>
      <c r="F1033" s="120"/>
      <c r="G1033" s="120"/>
      <c r="H1033" s="120"/>
      <c r="I1033" s="120"/>
      <c r="J1033" s="120"/>
      <c r="K1033" s="120"/>
      <c r="L1033" s="120"/>
      <c r="M1033" s="120"/>
      <c r="N1033" s="120"/>
      <c r="O1033" s="306"/>
      <c r="P1033" s="120"/>
      <c r="Y1033" s="120"/>
      <c r="AD1033" s="249"/>
      <c r="AG1033" s="32"/>
      <c r="AI1033" s="245"/>
      <c r="AJ1033" s="120"/>
      <c r="AN1033" s="249"/>
      <c r="AS1033" s="250"/>
      <c r="AX1033" s="249"/>
      <c r="BC1033" s="248"/>
      <c r="BM1033" s="248"/>
      <c r="BW1033" s="248"/>
    </row>
    <row r="1034" spans="3:75" s="3" customFormat="1">
      <c r="C1034" s="32"/>
      <c r="D1034" s="229"/>
      <c r="F1034" s="120"/>
      <c r="G1034" s="120"/>
      <c r="H1034" s="120"/>
      <c r="I1034" s="120"/>
      <c r="J1034" s="120"/>
      <c r="K1034" s="120"/>
      <c r="L1034" s="120"/>
      <c r="M1034" s="120"/>
      <c r="N1034" s="120"/>
      <c r="O1034" s="306"/>
      <c r="P1034" s="120"/>
      <c r="Y1034" s="120"/>
      <c r="AD1034" s="249"/>
      <c r="AG1034" s="32"/>
      <c r="AI1034" s="245"/>
      <c r="AJ1034" s="120"/>
      <c r="AN1034" s="249"/>
      <c r="AS1034" s="250"/>
      <c r="AX1034" s="249"/>
      <c r="BC1034" s="248"/>
      <c r="BM1034" s="248"/>
      <c r="BW1034" s="248"/>
    </row>
    <row r="1035" spans="3:75" s="3" customFormat="1">
      <c r="C1035" s="32"/>
      <c r="D1035" s="229"/>
      <c r="F1035" s="120"/>
      <c r="G1035" s="120"/>
      <c r="H1035" s="120"/>
      <c r="I1035" s="120"/>
      <c r="J1035" s="120"/>
      <c r="K1035" s="120"/>
      <c r="L1035" s="120"/>
      <c r="M1035" s="120"/>
      <c r="N1035" s="120"/>
      <c r="O1035" s="306"/>
      <c r="P1035" s="120"/>
      <c r="Y1035" s="120"/>
      <c r="AD1035" s="249"/>
      <c r="AG1035" s="32"/>
      <c r="AI1035" s="245"/>
      <c r="AJ1035" s="120"/>
      <c r="AN1035" s="249"/>
      <c r="AS1035" s="250"/>
      <c r="AX1035" s="249"/>
      <c r="BC1035" s="248"/>
      <c r="BM1035" s="248"/>
      <c r="BW1035" s="248"/>
    </row>
    <row r="1036" spans="3:75" s="3" customFormat="1">
      <c r="C1036" s="32"/>
      <c r="D1036" s="229"/>
      <c r="F1036" s="120"/>
      <c r="G1036" s="120"/>
      <c r="H1036" s="120"/>
      <c r="I1036" s="120"/>
      <c r="J1036" s="120"/>
      <c r="K1036" s="120"/>
      <c r="L1036" s="120"/>
      <c r="M1036" s="120"/>
      <c r="N1036" s="120"/>
      <c r="O1036" s="306"/>
      <c r="P1036" s="120"/>
      <c r="Y1036" s="120"/>
      <c r="AD1036" s="249"/>
      <c r="AG1036" s="32"/>
      <c r="AI1036" s="245"/>
      <c r="AJ1036" s="120"/>
      <c r="AN1036" s="249"/>
      <c r="AS1036" s="250"/>
      <c r="AX1036" s="249"/>
      <c r="BC1036" s="248"/>
      <c r="BM1036" s="248"/>
      <c r="BW1036" s="248"/>
    </row>
    <row r="1037" spans="3:75" s="3" customFormat="1">
      <c r="C1037" s="32"/>
      <c r="D1037" s="229"/>
      <c r="F1037" s="120"/>
      <c r="G1037" s="120"/>
      <c r="H1037" s="120"/>
      <c r="I1037" s="120"/>
      <c r="J1037" s="120"/>
      <c r="K1037" s="120"/>
      <c r="L1037" s="120"/>
      <c r="M1037" s="120"/>
      <c r="N1037" s="120"/>
      <c r="O1037" s="306"/>
      <c r="P1037" s="120"/>
      <c r="Y1037" s="120"/>
      <c r="AD1037" s="249"/>
      <c r="AG1037" s="32"/>
      <c r="AI1037" s="245"/>
      <c r="AJ1037" s="120"/>
      <c r="AN1037" s="249"/>
      <c r="AS1037" s="250"/>
      <c r="AX1037" s="249"/>
      <c r="BC1037" s="248"/>
      <c r="BM1037" s="248"/>
      <c r="BW1037" s="248"/>
    </row>
    <row r="1038" spans="3:75" s="3" customFormat="1">
      <c r="C1038" s="32"/>
      <c r="D1038" s="229"/>
      <c r="F1038" s="120"/>
      <c r="G1038" s="120"/>
      <c r="H1038" s="120"/>
      <c r="I1038" s="120"/>
      <c r="J1038" s="120"/>
      <c r="K1038" s="120"/>
      <c r="L1038" s="120"/>
      <c r="M1038" s="120"/>
      <c r="N1038" s="120"/>
      <c r="O1038" s="306"/>
      <c r="P1038" s="120"/>
      <c r="Y1038" s="120"/>
      <c r="AD1038" s="249"/>
      <c r="AG1038" s="32"/>
      <c r="AI1038" s="245"/>
      <c r="AJ1038" s="120"/>
      <c r="AN1038" s="249"/>
      <c r="AS1038" s="250"/>
      <c r="AX1038" s="249"/>
      <c r="BC1038" s="248"/>
      <c r="BM1038" s="248"/>
      <c r="BW1038" s="248"/>
    </row>
    <row r="1039" spans="3:75" s="3" customFormat="1">
      <c r="C1039" s="32"/>
      <c r="D1039" s="229"/>
      <c r="F1039" s="120"/>
      <c r="G1039" s="120"/>
      <c r="H1039" s="120"/>
      <c r="I1039" s="120"/>
      <c r="J1039" s="120"/>
      <c r="K1039" s="120"/>
      <c r="L1039" s="120"/>
      <c r="M1039" s="120"/>
      <c r="N1039" s="120"/>
      <c r="O1039" s="306"/>
      <c r="P1039" s="120"/>
      <c r="Y1039" s="120"/>
      <c r="AD1039" s="249"/>
      <c r="AG1039" s="32"/>
      <c r="AI1039" s="245"/>
      <c r="AJ1039" s="120"/>
      <c r="AN1039" s="249"/>
      <c r="AS1039" s="250"/>
      <c r="AX1039" s="249"/>
      <c r="BC1039" s="248"/>
      <c r="BM1039" s="248"/>
      <c r="BW1039" s="248"/>
    </row>
    <row r="1040" spans="3:75" s="3" customFormat="1">
      <c r="C1040" s="32"/>
      <c r="D1040" s="229"/>
      <c r="F1040" s="120"/>
      <c r="G1040" s="120"/>
      <c r="H1040" s="120"/>
      <c r="I1040" s="120"/>
      <c r="J1040" s="120"/>
      <c r="K1040" s="120"/>
      <c r="L1040" s="120"/>
      <c r="M1040" s="120"/>
      <c r="N1040" s="120"/>
      <c r="O1040" s="306"/>
      <c r="P1040" s="120"/>
      <c r="Y1040" s="120"/>
      <c r="AD1040" s="249"/>
      <c r="AG1040" s="32"/>
      <c r="AI1040" s="245"/>
      <c r="AJ1040" s="120"/>
      <c r="AN1040" s="249"/>
      <c r="AS1040" s="250"/>
      <c r="AX1040" s="249"/>
      <c r="BC1040" s="248"/>
      <c r="BM1040" s="248"/>
      <c r="BW1040" s="248"/>
    </row>
    <row r="1041" spans="3:75" s="3" customFormat="1">
      <c r="C1041" s="32"/>
      <c r="D1041" s="229"/>
      <c r="F1041" s="120"/>
      <c r="G1041" s="120"/>
      <c r="H1041" s="120"/>
      <c r="I1041" s="120"/>
      <c r="J1041" s="120"/>
      <c r="K1041" s="120"/>
      <c r="L1041" s="120"/>
      <c r="M1041" s="120"/>
      <c r="N1041" s="120"/>
      <c r="O1041" s="306"/>
      <c r="P1041" s="120"/>
      <c r="Y1041" s="120"/>
      <c r="AD1041" s="249"/>
      <c r="AG1041" s="32"/>
      <c r="AI1041" s="245"/>
      <c r="AJ1041" s="120"/>
      <c r="AN1041" s="249"/>
      <c r="AS1041" s="250"/>
      <c r="AX1041" s="249"/>
      <c r="BC1041" s="248"/>
      <c r="BM1041" s="248"/>
      <c r="BW1041" s="248"/>
    </row>
    <row r="1042" spans="3:75" s="3" customFormat="1">
      <c r="C1042" s="32"/>
      <c r="D1042" s="229"/>
      <c r="F1042" s="120"/>
      <c r="G1042" s="120"/>
      <c r="H1042" s="120"/>
      <c r="I1042" s="120"/>
      <c r="J1042" s="120"/>
      <c r="K1042" s="120"/>
      <c r="L1042" s="120"/>
      <c r="M1042" s="120"/>
      <c r="N1042" s="120"/>
      <c r="O1042" s="306"/>
      <c r="P1042" s="120"/>
      <c r="Y1042" s="120"/>
      <c r="AD1042" s="249"/>
      <c r="AG1042" s="32"/>
      <c r="AI1042" s="245"/>
      <c r="AJ1042" s="120"/>
      <c r="AN1042" s="249"/>
      <c r="AS1042" s="250"/>
      <c r="AX1042" s="249"/>
      <c r="BC1042" s="248"/>
      <c r="BM1042" s="248"/>
      <c r="BW1042" s="248"/>
    </row>
    <row r="1043" spans="3:75" s="3" customFormat="1">
      <c r="C1043" s="32"/>
      <c r="D1043" s="229"/>
      <c r="F1043" s="120"/>
      <c r="G1043" s="120"/>
      <c r="H1043" s="120"/>
      <c r="I1043" s="120"/>
      <c r="J1043" s="120"/>
      <c r="K1043" s="120"/>
      <c r="L1043" s="120"/>
      <c r="M1043" s="120"/>
      <c r="N1043" s="120"/>
      <c r="O1043" s="306"/>
      <c r="P1043" s="120"/>
      <c r="Y1043" s="120"/>
      <c r="AD1043" s="249"/>
      <c r="AG1043" s="32"/>
      <c r="AI1043" s="245"/>
      <c r="AJ1043" s="120"/>
      <c r="AN1043" s="249"/>
      <c r="AS1043" s="250"/>
      <c r="AX1043" s="249"/>
      <c r="BC1043" s="248"/>
      <c r="BM1043" s="248"/>
      <c r="BW1043" s="248"/>
    </row>
    <row r="1044" spans="3:75" s="3" customFormat="1">
      <c r="C1044" s="32"/>
      <c r="D1044" s="229"/>
      <c r="F1044" s="120"/>
      <c r="G1044" s="120"/>
      <c r="H1044" s="120"/>
      <c r="I1044" s="120"/>
      <c r="J1044" s="120"/>
      <c r="K1044" s="120"/>
      <c r="L1044" s="120"/>
      <c r="M1044" s="120"/>
      <c r="N1044" s="120"/>
      <c r="O1044" s="306"/>
      <c r="P1044" s="120"/>
      <c r="Y1044" s="120"/>
      <c r="AD1044" s="249"/>
      <c r="AG1044" s="32"/>
      <c r="AI1044" s="245"/>
      <c r="AJ1044" s="120"/>
      <c r="AN1044" s="249"/>
      <c r="AS1044" s="250"/>
      <c r="AX1044" s="249"/>
      <c r="BC1044" s="248"/>
      <c r="BM1044" s="248"/>
      <c r="BW1044" s="248"/>
    </row>
    <row r="1045" spans="3:75" s="3" customFormat="1">
      <c r="C1045" s="32"/>
      <c r="D1045" s="229"/>
      <c r="F1045" s="120"/>
      <c r="G1045" s="120"/>
      <c r="H1045" s="120"/>
      <c r="I1045" s="120"/>
      <c r="J1045" s="120"/>
      <c r="K1045" s="120"/>
      <c r="L1045" s="120"/>
      <c r="M1045" s="120"/>
      <c r="N1045" s="120"/>
      <c r="O1045" s="306"/>
      <c r="P1045" s="120"/>
      <c r="Y1045" s="120"/>
      <c r="AD1045" s="249"/>
      <c r="AG1045" s="32"/>
      <c r="AI1045" s="245"/>
      <c r="AJ1045" s="120"/>
      <c r="AN1045" s="249"/>
      <c r="AS1045" s="250"/>
      <c r="AX1045" s="249"/>
      <c r="BC1045" s="248"/>
      <c r="BM1045" s="248"/>
      <c r="BW1045" s="248"/>
    </row>
    <row r="1046" spans="3:75" s="3" customFormat="1">
      <c r="C1046" s="32"/>
      <c r="D1046" s="229"/>
      <c r="F1046" s="120"/>
      <c r="G1046" s="120"/>
      <c r="H1046" s="120"/>
      <c r="I1046" s="120"/>
      <c r="J1046" s="120"/>
      <c r="K1046" s="120"/>
      <c r="L1046" s="120"/>
      <c r="M1046" s="120"/>
      <c r="N1046" s="120"/>
      <c r="O1046" s="306"/>
      <c r="P1046" s="120"/>
      <c r="Y1046" s="120"/>
      <c r="AD1046" s="249"/>
      <c r="AG1046" s="32"/>
      <c r="AI1046" s="245"/>
      <c r="AJ1046" s="120"/>
      <c r="AN1046" s="249"/>
      <c r="AS1046" s="250"/>
      <c r="AX1046" s="249"/>
      <c r="BC1046" s="248"/>
      <c r="BM1046" s="248"/>
      <c r="BW1046" s="248"/>
    </row>
    <row r="1047" spans="3:75" s="3" customFormat="1">
      <c r="C1047" s="32"/>
      <c r="D1047" s="229"/>
      <c r="F1047" s="120"/>
      <c r="G1047" s="120"/>
      <c r="H1047" s="120"/>
      <c r="I1047" s="120"/>
      <c r="J1047" s="120"/>
      <c r="K1047" s="120"/>
      <c r="L1047" s="120"/>
      <c r="M1047" s="120"/>
      <c r="N1047" s="120"/>
      <c r="O1047" s="306"/>
      <c r="P1047" s="120"/>
      <c r="Y1047" s="120"/>
      <c r="AD1047" s="249"/>
      <c r="AG1047" s="32"/>
      <c r="AI1047" s="245"/>
      <c r="AJ1047" s="120"/>
      <c r="AN1047" s="249"/>
      <c r="AS1047" s="250"/>
      <c r="AX1047" s="249"/>
      <c r="BC1047" s="248"/>
      <c r="BM1047" s="248"/>
      <c r="BW1047" s="248"/>
    </row>
    <row r="1048" spans="3:75" s="3" customFormat="1">
      <c r="C1048" s="32"/>
      <c r="D1048" s="229"/>
      <c r="F1048" s="120"/>
      <c r="G1048" s="120"/>
      <c r="H1048" s="120"/>
      <c r="I1048" s="120"/>
      <c r="J1048" s="120"/>
      <c r="K1048" s="120"/>
      <c r="L1048" s="120"/>
      <c r="M1048" s="120"/>
      <c r="N1048" s="120"/>
      <c r="O1048" s="306"/>
      <c r="P1048" s="120"/>
      <c r="Y1048" s="120"/>
      <c r="AD1048" s="249"/>
      <c r="AG1048" s="32"/>
      <c r="AI1048" s="245"/>
      <c r="AJ1048" s="120"/>
      <c r="AN1048" s="249"/>
      <c r="AS1048" s="250"/>
      <c r="AX1048" s="249"/>
      <c r="BC1048" s="248"/>
      <c r="BM1048" s="248"/>
      <c r="BW1048" s="248"/>
    </row>
    <row r="1049" spans="3:75" s="3" customFormat="1">
      <c r="C1049" s="32"/>
      <c r="D1049" s="229"/>
      <c r="F1049" s="120"/>
      <c r="G1049" s="120"/>
      <c r="H1049" s="120"/>
      <c r="I1049" s="120"/>
      <c r="J1049" s="120"/>
      <c r="K1049" s="120"/>
      <c r="L1049" s="120"/>
      <c r="M1049" s="120"/>
      <c r="N1049" s="120"/>
      <c r="O1049" s="306"/>
      <c r="P1049" s="120"/>
      <c r="Y1049" s="120"/>
      <c r="AD1049" s="249"/>
      <c r="AG1049" s="32"/>
      <c r="AI1049" s="245"/>
      <c r="AJ1049" s="120"/>
      <c r="AN1049" s="249"/>
      <c r="AS1049" s="250"/>
      <c r="AX1049" s="249"/>
      <c r="BC1049" s="248"/>
      <c r="BM1049" s="248"/>
      <c r="BW1049" s="248"/>
    </row>
    <row r="1050" spans="3:75" s="3" customFormat="1">
      <c r="C1050" s="32"/>
      <c r="D1050" s="229"/>
      <c r="F1050" s="120"/>
      <c r="G1050" s="120"/>
      <c r="H1050" s="120"/>
      <c r="I1050" s="120"/>
      <c r="J1050" s="120"/>
      <c r="K1050" s="120"/>
      <c r="L1050" s="120"/>
      <c r="M1050" s="120"/>
      <c r="N1050" s="120"/>
      <c r="O1050" s="306"/>
      <c r="P1050" s="120"/>
      <c r="Y1050" s="120"/>
      <c r="AD1050" s="249"/>
      <c r="AG1050" s="32"/>
      <c r="AI1050" s="245"/>
      <c r="AJ1050" s="120"/>
      <c r="AN1050" s="249"/>
      <c r="AS1050" s="250"/>
      <c r="AX1050" s="249"/>
      <c r="BC1050" s="248"/>
      <c r="BM1050" s="248"/>
      <c r="BW1050" s="248"/>
    </row>
    <row r="1051" spans="3:75" s="3" customFormat="1">
      <c r="C1051" s="32"/>
      <c r="D1051" s="229"/>
      <c r="F1051" s="120"/>
      <c r="G1051" s="120"/>
      <c r="H1051" s="120"/>
      <c r="I1051" s="120"/>
      <c r="J1051" s="120"/>
      <c r="K1051" s="120"/>
      <c r="L1051" s="120"/>
      <c r="M1051" s="120"/>
      <c r="N1051" s="120"/>
      <c r="O1051" s="306"/>
      <c r="P1051" s="120"/>
      <c r="Y1051" s="120"/>
      <c r="AD1051" s="249"/>
      <c r="AG1051" s="32"/>
      <c r="AI1051" s="245"/>
      <c r="AJ1051" s="120"/>
      <c r="AN1051" s="249"/>
      <c r="AS1051" s="250"/>
      <c r="AX1051" s="249"/>
      <c r="BC1051" s="248"/>
      <c r="BM1051" s="248"/>
      <c r="BW1051" s="248"/>
    </row>
    <row r="1052" spans="3:75" s="3" customFormat="1">
      <c r="C1052" s="32"/>
      <c r="D1052" s="229"/>
      <c r="F1052" s="120"/>
      <c r="G1052" s="120"/>
      <c r="H1052" s="120"/>
      <c r="I1052" s="120"/>
      <c r="J1052" s="120"/>
      <c r="K1052" s="120"/>
      <c r="L1052" s="120"/>
      <c r="M1052" s="120"/>
      <c r="N1052" s="120"/>
      <c r="O1052" s="306"/>
      <c r="P1052" s="120"/>
      <c r="Y1052" s="120"/>
      <c r="AD1052" s="249"/>
      <c r="AG1052" s="32"/>
      <c r="AI1052" s="245"/>
      <c r="AJ1052" s="120"/>
      <c r="AN1052" s="249"/>
      <c r="AS1052" s="250"/>
      <c r="AX1052" s="249"/>
      <c r="BC1052" s="248"/>
      <c r="BM1052" s="248"/>
      <c r="BW1052" s="248"/>
    </row>
    <row r="1053" spans="3:75" s="3" customFormat="1">
      <c r="C1053" s="32"/>
      <c r="D1053" s="229"/>
      <c r="F1053" s="120"/>
      <c r="G1053" s="120"/>
      <c r="H1053" s="120"/>
      <c r="I1053" s="120"/>
      <c r="J1053" s="120"/>
      <c r="K1053" s="120"/>
      <c r="L1053" s="120"/>
      <c r="M1053" s="120"/>
      <c r="N1053" s="120"/>
      <c r="O1053" s="306"/>
      <c r="P1053" s="120"/>
      <c r="Y1053" s="120"/>
      <c r="AD1053" s="249"/>
      <c r="AG1053" s="32"/>
      <c r="AI1053" s="245"/>
      <c r="AJ1053" s="120"/>
      <c r="AN1053" s="249"/>
      <c r="AS1053" s="250"/>
      <c r="AX1053" s="249"/>
      <c r="BC1053" s="248"/>
      <c r="BM1053" s="248"/>
      <c r="BW1053" s="248"/>
    </row>
    <row r="1054" spans="3:75" s="3" customFormat="1">
      <c r="C1054" s="32"/>
      <c r="D1054" s="229"/>
      <c r="F1054" s="120"/>
      <c r="G1054" s="120"/>
      <c r="H1054" s="120"/>
      <c r="I1054" s="120"/>
      <c r="J1054" s="120"/>
      <c r="K1054" s="120"/>
      <c r="L1054" s="120"/>
      <c r="M1054" s="120"/>
      <c r="N1054" s="120"/>
      <c r="O1054" s="306"/>
      <c r="P1054" s="120"/>
      <c r="Y1054" s="120"/>
      <c r="AD1054" s="249"/>
      <c r="AG1054" s="32"/>
      <c r="AI1054" s="245"/>
      <c r="AJ1054" s="120"/>
      <c r="AN1054" s="249"/>
      <c r="AS1054" s="250"/>
      <c r="AX1054" s="249"/>
      <c r="BC1054" s="248"/>
      <c r="BM1054" s="248"/>
      <c r="BW1054" s="248"/>
    </row>
    <row r="1055" spans="3:75" s="3" customFormat="1">
      <c r="C1055" s="32"/>
      <c r="D1055" s="229"/>
      <c r="F1055" s="120"/>
      <c r="G1055" s="120"/>
      <c r="H1055" s="120"/>
      <c r="I1055" s="120"/>
      <c r="J1055" s="120"/>
      <c r="K1055" s="120"/>
      <c r="L1055" s="120"/>
      <c r="M1055" s="120"/>
      <c r="N1055" s="120"/>
      <c r="O1055" s="306"/>
      <c r="P1055" s="120"/>
      <c r="Y1055" s="120"/>
      <c r="AD1055" s="249"/>
      <c r="AG1055" s="32"/>
      <c r="AI1055" s="245"/>
      <c r="AJ1055" s="120"/>
      <c r="AN1055" s="249"/>
      <c r="AS1055" s="250"/>
      <c r="AX1055" s="249"/>
      <c r="BC1055" s="248"/>
      <c r="BM1055" s="248"/>
      <c r="BW1055" s="248"/>
    </row>
    <row r="1056" spans="3:75" s="3" customFormat="1">
      <c r="C1056" s="32"/>
      <c r="D1056" s="229"/>
      <c r="F1056" s="120"/>
      <c r="G1056" s="120"/>
      <c r="H1056" s="120"/>
      <c r="I1056" s="120"/>
      <c r="J1056" s="120"/>
      <c r="K1056" s="120"/>
      <c r="L1056" s="120"/>
      <c r="M1056" s="120"/>
      <c r="N1056" s="120"/>
      <c r="O1056" s="306"/>
      <c r="P1056" s="120"/>
      <c r="Y1056" s="120"/>
      <c r="AD1056" s="249"/>
      <c r="AG1056" s="32"/>
      <c r="AI1056" s="245"/>
      <c r="AJ1056" s="120"/>
      <c r="AN1056" s="249"/>
      <c r="AS1056" s="250"/>
      <c r="AX1056" s="249"/>
      <c r="BC1056" s="248"/>
      <c r="BM1056" s="248"/>
      <c r="BW1056" s="248"/>
    </row>
    <row r="1057" spans="3:75" s="3" customFormat="1">
      <c r="C1057" s="32"/>
      <c r="D1057" s="229"/>
      <c r="F1057" s="120"/>
      <c r="G1057" s="120"/>
      <c r="H1057" s="120"/>
      <c r="I1057" s="120"/>
      <c r="J1057" s="120"/>
      <c r="K1057" s="120"/>
      <c r="L1057" s="120"/>
      <c r="M1057" s="120"/>
      <c r="N1057" s="120"/>
      <c r="O1057" s="306"/>
      <c r="P1057" s="120"/>
      <c r="Y1057" s="120"/>
      <c r="AD1057" s="249"/>
      <c r="AG1057" s="32"/>
      <c r="AI1057" s="245"/>
      <c r="AJ1057" s="120"/>
      <c r="AN1057" s="249"/>
      <c r="AS1057" s="250"/>
      <c r="AX1057" s="249"/>
      <c r="BC1057" s="248"/>
      <c r="BM1057" s="248"/>
      <c r="BW1057" s="248"/>
    </row>
    <row r="1058" spans="3:75" s="3" customFormat="1">
      <c r="C1058" s="32"/>
      <c r="D1058" s="229"/>
      <c r="F1058" s="120"/>
      <c r="G1058" s="120"/>
      <c r="H1058" s="120"/>
      <c r="I1058" s="120"/>
      <c r="J1058" s="120"/>
      <c r="K1058" s="120"/>
      <c r="L1058" s="120"/>
      <c r="M1058" s="120"/>
      <c r="N1058" s="120"/>
      <c r="O1058" s="306"/>
      <c r="P1058" s="120"/>
      <c r="Y1058" s="120"/>
      <c r="AD1058" s="249"/>
      <c r="AG1058" s="32"/>
      <c r="AI1058" s="245"/>
      <c r="AJ1058" s="120"/>
      <c r="AN1058" s="249"/>
      <c r="AS1058" s="250"/>
      <c r="AX1058" s="249"/>
      <c r="BC1058" s="248"/>
      <c r="BM1058" s="248"/>
      <c r="BW1058" s="248"/>
    </row>
    <row r="1059" spans="3:75" s="3" customFormat="1">
      <c r="C1059" s="32"/>
      <c r="D1059" s="229"/>
      <c r="F1059" s="120"/>
      <c r="G1059" s="120"/>
      <c r="H1059" s="120"/>
      <c r="I1059" s="120"/>
      <c r="J1059" s="120"/>
      <c r="K1059" s="120"/>
      <c r="L1059" s="120"/>
      <c r="M1059" s="120"/>
      <c r="N1059" s="120"/>
      <c r="O1059" s="306"/>
      <c r="P1059" s="120"/>
      <c r="Y1059" s="120"/>
      <c r="AD1059" s="249"/>
      <c r="AG1059" s="32"/>
      <c r="AI1059" s="245"/>
      <c r="AJ1059" s="120"/>
      <c r="AN1059" s="249"/>
      <c r="AS1059" s="250"/>
      <c r="AX1059" s="249"/>
      <c r="BC1059" s="248"/>
      <c r="BM1059" s="248"/>
      <c r="BW1059" s="248"/>
    </row>
    <row r="1060" spans="3:75" s="3" customFormat="1">
      <c r="C1060" s="32"/>
      <c r="D1060" s="229"/>
      <c r="F1060" s="120"/>
      <c r="G1060" s="120"/>
      <c r="H1060" s="120"/>
      <c r="I1060" s="120"/>
      <c r="J1060" s="120"/>
      <c r="K1060" s="120"/>
      <c r="L1060" s="120"/>
      <c r="M1060" s="120"/>
      <c r="N1060" s="120"/>
      <c r="O1060" s="306"/>
      <c r="P1060" s="120"/>
      <c r="Y1060" s="120"/>
      <c r="AD1060" s="249"/>
      <c r="AG1060" s="32"/>
      <c r="AI1060" s="245"/>
      <c r="AJ1060" s="120"/>
      <c r="AN1060" s="249"/>
      <c r="AS1060" s="250"/>
      <c r="AX1060" s="249"/>
      <c r="BC1060" s="248"/>
      <c r="BM1060" s="248"/>
      <c r="BW1060" s="248"/>
    </row>
    <row r="1061" spans="3:75" s="3" customFormat="1">
      <c r="C1061" s="32"/>
      <c r="D1061" s="229"/>
      <c r="F1061" s="120"/>
      <c r="G1061" s="120"/>
      <c r="H1061" s="120"/>
      <c r="I1061" s="120"/>
      <c r="J1061" s="120"/>
      <c r="K1061" s="120"/>
      <c r="L1061" s="120"/>
      <c r="M1061" s="120"/>
      <c r="N1061" s="120"/>
      <c r="O1061" s="306"/>
      <c r="P1061" s="120"/>
      <c r="Y1061" s="120"/>
      <c r="AD1061" s="249"/>
      <c r="AG1061" s="32"/>
      <c r="AI1061" s="245"/>
      <c r="AJ1061" s="120"/>
      <c r="AN1061" s="249"/>
      <c r="AS1061" s="250"/>
      <c r="AX1061" s="249"/>
      <c r="BC1061" s="248"/>
      <c r="BM1061" s="248"/>
      <c r="BW1061" s="248"/>
    </row>
    <row r="1062" spans="3:75" s="3" customFormat="1">
      <c r="C1062" s="32"/>
      <c r="D1062" s="229"/>
      <c r="F1062" s="120"/>
      <c r="G1062" s="120"/>
      <c r="H1062" s="120"/>
      <c r="I1062" s="120"/>
      <c r="J1062" s="120"/>
      <c r="K1062" s="120"/>
      <c r="L1062" s="120"/>
      <c r="M1062" s="120"/>
      <c r="N1062" s="120"/>
      <c r="O1062" s="306"/>
      <c r="P1062" s="120"/>
      <c r="Y1062" s="120"/>
      <c r="AD1062" s="249"/>
      <c r="AG1062" s="32"/>
      <c r="AI1062" s="245"/>
      <c r="AJ1062" s="120"/>
      <c r="AN1062" s="249"/>
      <c r="AS1062" s="250"/>
      <c r="AX1062" s="249"/>
      <c r="BC1062" s="248"/>
      <c r="BM1062" s="248"/>
      <c r="BW1062" s="248"/>
    </row>
    <row r="1063" spans="3:75" s="3" customFormat="1">
      <c r="C1063" s="32"/>
      <c r="D1063" s="229"/>
      <c r="F1063" s="120"/>
      <c r="G1063" s="120"/>
      <c r="H1063" s="120"/>
      <c r="I1063" s="120"/>
      <c r="J1063" s="120"/>
      <c r="K1063" s="120"/>
      <c r="L1063" s="120"/>
      <c r="M1063" s="120"/>
      <c r="N1063" s="120"/>
      <c r="O1063" s="306"/>
      <c r="P1063" s="120"/>
      <c r="Y1063" s="120"/>
      <c r="AD1063" s="249"/>
      <c r="AG1063" s="32"/>
      <c r="AI1063" s="245"/>
      <c r="AJ1063" s="120"/>
      <c r="AN1063" s="249"/>
      <c r="AS1063" s="250"/>
      <c r="AX1063" s="249"/>
      <c r="BC1063" s="248"/>
      <c r="BM1063" s="248"/>
      <c r="BW1063" s="248"/>
    </row>
    <row r="1064" spans="3:75" s="3" customFormat="1">
      <c r="C1064" s="32"/>
      <c r="D1064" s="229"/>
      <c r="F1064" s="120"/>
      <c r="G1064" s="120"/>
      <c r="H1064" s="120"/>
      <c r="I1064" s="120"/>
      <c r="J1064" s="120"/>
      <c r="K1064" s="120"/>
      <c r="L1064" s="120"/>
      <c r="M1064" s="120"/>
      <c r="N1064" s="120"/>
      <c r="O1064" s="306"/>
      <c r="P1064" s="120"/>
      <c r="Y1064" s="120"/>
      <c r="AD1064" s="249"/>
      <c r="AG1064" s="32"/>
      <c r="AI1064" s="245"/>
      <c r="AJ1064" s="120"/>
      <c r="AN1064" s="249"/>
      <c r="AS1064" s="250"/>
      <c r="AX1064" s="249"/>
      <c r="BC1064" s="248"/>
      <c r="BM1064" s="248"/>
      <c r="BW1064" s="248"/>
    </row>
    <row r="1065" spans="3:75" s="3" customFormat="1">
      <c r="C1065" s="32"/>
      <c r="D1065" s="229"/>
      <c r="F1065" s="120"/>
      <c r="G1065" s="120"/>
      <c r="H1065" s="120"/>
      <c r="I1065" s="120"/>
      <c r="J1065" s="120"/>
      <c r="K1065" s="120"/>
      <c r="L1065" s="120"/>
      <c r="M1065" s="120"/>
      <c r="N1065" s="120"/>
      <c r="O1065" s="306"/>
      <c r="P1065" s="120"/>
      <c r="Y1065" s="120"/>
      <c r="AD1065" s="249"/>
      <c r="AG1065" s="32"/>
      <c r="AI1065" s="245"/>
      <c r="AJ1065" s="120"/>
      <c r="AN1065" s="249"/>
      <c r="AS1065" s="250"/>
      <c r="AX1065" s="249"/>
      <c r="BC1065" s="248"/>
      <c r="BM1065" s="248"/>
      <c r="BW1065" s="248"/>
    </row>
    <row r="1066" spans="3:75" s="3" customFormat="1">
      <c r="C1066" s="32"/>
      <c r="D1066" s="229"/>
      <c r="F1066" s="120"/>
      <c r="G1066" s="120"/>
      <c r="H1066" s="120"/>
      <c r="I1066" s="120"/>
      <c r="J1066" s="120"/>
      <c r="K1066" s="120"/>
      <c r="L1066" s="120"/>
      <c r="M1066" s="120"/>
      <c r="N1066" s="120"/>
      <c r="O1066" s="306"/>
      <c r="P1066" s="120"/>
      <c r="Y1066" s="120"/>
      <c r="AD1066" s="249"/>
      <c r="AG1066" s="32"/>
      <c r="AI1066" s="245"/>
      <c r="AJ1066" s="120"/>
      <c r="AN1066" s="249"/>
      <c r="AS1066" s="250"/>
      <c r="AX1066" s="249"/>
      <c r="BC1066" s="248"/>
      <c r="BM1066" s="248"/>
      <c r="BW1066" s="248"/>
    </row>
    <row r="1067" spans="3:75" s="3" customFormat="1">
      <c r="C1067" s="32"/>
      <c r="D1067" s="229"/>
      <c r="F1067" s="120"/>
      <c r="G1067" s="120"/>
      <c r="H1067" s="120"/>
      <c r="I1067" s="120"/>
      <c r="J1067" s="120"/>
      <c r="K1067" s="120"/>
      <c r="L1067" s="120"/>
      <c r="M1067" s="120"/>
      <c r="N1067" s="120"/>
      <c r="O1067" s="306"/>
      <c r="P1067" s="120"/>
      <c r="Y1067" s="120"/>
      <c r="AD1067" s="249"/>
      <c r="AG1067" s="32"/>
      <c r="AI1067" s="245"/>
      <c r="AJ1067" s="120"/>
      <c r="AN1067" s="249"/>
      <c r="AS1067" s="250"/>
      <c r="AX1067" s="249"/>
      <c r="BC1067" s="248"/>
      <c r="BM1067" s="248"/>
      <c r="BW1067" s="248"/>
    </row>
    <row r="1068" spans="3:75" s="3" customFormat="1">
      <c r="C1068" s="32"/>
      <c r="D1068" s="229"/>
      <c r="F1068" s="120"/>
      <c r="G1068" s="120"/>
      <c r="H1068" s="120"/>
      <c r="I1068" s="120"/>
      <c r="J1068" s="120"/>
      <c r="K1068" s="120"/>
      <c r="L1068" s="120"/>
      <c r="M1068" s="120"/>
      <c r="N1068" s="120"/>
      <c r="O1068" s="306"/>
      <c r="P1068" s="120"/>
      <c r="Y1068" s="120"/>
      <c r="AD1068" s="249"/>
      <c r="AG1068" s="32"/>
      <c r="AI1068" s="245"/>
      <c r="AJ1068" s="120"/>
      <c r="AN1068" s="249"/>
      <c r="AS1068" s="250"/>
      <c r="AX1068" s="249"/>
      <c r="BC1068" s="248"/>
      <c r="BM1068" s="248"/>
      <c r="BW1068" s="248"/>
    </row>
    <row r="1069" spans="3:75" s="3" customFormat="1">
      <c r="C1069" s="32"/>
      <c r="D1069" s="229"/>
      <c r="F1069" s="120"/>
      <c r="G1069" s="120"/>
      <c r="H1069" s="120"/>
      <c r="I1069" s="120"/>
      <c r="J1069" s="120"/>
      <c r="K1069" s="120"/>
      <c r="L1069" s="120"/>
      <c r="M1069" s="120"/>
      <c r="N1069" s="120"/>
      <c r="O1069" s="306"/>
      <c r="P1069" s="120"/>
      <c r="Y1069" s="120"/>
      <c r="AD1069" s="249"/>
      <c r="AG1069" s="32"/>
      <c r="AI1069" s="245"/>
      <c r="AJ1069" s="120"/>
      <c r="AN1069" s="249"/>
      <c r="AS1069" s="250"/>
      <c r="AX1069" s="249"/>
      <c r="BC1069" s="248"/>
      <c r="BM1069" s="248"/>
      <c r="BW1069" s="248"/>
    </row>
    <row r="1070" spans="3:75" s="3" customFormat="1">
      <c r="C1070" s="32"/>
      <c r="D1070" s="229"/>
      <c r="F1070" s="120"/>
      <c r="G1070" s="120"/>
      <c r="H1070" s="120"/>
      <c r="I1070" s="120"/>
      <c r="J1070" s="120"/>
      <c r="K1070" s="120"/>
      <c r="L1070" s="120"/>
      <c r="M1070" s="120"/>
      <c r="N1070" s="120"/>
      <c r="O1070" s="306"/>
      <c r="P1070" s="120"/>
      <c r="Y1070" s="120"/>
      <c r="AD1070" s="249"/>
      <c r="AG1070" s="32"/>
      <c r="AI1070" s="245"/>
      <c r="AJ1070" s="120"/>
      <c r="AN1070" s="249"/>
      <c r="AS1070" s="250"/>
      <c r="AX1070" s="249"/>
      <c r="BC1070" s="248"/>
      <c r="BM1070" s="248"/>
      <c r="BW1070" s="248"/>
    </row>
    <row r="1071" spans="3:75" s="3" customFormat="1">
      <c r="C1071" s="32"/>
      <c r="D1071" s="229"/>
      <c r="F1071" s="120"/>
      <c r="G1071" s="120"/>
      <c r="H1071" s="120"/>
      <c r="I1071" s="120"/>
      <c r="J1071" s="120"/>
      <c r="K1071" s="120"/>
      <c r="L1071" s="120"/>
      <c r="M1071" s="120"/>
      <c r="N1071" s="120"/>
      <c r="O1071" s="306"/>
      <c r="P1071" s="120"/>
      <c r="Y1071" s="120"/>
      <c r="AD1071" s="249"/>
      <c r="AG1071" s="32"/>
      <c r="AI1071" s="245"/>
      <c r="AJ1071" s="120"/>
      <c r="AN1071" s="249"/>
      <c r="AS1071" s="250"/>
      <c r="AX1071" s="249"/>
      <c r="BC1071" s="248"/>
      <c r="BM1071" s="248"/>
      <c r="BW1071" s="248"/>
    </row>
    <row r="1072" spans="3:75" s="3" customFormat="1">
      <c r="C1072" s="32"/>
      <c r="D1072" s="229"/>
      <c r="F1072" s="120"/>
      <c r="G1072" s="120"/>
      <c r="H1072" s="120"/>
      <c r="I1072" s="120"/>
      <c r="J1072" s="120"/>
      <c r="K1072" s="120"/>
      <c r="L1072" s="120"/>
      <c r="M1072" s="120"/>
      <c r="N1072" s="120"/>
      <c r="O1072" s="306"/>
      <c r="P1072" s="120"/>
      <c r="Y1072" s="120"/>
      <c r="AD1072" s="249"/>
      <c r="AG1072" s="32"/>
      <c r="AI1072" s="245"/>
      <c r="AJ1072" s="120"/>
      <c r="AN1072" s="249"/>
      <c r="AS1072" s="250"/>
      <c r="AX1072" s="249"/>
      <c r="BC1072" s="248"/>
      <c r="BM1072" s="248"/>
      <c r="BW1072" s="248"/>
    </row>
    <row r="1073" spans="3:75" s="3" customFormat="1">
      <c r="C1073" s="32"/>
      <c r="D1073" s="229"/>
      <c r="F1073" s="120"/>
      <c r="G1073" s="120"/>
      <c r="H1073" s="120"/>
      <c r="I1073" s="120"/>
      <c r="J1073" s="120"/>
      <c r="K1073" s="120"/>
      <c r="L1073" s="120"/>
      <c r="M1073" s="120"/>
      <c r="N1073" s="120"/>
      <c r="O1073" s="306"/>
      <c r="P1073" s="120"/>
      <c r="Y1073" s="120"/>
      <c r="AD1073" s="249"/>
      <c r="AG1073" s="32"/>
      <c r="AI1073" s="245"/>
      <c r="AJ1073" s="120"/>
      <c r="AN1073" s="249"/>
      <c r="AS1073" s="250"/>
      <c r="AX1073" s="249"/>
      <c r="BC1073" s="248"/>
      <c r="BM1073" s="248"/>
      <c r="BW1073" s="248"/>
    </row>
    <row r="1074" spans="3:75" s="3" customFormat="1">
      <c r="C1074" s="32"/>
      <c r="D1074" s="229"/>
      <c r="F1074" s="120"/>
      <c r="G1074" s="120"/>
      <c r="H1074" s="120"/>
      <c r="I1074" s="120"/>
      <c r="J1074" s="120"/>
      <c r="K1074" s="120"/>
      <c r="L1074" s="120"/>
      <c r="M1074" s="120"/>
      <c r="N1074" s="120"/>
      <c r="O1074" s="306"/>
      <c r="P1074" s="120"/>
      <c r="Y1074" s="120"/>
      <c r="AD1074" s="249"/>
      <c r="AG1074" s="32"/>
      <c r="AI1074" s="245"/>
      <c r="AJ1074" s="120"/>
      <c r="AN1074" s="249"/>
      <c r="AS1074" s="250"/>
      <c r="AX1074" s="249"/>
      <c r="BC1074" s="248"/>
      <c r="BM1074" s="248"/>
      <c r="BW1074" s="248"/>
    </row>
    <row r="1075" spans="3:75" s="3" customFormat="1">
      <c r="C1075" s="32"/>
      <c r="D1075" s="229"/>
      <c r="F1075" s="120"/>
      <c r="G1075" s="120"/>
      <c r="H1075" s="120"/>
      <c r="I1075" s="120"/>
      <c r="J1075" s="120"/>
      <c r="K1075" s="120"/>
      <c r="L1075" s="120"/>
      <c r="M1075" s="120"/>
      <c r="N1075" s="120"/>
      <c r="O1075" s="306"/>
      <c r="P1075" s="120"/>
      <c r="Y1075" s="120"/>
      <c r="AD1075" s="249"/>
      <c r="AG1075" s="32"/>
      <c r="AI1075" s="245"/>
      <c r="AJ1075" s="120"/>
      <c r="AN1075" s="249"/>
      <c r="AS1075" s="250"/>
      <c r="AX1075" s="249"/>
      <c r="BC1075" s="248"/>
      <c r="BM1075" s="248"/>
      <c r="BW1075" s="248"/>
    </row>
    <row r="1076" spans="3:75" s="3" customFormat="1">
      <c r="C1076" s="32"/>
      <c r="D1076" s="229"/>
      <c r="F1076" s="120"/>
      <c r="G1076" s="120"/>
      <c r="H1076" s="120"/>
      <c r="I1076" s="120"/>
      <c r="J1076" s="120"/>
      <c r="K1076" s="120"/>
      <c r="L1076" s="120"/>
      <c r="M1076" s="120"/>
      <c r="N1076" s="120"/>
      <c r="O1076" s="306"/>
      <c r="P1076" s="120"/>
      <c r="Y1076" s="120"/>
      <c r="AD1076" s="249"/>
      <c r="AG1076" s="32"/>
      <c r="AI1076" s="245"/>
      <c r="AJ1076" s="120"/>
      <c r="AN1076" s="249"/>
      <c r="AS1076" s="250"/>
      <c r="AX1076" s="249"/>
      <c r="BC1076" s="248"/>
      <c r="BM1076" s="248"/>
      <c r="BW1076" s="248"/>
    </row>
    <row r="1077" spans="3:75" s="3" customFormat="1">
      <c r="C1077" s="32"/>
      <c r="D1077" s="229"/>
      <c r="F1077" s="120"/>
      <c r="G1077" s="120"/>
      <c r="H1077" s="120"/>
      <c r="I1077" s="120"/>
      <c r="J1077" s="120"/>
      <c r="K1077" s="120"/>
      <c r="L1077" s="120"/>
      <c r="M1077" s="120"/>
      <c r="N1077" s="120"/>
      <c r="O1077" s="306"/>
      <c r="P1077" s="120"/>
      <c r="Y1077" s="120"/>
      <c r="AD1077" s="249"/>
      <c r="AG1077" s="32"/>
      <c r="AI1077" s="245"/>
      <c r="AJ1077" s="120"/>
      <c r="AN1077" s="249"/>
      <c r="AS1077" s="250"/>
      <c r="AX1077" s="249"/>
      <c r="BC1077" s="248"/>
      <c r="BM1077" s="248"/>
      <c r="BW1077" s="248"/>
    </row>
    <row r="1078" spans="3:75" s="3" customFormat="1">
      <c r="C1078" s="32"/>
      <c r="D1078" s="229"/>
      <c r="F1078" s="120"/>
      <c r="G1078" s="120"/>
      <c r="H1078" s="120"/>
      <c r="I1078" s="120"/>
      <c r="J1078" s="120"/>
      <c r="K1078" s="120"/>
      <c r="L1078" s="120"/>
      <c r="M1078" s="120"/>
      <c r="N1078" s="120"/>
      <c r="O1078" s="306"/>
      <c r="P1078" s="120"/>
      <c r="Y1078" s="120"/>
      <c r="AD1078" s="249"/>
      <c r="AG1078" s="32"/>
      <c r="AI1078" s="245"/>
      <c r="AJ1078" s="120"/>
      <c r="AN1078" s="249"/>
      <c r="AS1078" s="250"/>
      <c r="AX1078" s="249"/>
      <c r="BC1078" s="248"/>
      <c r="BM1078" s="248"/>
      <c r="BW1078" s="248"/>
    </row>
    <row r="1079" spans="3:75" s="3" customFormat="1">
      <c r="C1079" s="32"/>
      <c r="D1079" s="229"/>
      <c r="F1079" s="120"/>
      <c r="G1079" s="120"/>
      <c r="H1079" s="120"/>
      <c r="I1079" s="120"/>
      <c r="J1079" s="120"/>
      <c r="K1079" s="120"/>
      <c r="L1079" s="120"/>
      <c r="M1079" s="120"/>
      <c r="N1079" s="120"/>
      <c r="O1079" s="306"/>
      <c r="P1079" s="120"/>
      <c r="Y1079" s="120"/>
      <c r="AD1079" s="249"/>
      <c r="AG1079" s="32"/>
      <c r="AI1079" s="245"/>
      <c r="AJ1079" s="120"/>
      <c r="AN1079" s="249"/>
      <c r="AS1079" s="250"/>
      <c r="AX1079" s="249"/>
      <c r="BC1079" s="248"/>
      <c r="BM1079" s="248"/>
      <c r="BW1079" s="248"/>
    </row>
    <row r="1080" spans="3:75" s="3" customFormat="1">
      <c r="C1080" s="32"/>
      <c r="D1080" s="229"/>
      <c r="F1080" s="120"/>
      <c r="G1080" s="120"/>
      <c r="H1080" s="120"/>
      <c r="I1080" s="120"/>
      <c r="J1080" s="120"/>
      <c r="K1080" s="120"/>
      <c r="L1080" s="120"/>
      <c r="M1080" s="120"/>
      <c r="N1080" s="120"/>
      <c r="O1080" s="306"/>
      <c r="P1080" s="120"/>
      <c r="Y1080" s="120"/>
      <c r="AD1080" s="249"/>
      <c r="AG1080" s="32"/>
      <c r="AI1080" s="245"/>
      <c r="AJ1080" s="120"/>
      <c r="AN1080" s="249"/>
      <c r="AS1080" s="250"/>
      <c r="AX1080" s="249"/>
      <c r="BC1080" s="248"/>
      <c r="BM1080" s="248"/>
      <c r="BW1080" s="248"/>
    </row>
    <row r="1081" spans="3:75" s="3" customFormat="1">
      <c r="C1081" s="32"/>
      <c r="D1081" s="229"/>
      <c r="F1081" s="120"/>
      <c r="G1081" s="120"/>
      <c r="H1081" s="120"/>
      <c r="I1081" s="120"/>
      <c r="J1081" s="120"/>
      <c r="K1081" s="120"/>
      <c r="L1081" s="120"/>
      <c r="M1081" s="120"/>
      <c r="N1081" s="120"/>
      <c r="O1081" s="306"/>
      <c r="P1081" s="120"/>
      <c r="Y1081" s="120"/>
      <c r="AD1081" s="249"/>
      <c r="AG1081" s="32"/>
      <c r="AI1081" s="245"/>
      <c r="AJ1081" s="120"/>
      <c r="AN1081" s="249"/>
      <c r="AS1081" s="250"/>
      <c r="AX1081" s="249"/>
      <c r="BC1081" s="248"/>
      <c r="BM1081" s="248"/>
      <c r="BW1081" s="248"/>
    </row>
    <row r="1082" spans="3:75" s="3" customFormat="1">
      <c r="C1082" s="32"/>
      <c r="D1082" s="229"/>
      <c r="F1082" s="120"/>
      <c r="G1082" s="120"/>
      <c r="H1082" s="120"/>
      <c r="I1082" s="120"/>
      <c r="J1082" s="120"/>
      <c r="K1082" s="120"/>
      <c r="L1082" s="120"/>
      <c r="M1082" s="120"/>
      <c r="N1082" s="120"/>
      <c r="O1082" s="306"/>
      <c r="P1082" s="120"/>
      <c r="Y1082" s="120"/>
      <c r="AD1082" s="249"/>
      <c r="AG1082" s="32"/>
      <c r="AI1082" s="245"/>
      <c r="AJ1082" s="120"/>
      <c r="AN1082" s="249"/>
      <c r="AS1082" s="250"/>
      <c r="AX1082" s="249"/>
      <c r="BC1082" s="248"/>
      <c r="BM1082" s="248"/>
      <c r="BW1082" s="248"/>
    </row>
    <row r="1083" spans="3:75" s="3" customFormat="1">
      <c r="C1083" s="32"/>
      <c r="D1083" s="229"/>
      <c r="F1083" s="120"/>
      <c r="G1083" s="120"/>
      <c r="H1083" s="120"/>
      <c r="I1083" s="120"/>
      <c r="J1083" s="120"/>
      <c r="K1083" s="120"/>
      <c r="L1083" s="120"/>
      <c r="M1083" s="120"/>
      <c r="N1083" s="120"/>
      <c r="O1083" s="306"/>
      <c r="P1083" s="120"/>
      <c r="Y1083" s="120"/>
      <c r="AD1083" s="249"/>
      <c r="AG1083" s="32"/>
      <c r="AI1083" s="245"/>
      <c r="AJ1083" s="120"/>
      <c r="AN1083" s="249"/>
      <c r="AS1083" s="250"/>
      <c r="AX1083" s="249"/>
      <c r="BC1083" s="248"/>
      <c r="BM1083" s="248"/>
      <c r="BW1083" s="248"/>
    </row>
    <row r="1084" spans="3:75" s="3" customFormat="1">
      <c r="C1084" s="32"/>
      <c r="D1084" s="229"/>
      <c r="F1084" s="120"/>
      <c r="G1084" s="120"/>
      <c r="H1084" s="120"/>
      <c r="I1084" s="120"/>
      <c r="J1084" s="120"/>
      <c r="K1084" s="120"/>
      <c r="L1084" s="120"/>
      <c r="M1084" s="120"/>
      <c r="N1084" s="120"/>
      <c r="O1084" s="306"/>
      <c r="P1084" s="120"/>
      <c r="Y1084" s="120"/>
      <c r="AD1084" s="249"/>
      <c r="AG1084" s="32"/>
      <c r="AI1084" s="245"/>
      <c r="AJ1084" s="120"/>
      <c r="AN1084" s="249"/>
      <c r="AS1084" s="250"/>
      <c r="AX1084" s="249"/>
      <c r="BC1084" s="248"/>
      <c r="BM1084" s="248"/>
      <c r="BW1084" s="248"/>
    </row>
    <row r="1085" spans="3:75" s="3" customFormat="1">
      <c r="C1085" s="32"/>
      <c r="D1085" s="229"/>
      <c r="F1085" s="120"/>
      <c r="G1085" s="120"/>
      <c r="H1085" s="120"/>
      <c r="I1085" s="120"/>
      <c r="J1085" s="120"/>
      <c r="K1085" s="120"/>
      <c r="L1085" s="120"/>
      <c r="M1085" s="120"/>
      <c r="N1085" s="120"/>
      <c r="O1085" s="306"/>
      <c r="P1085" s="120"/>
      <c r="Y1085" s="120"/>
      <c r="AD1085" s="249"/>
      <c r="AG1085" s="32"/>
      <c r="AI1085" s="245"/>
      <c r="AJ1085" s="120"/>
      <c r="AN1085" s="249"/>
      <c r="AS1085" s="250"/>
      <c r="AX1085" s="249"/>
      <c r="BC1085" s="248"/>
      <c r="BM1085" s="248"/>
      <c r="BW1085" s="248"/>
    </row>
    <row r="1086" spans="3:75" s="3" customFormat="1">
      <c r="C1086" s="32"/>
      <c r="D1086" s="229"/>
      <c r="F1086" s="120"/>
      <c r="G1086" s="120"/>
      <c r="H1086" s="120"/>
      <c r="I1086" s="120"/>
      <c r="J1086" s="120"/>
      <c r="K1086" s="120"/>
      <c r="L1086" s="120"/>
      <c r="M1086" s="120"/>
      <c r="N1086" s="120"/>
      <c r="O1086" s="306"/>
      <c r="P1086" s="120"/>
      <c r="Y1086" s="120"/>
      <c r="AD1086" s="249"/>
      <c r="AG1086" s="32"/>
      <c r="AI1086" s="245"/>
      <c r="AJ1086" s="120"/>
      <c r="AN1086" s="249"/>
      <c r="AS1086" s="250"/>
      <c r="AX1086" s="249"/>
      <c r="BC1086" s="248"/>
      <c r="BM1086" s="248"/>
      <c r="BW1086" s="248"/>
    </row>
    <row r="1087" spans="3:75" s="3" customFormat="1">
      <c r="C1087" s="32"/>
      <c r="D1087" s="229"/>
      <c r="F1087" s="120"/>
      <c r="G1087" s="120"/>
      <c r="H1087" s="120"/>
      <c r="I1087" s="120"/>
      <c r="J1087" s="120"/>
      <c r="K1087" s="120"/>
      <c r="L1087" s="120"/>
      <c r="M1087" s="120"/>
      <c r="N1087" s="120"/>
      <c r="O1087" s="306"/>
      <c r="P1087" s="120"/>
      <c r="Y1087" s="120"/>
      <c r="AD1087" s="249"/>
      <c r="AG1087" s="32"/>
      <c r="AI1087" s="245"/>
      <c r="AJ1087" s="120"/>
      <c r="AN1087" s="249"/>
      <c r="AS1087" s="250"/>
      <c r="AX1087" s="249"/>
      <c r="BC1087" s="248"/>
      <c r="BM1087" s="248"/>
      <c r="BW1087" s="248"/>
    </row>
    <row r="1088" spans="3:75" s="3" customFormat="1">
      <c r="C1088" s="32"/>
      <c r="D1088" s="229"/>
      <c r="F1088" s="120"/>
      <c r="G1088" s="120"/>
      <c r="H1088" s="120"/>
      <c r="I1088" s="120"/>
      <c r="J1088" s="120"/>
      <c r="K1088" s="120"/>
      <c r="L1088" s="120"/>
      <c r="M1088" s="120"/>
      <c r="N1088" s="120"/>
      <c r="O1088" s="306"/>
      <c r="P1088" s="120"/>
      <c r="Y1088" s="120"/>
      <c r="AD1088" s="249"/>
      <c r="AG1088" s="32"/>
      <c r="AI1088" s="245"/>
      <c r="AJ1088" s="120"/>
      <c r="AN1088" s="249"/>
      <c r="AS1088" s="250"/>
      <c r="AX1088" s="249"/>
      <c r="BC1088" s="248"/>
      <c r="BM1088" s="248"/>
      <c r="BW1088" s="248"/>
    </row>
    <row r="1089" spans="3:75" s="3" customFormat="1">
      <c r="C1089" s="32"/>
      <c r="D1089" s="229"/>
      <c r="F1089" s="120"/>
      <c r="G1089" s="120"/>
      <c r="H1089" s="120"/>
      <c r="I1089" s="120"/>
      <c r="J1089" s="120"/>
      <c r="K1089" s="120"/>
      <c r="L1089" s="120"/>
      <c r="M1089" s="120"/>
      <c r="N1089" s="120"/>
      <c r="O1089" s="306"/>
      <c r="P1089" s="120"/>
      <c r="Y1089" s="120"/>
      <c r="AD1089" s="249"/>
      <c r="AG1089" s="32"/>
      <c r="AI1089" s="245"/>
      <c r="AJ1089" s="120"/>
      <c r="AN1089" s="249"/>
      <c r="AS1089" s="250"/>
      <c r="AX1089" s="249"/>
      <c r="BC1089" s="248"/>
      <c r="BM1089" s="248"/>
      <c r="BW1089" s="248"/>
    </row>
    <row r="1090" spans="3:75" s="3" customFormat="1">
      <c r="C1090" s="32"/>
      <c r="D1090" s="229"/>
      <c r="F1090" s="120"/>
      <c r="G1090" s="120"/>
      <c r="H1090" s="120"/>
      <c r="I1090" s="120"/>
      <c r="J1090" s="120"/>
      <c r="K1090" s="120"/>
      <c r="L1090" s="120"/>
      <c r="M1090" s="120"/>
      <c r="N1090" s="120"/>
      <c r="O1090" s="306"/>
      <c r="P1090" s="120"/>
      <c r="Y1090" s="120"/>
      <c r="AD1090" s="249"/>
      <c r="AG1090" s="32"/>
      <c r="AI1090" s="245"/>
      <c r="AJ1090" s="120"/>
      <c r="AN1090" s="249"/>
      <c r="AS1090" s="250"/>
      <c r="AX1090" s="249"/>
      <c r="BC1090" s="248"/>
      <c r="BM1090" s="248"/>
      <c r="BW1090" s="248"/>
    </row>
    <row r="1091" spans="3:75" s="3" customFormat="1">
      <c r="C1091" s="32"/>
      <c r="D1091" s="229"/>
      <c r="F1091" s="120"/>
      <c r="G1091" s="120"/>
      <c r="H1091" s="120"/>
      <c r="I1091" s="120"/>
      <c r="J1091" s="120"/>
      <c r="K1091" s="120"/>
      <c r="L1091" s="120"/>
      <c r="M1091" s="120"/>
      <c r="N1091" s="120"/>
      <c r="O1091" s="306"/>
      <c r="P1091" s="120"/>
      <c r="Y1091" s="120"/>
      <c r="AD1091" s="249"/>
      <c r="AG1091" s="32"/>
      <c r="AI1091" s="245"/>
      <c r="AJ1091" s="120"/>
      <c r="AN1091" s="249"/>
      <c r="AS1091" s="250"/>
      <c r="AX1091" s="249"/>
      <c r="BC1091" s="248"/>
      <c r="BM1091" s="248"/>
      <c r="BW1091" s="248"/>
    </row>
    <row r="1092" spans="3:75" s="3" customFormat="1">
      <c r="C1092" s="32"/>
      <c r="D1092" s="229"/>
      <c r="F1092" s="120"/>
      <c r="G1092" s="120"/>
      <c r="H1092" s="120"/>
      <c r="I1092" s="120"/>
      <c r="J1092" s="120"/>
      <c r="K1092" s="120"/>
      <c r="L1092" s="120"/>
      <c r="M1092" s="120"/>
      <c r="N1092" s="120"/>
      <c r="O1092" s="306"/>
      <c r="P1092" s="120"/>
      <c r="Y1092" s="120"/>
      <c r="AD1092" s="249"/>
      <c r="AG1092" s="32"/>
      <c r="AI1092" s="245"/>
      <c r="AJ1092" s="120"/>
      <c r="AN1092" s="249"/>
      <c r="AS1092" s="250"/>
      <c r="AX1092" s="249"/>
      <c r="BC1092" s="248"/>
      <c r="BM1092" s="248"/>
      <c r="BW1092" s="248"/>
    </row>
    <row r="1093" spans="3:75" s="3" customFormat="1">
      <c r="C1093" s="32"/>
      <c r="D1093" s="229"/>
      <c r="F1093" s="120"/>
      <c r="G1093" s="120"/>
      <c r="H1093" s="120"/>
      <c r="I1093" s="120"/>
      <c r="J1093" s="120"/>
      <c r="K1093" s="120"/>
      <c r="L1093" s="120"/>
      <c r="M1093" s="120"/>
      <c r="N1093" s="120"/>
      <c r="O1093" s="306"/>
      <c r="P1093" s="120"/>
      <c r="Y1093" s="120"/>
      <c r="AD1093" s="249"/>
      <c r="AG1093" s="32"/>
      <c r="AI1093" s="245"/>
      <c r="AJ1093" s="120"/>
      <c r="AN1093" s="249"/>
      <c r="AS1093" s="250"/>
      <c r="AX1093" s="249"/>
      <c r="BC1093" s="248"/>
      <c r="BM1093" s="248"/>
      <c r="BW1093" s="248"/>
    </row>
    <row r="1094" spans="3:75" s="3" customFormat="1">
      <c r="C1094" s="32"/>
      <c r="D1094" s="229"/>
      <c r="F1094" s="120"/>
      <c r="G1094" s="120"/>
      <c r="H1094" s="120"/>
      <c r="I1094" s="120"/>
      <c r="J1094" s="120"/>
      <c r="K1094" s="120"/>
      <c r="L1094" s="120"/>
      <c r="M1094" s="120"/>
      <c r="N1094" s="120"/>
      <c r="O1094" s="306"/>
      <c r="P1094" s="120"/>
      <c r="Y1094" s="120"/>
      <c r="AD1094" s="249"/>
      <c r="AG1094" s="32"/>
      <c r="AI1094" s="245"/>
      <c r="AJ1094" s="120"/>
      <c r="AN1094" s="249"/>
      <c r="AS1094" s="250"/>
      <c r="AX1094" s="249"/>
      <c r="BC1094" s="248"/>
      <c r="BM1094" s="248"/>
      <c r="BW1094" s="248"/>
    </row>
    <row r="1095" spans="3:75" s="3" customFormat="1">
      <c r="C1095" s="32"/>
      <c r="D1095" s="229"/>
      <c r="F1095" s="120"/>
      <c r="G1095" s="120"/>
      <c r="H1095" s="120"/>
      <c r="I1095" s="120"/>
      <c r="J1095" s="120"/>
      <c r="K1095" s="120"/>
      <c r="L1095" s="120"/>
      <c r="M1095" s="120"/>
      <c r="N1095" s="120"/>
      <c r="O1095" s="306"/>
      <c r="P1095" s="120"/>
      <c r="Y1095" s="120"/>
      <c r="AD1095" s="249"/>
      <c r="AG1095" s="32"/>
      <c r="AI1095" s="245"/>
      <c r="AJ1095" s="120"/>
      <c r="AN1095" s="249"/>
      <c r="AS1095" s="250"/>
      <c r="AX1095" s="249"/>
      <c r="BC1095" s="248"/>
      <c r="BM1095" s="248"/>
      <c r="BW1095" s="248"/>
    </row>
    <row r="1096" spans="3:75" s="3" customFormat="1">
      <c r="C1096" s="32"/>
      <c r="D1096" s="229"/>
      <c r="F1096" s="120"/>
      <c r="G1096" s="120"/>
      <c r="H1096" s="120"/>
      <c r="I1096" s="120"/>
      <c r="J1096" s="120"/>
      <c r="K1096" s="120"/>
      <c r="L1096" s="120"/>
      <c r="M1096" s="120"/>
      <c r="N1096" s="120"/>
      <c r="O1096" s="306"/>
      <c r="P1096" s="120"/>
      <c r="Y1096" s="120"/>
      <c r="AD1096" s="249"/>
      <c r="AG1096" s="32"/>
      <c r="AI1096" s="245"/>
      <c r="AJ1096" s="120"/>
      <c r="AN1096" s="249"/>
      <c r="AS1096" s="250"/>
      <c r="AX1096" s="249"/>
      <c r="BC1096" s="248"/>
      <c r="BM1096" s="248"/>
      <c r="BW1096" s="248"/>
    </row>
    <row r="1097" spans="3:75" s="3" customFormat="1">
      <c r="C1097" s="32"/>
      <c r="D1097" s="229"/>
      <c r="F1097" s="120"/>
      <c r="G1097" s="120"/>
      <c r="H1097" s="120"/>
      <c r="I1097" s="120"/>
      <c r="J1097" s="120"/>
      <c r="K1097" s="120"/>
      <c r="L1097" s="120"/>
      <c r="M1097" s="120"/>
      <c r="N1097" s="120"/>
      <c r="O1097" s="306"/>
      <c r="P1097" s="120"/>
      <c r="Y1097" s="120"/>
      <c r="AD1097" s="249"/>
      <c r="AG1097" s="32"/>
      <c r="AI1097" s="245"/>
      <c r="AJ1097" s="120"/>
      <c r="AN1097" s="249"/>
      <c r="AS1097" s="250"/>
      <c r="AX1097" s="249"/>
      <c r="BC1097" s="248"/>
      <c r="BM1097" s="248"/>
      <c r="BW1097" s="248"/>
    </row>
    <row r="1098" spans="3:75" s="3" customFormat="1">
      <c r="C1098" s="32"/>
      <c r="D1098" s="229"/>
      <c r="F1098" s="120"/>
      <c r="G1098" s="120"/>
      <c r="H1098" s="120"/>
      <c r="I1098" s="120"/>
      <c r="J1098" s="120"/>
      <c r="K1098" s="120"/>
      <c r="L1098" s="120"/>
      <c r="M1098" s="120"/>
      <c r="N1098" s="120"/>
      <c r="O1098" s="306"/>
      <c r="P1098" s="120"/>
      <c r="Y1098" s="120"/>
      <c r="AD1098" s="249"/>
      <c r="AG1098" s="32"/>
      <c r="AI1098" s="245"/>
      <c r="AJ1098" s="120"/>
      <c r="AN1098" s="249"/>
      <c r="AS1098" s="250"/>
      <c r="AX1098" s="249"/>
      <c r="BC1098" s="248"/>
      <c r="BM1098" s="248"/>
      <c r="BW1098" s="248"/>
    </row>
    <row r="1099" spans="3:75" s="3" customFormat="1">
      <c r="C1099" s="32"/>
      <c r="D1099" s="229"/>
      <c r="F1099" s="120"/>
      <c r="G1099" s="120"/>
      <c r="H1099" s="120"/>
      <c r="I1099" s="120"/>
      <c r="J1099" s="120"/>
      <c r="K1099" s="120"/>
      <c r="L1099" s="120"/>
      <c r="M1099" s="120"/>
      <c r="N1099" s="120"/>
      <c r="O1099" s="306"/>
      <c r="P1099" s="120"/>
      <c r="Y1099" s="120"/>
      <c r="AD1099" s="249"/>
      <c r="AG1099" s="32"/>
      <c r="AI1099" s="245"/>
      <c r="AJ1099" s="120"/>
      <c r="AN1099" s="249"/>
      <c r="AS1099" s="250"/>
      <c r="AX1099" s="249"/>
      <c r="BC1099" s="248"/>
      <c r="BM1099" s="248"/>
      <c r="BW1099" s="248"/>
    </row>
    <row r="1100" spans="3:75" s="3" customFormat="1">
      <c r="C1100" s="32"/>
      <c r="D1100" s="229"/>
      <c r="F1100" s="120"/>
      <c r="G1100" s="120"/>
      <c r="H1100" s="120"/>
      <c r="I1100" s="120"/>
      <c r="J1100" s="120"/>
      <c r="K1100" s="120"/>
      <c r="L1100" s="120"/>
      <c r="M1100" s="120"/>
      <c r="N1100" s="120"/>
      <c r="O1100" s="306"/>
      <c r="P1100" s="120"/>
      <c r="Y1100" s="120"/>
      <c r="AD1100" s="249"/>
      <c r="AG1100" s="32"/>
      <c r="AI1100" s="245"/>
      <c r="AJ1100" s="120"/>
      <c r="AN1100" s="249"/>
      <c r="AS1100" s="250"/>
      <c r="AX1100" s="249"/>
      <c r="BC1100" s="248"/>
      <c r="BM1100" s="248"/>
      <c r="BW1100" s="248"/>
    </row>
    <row r="1101" spans="3:75" s="3" customFormat="1">
      <c r="C1101" s="32"/>
      <c r="D1101" s="229"/>
      <c r="F1101" s="120"/>
      <c r="G1101" s="120"/>
      <c r="H1101" s="120"/>
      <c r="I1101" s="120"/>
      <c r="J1101" s="120"/>
      <c r="K1101" s="120"/>
      <c r="L1101" s="120"/>
      <c r="M1101" s="120"/>
      <c r="N1101" s="120"/>
      <c r="O1101" s="306"/>
      <c r="P1101" s="120"/>
      <c r="Y1101" s="120"/>
      <c r="AD1101" s="249"/>
      <c r="AG1101" s="32"/>
      <c r="AI1101" s="245"/>
      <c r="AJ1101" s="120"/>
      <c r="AN1101" s="249"/>
      <c r="AS1101" s="250"/>
      <c r="AX1101" s="249"/>
      <c r="BC1101" s="248"/>
      <c r="BM1101" s="248"/>
      <c r="BW1101" s="248"/>
    </row>
    <row r="1102" spans="3:75" s="3" customFormat="1">
      <c r="C1102" s="32"/>
      <c r="D1102" s="229"/>
      <c r="F1102" s="120"/>
      <c r="G1102" s="120"/>
      <c r="H1102" s="120"/>
      <c r="I1102" s="120"/>
      <c r="J1102" s="120"/>
      <c r="K1102" s="120"/>
      <c r="L1102" s="120"/>
      <c r="M1102" s="120"/>
      <c r="N1102" s="120"/>
      <c r="O1102" s="306"/>
      <c r="P1102" s="120"/>
      <c r="Y1102" s="120"/>
      <c r="AD1102" s="249"/>
      <c r="AG1102" s="32"/>
      <c r="AI1102" s="245"/>
      <c r="AJ1102" s="120"/>
      <c r="AN1102" s="249"/>
      <c r="AS1102" s="250"/>
      <c r="AX1102" s="249"/>
      <c r="BC1102" s="248"/>
      <c r="BM1102" s="248"/>
      <c r="BW1102" s="248"/>
    </row>
    <row r="1103" spans="3:75" s="3" customFormat="1">
      <c r="C1103" s="32"/>
      <c r="D1103" s="229"/>
      <c r="F1103" s="120"/>
      <c r="G1103" s="120"/>
      <c r="H1103" s="120"/>
      <c r="I1103" s="120"/>
      <c r="J1103" s="120"/>
      <c r="K1103" s="120"/>
      <c r="L1103" s="120"/>
      <c r="M1103" s="120"/>
      <c r="N1103" s="120"/>
      <c r="O1103" s="306"/>
      <c r="P1103" s="120"/>
      <c r="Y1103" s="120"/>
      <c r="AD1103" s="249"/>
      <c r="AG1103" s="32"/>
      <c r="AI1103" s="245"/>
      <c r="AJ1103" s="120"/>
      <c r="AN1103" s="249"/>
      <c r="AS1103" s="250"/>
      <c r="AX1103" s="249"/>
      <c r="BC1103" s="248"/>
      <c r="BM1103" s="248"/>
      <c r="BW1103" s="248"/>
    </row>
    <row r="1104" spans="3:75" s="3" customFormat="1">
      <c r="C1104" s="32"/>
      <c r="D1104" s="229"/>
      <c r="F1104" s="120"/>
      <c r="G1104" s="120"/>
      <c r="H1104" s="120"/>
      <c r="I1104" s="120"/>
      <c r="J1104" s="120"/>
      <c r="K1104" s="120"/>
      <c r="L1104" s="120"/>
      <c r="M1104" s="120"/>
      <c r="N1104" s="120"/>
      <c r="O1104" s="306"/>
      <c r="P1104" s="120"/>
      <c r="Y1104" s="120"/>
      <c r="AD1104" s="249"/>
      <c r="AG1104" s="32"/>
      <c r="AI1104" s="245"/>
      <c r="AJ1104" s="120"/>
      <c r="AN1104" s="249"/>
      <c r="AS1104" s="250"/>
      <c r="AX1104" s="249"/>
      <c r="BC1104" s="248"/>
      <c r="BM1104" s="248"/>
      <c r="BW1104" s="248"/>
    </row>
    <row r="1105" spans="3:75" s="3" customFormat="1">
      <c r="C1105" s="32"/>
      <c r="D1105" s="229"/>
      <c r="F1105" s="120"/>
      <c r="G1105" s="120"/>
      <c r="H1105" s="120"/>
      <c r="I1105" s="120"/>
      <c r="J1105" s="120"/>
      <c r="K1105" s="120"/>
      <c r="L1105" s="120"/>
      <c r="M1105" s="120"/>
      <c r="N1105" s="120"/>
      <c r="O1105" s="306"/>
      <c r="P1105" s="120"/>
      <c r="Y1105" s="120"/>
      <c r="AD1105" s="249"/>
      <c r="AG1105" s="32"/>
      <c r="AI1105" s="245"/>
      <c r="AJ1105" s="120"/>
      <c r="AN1105" s="249"/>
      <c r="AS1105" s="250"/>
      <c r="AX1105" s="249"/>
      <c r="BC1105" s="248"/>
      <c r="BM1105" s="248"/>
      <c r="BW1105" s="248"/>
    </row>
    <row r="1106" spans="3:75" s="3" customFormat="1">
      <c r="C1106" s="32"/>
      <c r="D1106" s="229"/>
      <c r="F1106" s="120"/>
      <c r="G1106" s="120"/>
      <c r="H1106" s="120"/>
      <c r="I1106" s="120"/>
      <c r="J1106" s="120"/>
      <c r="K1106" s="120"/>
      <c r="L1106" s="120"/>
      <c r="M1106" s="120"/>
      <c r="N1106" s="120"/>
      <c r="O1106" s="306"/>
      <c r="P1106" s="120"/>
      <c r="Y1106" s="120"/>
      <c r="AD1106" s="249"/>
      <c r="AG1106" s="32"/>
      <c r="AI1106" s="245"/>
      <c r="AJ1106" s="120"/>
      <c r="AN1106" s="249"/>
      <c r="AS1106" s="250"/>
      <c r="AX1106" s="249"/>
      <c r="BC1106" s="248"/>
      <c r="BM1106" s="248"/>
      <c r="BW1106" s="248"/>
    </row>
    <row r="1107" spans="3:75" s="3" customFormat="1">
      <c r="C1107" s="32"/>
      <c r="D1107" s="229"/>
      <c r="F1107" s="120"/>
      <c r="G1107" s="120"/>
      <c r="H1107" s="120"/>
      <c r="I1107" s="120"/>
      <c r="J1107" s="120"/>
      <c r="K1107" s="120"/>
      <c r="L1107" s="120"/>
      <c r="M1107" s="120"/>
      <c r="N1107" s="120"/>
      <c r="O1107" s="306"/>
      <c r="P1107" s="120"/>
      <c r="Y1107" s="120"/>
      <c r="AD1107" s="249"/>
      <c r="AG1107" s="32"/>
      <c r="AI1107" s="245"/>
      <c r="AJ1107" s="120"/>
      <c r="AN1107" s="249"/>
      <c r="AS1107" s="250"/>
      <c r="AX1107" s="249"/>
      <c r="BC1107" s="248"/>
      <c r="BM1107" s="248"/>
      <c r="BW1107" s="248"/>
    </row>
    <row r="1108" spans="3:75" s="3" customFormat="1">
      <c r="C1108" s="32"/>
      <c r="D1108" s="229"/>
      <c r="F1108" s="120"/>
      <c r="G1108" s="120"/>
      <c r="H1108" s="120"/>
      <c r="I1108" s="120"/>
      <c r="J1108" s="120"/>
      <c r="K1108" s="120"/>
      <c r="L1108" s="120"/>
      <c r="M1108" s="120"/>
      <c r="N1108" s="120"/>
      <c r="O1108" s="306"/>
      <c r="P1108" s="120"/>
      <c r="Y1108" s="120"/>
      <c r="AD1108" s="249"/>
      <c r="AG1108" s="32"/>
      <c r="AI1108" s="245"/>
      <c r="AJ1108" s="120"/>
      <c r="AN1108" s="249"/>
      <c r="AS1108" s="250"/>
      <c r="AX1108" s="249"/>
      <c r="BC1108" s="248"/>
      <c r="BM1108" s="248"/>
      <c r="BW1108" s="248"/>
    </row>
    <row r="1109" spans="3:75" s="3" customFormat="1">
      <c r="C1109" s="32"/>
      <c r="D1109" s="229"/>
      <c r="F1109" s="120"/>
      <c r="G1109" s="120"/>
      <c r="H1109" s="120"/>
      <c r="I1109" s="120"/>
      <c r="J1109" s="120"/>
      <c r="K1109" s="120"/>
      <c r="L1109" s="120"/>
      <c r="M1109" s="120"/>
      <c r="N1109" s="120"/>
      <c r="O1109" s="306"/>
      <c r="P1109" s="120"/>
      <c r="Y1109" s="120"/>
      <c r="AD1109" s="249"/>
      <c r="AG1109" s="32"/>
      <c r="AI1109" s="245"/>
      <c r="AJ1109" s="120"/>
      <c r="AN1109" s="249"/>
      <c r="AS1109" s="250"/>
      <c r="AX1109" s="249"/>
      <c r="BC1109" s="248"/>
      <c r="BM1109" s="248"/>
      <c r="BW1109" s="248"/>
    </row>
    <row r="1110" spans="3:75" s="3" customFormat="1">
      <c r="C1110" s="32"/>
      <c r="D1110" s="229"/>
      <c r="F1110" s="120"/>
      <c r="G1110" s="120"/>
      <c r="H1110" s="120"/>
      <c r="I1110" s="120"/>
      <c r="J1110" s="120"/>
      <c r="K1110" s="120"/>
      <c r="L1110" s="120"/>
      <c r="M1110" s="120"/>
      <c r="N1110" s="120"/>
      <c r="O1110" s="306"/>
      <c r="P1110" s="120"/>
      <c r="Y1110" s="120"/>
      <c r="AD1110" s="249"/>
      <c r="AG1110" s="32"/>
      <c r="AI1110" s="245"/>
      <c r="AJ1110" s="120"/>
      <c r="AN1110" s="249"/>
      <c r="AS1110" s="250"/>
      <c r="AX1110" s="249"/>
      <c r="BC1110" s="248"/>
      <c r="BM1110" s="248"/>
      <c r="BW1110" s="248"/>
    </row>
    <row r="1111" spans="3:75" s="3" customFormat="1">
      <c r="C1111" s="32"/>
      <c r="D1111" s="229"/>
      <c r="F1111" s="120"/>
      <c r="G1111" s="120"/>
      <c r="H1111" s="120"/>
      <c r="I1111" s="120"/>
      <c r="J1111" s="120"/>
      <c r="K1111" s="120"/>
      <c r="L1111" s="120"/>
      <c r="M1111" s="120"/>
      <c r="N1111" s="120"/>
      <c r="O1111" s="306"/>
      <c r="P1111" s="120"/>
      <c r="Y1111" s="120"/>
      <c r="AD1111" s="249"/>
      <c r="AG1111" s="32"/>
      <c r="AI1111" s="245"/>
      <c r="AJ1111" s="120"/>
      <c r="AN1111" s="249"/>
      <c r="AS1111" s="250"/>
      <c r="AX1111" s="249"/>
      <c r="BC1111" s="248"/>
      <c r="BM1111" s="248"/>
      <c r="BW1111" s="248"/>
    </row>
    <row r="1112" spans="3:75" s="3" customFormat="1">
      <c r="C1112" s="32"/>
      <c r="D1112" s="229"/>
      <c r="F1112" s="120"/>
      <c r="G1112" s="120"/>
      <c r="H1112" s="120"/>
      <c r="I1112" s="120"/>
      <c r="J1112" s="120"/>
      <c r="K1112" s="120"/>
      <c r="L1112" s="120"/>
      <c r="M1112" s="120"/>
      <c r="N1112" s="120"/>
      <c r="O1112" s="306"/>
      <c r="P1112" s="120"/>
      <c r="Y1112" s="120"/>
      <c r="AD1112" s="249"/>
      <c r="AG1112" s="32"/>
      <c r="AI1112" s="245"/>
      <c r="AJ1112" s="120"/>
      <c r="AN1112" s="249"/>
      <c r="AS1112" s="250"/>
      <c r="AX1112" s="249"/>
      <c r="BC1112" s="248"/>
      <c r="BM1112" s="248"/>
      <c r="BW1112" s="248"/>
    </row>
    <row r="1113" spans="3:75" s="3" customFormat="1">
      <c r="C1113" s="32"/>
      <c r="D1113" s="229"/>
      <c r="F1113" s="120"/>
      <c r="G1113" s="120"/>
      <c r="H1113" s="120"/>
      <c r="I1113" s="120"/>
      <c r="J1113" s="120"/>
      <c r="K1113" s="120"/>
      <c r="L1113" s="120"/>
      <c r="M1113" s="120"/>
      <c r="N1113" s="120"/>
      <c r="O1113" s="306"/>
      <c r="P1113" s="120"/>
      <c r="Y1113" s="120"/>
      <c r="AD1113" s="249"/>
      <c r="AG1113" s="32"/>
      <c r="AI1113" s="245"/>
      <c r="AJ1113" s="120"/>
      <c r="AN1113" s="249"/>
      <c r="AS1113" s="250"/>
      <c r="AX1113" s="249"/>
      <c r="BC1113" s="248"/>
      <c r="BM1113" s="248"/>
      <c r="BW1113" s="248"/>
    </row>
    <row r="1114" spans="3:75" s="3" customFormat="1">
      <c r="C1114" s="32"/>
      <c r="D1114" s="229"/>
      <c r="F1114" s="120"/>
      <c r="G1114" s="120"/>
      <c r="H1114" s="120"/>
      <c r="I1114" s="120"/>
      <c r="J1114" s="120"/>
      <c r="K1114" s="120"/>
      <c r="L1114" s="120"/>
      <c r="M1114" s="120"/>
      <c r="N1114" s="120"/>
      <c r="O1114" s="306"/>
      <c r="P1114" s="120"/>
      <c r="Y1114" s="120"/>
      <c r="AD1114" s="249"/>
      <c r="AG1114" s="32"/>
      <c r="AI1114" s="245"/>
      <c r="AJ1114" s="120"/>
      <c r="AN1114" s="249"/>
      <c r="AS1114" s="250"/>
      <c r="AX1114" s="249"/>
      <c r="BC1114" s="248"/>
      <c r="BM1114" s="248"/>
      <c r="BW1114" s="248"/>
    </row>
    <row r="1115" spans="3:75" s="3" customFormat="1">
      <c r="C1115" s="32"/>
      <c r="D1115" s="229"/>
      <c r="F1115" s="120"/>
      <c r="G1115" s="120"/>
      <c r="H1115" s="120"/>
      <c r="I1115" s="120"/>
      <c r="J1115" s="120"/>
      <c r="K1115" s="120"/>
      <c r="L1115" s="120"/>
      <c r="M1115" s="120"/>
      <c r="N1115" s="120"/>
      <c r="O1115" s="306"/>
      <c r="P1115" s="120"/>
      <c r="Y1115" s="120"/>
      <c r="AD1115" s="249"/>
      <c r="AG1115" s="32"/>
      <c r="AI1115" s="245"/>
      <c r="AJ1115" s="120"/>
      <c r="AN1115" s="249"/>
      <c r="AS1115" s="250"/>
      <c r="AX1115" s="249"/>
      <c r="BC1115" s="248"/>
      <c r="BM1115" s="248"/>
      <c r="BW1115" s="248"/>
    </row>
    <row r="1116" spans="3:75" s="3" customFormat="1">
      <c r="C1116" s="32"/>
      <c r="D1116" s="229"/>
      <c r="F1116" s="120"/>
      <c r="G1116" s="120"/>
      <c r="H1116" s="120"/>
      <c r="I1116" s="120"/>
      <c r="J1116" s="120"/>
      <c r="K1116" s="120"/>
      <c r="L1116" s="120"/>
      <c r="M1116" s="120"/>
      <c r="N1116" s="120"/>
      <c r="O1116" s="306"/>
      <c r="P1116" s="120"/>
      <c r="Y1116" s="120"/>
      <c r="AD1116" s="249"/>
      <c r="AG1116" s="32"/>
      <c r="AI1116" s="245"/>
      <c r="AJ1116" s="120"/>
      <c r="AN1116" s="249"/>
      <c r="AS1116" s="250"/>
      <c r="AX1116" s="249"/>
      <c r="BC1116" s="248"/>
      <c r="BM1116" s="248"/>
      <c r="BW1116" s="248"/>
    </row>
    <row r="1117" spans="3:75" s="3" customFormat="1">
      <c r="C1117" s="32"/>
      <c r="D1117" s="229"/>
      <c r="F1117" s="120"/>
      <c r="G1117" s="120"/>
      <c r="H1117" s="120"/>
      <c r="I1117" s="120"/>
      <c r="J1117" s="120"/>
      <c r="K1117" s="120"/>
      <c r="L1117" s="120"/>
      <c r="M1117" s="120"/>
      <c r="N1117" s="120"/>
      <c r="O1117" s="306"/>
      <c r="P1117" s="120"/>
      <c r="Y1117" s="120"/>
      <c r="AD1117" s="249"/>
      <c r="AG1117" s="32"/>
      <c r="AI1117" s="245"/>
      <c r="AJ1117" s="120"/>
      <c r="AN1117" s="249"/>
      <c r="AS1117" s="250"/>
      <c r="AX1117" s="249"/>
      <c r="BC1117" s="248"/>
      <c r="BM1117" s="248"/>
      <c r="BW1117" s="248"/>
    </row>
    <row r="1118" spans="3:75" s="3" customFormat="1">
      <c r="C1118" s="32"/>
      <c r="D1118" s="229"/>
      <c r="F1118" s="120"/>
      <c r="G1118" s="120"/>
      <c r="H1118" s="120"/>
      <c r="I1118" s="120"/>
      <c r="J1118" s="120"/>
      <c r="K1118" s="120"/>
      <c r="L1118" s="120"/>
      <c r="M1118" s="120"/>
      <c r="N1118" s="120"/>
      <c r="O1118" s="306"/>
      <c r="P1118" s="120"/>
      <c r="Y1118" s="120"/>
      <c r="AD1118" s="249"/>
      <c r="AG1118" s="32"/>
      <c r="AI1118" s="245"/>
      <c r="AJ1118" s="120"/>
      <c r="AN1118" s="249"/>
      <c r="AS1118" s="250"/>
      <c r="AX1118" s="249"/>
      <c r="BC1118" s="248"/>
      <c r="BM1118" s="248"/>
      <c r="BW1118" s="248"/>
    </row>
    <row r="1119" spans="3:75" s="3" customFormat="1">
      <c r="C1119" s="32"/>
      <c r="D1119" s="229"/>
      <c r="F1119" s="120"/>
      <c r="G1119" s="120"/>
      <c r="H1119" s="120"/>
      <c r="I1119" s="120"/>
      <c r="J1119" s="120"/>
      <c r="K1119" s="120"/>
      <c r="L1119" s="120"/>
      <c r="M1119" s="120"/>
      <c r="N1119" s="120"/>
      <c r="O1119" s="306"/>
      <c r="P1119" s="120"/>
      <c r="Y1119" s="120"/>
      <c r="AD1119" s="249"/>
      <c r="AG1119" s="32"/>
      <c r="AI1119" s="245"/>
      <c r="AJ1119" s="120"/>
      <c r="AN1119" s="249"/>
      <c r="AS1119" s="250"/>
      <c r="AX1119" s="249"/>
      <c r="BC1119" s="248"/>
      <c r="BM1119" s="248"/>
      <c r="BW1119" s="248"/>
    </row>
    <row r="1120" spans="3:75" s="3" customFormat="1">
      <c r="C1120" s="32"/>
      <c r="D1120" s="229"/>
      <c r="F1120" s="120"/>
      <c r="G1120" s="120"/>
      <c r="H1120" s="120"/>
      <c r="I1120" s="120"/>
      <c r="J1120" s="120"/>
      <c r="K1120" s="120"/>
      <c r="L1120" s="120"/>
      <c r="M1120" s="120"/>
      <c r="N1120" s="120"/>
      <c r="O1120" s="306"/>
      <c r="P1120" s="120"/>
      <c r="Y1120" s="120"/>
      <c r="AD1120" s="249"/>
      <c r="AG1120" s="32"/>
      <c r="AI1120" s="245"/>
      <c r="AJ1120" s="120"/>
      <c r="AN1120" s="249"/>
      <c r="AS1120" s="250"/>
      <c r="AX1120" s="249"/>
      <c r="BC1120" s="248"/>
      <c r="BM1120" s="248"/>
      <c r="BW1120" s="248"/>
    </row>
    <row r="1121" spans="3:75" s="3" customFormat="1">
      <c r="C1121" s="32"/>
      <c r="D1121" s="229"/>
      <c r="F1121" s="120"/>
      <c r="G1121" s="120"/>
      <c r="H1121" s="120"/>
      <c r="I1121" s="120"/>
      <c r="J1121" s="120"/>
      <c r="K1121" s="120"/>
      <c r="L1121" s="120"/>
      <c r="M1121" s="120"/>
      <c r="N1121" s="120"/>
      <c r="O1121" s="306"/>
      <c r="P1121" s="120"/>
      <c r="Y1121" s="120"/>
      <c r="AD1121" s="249"/>
      <c r="AG1121" s="32"/>
      <c r="AI1121" s="245"/>
      <c r="AJ1121" s="120"/>
      <c r="AN1121" s="249"/>
      <c r="AS1121" s="250"/>
      <c r="AX1121" s="249"/>
      <c r="BC1121" s="248"/>
      <c r="BM1121" s="248"/>
      <c r="BW1121" s="248"/>
    </row>
    <row r="1122" spans="3:75" s="3" customFormat="1">
      <c r="C1122" s="32"/>
      <c r="D1122" s="229"/>
      <c r="F1122" s="120"/>
      <c r="G1122" s="120"/>
      <c r="H1122" s="120"/>
      <c r="I1122" s="120"/>
      <c r="J1122" s="120"/>
      <c r="K1122" s="120"/>
      <c r="L1122" s="120"/>
      <c r="M1122" s="120"/>
      <c r="N1122" s="120"/>
      <c r="O1122" s="306"/>
      <c r="P1122" s="120"/>
      <c r="Y1122" s="120"/>
      <c r="AD1122" s="249"/>
      <c r="AG1122" s="32"/>
      <c r="AI1122" s="245"/>
      <c r="AJ1122" s="120"/>
      <c r="AN1122" s="249"/>
      <c r="AS1122" s="250"/>
      <c r="AX1122" s="249"/>
      <c r="BC1122" s="248"/>
      <c r="BM1122" s="248"/>
      <c r="BW1122" s="248"/>
    </row>
    <row r="1123" spans="3:75" s="3" customFormat="1">
      <c r="C1123" s="32"/>
      <c r="D1123" s="229"/>
      <c r="F1123" s="120"/>
      <c r="G1123" s="120"/>
      <c r="H1123" s="120"/>
      <c r="I1123" s="120"/>
      <c r="J1123" s="120"/>
      <c r="K1123" s="120"/>
      <c r="L1123" s="120"/>
      <c r="M1123" s="120"/>
      <c r="N1123" s="120"/>
      <c r="O1123" s="306"/>
      <c r="P1123" s="120"/>
      <c r="Y1123" s="120"/>
      <c r="AD1123" s="249"/>
      <c r="AG1123" s="32"/>
      <c r="AI1123" s="245"/>
      <c r="AJ1123" s="120"/>
      <c r="AN1123" s="249"/>
      <c r="AS1123" s="250"/>
      <c r="AX1123" s="249"/>
      <c r="BC1123" s="248"/>
      <c r="BM1123" s="248"/>
      <c r="BW1123" s="248"/>
    </row>
    <row r="1124" spans="3:75" s="3" customFormat="1">
      <c r="C1124" s="32"/>
      <c r="D1124" s="229"/>
      <c r="F1124" s="120"/>
      <c r="G1124" s="120"/>
      <c r="H1124" s="120"/>
      <c r="I1124" s="120"/>
      <c r="J1124" s="120"/>
      <c r="K1124" s="120"/>
      <c r="L1124" s="120"/>
      <c r="M1124" s="120"/>
      <c r="N1124" s="120"/>
      <c r="O1124" s="306"/>
      <c r="P1124" s="120"/>
      <c r="Y1124" s="120"/>
      <c r="AD1124" s="249"/>
      <c r="AG1124" s="32"/>
      <c r="AI1124" s="245"/>
      <c r="AJ1124" s="120"/>
      <c r="AN1124" s="249"/>
      <c r="AS1124" s="250"/>
      <c r="AX1124" s="249"/>
      <c r="BC1124" s="248"/>
      <c r="BM1124" s="248"/>
      <c r="BW1124" s="248"/>
    </row>
    <row r="1125" spans="3:75" s="3" customFormat="1">
      <c r="C1125" s="32"/>
      <c r="D1125" s="229"/>
      <c r="F1125" s="120"/>
      <c r="G1125" s="120"/>
      <c r="H1125" s="120"/>
      <c r="I1125" s="120"/>
      <c r="J1125" s="120"/>
      <c r="K1125" s="120"/>
      <c r="L1125" s="120"/>
      <c r="M1125" s="120"/>
      <c r="N1125" s="120"/>
      <c r="O1125" s="306"/>
      <c r="P1125" s="120"/>
      <c r="Y1125" s="120"/>
      <c r="AD1125" s="249"/>
      <c r="AG1125" s="32"/>
      <c r="AI1125" s="245"/>
      <c r="AJ1125" s="120"/>
      <c r="AN1125" s="249"/>
      <c r="AS1125" s="250"/>
      <c r="AX1125" s="249"/>
      <c r="BC1125" s="248"/>
      <c r="BM1125" s="248"/>
      <c r="BW1125" s="248"/>
    </row>
    <row r="1126" spans="3:75" s="3" customFormat="1">
      <c r="C1126" s="32"/>
      <c r="D1126" s="229"/>
      <c r="F1126" s="120"/>
      <c r="G1126" s="120"/>
      <c r="H1126" s="120"/>
      <c r="I1126" s="120"/>
      <c r="J1126" s="120"/>
      <c r="K1126" s="120"/>
      <c r="L1126" s="120"/>
      <c r="M1126" s="120"/>
      <c r="N1126" s="120"/>
      <c r="O1126" s="306"/>
      <c r="P1126" s="120"/>
      <c r="Y1126" s="120"/>
      <c r="AD1126" s="249"/>
      <c r="AG1126" s="32"/>
      <c r="AI1126" s="245"/>
      <c r="AJ1126" s="120"/>
      <c r="AN1126" s="249"/>
      <c r="AS1126" s="250"/>
      <c r="AX1126" s="249"/>
      <c r="BC1126" s="248"/>
      <c r="BM1126" s="248"/>
      <c r="BW1126" s="248"/>
    </row>
    <row r="1127" spans="3:75" s="3" customFormat="1">
      <c r="C1127" s="32"/>
      <c r="D1127" s="229"/>
      <c r="F1127" s="120"/>
      <c r="G1127" s="120"/>
      <c r="H1127" s="120"/>
      <c r="I1127" s="120"/>
      <c r="J1127" s="120"/>
      <c r="K1127" s="120"/>
      <c r="L1127" s="120"/>
      <c r="M1127" s="120"/>
      <c r="N1127" s="120"/>
      <c r="O1127" s="306"/>
      <c r="P1127" s="120"/>
      <c r="Y1127" s="120"/>
      <c r="AD1127" s="249"/>
      <c r="AG1127" s="32"/>
      <c r="AI1127" s="245"/>
      <c r="AJ1127" s="120"/>
      <c r="AN1127" s="249"/>
      <c r="AS1127" s="250"/>
      <c r="AX1127" s="249"/>
      <c r="BC1127" s="248"/>
      <c r="BM1127" s="248"/>
      <c r="BW1127" s="248"/>
    </row>
    <row r="1128" spans="3:75" s="3" customFormat="1">
      <c r="C1128" s="32"/>
      <c r="D1128" s="229"/>
      <c r="F1128" s="120"/>
      <c r="G1128" s="120"/>
      <c r="H1128" s="120"/>
      <c r="I1128" s="120"/>
      <c r="J1128" s="120"/>
      <c r="K1128" s="120"/>
      <c r="L1128" s="120"/>
      <c r="M1128" s="120"/>
      <c r="N1128" s="120"/>
      <c r="O1128" s="306"/>
      <c r="P1128" s="120"/>
      <c r="Y1128" s="120"/>
      <c r="AD1128" s="249"/>
      <c r="AG1128" s="32"/>
      <c r="AI1128" s="245"/>
      <c r="AJ1128" s="120"/>
      <c r="AN1128" s="249"/>
      <c r="AS1128" s="250"/>
      <c r="AX1128" s="249"/>
      <c r="BC1128" s="248"/>
      <c r="BM1128" s="248"/>
      <c r="BW1128" s="248"/>
    </row>
    <row r="1129" spans="3:75" s="3" customFormat="1">
      <c r="C1129" s="32"/>
      <c r="D1129" s="229"/>
      <c r="F1129" s="120"/>
      <c r="G1129" s="120"/>
      <c r="H1129" s="120"/>
      <c r="I1129" s="120"/>
      <c r="J1129" s="120"/>
      <c r="K1129" s="120"/>
      <c r="L1129" s="120"/>
      <c r="M1129" s="120"/>
      <c r="N1129" s="120"/>
      <c r="O1129" s="306"/>
      <c r="P1129" s="120"/>
      <c r="Y1129" s="120"/>
      <c r="AD1129" s="249"/>
      <c r="AG1129" s="32"/>
      <c r="AI1129" s="245"/>
      <c r="AJ1129" s="120"/>
      <c r="AN1129" s="249"/>
      <c r="AS1129" s="250"/>
      <c r="AX1129" s="249"/>
      <c r="BC1129" s="248"/>
      <c r="BM1129" s="248"/>
      <c r="BW1129" s="248"/>
    </row>
    <row r="1130" spans="3:75" s="3" customFormat="1">
      <c r="C1130" s="32"/>
      <c r="D1130" s="229"/>
      <c r="F1130" s="120"/>
      <c r="G1130" s="120"/>
      <c r="H1130" s="120"/>
      <c r="I1130" s="120"/>
      <c r="J1130" s="120"/>
      <c r="K1130" s="120"/>
      <c r="L1130" s="120"/>
      <c r="M1130" s="120"/>
      <c r="N1130" s="120"/>
      <c r="O1130" s="306"/>
      <c r="P1130" s="120"/>
      <c r="Y1130" s="120"/>
      <c r="AD1130" s="249"/>
      <c r="AG1130" s="32"/>
      <c r="AI1130" s="245"/>
      <c r="AJ1130" s="120"/>
      <c r="AN1130" s="249"/>
      <c r="AS1130" s="250"/>
      <c r="AX1130" s="249"/>
      <c r="BC1130" s="248"/>
      <c r="BM1130" s="248"/>
      <c r="BW1130" s="248"/>
    </row>
    <row r="1131" spans="3:75" s="3" customFormat="1">
      <c r="C1131" s="32"/>
      <c r="D1131" s="229"/>
      <c r="F1131" s="120"/>
      <c r="G1131" s="120"/>
      <c r="H1131" s="120"/>
      <c r="I1131" s="120"/>
      <c r="J1131" s="120"/>
      <c r="K1131" s="120"/>
      <c r="L1131" s="120"/>
      <c r="M1131" s="120"/>
      <c r="N1131" s="120"/>
      <c r="O1131" s="306"/>
      <c r="P1131" s="120"/>
      <c r="Y1131" s="120"/>
      <c r="AD1131" s="249"/>
      <c r="AG1131" s="32"/>
      <c r="AI1131" s="245"/>
      <c r="AJ1131" s="120"/>
      <c r="AN1131" s="249"/>
      <c r="AS1131" s="250"/>
      <c r="AX1131" s="249"/>
      <c r="BC1131" s="248"/>
      <c r="BM1131" s="248"/>
      <c r="BW1131" s="248"/>
    </row>
    <row r="1132" spans="3:75" s="3" customFormat="1">
      <c r="C1132" s="32"/>
      <c r="D1132" s="229"/>
      <c r="F1132" s="120"/>
      <c r="G1132" s="120"/>
      <c r="H1132" s="120"/>
      <c r="I1132" s="120"/>
      <c r="J1132" s="120"/>
      <c r="K1132" s="120"/>
      <c r="L1132" s="120"/>
      <c r="M1132" s="120"/>
      <c r="N1132" s="120"/>
      <c r="O1132" s="306"/>
      <c r="P1132" s="120"/>
      <c r="Y1132" s="120"/>
      <c r="AD1132" s="249"/>
      <c r="AG1132" s="32"/>
      <c r="AI1132" s="245"/>
      <c r="AJ1132" s="120"/>
      <c r="AN1132" s="249"/>
      <c r="AS1132" s="250"/>
      <c r="AX1132" s="249"/>
      <c r="BC1132" s="248"/>
      <c r="BM1132" s="248"/>
      <c r="BW1132" s="248"/>
    </row>
    <row r="1133" spans="3:75" s="3" customFormat="1">
      <c r="C1133" s="32"/>
      <c r="D1133" s="229"/>
      <c r="F1133" s="120"/>
      <c r="G1133" s="120"/>
      <c r="H1133" s="120"/>
      <c r="I1133" s="120"/>
      <c r="J1133" s="120"/>
      <c r="K1133" s="120"/>
      <c r="L1133" s="120"/>
      <c r="M1133" s="120"/>
      <c r="N1133" s="120"/>
      <c r="O1133" s="306"/>
      <c r="P1133" s="120"/>
      <c r="Y1133" s="120"/>
      <c r="AD1133" s="249"/>
      <c r="AG1133" s="32"/>
      <c r="AI1133" s="245"/>
      <c r="AJ1133" s="120"/>
      <c r="AN1133" s="249"/>
      <c r="AS1133" s="250"/>
      <c r="AX1133" s="249"/>
      <c r="BC1133" s="248"/>
      <c r="BM1133" s="248"/>
      <c r="BW1133" s="248"/>
    </row>
    <row r="1134" spans="3:75" s="3" customFormat="1">
      <c r="C1134" s="32"/>
      <c r="D1134" s="229"/>
      <c r="F1134" s="120"/>
      <c r="G1134" s="120"/>
      <c r="H1134" s="120"/>
      <c r="I1134" s="120"/>
      <c r="J1134" s="120"/>
      <c r="K1134" s="120"/>
      <c r="L1134" s="120"/>
      <c r="M1134" s="120"/>
      <c r="N1134" s="120"/>
      <c r="O1134" s="306"/>
      <c r="P1134" s="120"/>
      <c r="Y1134" s="120"/>
      <c r="AD1134" s="249"/>
      <c r="AG1134" s="32"/>
      <c r="AI1134" s="245"/>
      <c r="AJ1134" s="120"/>
      <c r="AN1134" s="249"/>
      <c r="AS1134" s="250"/>
      <c r="AX1134" s="249"/>
      <c r="BC1134" s="248"/>
      <c r="BM1134" s="248"/>
      <c r="BW1134" s="248"/>
    </row>
    <row r="1135" spans="3:75" s="3" customFormat="1">
      <c r="C1135" s="32"/>
      <c r="D1135" s="229"/>
      <c r="F1135" s="120"/>
      <c r="G1135" s="120"/>
      <c r="H1135" s="120"/>
      <c r="I1135" s="120"/>
      <c r="J1135" s="120"/>
      <c r="K1135" s="120"/>
      <c r="L1135" s="120"/>
      <c r="M1135" s="120"/>
      <c r="N1135" s="120"/>
      <c r="O1135" s="306"/>
      <c r="P1135" s="120"/>
      <c r="Y1135" s="120"/>
      <c r="AD1135" s="249"/>
      <c r="AG1135" s="32"/>
      <c r="AI1135" s="245"/>
      <c r="AJ1135" s="120"/>
      <c r="AN1135" s="249"/>
      <c r="AS1135" s="250"/>
      <c r="AX1135" s="249"/>
      <c r="BC1135" s="248"/>
      <c r="BM1135" s="248"/>
      <c r="BW1135" s="248"/>
    </row>
    <row r="1136" spans="3:75" s="3" customFormat="1">
      <c r="C1136" s="32"/>
      <c r="D1136" s="229"/>
      <c r="F1136" s="120"/>
      <c r="G1136" s="120"/>
      <c r="H1136" s="120"/>
      <c r="I1136" s="120"/>
      <c r="J1136" s="120"/>
      <c r="K1136" s="120"/>
      <c r="L1136" s="120"/>
      <c r="M1136" s="120"/>
      <c r="N1136" s="120"/>
      <c r="O1136" s="306"/>
      <c r="P1136" s="120"/>
      <c r="Y1136" s="120"/>
      <c r="AD1136" s="249"/>
      <c r="AG1136" s="32"/>
      <c r="AI1136" s="245"/>
      <c r="AJ1136" s="120"/>
      <c r="AN1136" s="249"/>
      <c r="AS1136" s="250"/>
      <c r="AX1136" s="249"/>
      <c r="BC1136" s="248"/>
      <c r="BM1136" s="248"/>
      <c r="BW1136" s="248"/>
    </row>
    <row r="1137" spans="3:75" s="3" customFormat="1">
      <c r="C1137" s="32"/>
      <c r="D1137" s="229"/>
      <c r="F1137" s="120"/>
      <c r="G1137" s="120"/>
      <c r="H1137" s="120"/>
      <c r="I1137" s="120"/>
      <c r="J1137" s="120"/>
      <c r="K1137" s="120"/>
      <c r="L1137" s="120"/>
      <c r="M1137" s="120"/>
      <c r="N1137" s="120"/>
      <c r="O1137" s="306"/>
      <c r="P1137" s="120"/>
      <c r="Y1137" s="120"/>
      <c r="AD1137" s="249"/>
      <c r="AG1137" s="32"/>
      <c r="AI1137" s="245"/>
      <c r="AJ1137" s="120"/>
      <c r="AN1137" s="249"/>
      <c r="AS1137" s="250"/>
      <c r="AX1137" s="249"/>
      <c r="BC1137" s="248"/>
      <c r="BM1137" s="248"/>
      <c r="BW1137" s="248"/>
    </row>
    <row r="1138" spans="3:75" s="3" customFormat="1">
      <c r="C1138" s="32"/>
      <c r="D1138" s="229"/>
      <c r="F1138" s="120"/>
      <c r="G1138" s="120"/>
      <c r="H1138" s="120"/>
      <c r="I1138" s="120"/>
      <c r="J1138" s="120"/>
      <c r="K1138" s="120"/>
      <c r="L1138" s="120"/>
      <c r="M1138" s="120"/>
      <c r="N1138" s="120"/>
      <c r="O1138" s="306"/>
      <c r="P1138" s="120"/>
      <c r="Y1138" s="120"/>
      <c r="AD1138" s="249"/>
      <c r="AG1138" s="32"/>
      <c r="AI1138" s="245"/>
      <c r="AJ1138" s="120"/>
      <c r="AN1138" s="249"/>
      <c r="AS1138" s="250"/>
      <c r="AX1138" s="249"/>
      <c r="BC1138" s="248"/>
      <c r="BM1138" s="248"/>
      <c r="BW1138" s="248"/>
    </row>
    <row r="1139" spans="3:75" s="3" customFormat="1">
      <c r="C1139" s="32"/>
      <c r="D1139" s="229"/>
      <c r="F1139" s="120"/>
      <c r="G1139" s="120"/>
      <c r="H1139" s="120"/>
      <c r="I1139" s="120"/>
      <c r="J1139" s="120"/>
      <c r="K1139" s="120"/>
      <c r="L1139" s="120"/>
      <c r="M1139" s="120"/>
      <c r="N1139" s="120"/>
      <c r="O1139" s="306"/>
      <c r="P1139" s="120"/>
      <c r="Y1139" s="120"/>
      <c r="AD1139" s="249"/>
      <c r="AG1139" s="32"/>
      <c r="AI1139" s="245"/>
      <c r="AJ1139" s="120"/>
      <c r="AN1139" s="249"/>
      <c r="AS1139" s="250"/>
      <c r="AX1139" s="249"/>
      <c r="BC1139" s="248"/>
      <c r="BM1139" s="248"/>
      <c r="BW1139" s="248"/>
    </row>
    <row r="1140" spans="3:75" s="3" customFormat="1">
      <c r="C1140" s="32"/>
      <c r="D1140" s="229"/>
      <c r="F1140" s="120"/>
      <c r="G1140" s="120"/>
      <c r="H1140" s="120"/>
      <c r="I1140" s="120"/>
      <c r="J1140" s="120"/>
      <c r="K1140" s="120"/>
      <c r="L1140" s="120"/>
      <c r="M1140" s="120"/>
      <c r="N1140" s="120"/>
      <c r="O1140" s="306"/>
      <c r="P1140" s="120"/>
      <c r="Y1140" s="120"/>
      <c r="AD1140" s="249"/>
      <c r="AG1140" s="32"/>
      <c r="AI1140" s="245"/>
      <c r="AJ1140" s="120"/>
      <c r="AN1140" s="249"/>
      <c r="AS1140" s="250"/>
      <c r="AX1140" s="249"/>
      <c r="BC1140" s="248"/>
      <c r="BM1140" s="248"/>
      <c r="BW1140" s="248"/>
    </row>
    <row r="1141" spans="3:75" s="3" customFormat="1">
      <c r="C1141" s="32"/>
      <c r="D1141" s="229"/>
      <c r="F1141" s="120"/>
      <c r="G1141" s="120"/>
      <c r="H1141" s="120"/>
      <c r="I1141" s="120"/>
      <c r="J1141" s="120"/>
      <c r="K1141" s="120"/>
      <c r="L1141" s="120"/>
      <c r="M1141" s="120"/>
      <c r="N1141" s="120"/>
      <c r="O1141" s="306"/>
      <c r="P1141" s="120"/>
      <c r="Y1141" s="120"/>
      <c r="AD1141" s="249"/>
      <c r="AG1141" s="32"/>
      <c r="AI1141" s="245"/>
      <c r="AJ1141" s="120"/>
      <c r="AN1141" s="249"/>
      <c r="AS1141" s="250"/>
      <c r="AX1141" s="249"/>
      <c r="BC1141" s="248"/>
      <c r="BM1141" s="248"/>
      <c r="BW1141" s="248"/>
    </row>
    <row r="1142" spans="3:75" s="3" customFormat="1">
      <c r="C1142" s="32"/>
      <c r="D1142" s="229"/>
      <c r="F1142" s="120"/>
      <c r="G1142" s="120"/>
      <c r="H1142" s="120"/>
      <c r="I1142" s="120"/>
      <c r="J1142" s="120"/>
      <c r="K1142" s="120"/>
      <c r="L1142" s="120"/>
      <c r="M1142" s="120"/>
      <c r="N1142" s="120"/>
      <c r="O1142" s="306"/>
      <c r="P1142" s="120"/>
      <c r="Y1142" s="120"/>
      <c r="AD1142" s="249"/>
      <c r="AG1142" s="32"/>
      <c r="AI1142" s="245"/>
      <c r="AJ1142" s="120"/>
      <c r="AN1142" s="249"/>
      <c r="AS1142" s="250"/>
      <c r="AX1142" s="249"/>
      <c r="BC1142" s="248"/>
      <c r="BM1142" s="248"/>
      <c r="BW1142" s="248"/>
    </row>
    <row r="1143" spans="3:75" s="3" customFormat="1">
      <c r="C1143" s="32"/>
      <c r="D1143" s="229"/>
      <c r="F1143" s="120"/>
      <c r="G1143" s="120"/>
      <c r="H1143" s="120"/>
      <c r="I1143" s="120"/>
      <c r="J1143" s="120"/>
      <c r="K1143" s="120"/>
      <c r="L1143" s="120"/>
      <c r="M1143" s="120"/>
      <c r="N1143" s="120"/>
      <c r="O1143" s="306"/>
      <c r="P1143" s="120"/>
      <c r="Y1143" s="120"/>
      <c r="AD1143" s="249"/>
      <c r="AG1143" s="32"/>
      <c r="AI1143" s="245"/>
      <c r="AJ1143" s="120"/>
      <c r="AN1143" s="249"/>
      <c r="AS1143" s="250"/>
      <c r="AX1143" s="249"/>
      <c r="BC1143" s="248"/>
      <c r="BM1143" s="248"/>
      <c r="BW1143" s="248"/>
    </row>
    <row r="1144" spans="3:75" s="3" customFormat="1">
      <c r="C1144" s="32"/>
      <c r="D1144" s="229"/>
      <c r="F1144" s="120"/>
      <c r="G1144" s="120"/>
      <c r="H1144" s="120"/>
      <c r="I1144" s="120"/>
      <c r="J1144" s="120"/>
      <c r="K1144" s="120"/>
      <c r="L1144" s="120"/>
      <c r="M1144" s="120"/>
      <c r="N1144" s="120"/>
      <c r="O1144" s="306"/>
      <c r="P1144" s="120"/>
      <c r="Y1144" s="120"/>
      <c r="AD1144" s="249"/>
      <c r="AG1144" s="32"/>
      <c r="AI1144" s="245"/>
      <c r="AJ1144" s="120"/>
      <c r="AN1144" s="249"/>
      <c r="AS1144" s="250"/>
      <c r="AX1144" s="249"/>
      <c r="BC1144" s="248"/>
      <c r="BM1144" s="248"/>
      <c r="BW1144" s="248"/>
    </row>
    <row r="1145" spans="3:75" s="3" customFormat="1">
      <c r="C1145" s="32"/>
      <c r="D1145" s="229"/>
      <c r="F1145" s="120"/>
      <c r="G1145" s="120"/>
      <c r="H1145" s="120"/>
      <c r="I1145" s="120"/>
      <c r="J1145" s="120"/>
      <c r="K1145" s="120"/>
      <c r="L1145" s="120"/>
      <c r="M1145" s="120"/>
      <c r="N1145" s="120"/>
      <c r="O1145" s="306"/>
      <c r="P1145" s="120"/>
      <c r="Y1145" s="120"/>
      <c r="AD1145" s="249"/>
      <c r="AG1145" s="32"/>
      <c r="AI1145" s="245"/>
      <c r="AJ1145" s="120"/>
      <c r="AN1145" s="249"/>
      <c r="AS1145" s="250"/>
      <c r="AX1145" s="249"/>
      <c r="BC1145" s="248"/>
      <c r="BM1145" s="248"/>
      <c r="BW1145" s="248"/>
    </row>
    <row r="1146" spans="3:75" s="3" customFormat="1">
      <c r="C1146" s="32"/>
      <c r="D1146" s="229"/>
      <c r="F1146" s="120"/>
      <c r="G1146" s="120"/>
      <c r="H1146" s="120"/>
      <c r="I1146" s="120"/>
      <c r="J1146" s="120"/>
      <c r="K1146" s="120"/>
      <c r="L1146" s="120"/>
      <c r="M1146" s="120"/>
      <c r="N1146" s="120"/>
      <c r="O1146" s="306"/>
      <c r="P1146" s="120"/>
      <c r="Y1146" s="120"/>
      <c r="AD1146" s="249"/>
      <c r="AG1146" s="32"/>
      <c r="AI1146" s="245"/>
      <c r="AJ1146" s="120"/>
      <c r="AN1146" s="249"/>
      <c r="AS1146" s="250"/>
      <c r="AX1146" s="249"/>
      <c r="BC1146" s="248"/>
      <c r="BM1146" s="248"/>
      <c r="BW1146" s="248"/>
    </row>
    <row r="1147" spans="3:75" s="3" customFormat="1">
      <c r="C1147" s="32"/>
      <c r="D1147" s="229"/>
      <c r="F1147" s="120"/>
      <c r="G1147" s="120"/>
      <c r="H1147" s="120"/>
      <c r="I1147" s="120"/>
      <c r="J1147" s="120"/>
      <c r="K1147" s="120"/>
      <c r="L1147" s="120"/>
      <c r="M1147" s="120"/>
      <c r="N1147" s="120"/>
      <c r="O1147" s="306"/>
      <c r="P1147" s="120"/>
      <c r="Y1147" s="120"/>
      <c r="AD1147" s="249"/>
      <c r="AG1147" s="32"/>
      <c r="AI1147" s="245"/>
      <c r="AJ1147" s="120"/>
      <c r="AN1147" s="249"/>
      <c r="AS1147" s="250"/>
      <c r="AX1147" s="249"/>
      <c r="BC1147" s="248"/>
      <c r="BM1147" s="248"/>
      <c r="BW1147" s="248"/>
    </row>
    <row r="1148" spans="3:75" s="3" customFormat="1">
      <c r="C1148" s="32"/>
      <c r="D1148" s="229"/>
      <c r="F1148" s="120"/>
      <c r="G1148" s="120"/>
      <c r="H1148" s="120"/>
      <c r="I1148" s="120"/>
      <c r="J1148" s="120"/>
      <c r="K1148" s="120"/>
      <c r="L1148" s="120"/>
      <c r="M1148" s="120"/>
      <c r="N1148" s="120"/>
      <c r="O1148" s="306"/>
      <c r="P1148" s="120"/>
      <c r="Y1148" s="120"/>
      <c r="AD1148" s="249"/>
      <c r="AG1148" s="32"/>
      <c r="AI1148" s="245"/>
      <c r="AJ1148" s="120"/>
      <c r="AN1148" s="249"/>
      <c r="AS1148" s="250"/>
      <c r="AX1148" s="249"/>
      <c r="BC1148" s="248"/>
      <c r="BM1148" s="248"/>
      <c r="BW1148" s="248"/>
    </row>
    <row r="1149" spans="3:75" s="3" customFormat="1">
      <c r="C1149" s="32"/>
      <c r="D1149" s="229"/>
      <c r="F1149" s="120"/>
      <c r="G1149" s="120"/>
      <c r="H1149" s="120"/>
      <c r="I1149" s="120"/>
      <c r="J1149" s="120"/>
      <c r="K1149" s="120"/>
      <c r="L1149" s="120"/>
      <c r="M1149" s="120"/>
      <c r="N1149" s="120"/>
      <c r="O1149" s="306"/>
      <c r="P1149" s="120"/>
      <c r="Y1149" s="120"/>
      <c r="AD1149" s="249"/>
      <c r="AG1149" s="32"/>
      <c r="AI1149" s="245"/>
      <c r="AJ1149" s="120"/>
      <c r="AN1149" s="249"/>
      <c r="AS1149" s="250"/>
      <c r="AX1149" s="249"/>
      <c r="BC1149" s="248"/>
      <c r="BM1149" s="248"/>
      <c r="BW1149" s="248"/>
    </row>
    <row r="1150" spans="3:75" s="3" customFormat="1">
      <c r="C1150" s="32"/>
      <c r="D1150" s="229"/>
      <c r="F1150" s="120"/>
      <c r="G1150" s="120"/>
      <c r="H1150" s="120"/>
      <c r="I1150" s="120"/>
      <c r="J1150" s="120"/>
      <c r="K1150" s="120"/>
      <c r="L1150" s="120"/>
      <c r="M1150" s="120"/>
      <c r="N1150" s="120"/>
      <c r="O1150" s="306"/>
      <c r="P1150" s="120"/>
      <c r="Y1150" s="120"/>
      <c r="AD1150" s="249"/>
      <c r="AG1150" s="32"/>
      <c r="AI1150" s="245"/>
      <c r="AJ1150" s="120"/>
      <c r="AN1150" s="249"/>
      <c r="AS1150" s="250"/>
      <c r="AX1150" s="249"/>
      <c r="BC1150" s="248"/>
      <c r="BM1150" s="248"/>
      <c r="BW1150" s="248"/>
    </row>
    <row r="1151" spans="3:75" s="3" customFormat="1">
      <c r="C1151" s="32"/>
      <c r="D1151" s="229"/>
      <c r="F1151" s="120"/>
      <c r="G1151" s="120"/>
      <c r="H1151" s="120"/>
      <c r="I1151" s="120"/>
      <c r="J1151" s="120"/>
      <c r="K1151" s="120"/>
      <c r="L1151" s="120"/>
      <c r="M1151" s="120"/>
      <c r="N1151" s="120"/>
      <c r="O1151" s="306"/>
      <c r="P1151" s="120"/>
      <c r="Y1151" s="120"/>
      <c r="AD1151" s="249"/>
      <c r="AG1151" s="32"/>
      <c r="AI1151" s="245"/>
      <c r="AJ1151" s="120"/>
      <c r="AN1151" s="249"/>
      <c r="AS1151" s="250"/>
      <c r="AX1151" s="249"/>
      <c r="BC1151" s="248"/>
      <c r="BM1151" s="248"/>
      <c r="BW1151" s="248"/>
    </row>
    <row r="1152" spans="3:75" s="3" customFormat="1">
      <c r="C1152" s="32"/>
      <c r="D1152" s="229"/>
      <c r="F1152" s="120"/>
      <c r="G1152" s="120"/>
      <c r="H1152" s="120"/>
      <c r="I1152" s="120"/>
      <c r="J1152" s="120"/>
      <c r="K1152" s="120"/>
      <c r="L1152" s="120"/>
      <c r="M1152" s="120"/>
      <c r="N1152" s="120"/>
      <c r="O1152" s="306"/>
      <c r="P1152" s="120"/>
      <c r="Y1152" s="120"/>
      <c r="AD1152" s="249"/>
      <c r="AG1152" s="32"/>
      <c r="AI1152" s="245"/>
      <c r="AJ1152" s="120"/>
      <c r="AN1152" s="249"/>
      <c r="AS1152" s="250"/>
      <c r="AX1152" s="249"/>
      <c r="BC1152" s="248"/>
      <c r="BM1152" s="248"/>
      <c r="BW1152" s="248"/>
    </row>
    <row r="1153" spans="3:75" s="3" customFormat="1">
      <c r="C1153" s="32"/>
      <c r="D1153" s="229"/>
      <c r="F1153" s="120"/>
      <c r="G1153" s="120"/>
      <c r="H1153" s="120"/>
      <c r="I1153" s="120"/>
      <c r="J1153" s="120"/>
      <c r="K1153" s="120"/>
      <c r="L1153" s="120"/>
      <c r="M1153" s="120"/>
      <c r="N1153" s="120"/>
      <c r="O1153" s="306"/>
      <c r="P1153" s="120"/>
      <c r="Y1153" s="120"/>
      <c r="AD1153" s="249"/>
      <c r="AG1153" s="32"/>
      <c r="AI1153" s="245"/>
      <c r="AJ1153" s="120"/>
      <c r="AN1153" s="249"/>
      <c r="AS1153" s="250"/>
      <c r="AX1153" s="249"/>
      <c r="BC1153" s="248"/>
      <c r="BM1153" s="248"/>
      <c r="BW1153" s="248"/>
    </row>
    <row r="1154" spans="3:75" s="3" customFormat="1">
      <c r="C1154" s="32"/>
      <c r="D1154" s="229"/>
      <c r="F1154" s="120"/>
      <c r="G1154" s="120"/>
      <c r="H1154" s="120"/>
      <c r="I1154" s="120"/>
      <c r="J1154" s="120"/>
      <c r="K1154" s="120"/>
      <c r="L1154" s="120"/>
      <c r="M1154" s="120"/>
      <c r="N1154" s="120"/>
      <c r="O1154" s="306"/>
      <c r="P1154" s="120"/>
      <c r="Y1154" s="120"/>
      <c r="AD1154" s="249"/>
      <c r="AG1154" s="32"/>
      <c r="AI1154" s="245"/>
      <c r="AJ1154" s="120"/>
      <c r="AN1154" s="249"/>
      <c r="AS1154" s="250"/>
      <c r="AX1154" s="249"/>
      <c r="BC1154" s="248"/>
      <c r="BM1154" s="248"/>
      <c r="BW1154" s="248"/>
    </row>
    <row r="1155" spans="3:75" s="3" customFormat="1">
      <c r="C1155" s="32"/>
      <c r="D1155" s="229"/>
      <c r="F1155" s="120"/>
      <c r="G1155" s="120"/>
      <c r="H1155" s="120"/>
      <c r="I1155" s="120"/>
      <c r="J1155" s="120"/>
      <c r="K1155" s="120"/>
      <c r="L1155" s="120"/>
      <c r="M1155" s="120"/>
      <c r="N1155" s="120"/>
      <c r="O1155" s="306"/>
      <c r="P1155" s="120"/>
      <c r="Y1155" s="120"/>
      <c r="AD1155" s="249"/>
      <c r="AG1155" s="32"/>
      <c r="AI1155" s="245"/>
      <c r="AJ1155" s="120"/>
      <c r="AN1155" s="249"/>
      <c r="AS1155" s="250"/>
      <c r="AX1155" s="249"/>
      <c r="BC1155" s="248"/>
      <c r="BM1155" s="248"/>
      <c r="BW1155" s="248"/>
    </row>
    <row r="1156" spans="3:75" s="3" customFormat="1">
      <c r="C1156" s="32"/>
      <c r="D1156" s="229"/>
      <c r="F1156" s="120"/>
      <c r="G1156" s="120"/>
      <c r="H1156" s="120"/>
      <c r="I1156" s="120"/>
      <c r="J1156" s="120"/>
      <c r="K1156" s="120"/>
      <c r="L1156" s="120"/>
      <c r="M1156" s="120"/>
      <c r="N1156" s="120"/>
      <c r="O1156" s="306"/>
      <c r="P1156" s="120"/>
      <c r="Y1156" s="120"/>
      <c r="AD1156" s="249"/>
      <c r="AG1156" s="32"/>
      <c r="AI1156" s="245"/>
      <c r="AJ1156" s="120"/>
      <c r="AN1156" s="249"/>
      <c r="AS1156" s="250"/>
      <c r="AX1156" s="249"/>
      <c r="BC1156" s="248"/>
      <c r="BM1156" s="248"/>
      <c r="BW1156" s="248"/>
    </row>
    <row r="1157" spans="3:75" s="3" customFormat="1">
      <c r="C1157" s="32"/>
      <c r="D1157" s="229"/>
      <c r="F1157" s="120"/>
      <c r="G1157" s="120"/>
      <c r="H1157" s="120"/>
      <c r="I1157" s="120"/>
      <c r="J1157" s="120"/>
      <c r="K1157" s="120"/>
      <c r="L1157" s="120"/>
      <c r="M1157" s="120"/>
      <c r="N1157" s="120"/>
      <c r="O1157" s="306"/>
      <c r="P1157" s="120"/>
      <c r="Y1157" s="120"/>
      <c r="AD1157" s="249"/>
      <c r="AG1157" s="32"/>
      <c r="AI1157" s="245"/>
      <c r="AJ1157" s="120"/>
      <c r="AN1157" s="249"/>
      <c r="AS1157" s="250"/>
      <c r="AX1157" s="249"/>
      <c r="BC1157" s="248"/>
      <c r="BM1157" s="248"/>
      <c r="BW1157" s="248"/>
    </row>
    <row r="1158" spans="3:75" s="3" customFormat="1">
      <c r="C1158" s="32"/>
      <c r="D1158" s="229"/>
      <c r="F1158" s="120"/>
      <c r="G1158" s="120"/>
      <c r="H1158" s="120"/>
      <c r="I1158" s="120"/>
      <c r="J1158" s="120"/>
      <c r="K1158" s="120"/>
      <c r="L1158" s="120"/>
      <c r="M1158" s="120"/>
      <c r="N1158" s="120"/>
      <c r="O1158" s="306"/>
      <c r="P1158" s="120"/>
      <c r="Y1158" s="120"/>
      <c r="AD1158" s="249"/>
      <c r="AG1158" s="32"/>
      <c r="AI1158" s="245"/>
      <c r="AJ1158" s="120"/>
      <c r="AN1158" s="249"/>
      <c r="AS1158" s="250"/>
      <c r="AX1158" s="249"/>
      <c r="BC1158" s="248"/>
      <c r="BM1158" s="248"/>
      <c r="BW1158" s="248"/>
    </row>
    <row r="1159" spans="3:75" s="3" customFormat="1">
      <c r="C1159" s="32"/>
      <c r="D1159" s="229"/>
      <c r="F1159" s="120"/>
      <c r="G1159" s="120"/>
      <c r="H1159" s="120"/>
      <c r="I1159" s="120"/>
      <c r="J1159" s="120"/>
      <c r="K1159" s="120"/>
      <c r="L1159" s="120"/>
      <c r="M1159" s="120"/>
      <c r="N1159" s="120"/>
      <c r="O1159" s="306"/>
      <c r="P1159" s="120"/>
      <c r="Y1159" s="120"/>
      <c r="AD1159" s="249"/>
      <c r="AG1159" s="32"/>
      <c r="AI1159" s="245"/>
      <c r="AJ1159" s="120"/>
      <c r="AN1159" s="249"/>
      <c r="AS1159" s="250"/>
      <c r="AX1159" s="249"/>
      <c r="BC1159" s="248"/>
      <c r="BM1159" s="248"/>
      <c r="BW1159" s="248"/>
    </row>
    <row r="1160" spans="3:75" s="3" customFormat="1">
      <c r="C1160" s="32"/>
      <c r="D1160" s="229"/>
      <c r="F1160" s="120"/>
      <c r="G1160" s="120"/>
      <c r="H1160" s="120"/>
      <c r="I1160" s="120"/>
      <c r="J1160" s="120"/>
      <c r="K1160" s="120"/>
      <c r="L1160" s="120"/>
      <c r="M1160" s="120"/>
      <c r="N1160" s="120"/>
      <c r="O1160" s="306"/>
      <c r="P1160" s="120"/>
      <c r="Y1160" s="120"/>
      <c r="AD1160" s="249"/>
      <c r="AG1160" s="32"/>
      <c r="AI1160" s="245"/>
      <c r="AJ1160" s="120"/>
      <c r="AN1160" s="249"/>
      <c r="AS1160" s="250"/>
      <c r="AX1160" s="249"/>
      <c r="BC1160" s="248"/>
      <c r="BM1160" s="248"/>
      <c r="BW1160" s="248"/>
    </row>
    <row r="1161" spans="3:75" s="3" customFormat="1">
      <c r="C1161" s="32"/>
      <c r="D1161" s="229"/>
      <c r="F1161" s="120"/>
      <c r="G1161" s="120"/>
      <c r="H1161" s="120"/>
      <c r="I1161" s="120"/>
      <c r="J1161" s="120"/>
      <c r="K1161" s="120"/>
      <c r="L1161" s="120"/>
      <c r="M1161" s="120"/>
      <c r="N1161" s="120"/>
      <c r="O1161" s="306"/>
      <c r="P1161" s="120"/>
      <c r="Y1161" s="120"/>
      <c r="AD1161" s="249"/>
      <c r="AG1161" s="32"/>
      <c r="AI1161" s="245"/>
      <c r="AJ1161" s="120"/>
      <c r="AN1161" s="249"/>
      <c r="AS1161" s="250"/>
      <c r="AX1161" s="249"/>
      <c r="BC1161" s="248"/>
      <c r="BM1161" s="248"/>
      <c r="BW1161" s="248"/>
    </row>
    <row r="1162" spans="3:75" s="3" customFormat="1">
      <c r="C1162" s="32"/>
      <c r="D1162" s="229"/>
      <c r="F1162" s="120"/>
      <c r="G1162" s="120"/>
      <c r="H1162" s="120"/>
      <c r="I1162" s="120"/>
      <c r="J1162" s="120"/>
      <c r="K1162" s="120"/>
      <c r="L1162" s="120"/>
      <c r="M1162" s="120"/>
      <c r="N1162" s="120"/>
      <c r="O1162" s="306"/>
      <c r="P1162" s="120"/>
      <c r="Y1162" s="120"/>
      <c r="AD1162" s="249"/>
      <c r="AG1162" s="32"/>
      <c r="AI1162" s="245"/>
      <c r="AJ1162" s="120"/>
      <c r="AN1162" s="249"/>
      <c r="AS1162" s="250"/>
      <c r="AX1162" s="249"/>
      <c r="BC1162" s="248"/>
      <c r="BM1162" s="248"/>
      <c r="BW1162" s="248"/>
    </row>
    <row r="1163" spans="3:75" s="3" customFormat="1">
      <c r="C1163" s="32"/>
      <c r="D1163" s="229"/>
      <c r="F1163" s="120"/>
      <c r="G1163" s="120"/>
      <c r="H1163" s="120"/>
      <c r="I1163" s="120"/>
      <c r="J1163" s="120"/>
      <c r="K1163" s="120"/>
      <c r="L1163" s="120"/>
      <c r="M1163" s="120"/>
      <c r="N1163" s="120"/>
      <c r="O1163" s="306"/>
      <c r="P1163" s="120"/>
      <c r="Y1163" s="120"/>
      <c r="AD1163" s="249"/>
      <c r="AG1163" s="32"/>
      <c r="AI1163" s="245"/>
      <c r="AJ1163" s="120"/>
      <c r="AN1163" s="249"/>
      <c r="AS1163" s="250"/>
      <c r="AX1163" s="249"/>
      <c r="BC1163" s="248"/>
      <c r="BM1163" s="248"/>
      <c r="BW1163" s="248"/>
    </row>
    <row r="1164" spans="3:75" s="3" customFormat="1">
      <c r="C1164" s="32"/>
      <c r="D1164" s="229"/>
      <c r="F1164" s="120"/>
      <c r="G1164" s="120"/>
      <c r="H1164" s="120"/>
      <c r="I1164" s="120"/>
      <c r="J1164" s="120"/>
      <c r="K1164" s="120"/>
      <c r="L1164" s="120"/>
      <c r="M1164" s="120"/>
      <c r="N1164" s="120"/>
      <c r="O1164" s="306"/>
      <c r="P1164" s="120"/>
      <c r="Y1164" s="120"/>
      <c r="AD1164" s="249"/>
      <c r="AG1164" s="32"/>
      <c r="AI1164" s="245"/>
      <c r="AJ1164" s="120"/>
      <c r="AN1164" s="249"/>
      <c r="AS1164" s="250"/>
      <c r="AX1164" s="249"/>
      <c r="BC1164" s="248"/>
      <c r="BM1164" s="248"/>
      <c r="BW1164" s="248"/>
    </row>
    <row r="1165" spans="3:75" s="3" customFormat="1">
      <c r="C1165" s="32"/>
      <c r="D1165" s="229"/>
      <c r="F1165" s="120"/>
      <c r="G1165" s="120"/>
      <c r="H1165" s="120"/>
      <c r="I1165" s="120"/>
      <c r="J1165" s="120"/>
      <c r="K1165" s="120"/>
      <c r="L1165" s="120"/>
      <c r="M1165" s="120"/>
      <c r="N1165" s="120"/>
      <c r="O1165" s="306"/>
      <c r="P1165" s="120"/>
      <c r="Y1165" s="120"/>
      <c r="AD1165" s="249"/>
      <c r="AG1165" s="32"/>
      <c r="AI1165" s="245"/>
      <c r="AJ1165" s="120"/>
      <c r="AN1165" s="249"/>
      <c r="AS1165" s="250"/>
      <c r="AX1165" s="249"/>
      <c r="BC1165" s="248"/>
      <c r="BM1165" s="248"/>
      <c r="BW1165" s="248"/>
    </row>
    <row r="1166" spans="3:75" s="3" customFormat="1">
      <c r="C1166" s="32"/>
      <c r="D1166" s="229"/>
      <c r="F1166" s="120"/>
      <c r="G1166" s="120"/>
      <c r="H1166" s="120"/>
      <c r="I1166" s="120"/>
      <c r="J1166" s="120"/>
      <c r="K1166" s="120"/>
      <c r="L1166" s="120"/>
      <c r="M1166" s="120"/>
      <c r="N1166" s="120"/>
      <c r="O1166" s="306"/>
      <c r="P1166" s="120"/>
      <c r="Y1166" s="120"/>
      <c r="AD1166" s="249"/>
      <c r="AG1166" s="32"/>
      <c r="AI1166" s="245"/>
      <c r="AJ1166" s="120"/>
      <c r="AN1166" s="249"/>
      <c r="AS1166" s="250"/>
      <c r="AX1166" s="249"/>
      <c r="BC1166" s="248"/>
      <c r="BM1166" s="248"/>
      <c r="BW1166" s="248"/>
    </row>
    <row r="1167" spans="3:75" s="3" customFormat="1">
      <c r="C1167" s="32"/>
      <c r="D1167" s="229"/>
      <c r="F1167" s="120"/>
      <c r="G1167" s="120"/>
      <c r="H1167" s="120"/>
      <c r="I1167" s="120"/>
      <c r="J1167" s="120"/>
      <c r="K1167" s="120"/>
      <c r="L1167" s="120"/>
      <c r="M1167" s="120"/>
      <c r="N1167" s="120"/>
      <c r="O1167" s="306"/>
      <c r="P1167" s="120"/>
      <c r="Y1167" s="120"/>
      <c r="AD1167" s="249"/>
      <c r="AG1167" s="32"/>
      <c r="AI1167" s="245"/>
      <c r="AJ1167" s="120"/>
      <c r="AN1167" s="249"/>
      <c r="AS1167" s="250"/>
      <c r="AX1167" s="249"/>
      <c r="BC1167" s="248"/>
      <c r="BM1167" s="248"/>
      <c r="BW1167" s="248"/>
    </row>
    <row r="1168" spans="3:75" s="3" customFormat="1">
      <c r="C1168" s="32"/>
      <c r="D1168" s="229"/>
      <c r="F1168" s="120"/>
      <c r="G1168" s="120"/>
      <c r="H1168" s="120"/>
      <c r="I1168" s="120"/>
      <c r="J1168" s="120"/>
      <c r="K1168" s="120"/>
      <c r="L1168" s="120"/>
      <c r="M1168" s="120"/>
      <c r="N1168" s="120"/>
      <c r="O1168" s="306"/>
      <c r="P1168" s="120"/>
      <c r="Y1168" s="120"/>
      <c r="AD1168" s="249"/>
      <c r="AG1168" s="32"/>
      <c r="AI1168" s="245"/>
      <c r="AJ1168" s="120"/>
      <c r="AN1168" s="249"/>
      <c r="AS1168" s="250"/>
      <c r="AX1168" s="249"/>
      <c r="BC1168" s="248"/>
      <c r="BM1168" s="248"/>
      <c r="BW1168" s="248"/>
    </row>
    <row r="1169" spans="3:75" s="3" customFormat="1">
      <c r="C1169" s="32"/>
      <c r="D1169" s="229"/>
      <c r="F1169" s="120"/>
      <c r="G1169" s="120"/>
      <c r="H1169" s="120"/>
      <c r="I1169" s="120"/>
      <c r="J1169" s="120"/>
      <c r="K1169" s="120"/>
      <c r="L1169" s="120"/>
      <c r="M1169" s="120"/>
      <c r="N1169" s="120"/>
      <c r="O1169" s="306"/>
      <c r="P1169" s="120"/>
      <c r="Y1169" s="120"/>
      <c r="AD1169" s="249"/>
      <c r="AG1169" s="32"/>
      <c r="AI1169" s="245"/>
      <c r="AJ1169" s="120"/>
      <c r="AN1169" s="249"/>
      <c r="AS1169" s="250"/>
      <c r="AX1169" s="249"/>
      <c r="BC1169" s="248"/>
      <c r="BM1169" s="248"/>
      <c r="BW1169" s="248"/>
    </row>
    <row r="1170" spans="3:75" s="3" customFormat="1">
      <c r="C1170" s="32"/>
      <c r="D1170" s="229"/>
      <c r="F1170" s="120"/>
      <c r="G1170" s="120"/>
      <c r="H1170" s="120"/>
      <c r="I1170" s="120"/>
      <c r="J1170" s="120"/>
      <c r="K1170" s="120"/>
      <c r="L1170" s="120"/>
      <c r="M1170" s="120"/>
      <c r="N1170" s="120"/>
      <c r="O1170" s="306"/>
      <c r="P1170" s="120"/>
      <c r="Y1170" s="120"/>
      <c r="AD1170" s="249"/>
      <c r="AG1170" s="32"/>
      <c r="AI1170" s="245"/>
      <c r="AJ1170" s="120"/>
      <c r="AN1170" s="249"/>
      <c r="AS1170" s="250"/>
      <c r="AX1170" s="249"/>
      <c r="BC1170" s="248"/>
      <c r="BM1170" s="248"/>
      <c r="BW1170" s="248"/>
    </row>
    <row r="1171" spans="3:75" s="3" customFormat="1">
      <c r="C1171" s="32"/>
      <c r="D1171" s="229"/>
      <c r="F1171" s="120"/>
      <c r="G1171" s="120"/>
      <c r="H1171" s="120"/>
      <c r="I1171" s="120"/>
      <c r="J1171" s="120"/>
      <c r="K1171" s="120"/>
      <c r="L1171" s="120"/>
      <c r="M1171" s="120"/>
      <c r="N1171" s="120"/>
      <c r="O1171" s="306"/>
      <c r="P1171" s="120"/>
      <c r="Y1171" s="120"/>
      <c r="AD1171" s="249"/>
      <c r="AG1171" s="32"/>
      <c r="AI1171" s="245"/>
      <c r="AJ1171" s="120"/>
      <c r="AN1171" s="249"/>
      <c r="AS1171" s="250"/>
      <c r="AX1171" s="249"/>
      <c r="BC1171" s="248"/>
      <c r="BM1171" s="248"/>
      <c r="BW1171" s="248"/>
    </row>
    <row r="1172" spans="3:75" s="3" customFormat="1">
      <c r="C1172" s="32"/>
      <c r="D1172" s="229"/>
      <c r="F1172" s="120"/>
      <c r="G1172" s="120"/>
      <c r="H1172" s="120"/>
      <c r="I1172" s="120"/>
      <c r="J1172" s="120"/>
      <c r="K1172" s="120"/>
      <c r="L1172" s="120"/>
      <c r="M1172" s="120"/>
      <c r="N1172" s="120"/>
      <c r="O1172" s="306"/>
      <c r="P1172" s="120"/>
      <c r="Y1172" s="120"/>
      <c r="AD1172" s="249"/>
      <c r="AG1172" s="32"/>
      <c r="AI1172" s="245"/>
      <c r="AJ1172" s="120"/>
      <c r="AN1172" s="249"/>
      <c r="AS1172" s="250"/>
      <c r="AX1172" s="249"/>
      <c r="BC1172" s="248"/>
      <c r="BM1172" s="248"/>
      <c r="BW1172" s="248"/>
    </row>
    <row r="1173" spans="3:75" s="3" customFormat="1">
      <c r="C1173" s="32"/>
      <c r="D1173" s="229"/>
      <c r="F1173" s="120"/>
      <c r="G1173" s="120"/>
      <c r="H1173" s="120"/>
      <c r="I1173" s="120"/>
      <c r="J1173" s="120"/>
      <c r="K1173" s="120"/>
      <c r="L1173" s="120"/>
      <c r="M1173" s="120"/>
      <c r="N1173" s="120"/>
      <c r="O1173" s="306"/>
      <c r="P1173" s="120"/>
      <c r="Y1173" s="120"/>
      <c r="AD1173" s="249"/>
      <c r="AG1173" s="32"/>
      <c r="AI1173" s="245"/>
      <c r="AJ1173" s="120"/>
      <c r="AN1173" s="249"/>
      <c r="AS1173" s="250"/>
      <c r="AX1173" s="249"/>
      <c r="BC1173" s="248"/>
      <c r="BM1173" s="248"/>
      <c r="BW1173" s="248"/>
    </row>
    <row r="1174" spans="3:75" s="3" customFormat="1">
      <c r="C1174" s="32"/>
      <c r="D1174" s="229"/>
      <c r="F1174" s="120"/>
      <c r="G1174" s="120"/>
      <c r="H1174" s="120"/>
      <c r="I1174" s="120"/>
      <c r="J1174" s="120"/>
      <c r="K1174" s="120"/>
      <c r="L1174" s="120"/>
      <c r="M1174" s="120"/>
      <c r="N1174" s="120"/>
      <c r="O1174" s="306"/>
      <c r="P1174" s="120"/>
      <c r="Y1174" s="120"/>
      <c r="AD1174" s="249"/>
      <c r="AG1174" s="32"/>
      <c r="AI1174" s="245"/>
      <c r="AJ1174" s="120"/>
      <c r="AN1174" s="249"/>
      <c r="AS1174" s="250"/>
      <c r="AX1174" s="249"/>
      <c r="BC1174" s="248"/>
      <c r="BM1174" s="248"/>
      <c r="BW1174" s="248"/>
    </row>
    <row r="1175" spans="3:75" s="3" customFormat="1">
      <c r="C1175" s="32"/>
      <c r="D1175" s="229"/>
      <c r="F1175" s="120"/>
      <c r="G1175" s="120"/>
      <c r="H1175" s="120"/>
      <c r="I1175" s="120"/>
      <c r="J1175" s="120"/>
      <c r="K1175" s="120"/>
      <c r="L1175" s="120"/>
      <c r="M1175" s="120"/>
      <c r="N1175" s="120"/>
      <c r="O1175" s="306"/>
      <c r="P1175" s="120"/>
      <c r="Y1175" s="120"/>
      <c r="AD1175" s="249"/>
      <c r="AG1175" s="32"/>
      <c r="AI1175" s="245"/>
      <c r="AJ1175" s="120"/>
      <c r="AN1175" s="249"/>
      <c r="AS1175" s="250"/>
      <c r="AX1175" s="249"/>
      <c r="BC1175" s="248"/>
      <c r="BM1175" s="248"/>
      <c r="BW1175" s="248"/>
    </row>
    <row r="1176" spans="3:75" s="3" customFormat="1">
      <c r="C1176" s="32"/>
      <c r="D1176" s="229"/>
      <c r="F1176" s="120"/>
      <c r="G1176" s="120"/>
      <c r="H1176" s="120"/>
      <c r="I1176" s="120"/>
      <c r="J1176" s="120"/>
      <c r="K1176" s="120"/>
      <c r="L1176" s="120"/>
      <c r="M1176" s="120"/>
      <c r="N1176" s="120"/>
      <c r="O1176" s="306"/>
      <c r="P1176" s="120"/>
      <c r="Y1176" s="120"/>
      <c r="AD1176" s="249"/>
      <c r="AG1176" s="32"/>
      <c r="AI1176" s="245"/>
      <c r="AJ1176" s="120"/>
      <c r="AN1176" s="249"/>
      <c r="AS1176" s="250"/>
      <c r="AX1176" s="249"/>
      <c r="BC1176" s="248"/>
      <c r="BM1176" s="248"/>
      <c r="BW1176" s="248"/>
    </row>
    <row r="1177" spans="3:75" s="3" customFormat="1">
      <c r="C1177" s="32"/>
      <c r="D1177" s="229"/>
      <c r="F1177" s="120"/>
      <c r="G1177" s="120"/>
      <c r="H1177" s="120"/>
      <c r="I1177" s="120"/>
      <c r="J1177" s="120"/>
      <c r="K1177" s="120"/>
      <c r="L1177" s="120"/>
      <c r="M1177" s="120"/>
      <c r="N1177" s="120"/>
      <c r="O1177" s="306"/>
      <c r="P1177" s="120"/>
      <c r="Y1177" s="120"/>
      <c r="AD1177" s="249"/>
      <c r="AG1177" s="32"/>
      <c r="AI1177" s="245"/>
      <c r="AJ1177" s="120"/>
      <c r="AN1177" s="249"/>
      <c r="AS1177" s="250"/>
      <c r="AX1177" s="249"/>
      <c r="BC1177" s="248"/>
      <c r="BM1177" s="248"/>
      <c r="BW1177" s="248"/>
    </row>
    <row r="1178" spans="3:75" s="3" customFormat="1">
      <c r="C1178" s="32"/>
      <c r="D1178" s="229"/>
      <c r="F1178" s="120"/>
      <c r="G1178" s="120"/>
      <c r="H1178" s="120"/>
      <c r="I1178" s="120"/>
      <c r="J1178" s="120"/>
      <c r="K1178" s="120"/>
      <c r="L1178" s="120"/>
      <c r="M1178" s="120"/>
      <c r="N1178" s="120"/>
      <c r="O1178" s="306"/>
      <c r="P1178" s="120"/>
      <c r="Y1178" s="120"/>
      <c r="AD1178" s="249"/>
      <c r="AG1178" s="32"/>
      <c r="AI1178" s="245"/>
      <c r="AJ1178" s="120"/>
      <c r="AN1178" s="249"/>
      <c r="AS1178" s="250"/>
      <c r="AX1178" s="249"/>
      <c r="BC1178" s="248"/>
      <c r="BM1178" s="248"/>
      <c r="BW1178" s="248"/>
    </row>
    <row r="1179" spans="3:75" s="3" customFormat="1">
      <c r="C1179" s="32"/>
      <c r="D1179" s="229"/>
      <c r="F1179" s="120"/>
      <c r="G1179" s="120"/>
      <c r="H1179" s="120"/>
      <c r="I1179" s="120"/>
      <c r="J1179" s="120"/>
      <c r="K1179" s="120"/>
      <c r="L1179" s="120"/>
      <c r="M1179" s="120"/>
      <c r="N1179" s="120"/>
      <c r="O1179" s="306"/>
      <c r="P1179" s="120"/>
      <c r="Y1179" s="120"/>
      <c r="AD1179" s="249"/>
      <c r="AG1179" s="32"/>
      <c r="AI1179" s="245"/>
      <c r="AJ1179" s="120"/>
      <c r="AN1179" s="249"/>
      <c r="AS1179" s="250"/>
      <c r="AX1179" s="249"/>
      <c r="BC1179" s="248"/>
      <c r="BM1179" s="248"/>
      <c r="BW1179" s="248"/>
    </row>
    <row r="1180" spans="3:75" s="3" customFormat="1">
      <c r="C1180" s="32"/>
      <c r="D1180" s="229"/>
      <c r="F1180" s="120"/>
      <c r="G1180" s="120"/>
      <c r="H1180" s="120"/>
      <c r="I1180" s="120"/>
      <c r="J1180" s="120"/>
      <c r="K1180" s="120"/>
      <c r="L1180" s="120"/>
      <c r="M1180" s="120"/>
      <c r="N1180" s="120"/>
      <c r="O1180" s="306"/>
      <c r="P1180" s="120"/>
      <c r="Y1180" s="120"/>
      <c r="AD1180" s="249"/>
      <c r="AG1180" s="32"/>
      <c r="AI1180" s="245"/>
      <c r="AJ1180" s="120"/>
      <c r="AN1180" s="249"/>
      <c r="AS1180" s="250"/>
      <c r="AX1180" s="249"/>
      <c r="BC1180" s="248"/>
      <c r="BM1180" s="248"/>
      <c r="BW1180" s="248"/>
    </row>
    <row r="1181" spans="3:75" s="3" customFormat="1">
      <c r="C1181" s="32"/>
      <c r="D1181" s="229"/>
      <c r="F1181" s="120"/>
      <c r="G1181" s="120"/>
      <c r="H1181" s="120"/>
      <c r="I1181" s="120"/>
      <c r="J1181" s="120"/>
      <c r="K1181" s="120"/>
      <c r="L1181" s="120"/>
      <c r="M1181" s="120"/>
      <c r="N1181" s="120"/>
      <c r="O1181" s="306"/>
      <c r="P1181" s="120"/>
      <c r="Y1181" s="120"/>
      <c r="AD1181" s="249"/>
      <c r="AG1181" s="32"/>
      <c r="AI1181" s="245"/>
      <c r="AJ1181" s="120"/>
      <c r="AN1181" s="249"/>
      <c r="AS1181" s="250"/>
      <c r="AX1181" s="249"/>
      <c r="BC1181" s="248"/>
      <c r="BM1181" s="248"/>
      <c r="BW1181" s="248"/>
    </row>
    <row r="1182" spans="3:75" s="3" customFormat="1">
      <c r="C1182" s="32"/>
      <c r="D1182" s="229"/>
      <c r="F1182" s="120"/>
      <c r="G1182" s="120"/>
      <c r="H1182" s="120"/>
      <c r="I1182" s="120"/>
      <c r="J1182" s="120"/>
      <c r="K1182" s="120"/>
      <c r="L1182" s="120"/>
      <c r="M1182" s="120"/>
      <c r="N1182" s="120"/>
      <c r="O1182" s="306"/>
      <c r="P1182" s="120"/>
      <c r="Y1182" s="120"/>
      <c r="AD1182" s="249"/>
      <c r="AG1182" s="32"/>
      <c r="AI1182" s="245"/>
      <c r="AJ1182" s="120"/>
      <c r="AN1182" s="249"/>
      <c r="AS1182" s="250"/>
      <c r="AX1182" s="249"/>
      <c r="BC1182" s="248"/>
      <c r="BM1182" s="248"/>
      <c r="BW1182" s="248"/>
    </row>
    <row r="1183" spans="3:75" s="3" customFormat="1">
      <c r="C1183" s="32"/>
      <c r="D1183" s="229"/>
      <c r="F1183" s="120"/>
      <c r="G1183" s="120"/>
      <c r="H1183" s="120"/>
      <c r="I1183" s="120"/>
      <c r="J1183" s="120"/>
      <c r="K1183" s="120"/>
      <c r="L1183" s="120"/>
      <c r="M1183" s="120"/>
      <c r="N1183" s="120"/>
      <c r="O1183" s="306"/>
      <c r="P1183" s="120"/>
      <c r="Y1183" s="120"/>
      <c r="AD1183" s="249"/>
      <c r="AG1183" s="32"/>
      <c r="AI1183" s="245"/>
      <c r="AJ1183" s="120"/>
      <c r="AN1183" s="249"/>
      <c r="AS1183" s="250"/>
      <c r="AX1183" s="249"/>
      <c r="BC1183" s="248"/>
      <c r="BM1183" s="248"/>
      <c r="BW1183" s="248"/>
    </row>
    <row r="1184" spans="3:75" s="3" customFormat="1">
      <c r="C1184" s="32"/>
      <c r="D1184" s="229"/>
      <c r="F1184" s="120"/>
      <c r="G1184" s="120"/>
      <c r="H1184" s="120"/>
      <c r="I1184" s="120"/>
      <c r="J1184" s="120"/>
      <c r="K1184" s="120"/>
      <c r="L1184" s="120"/>
      <c r="M1184" s="120"/>
      <c r="N1184" s="120"/>
      <c r="O1184" s="306"/>
      <c r="P1184" s="120"/>
      <c r="Y1184" s="120"/>
      <c r="AD1184" s="249"/>
      <c r="AG1184" s="32"/>
      <c r="AI1184" s="245"/>
      <c r="AJ1184" s="120"/>
      <c r="AN1184" s="249"/>
      <c r="AS1184" s="250"/>
      <c r="AX1184" s="249"/>
      <c r="BC1184" s="248"/>
      <c r="BM1184" s="248"/>
      <c r="BW1184" s="248"/>
    </row>
    <row r="1185" spans="3:75" s="3" customFormat="1">
      <c r="C1185" s="32"/>
      <c r="D1185" s="229"/>
      <c r="F1185" s="120"/>
      <c r="G1185" s="120"/>
      <c r="H1185" s="120"/>
      <c r="I1185" s="120"/>
      <c r="J1185" s="120"/>
      <c r="K1185" s="120"/>
      <c r="L1185" s="120"/>
      <c r="M1185" s="120"/>
      <c r="N1185" s="120"/>
      <c r="O1185" s="306"/>
      <c r="P1185" s="120"/>
      <c r="Y1185" s="120"/>
      <c r="AD1185" s="249"/>
      <c r="AG1185" s="32"/>
      <c r="AI1185" s="245"/>
      <c r="AJ1185" s="120"/>
      <c r="AN1185" s="249"/>
      <c r="AS1185" s="250"/>
      <c r="AX1185" s="249"/>
      <c r="BC1185" s="248"/>
      <c r="BM1185" s="248"/>
      <c r="BW1185" s="248"/>
    </row>
    <row r="1186" spans="3:75" s="3" customFormat="1">
      <c r="C1186" s="32"/>
      <c r="D1186" s="229"/>
      <c r="F1186" s="120"/>
      <c r="G1186" s="120"/>
      <c r="H1186" s="120"/>
      <c r="I1186" s="120"/>
      <c r="J1186" s="120"/>
      <c r="K1186" s="120"/>
      <c r="L1186" s="120"/>
      <c r="M1186" s="120"/>
      <c r="N1186" s="120"/>
      <c r="O1186" s="306"/>
      <c r="P1186" s="120"/>
      <c r="Y1186" s="120"/>
      <c r="AD1186" s="249"/>
      <c r="AG1186" s="32"/>
      <c r="AI1186" s="245"/>
      <c r="AJ1186" s="120"/>
      <c r="AN1186" s="249"/>
      <c r="AS1186" s="250"/>
      <c r="AX1186" s="249"/>
      <c r="BC1186" s="248"/>
      <c r="BM1186" s="248"/>
      <c r="BW1186" s="248"/>
    </row>
    <row r="1187" spans="3:75" s="3" customFormat="1">
      <c r="C1187" s="32"/>
      <c r="D1187" s="229"/>
      <c r="F1187" s="120"/>
      <c r="G1187" s="120"/>
      <c r="H1187" s="120"/>
      <c r="I1187" s="120"/>
      <c r="J1187" s="120"/>
      <c r="K1187" s="120"/>
      <c r="L1187" s="120"/>
      <c r="M1187" s="120"/>
      <c r="N1187" s="120"/>
      <c r="O1187" s="306"/>
      <c r="P1187" s="120"/>
      <c r="Y1187" s="120"/>
      <c r="AD1187" s="249"/>
      <c r="AG1187" s="32"/>
      <c r="AI1187" s="245"/>
      <c r="AJ1187" s="120"/>
      <c r="AN1187" s="249"/>
      <c r="AS1187" s="250"/>
      <c r="AX1187" s="249"/>
      <c r="BC1187" s="248"/>
      <c r="BM1187" s="248"/>
      <c r="BW1187" s="248"/>
    </row>
    <row r="1188" spans="3:75" s="3" customFormat="1">
      <c r="C1188" s="32"/>
      <c r="D1188" s="229"/>
      <c r="F1188" s="120"/>
      <c r="G1188" s="120"/>
      <c r="H1188" s="120"/>
      <c r="I1188" s="120"/>
      <c r="J1188" s="120"/>
      <c r="K1188" s="120"/>
      <c r="L1188" s="120"/>
      <c r="M1188" s="120"/>
      <c r="N1188" s="120"/>
      <c r="O1188" s="306"/>
      <c r="P1188" s="120"/>
      <c r="Y1188" s="120"/>
      <c r="AD1188" s="249"/>
      <c r="AG1188" s="32"/>
      <c r="AI1188" s="245"/>
      <c r="AJ1188" s="120"/>
      <c r="AN1188" s="249"/>
      <c r="AS1188" s="250"/>
      <c r="AX1188" s="249"/>
      <c r="BC1188" s="248"/>
      <c r="BM1188" s="248"/>
      <c r="BW1188" s="248"/>
    </row>
    <row r="1189" spans="3:75" s="3" customFormat="1">
      <c r="C1189" s="32"/>
      <c r="D1189" s="229"/>
      <c r="F1189" s="120"/>
      <c r="G1189" s="120"/>
      <c r="H1189" s="120"/>
      <c r="I1189" s="120"/>
      <c r="J1189" s="120"/>
      <c r="K1189" s="120"/>
      <c r="L1189" s="120"/>
      <c r="M1189" s="120"/>
      <c r="N1189" s="120"/>
      <c r="O1189" s="306"/>
      <c r="P1189" s="120"/>
      <c r="Y1189" s="120"/>
      <c r="AD1189" s="249"/>
      <c r="AG1189" s="32"/>
      <c r="AI1189" s="245"/>
      <c r="AJ1189" s="120"/>
      <c r="AN1189" s="249"/>
      <c r="AS1189" s="250"/>
      <c r="AX1189" s="249"/>
      <c r="BC1189" s="248"/>
      <c r="BM1189" s="248"/>
      <c r="BW1189" s="248"/>
    </row>
    <row r="1190" spans="3:75" s="3" customFormat="1">
      <c r="C1190" s="32"/>
      <c r="D1190" s="229"/>
      <c r="F1190" s="120"/>
      <c r="G1190" s="120"/>
      <c r="H1190" s="120"/>
      <c r="I1190" s="120"/>
      <c r="J1190" s="120"/>
      <c r="K1190" s="120"/>
      <c r="L1190" s="120"/>
      <c r="M1190" s="120"/>
      <c r="N1190" s="120"/>
      <c r="O1190" s="306"/>
      <c r="P1190" s="120"/>
      <c r="Y1190" s="120"/>
      <c r="AD1190" s="249"/>
      <c r="AG1190" s="32"/>
      <c r="AI1190" s="245"/>
      <c r="AJ1190" s="120"/>
      <c r="AN1190" s="249"/>
      <c r="AS1190" s="250"/>
      <c r="AX1190" s="249"/>
      <c r="BC1190" s="248"/>
      <c r="BM1190" s="248"/>
      <c r="BW1190" s="248"/>
    </row>
    <row r="1191" spans="3:75" s="3" customFormat="1">
      <c r="C1191" s="32"/>
      <c r="D1191" s="229"/>
      <c r="F1191" s="120"/>
      <c r="G1191" s="120"/>
      <c r="H1191" s="120"/>
      <c r="I1191" s="120"/>
      <c r="J1191" s="120"/>
      <c r="K1191" s="120"/>
      <c r="L1191" s="120"/>
      <c r="M1191" s="120"/>
      <c r="N1191" s="120"/>
      <c r="O1191" s="306"/>
      <c r="P1191" s="120"/>
      <c r="Y1191" s="120"/>
      <c r="AD1191" s="249"/>
      <c r="AG1191" s="32"/>
      <c r="AI1191" s="245"/>
      <c r="AJ1191" s="120"/>
      <c r="AN1191" s="249"/>
      <c r="AS1191" s="250"/>
      <c r="AX1191" s="249"/>
      <c r="BC1191" s="248"/>
      <c r="BM1191" s="248"/>
      <c r="BW1191" s="248"/>
    </row>
    <row r="1192" spans="3:75" s="3" customFormat="1">
      <c r="C1192" s="32"/>
      <c r="D1192" s="229"/>
      <c r="F1192" s="120"/>
      <c r="G1192" s="120"/>
      <c r="H1192" s="120"/>
      <c r="I1192" s="120"/>
      <c r="J1192" s="120"/>
      <c r="K1192" s="120"/>
      <c r="L1192" s="120"/>
      <c r="M1192" s="120"/>
      <c r="N1192" s="120"/>
      <c r="O1192" s="306"/>
      <c r="P1192" s="120"/>
      <c r="Y1192" s="120"/>
      <c r="AD1192" s="249"/>
      <c r="AG1192" s="32"/>
      <c r="AI1192" s="245"/>
      <c r="AJ1192" s="120"/>
      <c r="AN1192" s="249"/>
      <c r="AS1192" s="250"/>
      <c r="AX1192" s="249"/>
      <c r="BC1192" s="248"/>
      <c r="BM1192" s="248"/>
      <c r="BW1192" s="248"/>
    </row>
    <row r="1193" spans="3:75" s="3" customFormat="1">
      <c r="C1193" s="32"/>
      <c r="D1193" s="229"/>
      <c r="F1193" s="120"/>
      <c r="G1193" s="120"/>
      <c r="H1193" s="120"/>
      <c r="I1193" s="120"/>
      <c r="J1193" s="120"/>
      <c r="K1193" s="120"/>
      <c r="L1193" s="120"/>
      <c r="M1193" s="120"/>
      <c r="N1193" s="120"/>
      <c r="O1193" s="306"/>
      <c r="P1193" s="120"/>
      <c r="Y1193" s="120"/>
      <c r="AD1193" s="249"/>
      <c r="AG1193" s="32"/>
      <c r="AI1193" s="245"/>
      <c r="AJ1193" s="120"/>
      <c r="AN1193" s="249"/>
      <c r="AS1193" s="250"/>
      <c r="AX1193" s="249"/>
      <c r="BC1193" s="248"/>
      <c r="BM1193" s="248"/>
      <c r="BW1193" s="248"/>
    </row>
    <row r="1194" spans="3:75" s="3" customFormat="1">
      <c r="C1194" s="32"/>
      <c r="D1194" s="229"/>
      <c r="F1194" s="120"/>
      <c r="G1194" s="120"/>
      <c r="H1194" s="120"/>
      <c r="I1194" s="120"/>
      <c r="J1194" s="120"/>
      <c r="K1194" s="120"/>
      <c r="L1194" s="120"/>
      <c r="M1194" s="120"/>
      <c r="N1194" s="120"/>
      <c r="O1194" s="306"/>
      <c r="P1194" s="120"/>
      <c r="Y1194" s="120"/>
      <c r="AD1194" s="249"/>
      <c r="AG1194" s="32"/>
      <c r="AI1194" s="245"/>
      <c r="AJ1194" s="120"/>
      <c r="AN1194" s="249"/>
      <c r="AS1194" s="250"/>
      <c r="AX1194" s="249"/>
      <c r="BC1194" s="248"/>
      <c r="BM1194" s="248"/>
      <c r="BW1194" s="248"/>
    </row>
    <row r="1195" spans="3:75" s="3" customFormat="1">
      <c r="C1195" s="32"/>
      <c r="D1195" s="229"/>
      <c r="F1195" s="120"/>
      <c r="G1195" s="120"/>
      <c r="H1195" s="120"/>
      <c r="I1195" s="120"/>
      <c r="J1195" s="120"/>
      <c r="K1195" s="120"/>
      <c r="L1195" s="120"/>
      <c r="M1195" s="120"/>
      <c r="N1195" s="120"/>
      <c r="O1195" s="306"/>
      <c r="P1195" s="120"/>
      <c r="Y1195" s="120"/>
      <c r="AD1195" s="249"/>
      <c r="AG1195" s="32"/>
      <c r="AI1195" s="245"/>
      <c r="AJ1195" s="120"/>
      <c r="AN1195" s="249"/>
      <c r="AS1195" s="250"/>
      <c r="AX1195" s="249"/>
      <c r="BC1195" s="248"/>
      <c r="BM1195" s="248"/>
      <c r="BW1195" s="248"/>
    </row>
    <row r="1196" spans="3:75" s="3" customFormat="1">
      <c r="C1196" s="32"/>
      <c r="D1196" s="229"/>
      <c r="F1196" s="120"/>
      <c r="G1196" s="120"/>
      <c r="H1196" s="120"/>
      <c r="I1196" s="120"/>
      <c r="J1196" s="120"/>
      <c r="K1196" s="120"/>
      <c r="L1196" s="120"/>
      <c r="M1196" s="120"/>
      <c r="N1196" s="120"/>
      <c r="O1196" s="306"/>
      <c r="P1196" s="120"/>
      <c r="Y1196" s="120"/>
      <c r="AD1196" s="249"/>
      <c r="AG1196" s="32"/>
      <c r="AI1196" s="245"/>
      <c r="AJ1196" s="120"/>
      <c r="AN1196" s="249"/>
      <c r="AS1196" s="250"/>
      <c r="AX1196" s="249"/>
      <c r="BC1196" s="248"/>
      <c r="BM1196" s="248"/>
      <c r="BW1196" s="248"/>
    </row>
    <row r="1197" spans="3:75" s="3" customFormat="1">
      <c r="C1197" s="32"/>
      <c r="D1197" s="229"/>
      <c r="F1197" s="120"/>
      <c r="G1197" s="120"/>
      <c r="H1197" s="120"/>
      <c r="I1197" s="120"/>
      <c r="J1197" s="120"/>
      <c r="K1197" s="120"/>
      <c r="L1197" s="120"/>
      <c r="M1197" s="120"/>
      <c r="N1197" s="120"/>
      <c r="O1197" s="306"/>
      <c r="P1197" s="120"/>
      <c r="Y1197" s="120"/>
      <c r="AD1197" s="249"/>
      <c r="AG1197" s="32"/>
      <c r="AI1197" s="245"/>
      <c r="AJ1197" s="120"/>
      <c r="AN1197" s="249"/>
      <c r="AS1197" s="250"/>
      <c r="AX1197" s="249"/>
      <c r="BC1197" s="248"/>
      <c r="BM1197" s="248"/>
      <c r="BW1197" s="248"/>
    </row>
    <row r="1198" spans="3:75" s="3" customFormat="1">
      <c r="C1198" s="32"/>
      <c r="D1198" s="229"/>
      <c r="F1198" s="120"/>
      <c r="G1198" s="120"/>
      <c r="H1198" s="120"/>
      <c r="I1198" s="120"/>
      <c r="J1198" s="120"/>
      <c r="K1198" s="120"/>
      <c r="L1198" s="120"/>
      <c r="M1198" s="120"/>
      <c r="N1198" s="120"/>
      <c r="O1198" s="306"/>
      <c r="P1198" s="120"/>
      <c r="Y1198" s="120"/>
      <c r="AD1198" s="249"/>
      <c r="AG1198" s="32"/>
      <c r="AI1198" s="245"/>
      <c r="AJ1198" s="120"/>
      <c r="AN1198" s="249"/>
      <c r="AS1198" s="250"/>
      <c r="AX1198" s="249"/>
      <c r="BC1198" s="248"/>
      <c r="BM1198" s="248"/>
      <c r="BW1198" s="248"/>
    </row>
    <row r="1199" spans="3:75" s="3" customFormat="1">
      <c r="C1199" s="32"/>
      <c r="D1199" s="229"/>
      <c r="F1199" s="120"/>
      <c r="G1199" s="120"/>
      <c r="H1199" s="120"/>
      <c r="I1199" s="120"/>
      <c r="J1199" s="120"/>
      <c r="K1199" s="120"/>
      <c r="L1199" s="120"/>
      <c r="M1199" s="120"/>
      <c r="N1199" s="120"/>
      <c r="O1199" s="306"/>
      <c r="P1199" s="120"/>
      <c r="Y1199" s="120"/>
      <c r="AD1199" s="249"/>
      <c r="AG1199" s="32"/>
      <c r="AI1199" s="245"/>
      <c r="AJ1199" s="120"/>
      <c r="AN1199" s="249"/>
      <c r="AS1199" s="250"/>
      <c r="AX1199" s="249"/>
      <c r="BC1199" s="248"/>
      <c r="BM1199" s="248"/>
      <c r="BW1199" s="248"/>
    </row>
    <row r="1200" spans="3:75" s="3" customFormat="1">
      <c r="C1200" s="32"/>
      <c r="D1200" s="229"/>
      <c r="F1200" s="120"/>
      <c r="G1200" s="120"/>
      <c r="H1200" s="120"/>
      <c r="I1200" s="120"/>
      <c r="J1200" s="120"/>
      <c r="K1200" s="120"/>
      <c r="L1200" s="120"/>
      <c r="M1200" s="120"/>
      <c r="N1200" s="120"/>
      <c r="O1200" s="306"/>
      <c r="P1200" s="120"/>
      <c r="Y1200" s="120"/>
      <c r="AD1200" s="249"/>
      <c r="AG1200" s="32"/>
      <c r="AI1200" s="245"/>
      <c r="AJ1200" s="120"/>
      <c r="AN1200" s="249"/>
      <c r="AS1200" s="250"/>
      <c r="AX1200" s="249"/>
      <c r="BC1200" s="248"/>
      <c r="BM1200" s="248"/>
      <c r="BW1200" s="248"/>
    </row>
    <row r="1201" spans="3:75" s="3" customFormat="1">
      <c r="C1201" s="32"/>
      <c r="D1201" s="229"/>
      <c r="F1201" s="120"/>
      <c r="G1201" s="120"/>
      <c r="H1201" s="120"/>
      <c r="I1201" s="120"/>
      <c r="J1201" s="120"/>
      <c r="K1201" s="120"/>
      <c r="L1201" s="120"/>
      <c r="M1201" s="120"/>
      <c r="N1201" s="120"/>
      <c r="O1201" s="306"/>
      <c r="P1201" s="120"/>
      <c r="Y1201" s="120"/>
      <c r="AD1201" s="249"/>
      <c r="AG1201" s="32"/>
      <c r="AI1201" s="245"/>
      <c r="AJ1201" s="120"/>
      <c r="AN1201" s="249"/>
      <c r="AS1201" s="250"/>
      <c r="AX1201" s="249"/>
      <c r="BC1201" s="248"/>
      <c r="BM1201" s="248"/>
      <c r="BW1201" s="248"/>
    </row>
    <row r="1202" spans="3:75" s="3" customFormat="1">
      <c r="C1202" s="32"/>
      <c r="D1202" s="229"/>
      <c r="F1202" s="120"/>
      <c r="G1202" s="120"/>
      <c r="H1202" s="120"/>
      <c r="I1202" s="120"/>
      <c r="J1202" s="120"/>
      <c r="K1202" s="120"/>
      <c r="L1202" s="120"/>
      <c r="M1202" s="120"/>
      <c r="N1202" s="120"/>
      <c r="O1202" s="306"/>
      <c r="P1202" s="120"/>
      <c r="Y1202" s="120"/>
      <c r="AD1202" s="249"/>
      <c r="AG1202" s="32"/>
      <c r="AI1202" s="245"/>
      <c r="AJ1202" s="120"/>
      <c r="AN1202" s="249"/>
      <c r="AS1202" s="250"/>
      <c r="AX1202" s="249"/>
      <c r="BC1202" s="248"/>
      <c r="BM1202" s="248"/>
      <c r="BW1202" s="248"/>
    </row>
    <row r="1203" spans="3:75" s="3" customFormat="1">
      <c r="C1203" s="32"/>
      <c r="D1203" s="229"/>
      <c r="F1203" s="120"/>
      <c r="G1203" s="120"/>
      <c r="H1203" s="120"/>
      <c r="I1203" s="120"/>
      <c r="J1203" s="120"/>
      <c r="K1203" s="120"/>
      <c r="L1203" s="120"/>
      <c r="M1203" s="120"/>
      <c r="N1203" s="120"/>
      <c r="O1203" s="306"/>
      <c r="P1203" s="120"/>
      <c r="Y1203" s="120"/>
      <c r="AD1203" s="249"/>
      <c r="AG1203" s="32"/>
      <c r="AI1203" s="245"/>
      <c r="AJ1203" s="120"/>
      <c r="AN1203" s="249"/>
      <c r="AS1203" s="250"/>
      <c r="AX1203" s="249"/>
      <c r="BC1203" s="248"/>
      <c r="BM1203" s="248"/>
      <c r="BW1203" s="248"/>
    </row>
    <row r="1204" spans="3:75" s="3" customFormat="1">
      <c r="C1204" s="32"/>
      <c r="D1204" s="229"/>
      <c r="F1204" s="120"/>
      <c r="G1204" s="120"/>
      <c r="H1204" s="120"/>
      <c r="I1204" s="120"/>
      <c r="J1204" s="120"/>
      <c r="K1204" s="120"/>
      <c r="L1204" s="120"/>
      <c r="M1204" s="120"/>
      <c r="N1204" s="120"/>
      <c r="O1204" s="306"/>
      <c r="P1204" s="120"/>
      <c r="Y1204" s="120"/>
      <c r="AD1204" s="249"/>
      <c r="AG1204" s="32"/>
      <c r="AI1204" s="245"/>
      <c r="AJ1204" s="120"/>
      <c r="AN1204" s="249"/>
      <c r="AS1204" s="250"/>
      <c r="AX1204" s="249"/>
      <c r="BC1204" s="248"/>
      <c r="BM1204" s="248"/>
      <c r="BW1204" s="248"/>
    </row>
    <row r="1205" spans="3:75" s="3" customFormat="1">
      <c r="C1205" s="32"/>
      <c r="D1205" s="229"/>
      <c r="F1205" s="120"/>
      <c r="G1205" s="120"/>
      <c r="H1205" s="120"/>
      <c r="I1205" s="120"/>
      <c r="J1205" s="120"/>
      <c r="K1205" s="120"/>
      <c r="L1205" s="120"/>
      <c r="M1205" s="120"/>
      <c r="N1205" s="120"/>
      <c r="O1205" s="306"/>
      <c r="P1205" s="120"/>
      <c r="Y1205" s="120"/>
      <c r="AD1205" s="249"/>
      <c r="AG1205" s="32"/>
      <c r="AI1205" s="245"/>
      <c r="AJ1205" s="120"/>
      <c r="AN1205" s="249"/>
      <c r="AS1205" s="250"/>
      <c r="AX1205" s="249"/>
      <c r="BC1205" s="248"/>
      <c r="BM1205" s="248"/>
      <c r="BW1205" s="248"/>
    </row>
    <row r="1206" spans="3:75" s="3" customFormat="1">
      <c r="C1206" s="32"/>
      <c r="D1206" s="229"/>
      <c r="F1206" s="120"/>
      <c r="G1206" s="120"/>
      <c r="H1206" s="120"/>
      <c r="I1206" s="120"/>
      <c r="J1206" s="120"/>
      <c r="K1206" s="120"/>
      <c r="L1206" s="120"/>
      <c r="M1206" s="120"/>
      <c r="N1206" s="120"/>
      <c r="O1206" s="306"/>
      <c r="P1206" s="120"/>
      <c r="Y1206" s="120"/>
      <c r="AD1206" s="249"/>
      <c r="AG1206" s="32"/>
      <c r="AI1206" s="245"/>
      <c r="AJ1206" s="120"/>
      <c r="AN1206" s="249"/>
      <c r="AS1206" s="250"/>
      <c r="AX1206" s="249"/>
      <c r="BC1206" s="248"/>
      <c r="BM1206" s="248"/>
      <c r="BW1206" s="248"/>
    </row>
    <row r="1207" spans="3:75" s="3" customFormat="1">
      <c r="C1207" s="32"/>
      <c r="D1207" s="229"/>
      <c r="F1207" s="120"/>
      <c r="G1207" s="120"/>
      <c r="H1207" s="120"/>
      <c r="I1207" s="120"/>
      <c r="J1207" s="120"/>
      <c r="K1207" s="120"/>
      <c r="L1207" s="120"/>
      <c r="M1207" s="120"/>
      <c r="N1207" s="120"/>
      <c r="O1207" s="306"/>
      <c r="P1207" s="120"/>
      <c r="Y1207" s="120"/>
      <c r="AD1207" s="249"/>
      <c r="AG1207" s="32"/>
      <c r="AI1207" s="245"/>
      <c r="AJ1207" s="120"/>
      <c r="AN1207" s="249"/>
      <c r="AS1207" s="250"/>
      <c r="AX1207" s="249"/>
      <c r="BC1207" s="248"/>
      <c r="BM1207" s="248"/>
      <c r="BW1207" s="248"/>
    </row>
    <row r="1208" spans="3:75" s="3" customFormat="1">
      <c r="C1208" s="32"/>
      <c r="D1208" s="229"/>
      <c r="F1208" s="120"/>
      <c r="G1208" s="120"/>
      <c r="H1208" s="120"/>
      <c r="I1208" s="120"/>
      <c r="J1208" s="120"/>
      <c r="K1208" s="120"/>
      <c r="L1208" s="120"/>
      <c r="M1208" s="120"/>
      <c r="N1208" s="120"/>
      <c r="O1208" s="306"/>
      <c r="P1208" s="120"/>
      <c r="Y1208" s="120"/>
      <c r="AD1208" s="249"/>
      <c r="AG1208" s="32"/>
      <c r="AI1208" s="245"/>
      <c r="AJ1208" s="120"/>
      <c r="AN1208" s="249"/>
      <c r="AS1208" s="250"/>
      <c r="AX1208" s="249"/>
      <c r="BC1208" s="248"/>
      <c r="BM1208" s="248"/>
      <c r="BW1208" s="248"/>
    </row>
    <row r="1209" spans="3:75" s="3" customFormat="1">
      <c r="C1209" s="32"/>
      <c r="D1209" s="229"/>
      <c r="F1209" s="120"/>
      <c r="G1209" s="120"/>
      <c r="H1209" s="120"/>
      <c r="I1209" s="120"/>
      <c r="J1209" s="120"/>
      <c r="K1209" s="120"/>
      <c r="L1209" s="120"/>
      <c r="M1209" s="120"/>
      <c r="N1209" s="120"/>
      <c r="O1209" s="306"/>
      <c r="P1209" s="120"/>
      <c r="Y1209" s="120"/>
      <c r="AD1209" s="249"/>
      <c r="AG1209" s="32"/>
      <c r="AI1209" s="245"/>
      <c r="AJ1209" s="120"/>
      <c r="AN1209" s="249"/>
      <c r="AS1209" s="250"/>
      <c r="AX1209" s="249"/>
      <c r="BC1209" s="248"/>
      <c r="BM1209" s="248"/>
      <c r="BW1209" s="248"/>
    </row>
    <row r="1210" spans="3:75" s="3" customFormat="1">
      <c r="C1210" s="32"/>
      <c r="D1210" s="229"/>
      <c r="F1210" s="120"/>
      <c r="G1210" s="120"/>
      <c r="H1210" s="120"/>
      <c r="I1210" s="120"/>
      <c r="J1210" s="120"/>
      <c r="K1210" s="120"/>
      <c r="L1210" s="120"/>
      <c r="M1210" s="120"/>
      <c r="N1210" s="120"/>
      <c r="O1210" s="306"/>
      <c r="P1210" s="120"/>
      <c r="Y1210" s="120"/>
      <c r="AD1210" s="249"/>
      <c r="AG1210" s="32"/>
      <c r="AI1210" s="245"/>
      <c r="AJ1210" s="120"/>
      <c r="AN1210" s="249"/>
      <c r="AS1210" s="250"/>
      <c r="AX1210" s="249"/>
      <c r="BC1210" s="248"/>
      <c r="BM1210" s="248"/>
      <c r="BW1210" s="248"/>
    </row>
    <row r="1211" spans="3:75" s="3" customFormat="1">
      <c r="C1211" s="32"/>
      <c r="D1211" s="229"/>
      <c r="F1211" s="120"/>
      <c r="G1211" s="120"/>
      <c r="H1211" s="120"/>
      <c r="I1211" s="120"/>
      <c r="J1211" s="120"/>
      <c r="K1211" s="120"/>
      <c r="L1211" s="120"/>
      <c r="M1211" s="120"/>
      <c r="N1211" s="120"/>
      <c r="O1211" s="306"/>
      <c r="P1211" s="120"/>
      <c r="Y1211" s="120"/>
      <c r="AD1211" s="249"/>
      <c r="AG1211" s="32"/>
      <c r="AI1211" s="245"/>
      <c r="AJ1211" s="120"/>
      <c r="AN1211" s="249"/>
      <c r="AS1211" s="250"/>
      <c r="AX1211" s="249"/>
      <c r="BC1211" s="248"/>
      <c r="BM1211" s="248"/>
      <c r="BW1211" s="248"/>
    </row>
    <row r="1212" spans="3:75" s="3" customFormat="1">
      <c r="C1212" s="32"/>
      <c r="D1212" s="229"/>
      <c r="F1212" s="120"/>
      <c r="G1212" s="120"/>
      <c r="H1212" s="120"/>
      <c r="I1212" s="120"/>
      <c r="J1212" s="120"/>
      <c r="K1212" s="120"/>
      <c r="L1212" s="120"/>
      <c r="M1212" s="120"/>
      <c r="N1212" s="120"/>
      <c r="O1212" s="306"/>
      <c r="P1212" s="120"/>
      <c r="Y1212" s="120"/>
      <c r="AD1212" s="249"/>
      <c r="AG1212" s="32"/>
      <c r="AI1212" s="245"/>
      <c r="AJ1212" s="120"/>
      <c r="AN1212" s="249"/>
      <c r="AS1212" s="250"/>
      <c r="AX1212" s="249"/>
      <c r="BC1212" s="248"/>
      <c r="BM1212" s="248"/>
      <c r="BW1212" s="248"/>
    </row>
    <row r="1213" spans="3:75" s="3" customFormat="1">
      <c r="C1213" s="32"/>
      <c r="D1213" s="229"/>
      <c r="F1213" s="120"/>
      <c r="G1213" s="120"/>
      <c r="H1213" s="120"/>
      <c r="I1213" s="120"/>
      <c r="J1213" s="120"/>
      <c r="K1213" s="120"/>
      <c r="L1213" s="120"/>
      <c r="M1213" s="120"/>
      <c r="N1213" s="120"/>
      <c r="O1213" s="306"/>
      <c r="P1213" s="120"/>
      <c r="Y1213" s="120"/>
      <c r="AD1213" s="249"/>
      <c r="AG1213" s="32"/>
      <c r="AI1213" s="245"/>
      <c r="AJ1213" s="120"/>
      <c r="AN1213" s="249"/>
      <c r="AS1213" s="250"/>
      <c r="AX1213" s="249"/>
      <c r="BC1213" s="248"/>
      <c r="BM1213" s="248"/>
      <c r="BW1213" s="248"/>
    </row>
    <row r="1214" spans="3:75" s="3" customFormat="1">
      <c r="C1214" s="32"/>
      <c r="D1214" s="229"/>
      <c r="F1214" s="120"/>
      <c r="G1214" s="120"/>
      <c r="H1214" s="120"/>
      <c r="I1214" s="120"/>
      <c r="J1214" s="120"/>
      <c r="K1214" s="120"/>
      <c r="L1214" s="120"/>
      <c r="M1214" s="120"/>
      <c r="N1214" s="120"/>
      <c r="O1214" s="306"/>
      <c r="P1214" s="120"/>
      <c r="Y1214" s="120"/>
      <c r="AD1214" s="249"/>
      <c r="AG1214" s="32"/>
      <c r="AI1214" s="245"/>
      <c r="AJ1214" s="120"/>
      <c r="AN1214" s="249"/>
      <c r="AS1214" s="250"/>
      <c r="AX1214" s="249"/>
      <c r="BC1214" s="248"/>
      <c r="BM1214" s="248"/>
      <c r="BW1214" s="248"/>
    </row>
    <row r="1215" spans="3:75" s="3" customFormat="1">
      <c r="C1215" s="32"/>
      <c r="D1215" s="229"/>
      <c r="F1215" s="120"/>
      <c r="G1215" s="120"/>
      <c r="H1215" s="120"/>
      <c r="I1215" s="120"/>
      <c r="J1215" s="120"/>
      <c r="K1215" s="120"/>
      <c r="L1215" s="120"/>
      <c r="M1215" s="120"/>
      <c r="N1215" s="120"/>
      <c r="O1215" s="306"/>
      <c r="P1215" s="120"/>
      <c r="Y1215" s="120"/>
      <c r="AD1215" s="249"/>
      <c r="AG1215" s="32"/>
      <c r="AI1215" s="245"/>
      <c r="AJ1215" s="120"/>
      <c r="AN1215" s="249"/>
      <c r="AS1215" s="250"/>
      <c r="AX1215" s="249"/>
      <c r="BC1215" s="248"/>
      <c r="BM1215" s="248"/>
      <c r="BW1215" s="248"/>
    </row>
    <row r="1216" spans="3:75" s="3" customFormat="1">
      <c r="C1216" s="32"/>
      <c r="D1216" s="229"/>
      <c r="F1216" s="120"/>
      <c r="G1216" s="120"/>
      <c r="H1216" s="120"/>
      <c r="I1216" s="120"/>
      <c r="J1216" s="120"/>
      <c r="K1216" s="120"/>
      <c r="L1216" s="120"/>
      <c r="M1216" s="120"/>
      <c r="N1216" s="120"/>
      <c r="O1216" s="306"/>
      <c r="P1216" s="120"/>
      <c r="Y1216" s="120"/>
      <c r="AD1216" s="249"/>
      <c r="AG1216" s="32"/>
      <c r="AI1216" s="245"/>
      <c r="AJ1216" s="120"/>
      <c r="AN1216" s="249"/>
      <c r="AS1216" s="250"/>
      <c r="AX1216" s="249"/>
      <c r="BC1216" s="248"/>
      <c r="BM1216" s="248"/>
      <c r="BW1216" s="248"/>
    </row>
    <row r="1217" spans="3:75" s="3" customFormat="1">
      <c r="C1217" s="32"/>
      <c r="D1217" s="229"/>
      <c r="F1217" s="120"/>
      <c r="G1217" s="120"/>
      <c r="H1217" s="120"/>
      <c r="I1217" s="120"/>
      <c r="J1217" s="120"/>
      <c r="K1217" s="120"/>
      <c r="L1217" s="120"/>
      <c r="M1217" s="120"/>
      <c r="N1217" s="120"/>
      <c r="O1217" s="306"/>
      <c r="P1217" s="120"/>
      <c r="Y1217" s="120"/>
      <c r="AD1217" s="249"/>
      <c r="AG1217" s="32"/>
      <c r="AI1217" s="245"/>
      <c r="AJ1217" s="120"/>
      <c r="AN1217" s="249"/>
      <c r="AS1217" s="250"/>
      <c r="AX1217" s="249"/>
      <c r="BC1217" s="248"/>
      <c r="BM1217" s="248"/>
      <c r="BW1217" s="248"/>
    </row>
    <row r="1218" spans="3:75" s="3" customFormat="1">
      <c r="C1218" s="32"/>
      <c r="D1218" s="229"/>
      <c r="F1218" s="120"/>
      <c r="G1218" s="120"/>
      <c r="H1218" s="120"/>
      <c r="I1218" s="120"/>
      <c r="J1218" s="120"/>
      <c r="K1218" s="120"/>
      <c r="L1218" s="120"/>
      <c r="M1218" s="120"/>
      <c r="N1218" s="120"/>
      <c r="O1218" s="306"/>
      <c r="P1218" s="120"/>
      <c r="Y1218" s="120"/>
      <c r="AD1218" s="249"/>
      <c r="AG1218" s="32"/>
      <c r="AI1218" s="245"/>
      <c r="AJ1218" s="120"/>
      <c r="AN1218" s="249"/>
      <c r="AS1218" s="250"/>
      <c r="AX1218" s="249"/>
      <c r="BC1218" s="248"/>
      <c r="BM1218" s="248"/>
      <c r="BW1218" s="248"/>
    </row>
    <row r="1219" spans="3:75" s="3" customFormat="1">
      <c r="C1219" s="32"/>
      <c r="D1219" s="229"/>
      <c r="F1219" s="120"/>
      <c r="G1219" s="120"/>
      <c r="H1219" s="120"/>
      <c r="I1219" s="120"/>
      <c r="J1219" s="120"/>
      <c r="K1219" s="120"/>
      <c r="L1219" s="120"/>
      <c r="M1219" s="120"/>
      <c r="N1219" s="120"/>
      <c r="O1219" s="306"/>
      <c r="P1219" s="120"/>
      <c r="Y1219" s="120"/>
      <c r="AD1219" s="249"/>
      <c r="AG1219" s="32"/>
      <c r="AI1219" s="245"/>
      <c r="AJ1219" s="120"/>
      <c r="AN1219" s="249"/>
      <c r="AS1219" s="250"/>
      <c r="AX1219" s="249"/>
      <c r="BC1219" s="248"/>
      <c r="BM1219" s="248"/>
      <c r="BW1219" s="248"/>
    </row>
    <row r="1220" spans="3:75" s="3" customFormat="1">
      <c r="C1220" s="32"/>
      <c r="D1220" s="229"/>
      <c r="F1220" s="120"/>
      <c r="G1220" s="120"/>
      <c r="H1220" s="120"/>
      <c r="I1220" s="120"/>
      <c r="J1220" s="120"/>
      <c r="K1220" s="120"/>
      <c r="L1220" s="120"/>
      <c r="M1220" s="120"/>
      <c r="N1220" s="120"/>
      <c r="O1220" s="306"/>
      <c r="P1220" s="120"/>
      <c r="Y1220" s="120"/>
      <c r="AD1220" s="249"/>
      <c r="AG1220" s="32"/>
      <c r="AI1220" s="245"/>
      <c r="AJ1220" s="120"/>
      <c r="AN1220" s="249"/>
      <c r="AS1220" s="250"/>
      <c r="AX1220" s="249"/>
      <c r="BC1220" s="248"/>
      <c r="BM1220" s="248"/>
      <c r="BW1220" s="248"/>
    </row>
    <row r="1221" spans="3:75" s="3" customFormat="1">
      <c r="C1221" s="32"/>
      <c r="D1221" s="229"/>
      <c r="F1221" s="120"/>
      <c r="G1221" s="120"/>
      <c r="H1221" s="120"/>
      <c r="I1221" s="120"/>
      <c r="J1221" s="120"/>
      <c r="K1221" s="120"/>
      <c r="L1221" s="120"/>
      <c r="M1221" s="120"/>
      <c r="N1221" s="120"/>
      <c r="O1221" s="306"/>
      <c r="P1221" s="120"/>
      <c r="Y1221" s="120"/>
      <c r="AD1221" s="249"/>
      <c r="AG1221" s="32"/>
      <c r="AI1221" s="245"/>
      <c r="AJ1221" s="120"/>
      <c r="AN1221" s="249"/>
      <c r="AS1221" s="250"/>
      <c r="AX1221" s="249"/>
      <c r="BC1221" s="248"/>
      <c r="BM1221" s="248"/>
      <c r="BW1221" s="248"/>
    </row>
    <row r="1222" spans="3:75" s="3" customFormat="1">
      <c r="C1222" s="32"/>
      <c r="D1222" s="229"/>
      <c r="F1222" s="120"/>
      <c r="G1222" s="120"/>
      <c r="H1222" s="120"/>
      <c r="I1222" s="120"/>
      <c r="J1222" s="120"/>
      <c r="K1222" s="120"/>
      <c r="L1222" s="120"/>
      <c r="M1222" s="120"/>
      <c r="N1222" s="120"/>
      <c r="O1222" s="306"/>
      <c r="P1222" s="120"/>
      <c r="Y1222" s="120"/>
      <c r="AD1222" s="249"/>
      <c r="AG1222" s="32"/>
      <c r="AI1222" s="245"/>
      <c r="AJ1222" s="120"/>
      <c r="AN1222" s="249"/>
      <c r="AS1222" s="250"/>
      <c r="AX1222" s="249"/>
      <c r="BC1222" s="248"/>
      <c r="BM1222" s="248"/>
      <c r="BW1222" s="248"/>
    </row>
    <row r="1223" spans="3:75" s="3" customFormat="1">
      <c r="C1223" s="32"/>
      <c r="D1223" s="229"/>
      <c r="F1223" s="120"/>
      <c r="G1223" s="120"/>
      <c r="H1223" s="120"/>
      <c r="I1223" s="120"/>
      <c r="J1223" s="120"/>
      <c r="K1223" s="120"/>
      <c r="L1223" s="120"/>
      <c r="M1223" s="120"/>
      <c r="N1223" s="120"/>
      <c r="O1223" s="306"/>
      <c r="P1223" s="120"/>
      <c r="Y1223" s="120"/>
      <c r="AD1223" s="249"/>
      <c r="AG1223" s="32"/>
      <c r="AI1223" s="245"/>
      <c r="AJ1223" s="120"/>
      <c r="AN1223" s="249"/>
      <c r="AS1223" s="250"/>
      <c r="AX1223" s="249"/>
      <c r="BC1223" s="248"/>
      <c r="BM1223" s="248"/>
      <c r="BW1223" s="248"/>
    </row>
    <row r="1224" spans="3:75" s="3" customFormat="1">
      <c r="C1224" s="32"/>
      <c r="D1224" s="229"/>
      <c r="F1224" s="120"/>
      <c r="G1224" s="120"/>
      <c r="H1224" s="120"/>
      <c r="I1224" s="120"/>
      <c r="J1224" s="120"/>
      <c r="K1224" s="120"/>
      <c r="L1224" s="120"/>
      <c r="M1224" s="120"/>
      <c r="N1224" s="120"/>
      <c r="O1224" s="306"/>
      <c r="P1224" s="120"/>
      <c r="Y1224" s="120"/>
      <c r="AD1224" s="249"/>
      <c r="AG1224" s="32"/>
      <c r="AI1224" s="245"/>
      <c r="AJ1224" s="120"/>
      <c r="AN1224" s="249"/>
      <c r="AS1224" s="250"/>
      <c r="AX1224" s="249"/>
      <c r="BC1224" s="248"/>
      <c r="BM1224" s="248"/>
      <c r="BW1224" s="248"/>
    </row>
    <row r="1225" spans="3:75" s="3" customFormat="1">
      <c r="C1225" s="32"/>
      <c r="D1225" s="229"/>
      <c r="F1225" s="120"/>
      <c r="G1225" s="120"/>
      <c r="H1225" s="120"/>
      <c r="I1225" s="120"/>
      <c r="J1225" s="120"/>
      <c r="K1225" s="120"/>
      <c r="L1225" s="120"/>
      <c r="M1225" s="120"/>
      <c r="N1225" s="120"/>
      <c r="O1225" s="306"/>
      <c r="P1225" s="120"/>
      <c r="Y1225" s="120"/>
      <c r="AD1225" s="249"/>
      <c r="AG1225" s="32"/>
      <c r="AI1225" s="245"/>
      <c r="AJ1225" s="120"/>
      <c r="AN1225" s="249"/>
      <c r="AS1225" s="250"/>
      <c r="AX1225" s="249"/>
      <c r="BC1225" s="248"/>
      <c r="BM1225" s="248"/>
      <c r="BW1225" s="248"/>
    </row>
    <row r="1226" spans="3:75" s="3" customFormat="1">
      <c r="C1226" s="32"/>
      <c r="D1226" s="229"/>
      <c r="F1226" s="120"/>
      <c r="G1226" s="120"/>
      <c r="H1226" s="120"/>
      <c r="I1226" s="120"/>
      <c r="J1226" s="120"/>
      <c r="K1226" s="120"/>
      <c r="L1226" s="120"/>
      <c r="M1226" s="120"/>
      <c r="N1226" s="120"/>
      <c r="O1226" s="306"/>
      <c r="P1226" s="120"/>
      <c r="Y1226" s="120"/>
      <c r="AD1226" s="249"/>
      <c r="AG1226" s="32"/>
      <c r="AI1226" s="245"/>
      <c r="AJ1226" s="120"/>
      <c r="AN1226" s="249"/>
      <c r="AS1226" s="250"/>
      <c r="AX1226" s="249"/>
      <c r="BC1226" s="248"/>
      <c r="BM1226" s="248"/>
      <c r="BW1226" s="248"/>
    </row>
    <row r="1227" spans="3:75" s="3" customFormat="1">
      <c r="C1227" s="32"/>
      <c r="D1227" s="229"/>
      <c r="F1227" s="120"/>
      <c r="G1227" s="120"/>
      <c r="H1227" s="120"/>
      <c r="I1227" s="120"/>
      <c r="J1227" s="120"/>
      <c r="K1227" s="120"/>
      <c r="L1227" s="120"/>
      <c r="M1227" s="120"/>
      <c r="N1227" s="120"/>
      <c r="O1227" s="306"/>
      <c r="P1227" s="120"/>
      <c r="Y1227" s="120"/>
      <c r="AD1227" s="249"/>
      <c r="AG1227" s="32"/>
      <c r="AI1227" s="245"/>
      <c r="AJ1227" s="120"/>
      <c r="AN1227" s="249"/>
      <c r="AS1227" s="250"/>
      <c r="AX1227" s="249"/>
      <c r="BC1227" s="248"/>
      <c r="BM1227" s="248"/>
      <c r="BW1227" s="248"/>
    </row>
    <row r="1228" spans="3:75" s="3" customFormat="1">
      <c r="C1228" s="32"/>
      <c r="D1228" s="229"/>
      <c r="F1228" s="120"/>
      <c r="G1228" s="120"/>
      <c r="H1228" s="120"/>
      <c r="I1228" s="120"/>
      <c r="J1228" s="120"/>
      <c r="K1228" s="120"/>
      <c r="L1228" s="120"/>
      <c r="M1228" s="120"/>
      <c r="N1228" s="120"/>
      <c r="O1228" s="306"/>
      <c r="P1228" s="120"/>
      <c r="Y1228" s="120"/>
      <c r="AD1228" s="249"/>
      <c r="AG1228" s="32"/>
      <c r="AI1228" s="245"/>
      <c r="AJ1228" s="120"/>
      <c r="AN1228" s="249"/>
      <c r="AS1228" s="250"/>
      <c r="AX1228" s="249"/>
      <c r="BC1228" s="248"/>
      <c r="BM1228" s="248"/>
      <c r="BW1228" s="248"/>
    </row>
    <row r="1229" spans="3:75" s="3" customFormat="1">
      <c r="C1229" s="32"/>
      <c r="D1229" s="229"/>
      <c r="F1229" s="120"/>
      <c r="G1229" s="120"/>
      <c r="H1229" s="120"/>
      <c r="I1229" s="120"/>
      <c r="J1229" s="120"/>
      <c r="K1229" s="120"/>
      <c r="L1229" s="120"/>
      <c r="M1229" s="120"/>
      <c r="N1229" s="120"/>
      <c r="O1229" s="306"/>
      <c r="P1229" s="120"/>
      <c r="Y1229" s="120"/>
      <c r="AD1229" s="249"/>
      <c r="AG1229" s="32"/>
      <c r="AI1229" s="245"/>
      <c r="AJ1229" s="120"/>
      <c r="AN1229" s="249"/>
      <c r="AS1229" s="250"/>
      <c r="AX1229" s="249"/>
      <c r="BC1229" s="248"/>
      <c r="BM1229" s="248"/>
      <c r="BW1229" s="248"/>
    </row>
    <row r="1230" spans="3:75" s="3" customFormat="1">
      <c r="C1230" s="32"/>
      <c r="D1230" s="229"/>
      <c r="F1230" s="120"/>
      <c r="G1230" s="120"/>
      <c r="H1230" s="120"/>
      <c r="I1230" s="120"/>
      <c r="J1230" s="120"/>
      <c r="K1230" s="120"/>
      <c r="L1230" s="120"/>
      <c r="M1230" s="120"/>
      <c r="N1230" s="120"/>
      <c r="O1230" s="306"/>
      <c r="P1230" s="120"/>
      <c r="Y1230" s="120"/>
      <c r="AD1230" s="249"/>
      <c r="AG1230" s="32"/>
      <c r="AI1230" s="245"/>
      <c r="AJ1230" s="120"/>
      <c r="AN1230" s="249"/>
      <c r="AS1230" s="250"/>
      <c r="AX1230" s="249"/>
      <c r="BC1230" s="248"/>
      <c r="BM1230" s="248"/>
      <c r="BW1230" s="248"/>
    </row>
    <row r="1231" spans="3:75" s="3" customFormat="1">
      <c r="C1231" s="32"/>
      <c r="D1231" s="229"/>
      <c r="F1231" s="120"/>
      <c r="G1231" s="120"/>
      <c r="H1231" s="120"/>
      <c r="I1231" s="120"/>
      <c r="J1231" s="120"/>
      <c r="K1231" s="120"/>
      <c r="L1231" s="120"/>
      <c r="M1231" s="120"/>
      <c r="N1231" s="120"/>
      <c r="O1231" s="306"/>
      <c r="P1231" s="120"/>
      <c r="Y1231" s="120"/>
      <c r="AD1231" s="249"/>
      <c r="AG1231" s="32"/>
      <c r="AI1231" s="245"/>
      <c r="AJ1231" s="120"/>
      <c r="AN1231" s="249"/>
      <c r="AS1231" s="250"/>
      <c r="AX1231" s="249"/>
      <c r="BC1231" s="248"/>
      <c r="BM1231" s="248"/>
      <c r="BW1231" s="248"/>
    </row>
    <row r="1232" spans="3:75" s="3" customFormat="1">
      <c r="C1232" s="32"/>
      <c r="D1232" s="229"/>
      <c r="F1232" s="120"/>
      <c r="G1232" s="120"/>
      <c r="H1232" s="120"/>
      <c r="I1232" s="120"/>
      <c r="J1232" s="120"/>
      <c r="K1232" s="120"/>
      <c r="L1232" s="120"/>
      <c r="M1232" s="120"/>
      <c r="N1232" s="120"/>
      <c r="O1232" s="306"/>
      <c r="P1232" s="120"/>
      <c r="Y1232" s="120"/>
      <c r="AD1232" s="249"/>
      <c r="AG1232" s="32"/>
      <c r="AI1232" s="245"/>
      <c r="AJ1232" s="120"/>
      <c r="AN1232" s="249"/>
      <c r="AS1232" s="250"/>
      <c r="AX1232" s="249"/>
      <c r="BC1232" s="248"/>
      <c r="BM1232" s="248"/>
      <c r="BW1232" s="248"/>
    </row>
    <row r="1233" spans="3:75" s="3" customFormat="1">
      <c r="C1233" s="32"/>
      <c r="D1233" s="229"/>
      <c r="F1233" s="120"/>
      <c r="G1233" s="120"/>
      <c r="H1233" s="120"/>
      <c r="I1233" s="120"/>
      <c r="J1233" s="120"/>
      <c r="K1233" s="120"/>
      <c r="L1233" s="120"/>
      <c r="M1233" s="120"/>
      <c r="N1233" s="120"/>
      <c r="O1233" s="306"/>
      <c r="P1233" s="120"/>
      <c r="Y1233" s="120"/>
      <c r="AD1233" s="249"/>
      <c r="AG1233" s="32"/>
      <c r="AI1233" s="245"/>
      <c r="AJ1233" s="120"/>
      <c r="AN1233" s="249"/>
      <c r="AS1233" s="250"/>
      <c r="AX1233" s="249"/>
      <c r="BC1233" s="248"/>
      <c r="BM1233" s="248"/>
      <c r="BW1233" s="248"/>
    </row>
    <row r="1234" spans="3:75" s="3" customFormat="1">
      <c r="C1234" s="32"/>
      <c r="D1234" s="229"/>
      <c r="F1234" s="120"/>
      <c r="G1234" s="120"/>
      <c r="H1234" s="120"/>
      <c r="I1234" s="120"/>
      <c r="J1234" s="120"/>
      <c r="K1234" s="120"/>
      <c r="L1234" s="120"/>
      <c r="M1234" s="120"/>
      <c r="N1234" s="120"/>
      <c r="O1234" s="306"/>
      <c r="P1234" s="120"/>
      <c r="Y1234" s="120"/>
      <c r="AD1234" s="249"/>
      <c r="AG1234" s="32"/>
      <c r="AI1234" s="245"/>
      <c r="AJ1234" s="120"/>
      <c r="AN1234" s="249"/>
      <c r="AS1234" s="250"/>
      <c r="AX1234" s="249"/>
      <c r="BC1234" s="248"/>
      <c r="BM1234" s="248"/>
      <c r="BW1234" s="248"/>
    </row>
    <row r="1235" spans="3:75" s="3" customFormat="1">
      <c r="C1235" s="32"/>
      <c r="D1235" s="229"/>
      <c r="F1235" s="120"/>
      <c r="G1235" s="120"/>
      <c r="H1235" s="120"/>
      <c r="I1235" s="120"/>
      <c r="J1235" s="120"/>
      <c r="K1235" s="120"/>
      <c r="L1235" s="120"/>
      <c r="M1235" s="120"/>
      <c r="N1235" s="120"/>
      <c r="O1235" s="306"/>
      <c r="P1235" s="120"/>
      <c r="Y1235" s="120"/>
      <c r="AD1235" s="249"/>
      <c r="AG1235" s="32"/>
      <c r="AI1235" s="245"/>
      <c r="AJ1235" s="120"/>
      <c r="AN1235" s="249"/>
      <c r="AS1235" s="250"/>
      <c r="AX1235" s="249"/>
      <c r="BC1235" s="248"/>
      <c r="BM1235" s="248"/>
      <c r="BW1235" s="248"/>
    </row>
    <row r="1236" spans="3:75" s="3" customFormat="1">
      <c r="C1236" s="32"/>
      <c r="D1236" s="229"/>
      <c r="F1236" s="120"/>
      <c r="G1236" s="120"/>
      <c r="H1236" s="120"/>
      <c r="I1236" s="120"/>
      <c r="J1236" s="120"/>
      <c r="K1236" s="120"/>
      <c r="L1236" s="120"/>
      <c r="M1236" s="120"/>
      <c r="N1236" s="120"/>
      <c r="O1236" s="306"/>
      <c r="P1236" s="120"/>
      <c r="Y1236" s="120"/>
      <c r="AD1236" s="249"/>
      <c r="AG1236" s="32"/>
      <c r="AI1236" s="245"/>
      <c r="AJ1236" s="120"/>
      <c r="AN1236" s="249"/>
      <c r="AS1236" s="250"/>
      <c r="AX1236" s="249"/>
      <c r="BC1236" s="248"/>
      <c r="BM1236" s="248"/>
      <c r="BW1236" s="248"/>
    </row>
    <row r="1237" spans="3:75" s="3" customFormat="1">
      <c r="C1237" s="32"/>
      <c r="D1237" s="229"/>
      <c r="F1237" s="120"/>
      <c r="G1237" s="120"/>
      <c r="H1237" s="120"/>
      <c r="I1237" s="120"/>
      <c r="J1237" s="120"/>
      <c r="K1237" s="120"/>
      <c r="L1237" s="120"/>
      <c r="M1237" s="120"/>
      <c r="N1237" s="120"/>
      <c r="O1237" s="306"/>
      <c r="P1237" s="120"/>
      <c r="Y1237" s="120"/>
      <c r="AD1237" s="249"/>
      <c r="AG1237" s="32"/>
      <c r="AI1237" s="245"/>
      <c r="AJ1237" s="120"/>
      <c r="AN1237" s="249"/>
      <c r="AS1237" s="250"/>
      <c r="AX1237" s="249"/>
      <c r="BC1237" s="248"/>
      <c r="BM1237" s="248"/>
      <c r="BW1237" s="248"/>
    </row>
    <row r="1238" spans="3:75" s="3" customFormat="1">
      <c r="C1238" s="32"/>
      <c r="D1238" s="229"/>
      <c r="F1238" s="120"/>
      <c r="G1238" s="120"/>
      <c r="H1238" s="120"/>
      <c r="I1238" s="120"/>
      <c r="J1238" s="120"/>
      <c r="K1238" s="120"/>
      <c r="L1238" s="120"/>
      <c r="M1238" s="120"/>
      <c r="N1238" s="120"/>
      <c r="O1238" s="306"/>
      <c r="P1238" s="120"/>
      <c r="Y1238" s="120"/>
      <c r="AD1238" s="249"/>
      <c r="AG1238" s="32"/>
      <c r="AI1238" s="245"/>
      <c r="AJ1238" s="120"/>
      <c r="AN1238" s="249"/>
      <c r="AS1238" s="250"/>
      <c r="AX1238" s="249"/>
      <c r="BC1238" s="248"/>
      <c r="BM1238" s="248"/>
      <c r="BW1238" s="248"/>
    </row>
    <row r="1239" spans="3:75" s="3" customFormat="1">
      <c r="C1239" s="32"/>
      <c r="D1239" s="229"/>
      <c r="F1239" s="120"/>
      <c r="G1239" s="120"/>
      <c r="H1239" s="120"/>
      <c r="I1239" s="120"/>
      <c r="J1239" s="120"/>
      <c r="K1239" s="120"/>
      <c r="L1239" s="120"/>
      <c r="M1239" s="120"/>
      <c r="N1239" s="120"/>
      <c r="O1239" s="306"/>
      <c r="P1239" s="120"/>
      <c r="Y1239" s="120"/>
      <c r="AD1239" s="249"/>
      <c r="AG1239" s="32"/>
      <c r="AI1239" s="245"/>
      <c r="AJ1239" s="120"/>
      <c r="AN1239" s="249"/>
      <c r="AS1239" s="250"/>
      <c r="AX1239" s="249"/>
      <c r="BC1239" s="248"/>
      <c r="BM1239" s="248"/>
      <c r="BW1239" s="248"/>
    </row>
    <row r="1240" spans="3:75" s="3" customFormat="1">
      <c r="C1240" s="32"/>
      <c r="D1240" s="229"/>
      <c r="F1240" s="120"/>
      <c r="G1240" s="120"/>
      <c r="H1240" s="120"/>
      <c r="I1240" s="120"/>
      <c r="J1240" s="120"/>
      <c r="K1240" s="120"/>
      <c r="L1240" s="120"/>
      <c r="M1240" s="120"/>
      <c r="N1240" s="120"/>
      <c r="O1240" s="306"/>
      <c r="P1240" s="120"/>
      <c r="Y1240" s="120"/>
      <c r="AD1240" s="249"/>
      <c r="AG1240" s="32"/>
      <c r="AI1240" s="245"/>
      <c r="AJ1240" s="120"/>
      <c r="AN1240" s="249"/>
      <c r="AS1240" s="250"/>
      <c r="AX1240" s="249"/>
      <c r="BC1240" s="248"/>
      <c r="BM1240" s="248"/>
      <c r="BW1240" s="248"/>
    </row>
    <row r="1241" spans="3:75" s="3" customFormat="1">
      <c r="C1241" s="32"/>
      <c r="D1241" s="229"/>
      <c r="F1241" s="120"/>
      <c r="G1241" s="120"/>
      <c r="H1241" s="120"/>
      <c r="I1241" s="120"/>
      <c r="J1241" s="120"/>
      <c r="K1241" s="120"/>
      <c r="L1241" s="120"/>
      <c r="M1241" s="120"/>
      <c r="N1241" s="120"/>
      <c r="O1241" s="306"/>
      <c r="P1241" s="120"/>
      <c r="Y1241" s="120"/>
      <c r="AD1241" s="249"/>
      <c r="AG1241" s="32"/>
      <c r="AI1241" s="245"/>
      <c r="AJ1241" s="120"/>
      <c r="AN1241" s="249"/>
      <c r="AS1241" s="250"/>
      <c r="AX1241" s="249"/>
      <c r="BC1241" s="248"/>
      <c r="BM1241" s="248"/>
      <c r="BW1241" s="248"/>
    </row>
    <row r="1242" spans="3:75" s="3" customFormat="1">
      <c r="C1242" s="32"/>
      <c r="D1242" s="229"/>
      <c r="F1242" s="120"/>
      <c r="G1242" s="120"/>
      <c r="H1242" s="120"/>
      <c r="I1242" s="120"/>
      <c r="J1242" s="120"/>
      <c r="K1242" s="120"/>
      <c r="L1242" s="120"/>
      <c r="M1242" s="120"/>
      <c r="N1242" s="120"/>
      <c r="O1242" s="306"/>
      <c r="P1242" s="120"/>
      <c r="Y1242" s="120"/>
      <c r="AD1242" s="249"/>
      <c r="AG1242" s="32"/>
      <c r="AI1242" s="245"/>
      <c r="AJ1242" s="120"/>
      <c r="AN1242" s="249"/>
      <c r="AS1242" s="250"/>
      <c r="AX1242" s="249"/>
      <c r="BC1242" s="248"/>
      <c r="BM1242" s="248"/>
      <c r="BW1242" s="248"/>
    </row>
    <row r="1243" spans="3:75" s="3" customFormat="1">
      <c r="C1243" s="32"/>
      <c r="D1243" s="229"/>
      <c r="F1243" s="120"/>
      <c r="G1243" s="120"/>
      <c r="H1243" s="120"/>
      <c r="I1243" s="120"/>
      <c r="J1243" s="120"/>
      <c r="K1243" s="120"/>
      <c r="L1243" s="120"/>
      <c r="M1243" s="120"/>
      <c r="N1243" s="120"/>
      <c r="O1243" s="306"/>
      <c r="P1243" s="120"/>
      <c r="Y1243" s="120"/>
      <c r="AD1243" s="249"/>
      <c r="AG1243" s="32"/>
      <c r="AI1243" s="245"/>
      <c r="AJ1243" s="120"/>
      <c r="AN1243" s="249"/>
      <c r="AS1243" s="250"/>
      <c r="AX1243" s="249"/>
      <c r="BC1243" s="248"/>
      <c r="BM1243" s="248"/>
      <c r="BW1243" s="248"/>
    </row>
    <row r="1244" spans="3:75" s="3" customFormat="1">
      <c r="C1244" s="32"/>
      <c r="D1244" s="229"/>
      <c r="F1244" s="120"/>
      <c r="G1244" s="120"/>
      <c r="H1244" s="120"/>
      <c r="I1244" s="120"/>
      <c r="J1244" s="120"/>
      <c r="K1244" s="120"/>
      <c r="L1244" s="120"/>
      <c r="M1244" s="120"/>
      <c r="N1244" s="120"/>
      <c r="O1244" s="306"/>
      <c r="P1244" s="120"/>
      <c r="Y1244" s="120"/>
      <c r="AD1244" s="249"/>
      <c r="AG1244" s="32"/>
      <c r="AI1244" s="245"/>
      <c r="AJ1244" s="120"/>
      <c r="AN1244" s="249"/>
      <c r="AS1244" s="250"/>
      <c r="AX1244" s="249"/>
      <c r="BC1244" s="248"/>
      <c r="BM1244" s="248"/>
      <c r="BW1244" s="248"/>
    </row>
    <row r="1245" spans="3:75" s="3" customFormat="1">
      <c r="C1245" s="32"/>
      <c r="D1245" s="229"/>
      <c r="F1245" s="120"/>
      <c r="G1245" s="120"/>
      <c r="H1245" s="120"/>
      <c r="I1245" s="120"/>
      <c r="J1245" s="120"/>
      <c r="K1245" s="120"/>
      <c r="L1245" s="120"/>
      <c r="M1245" s="120"/>
      <c r="N1245" s="120"/>
      <c r="O1245" s="306"/>
      <c r="P1245" s="120"/>
      <c r="Y1245" s="120"/>
      <c r="AD1245" s="249"/>
      <c r="AG1245" s="32"/>
      <c r="AI1245" s="245"/>
      <c r="AJ1245" s="120"/>
      <c r="AN1245" s="249"/>
      <c r="AS1245" s="250"/>
      <c r="AX1245" s="249"/>
      <c r="BC1245" s="248"/>
      <c r="BM1245" s="248"/>
      <c r="BW1245" s="248"/>
    </row>
    <row r="1246" spans="3:75" s="3" customFormat="1">
      <c r="C1246" s="32"/>
      <c r="D1246" s="229"/>
      <c r="F1246" s="120"/>
      <c r="G1246" s="120"/>
      <c r="H1246" s="120"/>
      <c r="I1246" s="120"/>
      <c r="J1246" s="120"/>
      <c r="K1246" s="120"/>
      <c r="L1246" s="120"/>
      <c r="M1246" s="120"/>
      <c r="N1246" s="120"/>
      <c r="O1246" s="306"/>
      <c r="P1246" s="120"/>
      <c r="Y1246" s="120"/>
      <c r="AD1246" s="249"/>
      <c r="AG1246" s="32"/>
      <c r="AI1246" s="245"/>
      <c r="AJ1246" s="120"/>
      <c r="AN1246" s="249"/>
      <c r="AS1246" s="250"/>
      <c r="AX1246" s="249"/>
      <c r="BC1246" s="248"/>
      <c r="BM1246" s="248"/>
      <c r="BW1246" s="248"/>
    </row>
    <row r="1247" spans="3:75" s="3" customFormat="1">
      <c r="C1247" s="32"/>
      <c r="D1247" s="229"/>
      <c r="F1247" s="120"/>
      <c r="G1247" s="120"/>
      <c r="H1247" s="120"/>
      <c r="I1247" s="120"/>
      <c r="J1247" s="120"/>
      <c r="K1247" s="120"/>
      <c r="L1247" s="120"/>
      <c r="M1247" s="120"/>
      <c r="N1247" s="120"/>
      <c r="O1247" s="306"/>
      <c r="P1247" s="120"/>
      <c r="Y1247" s="120"/>
      <c r="AD1247" s="249"/>
      <c r="AG1247" s="32"/>
      <c r="AI1247" s="245"/>
      <c r="AJ1247" s="120"/>
      <c r="AN1247" s="249"/>
      <c r="AS1247" s="250"/>
      <c r="AX1247" s="249"/>
      <c r="BC1247" s="248"/>
      <c r="BM1247" s="248"/>
      <c r="BW1247" s="248"/>
    </row>
    <row r="1248" spans="3:75" s="3" customFormat="1">
      <c r="C1248" s="32"/>
      <c r="D1248" s="229"/>
      <c r="F1248" s="120"/>
      <c r="G1248" s="120"/>
      <c r="H1248" s="120"/>
      <c r="I1248" s="120"/>
      <c r="J1248" s="120"/>
      <c r="K1248" s="120"/>
      <c r="L1248" s="120"/>
      <c r="M1248" s="120"/>
      <c r="N1248" s="120"/>
      <c r="O1248" s="306"/>
      <c r="P1248" s="120"/>
      <c r="Y1248" s="120"/>
      <c r="AD1248" s="249"/>
      <c r="AG1248" s="32"/>
      <c r="AI1248" s="245"/>
      <c r="AJ1248" s="120"/>
      <c r="AN1248" s="249"/>
      <c r="AS1248" s="250"/>
      <c r="AX1248" s="249"/>
      <c r="BC1248" s="248"/>
      <c r="BM1248" s="248"/>
      <c r="BW1248" s="248"/>
    </row>
    <row r="1249" spans="3:75" s="3" customFormat="1">
      <c r="C1249" s="32"/>
      <c r="D1249" s="229"/>
      <c r="F1249" s="120"/>
      <c r="G1249" s="120"/>
      <c r="H1249" s="120"/>
      <c r="I1249" s="120"/>
      <c r="J1249" s="120"/>
      <c r="K1249" s="120"/>
      <c r="L1249" s="120"/>
      <c r="M1249" s="120"/>
      <c r="N1249" s="120"/>
      <c r="O1249" s="306"/>
      <c r="P1249" s="120"/>
      <c r="Y1249" s="120"/>
      <c r="AD1249" s="249"/>
      <c r="AG1249" s="32"/>
      <c r="AI1249" s="245"/>
      <c r="AJ1249" s="120"/>
      <c r="AN1249" s="249"/>
      <c r="AS1249" s="250"/>
      <c r="AX1249" s="249"/>
      <c r="BC1249" s="248"/>
      <c r="BM1249" s="248"/>
      <c r="BW1249" s="248"/>
    </row>
    <row r="1250" spans="3:75" s="3" customFormat="1">
      <c r="C1250" s="32"/>
      <c r="D1250" s="229"/>
      <c r="F1250" s="120"/>
      <c r="G1250" s="120"/>
      <c r="H1250" s="120"/>
      <c r="I1250" s="120"/>
      <c r="J1250" s="120"/>
      <c r="K1250" s="120"/>
      <c r="L1250" s="120"/>
      <c r="M1250" s="120"/>
      <c r="N1250" s="120"/>
      <c r="O1250" s="306"/>
      <c r="P1250" s="120"/>
      <c r="Y1250" s="120"/>
      <c r="AD1250" s="249"/>
      <c r="AG1250" s="32"/>
      <c r="AI1250" s="245"/>
      <c r="AJ1250" s="120"/>
      <c r="AN1250" s="249"/>
      <c r="AS1250" s="250"/>
      <c r="AX1250" s="249"/>
      <c r="BC1250" s="248"/>
      <c r="BM1250" s="248"/>
      <c r="BW1250" s="248"/>
    </row>
    <row r="1251" spans="3:75" s="3" customFormat="1">
      <c r="C1251" s="32"/>
      <c r="D1251" s="229"/>
      <c r="F1251" s="120"/>
      <c r="G1251" s="120"/>
      <c r="H1251" s="120"/>
      <c r="I1251" s="120"/>
      <c r="J1251" s="120"/>
      <c r="K1251" s="120"/>
      <c r="L1251" s="120"/>
      <c r="M1251" s="120"/>
      <c r="N1251" s="120"/>
      <c r="O1251" s="306"/>
      <c r="P1251" s="120"/>
      <c r="Y1251" s="120"/>
      <c r="AD1251" s="249"/>
      <c r="AG1251" s="32"/>
      <c r="AI1251" s="245"/>
      <c r="AJ1251" s="120"/>
      <c r="AN1251" s="249"/>
      <c r="AS1251" s="250"/>
      <c r="AX1251" s="249"/>
      <c r="BC1251" s="248"/>
      <c r="BM1251" s="248"/>
      <c r="BW1251" s="248"/>
    </row>
    <row r="1252" spans="3:75" s="3" customFormat="1">
      <c r="C1252" s="32"/>
      <c r="D1252" s="229"/>
      <c r="F1252" s="120"/>
      <c r="G1252" s="120"/>
      <c r="H1252" s="120"/>
      <c r="I1252" s="120"/>
      <c r="J1252" s="120"/>
      <c r="K1252" s="120"/>
      <c r="L1252" s="120"/>
      <c r="M1252" s="120"/>
      <c r="N1252" s="120"/>
      <c r="O1252" s="306"/>
      <c r="P1252" s="120"/>
      <c r="Y1252" s="120"/>
      <c r="AD1252" s="249"/>
      <c r="AG1252" s="32"/>
      <c r="AI1252" s="245"/>
      <c r="AJ1252" s="120"/>
      <c r="AN1252" s="249"/>
      <c r="AS1252" s="250"/>
      <c r="AX1252" s="249"/>
      <c r="BC1252" s="248"/>
      <c r="BM1252" s="248"/>
      <c r="BW1252" s="248"/>
    </row>
    <row r="1253" spans="3:75" s="3" customFormat="1">
      <c r="C1253" s="32"/>
      <c r="D1253" s="229"/>
      <c r="F1253" s="120"/>
      <c r="G1253" s="120"/>
      <c r="H1253" s="120"/>
      <c r="I1253" s="120"/>
      <c r="J1253" s="120"/>
      <c r="K1253" s="120"/>
      <c r="L1253" s="120"/>
      <c r="M1253" s="120"/>
      <c r="N1253" s="120"/>
      <c r="O1253" s="306"/>
      <c r="P1253" s="120"/>
      <c r="Y1253" s="120"/>
      <c r="AD1253" s="249"/>
      <c r="AG1253" s="32"/>
      <c r="AI1253" s="245"/>
      <c r="AJ1253" s="120"/>
      <c r="AN1253" s="249"/>
      <c r="AS1253" s="250"/>
      <c r="AX1253" s="249"/>
      <c r="BC1253" s="248"/>
      <c r="BM1253" s="248"/>
      <c r="BW1253" s="248"/>
    </row>
    <row r="1254" spans="3:75" s="3" customFormat="1">
      <c r="C1254" s="32"/>
      <c r="D1254" s="229"/>
      <c r="F1254" s="120"/>
      <c r="G1254" s="120"/>
      <c r="H1254" s="120"/>
      <c r="I1254" s="120"/>
      <c r="J1254" s="120"/>
      <c r="K1254" s="120"/>
      <c r="L1254" s="120"/>
      <c r="M1254" s="120"/>
      <c r="N1254" s="120"/>
      <c r="O1254" s="306"/>
      <c r="P1254" s="120"/>
      <c r="Y1254" s="120"/>
      <c r="AD1254" s="249"/>
      <c r="AG1254" s="32"/>
      <c r="AI1254" s="245"/>
      <c r="AJ1254" s="120"/>
      <c r="AN1254" s="249"/>
      <c r="AS1254" s="250"/>
      <c r="AX1254" s="249"/>
      <c r="BC1254" s="248"/>
      <c r="BM1254" s="248"/>
      <c r="BW1254" s="248"/>
    </row>
    <row r="1255" spans="3:75" s="3" customFormat="1">
      <c r="C1255" s="32"/>
      <c r="D1255" s="229"/>
      <c r="F1255" s="120"/>
      <c r="G1255" s="120"/>
      <c r="H1255" s="120"/>
      <c r="I1255" s="120"/>
      <c r="J1255" s="120"/>
      <c r="K1255" s="120"/>
      <c r="L1255" s="120"/>
      <c r="M1255" s="120"/>
      <c r="N1255" s="120"/>
      <c r="O1255" s="306"/>
      <c r="P1255" s="120"/>
      <c r="Y1255" s="120"/>
      <c r="AD1255" s="249"/>
      <c r="AG1255" s="32"/>
      <c r="AI1255" s="245"/>
      <c r="AJ1255" s="120"/>
      <c r="AN1255" s="249"/>
      <c r="AS1255" s="250"/>
      <c r="AX1255" s="249"/>
      <c r="BC1255" s="248"/>
      <c r="BM1255" s="248"/>
      <c r="BW1255" s="248"/>
    </row>
    <row r="1256" spans="3:75" s="3" customFormat="1">
      <c r="C1256" s="32"/>
      <c r="D1256" s="229"/>
      <c r="F1256" s="120"/>
      <c r="G1256" s="120"/>
      <c r="H1256" s="120"/>
      <c r="I1256" s="120"/>
      <c r="J1256" s="120"/>
      <c r="K1256" s="120"/>
      <c r="L1256" s="120"/>
      <c r="M1256" s="120"/>
      <c r="N1256" s="120"/>
      <c r="O1256" s="306"/>
      <c r="P1256" s="120"/>
      <c r="Y1256" s="120"/>
      <c r="AD1256" s="249"/>
      <c r="AG1256" s="32"/>
      <c r="AI1256" s="245"/>
      <c r="AJ1256" s="120"/>
      <c r="AN1256" s="249"/>
      <c r="AS1256" s="250"/>
      <c r="AX1256" s="249"/>
      <c r="BC1256" s="248"/>
      <c r="BM1256" s="248"/>
      <c r="BW1256" s="248"/>
    </row>
    <row r="1257" spans="3:75" s="3" customFormat="1">
      <c r="C1257" s="32"/>
      <c r="D1257" s="229"/>
      <c r="F1257" s="120"/>
      <c r="G1257" s="120"/>
      <c r="H1257" s="120"/>
      <c r="I1257" s="120"/>
      <c r="J1257" s="120"/>
      <c r="K1257" s="120"/>
      <c r="L1257" s="120"/>
      <c r="M1257" s="120"/>
      <c r="N1257" s="120"/>
      <c r="O1257" s="306"/>
      <c r="P1257" s="120"/>
      <c r="Y1257" s="120"/>
      <c r="AD1257" s="249"/>
      <c r="AG1257" s="32"/>
      <c r="AI1257" s="245"/>
      <c r="AJ1257" s="120"/>
      <c r="AN1257" s="249"/>
      <c r="AS1257" s="250"/>
      <c r="AX1257" s="249"/>
      <c r="BC1257" s="248"/>
      <c r="BM1257" s="248"/>
      <c r="BW1257" s="248"/>
    </row>
    <row r="1258" spans="3:75" s="3" customFormat="1">
      <c r="C1258" s="32"/>
      <c r="D1258" s="229"/>
      <c r="F1258" s="120"/>
      <c r="G1258" s="120"/>
      <c r="H1258" s="120"/>
      <c r="I1258" s="120"/>
      <c r="J1258" s="120"/>
      <c r="K1258" s="120"/>
      <c r="L1258" s="120"/>
      <c r="M1258" s="120"/>
      <c r="N1258" s="120"/>
      <c r="O1258" s="306"/>
      <c r="P1258" s="120"/>
      <c r="Y1258" s="120"/>
      <c r="AD1258" s="249"/>
      <c r="AG1258" s="32"/>
      <c r="AI1258" s="245"/>
      <c r="AJ1258" s="120"/>
      <c r="AN1258" s="249"/>
      <c r="AS1258" s="250"/>
      <c r="AX1258" s="249"/>
      <c r="BC1258" s="248"/>
      <c r="BM1258" s="248"/>
      <c r="BW1258" s="248"/>
    </row>
    <row r="1259" spans="3:75" s="3" customFormat="1">
      <c r="C1259" s="32"/>
      <c r="D1259" s="229"/>
      <c r="F1259" s="120"/>
      <c r="G1259" s="120"/>
      <c r="H1259" s="120"/>
      <c r="I1259" s="120"/>
      <c r="J1259" s="120"/>
      <c r="K1259" s="120"/>
      <c r="L1259" s="120"/>
      <c r="M1259" s="120"/>
      <c r="N1259" s="120"/>
      <c r="O1259" s="306"/>
      <c r="P1259" s="120"/>
      <c r="Y1259" s="120"/>
      <c r="AD1259" s="249"/>
      <c r="AG1259" s="32"/>
      <c r="AI1259" s="245"/>
      <c r="AJ1259" s="120"/>
      <c r="AN1259" s="249"/>
      <c r="AS1259" s="250"/>
      <c r="AX1259" s="249"/>
      <c r="BC1259" s="248"/>
      <c r="BM1259" s="248"/>
      <c r="BW1259" s="248"/>
    </row>
    <row r="1260" spans="3:75" s="3" customFormat="1">
      <c r="C1260" s="32"/>
      <c r="D1260" s="229"/>
      <c r="F1260" s="120"/>
      <c r="G1260" s="120"/>
      <c r="H1260" s="120"/>
      <c r="I1260" s="120"/>
      <c r="J1260" s="120"/>
      <c r="K1260" s="120"/>
      <c r="L1260" s="120"/>
      <c r="M1260" s="120"/>
      <c r="N1260" s="120"/>
      <c r="O1260" s="306"/>
      <c r="P1260" s="120"/>
      <c r="Y1260" s="120"/>
      <c r="AD1260" s="249"/>
      <c r="AG1260" s="32"/>
      <c r="AI1260" s="245"/>
      <c r="AJ1260" s="120"/>
      <c r="AN1260" s="249"/>
      <c r="AS1260" s="250"/>
      <c r="AX1260" s="249"/>
      <c r="BC1260" s="248"/>
      <c r="BM1260" s="248"/>
      <c r="BW1260" s="248"/>
    </row>
    <row r="1261" spans="3:75" s="3" customFormat="1">
      <c r="C1261" s="32"/>
      <c r="D1261" s="229"/>
      <c r="F1261" s="120"/>
      <c r="G1261" s="120"/>
      <c r="H1261" s="120"/>
      <c r="I1261" s="120"/>
      <c r="J1261" s="120"/>
      <c r="K1261" s="120"/>
      <c r="L1261" s="120"/>
      <c r="M1261" s="120"/>
      <c r="N1261" s="120"/>
      <c r="O1261" s="306"/>
      <c r="P1261" s="120"/>
      <c r="Y1261" s="120"/>
      <c r="AD1261" s="249"/>
      <c r="AG1261" s="32"/>
      <c r="AI1261" s="245"/>
      <c r="AJ1261" s="120"/>
      <c r="AN1261" s="249"/>
      <c r="AS1261" s="250"/>
      <c r="AX1261" s="249"/>
      <c r="BC1261" s="248"/>
      <c r="BM1261" s="248"/>
      <c r="BW1261" s="248"/>
    </row>
    <row r="1262" spans="3:75" s="3" customFormat="1">
      <c r="C1262" s="32"/>
      <c r="D1262" s="229"/>
      <c r="F1262" s="120"/>
      <c r="G1262" s="120"/>
      <c r="H1262" s="120"/>
      <c r="I1262" s="120"/>
      <c r="J1262" s="120"/>
      <c r="K1262" s="120"/>
      <c r="L1262" s="120"/>
      <c r="M1262" s="120"/>
      <c r="N1262" s="120"/>
      <c r="O1262" s="306"/>
      <c r="P1262" s="120"/>
      <c r="Y1262" s="120"/>
      <c r="AD1262" s="249"/>
      <c r="AG1262" s="32"/>
      <c r="AI1262" s="245"/>
      <c r="AJ1262" s="120"/>
      <c r="AN1262" s="249"/>
      <c r="AS1262" s="250"/>
      <c r="AX1262" s="249"/>
      <c r="BC1262" s="248"/>
      <c r="BM1262" s="248"/>
      <c r="BW1262" s="248"/>
    </row>
    <row r="1263" spans="3:75" s="3" customFormat="1">
      <c r="C1263" s="32"/>
      <c r="D1263" s="229"/>
      <c r="F1263" s="120"/>
      <c r="G1263" s="120"/>
      <c r="H1263" s="120"/>
      <c r="I1263" s="120"/>
      <c r="J1263" s="120"/>
      <c r="K1263" s="120"/>
      <c r="L1263" s="120"/>
      <c r="M1263" s="120"/>
      <c r="N1263" s="120"/>
      <c r="O1263" s="306"/>
      <c r="P1263" s="120"/>
      <c r="Y1263" s="120"/>
      <c r="AD1263" s="249"/>
      <c r="AG1263" s="32"/>
      <c r="AI1263" s="245"/>
      <c r="AJ1263" s="120"/>
      <c r="AN1263" s="249"/>
      <c r="AS1263" s="250"/>
      <c r="AX1263" s="249"/>
      <c r="BC1263" s="248"/>
      <c r="BM1263" s="248"/>
      <c r="BW1263" s="248"/>
    </row>
    <row r="1264" spans="3:75" s="3" customFormat="1">
      <c r="C1264" s="32"/>
      <c r="D1264" s="229"/>
      <c r="F1264" s="120"/>
      <c r="G1264" s="120"/>
      <c r="H1264" s="120"/>
      <c r="I1264" s="120"/>
      <c r="J1264" s="120"/>
      <c r="K1264" s="120"/>
      <c r="L1264" s="120"/>
      <c r="M1264" s="120"/>
      <c r="N1264" s="120"/>
      <c r="O1264" s="306"/>
      <c r="P1264" s="120"/>
      <c r="Y1264" s="120"/>
      <c r="AD1264" s="249"/>
      <c r="AG1264" s="32"/>
      <c r="AI1264" s="245"/>
      <c r="AJ1264" s="120"/>
      <c r="AN1264" s="249"/>
      <c r="AS1264" s="250"/>
      <c r="AX1264" s="249"/>
      <c r="BC1264" s="248"/>
      <c r="BM1264" s="248"/>
      <c r="BW1264" s="248"/>
    </row>
    <row r="1265" spans="3:75" s="3" customFormat="1">
      <c r="C1265" s="32"/>
      <c r="D1265" s="229"/>
      <c r="F1265" s="120"/>
      <c r="G1265" s="120"/>
      <c r="H1265" s="120"/>
      <c r="I1265" s="120"/>
      <c r="J1265" s="120"/>
      <c r="K1265" s="120"/>
      <c r="L1265" s="120"/>
      <c r="M1265" s="120"/>
      <c r="N1265" s="120"/>
      <c r="O1265" s="306"/>
      <c r="P1265" s="120"/>
      <c r="Y1265" s="120"/>
      <c r="AD1265" s="249"/>
      <c r="AG1265" s="32"/>
      <c r="AI1265" s="245"/>
      <c r="AJ1265" s="120"/>
      <c r="AN1265" s="249"/>
      <c r="AS1265" s="250"/>
      <c r="AX1265" s="249"/>
      <c r="BC1265" s="248"/>
      <c r="BM1265" s="248"/>
      <c r="BW1265" s="248"/>
    </row>
    <row r="1266" spans="3:75" s="3" customFormat="1">
      <c r="C1266" s="32"/>
      <c r="D1266" s="229"/>
      <c r="F1266" s="120"/>
      <c r="G1266" s="120"/>
      <c r="H1266" s="120"/>
      <c r="I1266" s="120"/>
      <c r="J1266" s="120"/>
      <c r="K1266" s="120"/>
      <c r="L1266" s="120"/>
      <c r="M1266" s="120"/>
      <c r="N1266" s="120"/>
      <c r="O1266" s="306"/>
      <c r="P1266" s="120"/>
      <c r="Y1266" s="120"/>
      <c r="AD1266" s="249"/>
      <c r="AG1266" s="32"/>
      <c r="AI1266" s="245"/>
      <c r="AJ1266" s="120"/>
      <c r="AN1266" s="249"/>
      <c r="AS1266" s="250"/>
      <c r="AX1266" s="249"/>
      <c r="BC1266" s="248"/>
      <c r="BM1266" s="248"/>
      <c r="BW1266" s="248"/>
    </row>
    <row r="1267" spans="3:75" s="3" customFormat="1">
      <c r="C1267" s="32"/>
      <c r="D1267" s="229"/>
      <c r="F1267" s="120"/>
      <c r="G1267" s="120"/>
      <c r="H1267" s="120"/>
      <c r="I1267" s="120"/>
      <c r="J1267" s="120"/>
      <c r="K1267" s="120"/>
      <c r="L1267" s="120"/>
      <c r="M1267" s="120"/>
      <c r="N1267" s="120"/>
      <c r="O1267" s="306"/>
      <c r="P1267" s="120"/>
      <c r="Y1267" s="120"/>
      <c r="AD1267" s="249"/>
      <c r="AG1267" s="32"/>
      <c r="AI1267" s="245"/>
      <c r="AJ1267" s="120"/>
      <c r="AN1267" s="249"/>
      <c r="AS1267" s="250"/>
      <c r="AX1267" s="249"/>
      <c r="BC1267" s="248"/>
      <c r="BM1267" s="248"/>
      <c r="BW1267" s="248"/>
    </row>
    <row r="1268" spans="3:75" s="3" customFormat="1">
      <c r="C1268" s="32"/>
      <c r="D1268" s="229"/>
      <c r="F1268" s="120"/>
      <c r="G1268" s="120"/>
      <c r="H1268" s="120"/>
      <c r="I1268" s="120"/>
      <c r="J1268" s="120"/>
      <c r="K1268" s="120"/>
      <c r="L1268" s="120"/>
      <c r="M1268" s="120"/>
      <c r="N1268" s="120"/>
      <c r="O1268" s="306"/>
      <c r="P1268" s="120"/>
      <c r="Y1268" s="120"/>
      <c r="AD1268" s="249"/>
      <c r="AG1268" s="32"/>
      <c r="AI1268" s="245"/>
      <c r="AJ1268" s="120"/>
      <c r="AN1268" s="249"/>
      <c r="AS1268" s="250"/>
      <c r="AX1268" s="249"/>
      <c r="BC1268" s="248"/>
      <c r="BM1268" s="248"/>
      <c r="BW1268" s="248"/>
    </row>
    <row r="1269" spans="3:75" s="3" customFormat="1">
      <c r="C1269" s="32"/>
      <c r="D1269" s="229"/>
      <c r="F1269" s="120"/>
      <c r="G1269" s="120"/>
      <c r="H1269" s="120"/>
      <c r="I1269" s="120"/>
      <c r="J1269" s="120"/>
      <c r="K1269" s="120"/>
      <c r="L1269" s="120"/>
      <c r="M1269" s="120"/>
      <c r="N1269" s="120"/>
      <c r="O1269" s="306"/>
      <c r="P1269" s="120"/>
      <c r="Y1269" s="120"/>
      <c r="AD1269" s="249"/>
      <c r="AG1269" s="32"/>
      <c r="AI1269" s="245"/>
      <c r="AJ1269" s="120"/>
      <c r="AN1269" s="249"/>
      <c r="AS1269" s="250"/>
      <c r="AX1269" s="249"/>
      <c r="BC1269" s="248"/>
      <c r="BM1269" s="248"/>
      <c r="BW1269" s="248"/>
    </row>
    <row r="1270" spans="3:75" s="3" customFormat="1">
      <c r="C1270" s="32"/>
      <c r="D1270" s="229"/>
      <c r="F1270" s="120"/>
      <c r="G1270" s="120"/>
      <c r="H1270" s="120"/>
      <c r="I1270" s="120"/>
      <c r="J1270" s="120"/>
      <c r="K1270" s="120"/>
      <c r="L1270" s="120"/>
      <c r="M1270" s="120"/>
      <c r="N1270" s="120"/>
      <c r="O1270" s="306"/>
      <c r="P1270" s="120"/>
      <c r="Y1270" s="120"/>
      <c r="AD1270" s="249"/>
      <c r="AG1270" s="32"/>
      <c r="AI1270" s="245"/>
      <c r="AJ1270" s="120"/>
      <c r="AN1270" s="249"/>
      <c r="AS1270" s="250"/>
      <c r="AX1270" s="249"/>
      <c r="BC1270" s="248"/>
      <c r="BM1270" s="248"/>
      <c r="BW1270" s="248"/>
    </row>
    <row r="1271" spans="3:75" s="3" customFormat="1">
      <c r="C1271" s="32"/>
      <c r="D1271" s="229"/>
      <c r="F1271" s="120"/>
      <c r="G1271" s="120"/>
      <c r="H1271" s="120"/>
      <c r="I1271" s="120"/>
      <c r="J1271" s="120"/>
      <c r="K1271" s="120"/>
      <c r="L1271" s="120"/>
      <c r="M1271" s="120"/>
      <c r="N1271" s="120"/>
      <c r="O1271" s="306"/>
      <c r="P1271" s="120"/>
      <c r="Y1271" s="120"/>
      <c r="AD1271" s="249"/>
      <c r="AG1271" s="32"/>
      <c r="AI1271" s="245"/>
      <c r="AJ1271" s="120"/>
      <c r="AN1271" s="249"/>
      <c r="AS1271" s="250"/>
      <c r="AX1271" s="249"/>
      <c r="BC1271" s="248"/>
      <c r="BM1271" s="248"/>
      <c r="BW1271" s="248"/>
    </row>
    <row r="1272" spans="3:75" s="3" customFormat="1">
      <c r="C1272" s="32"/>
      <c r="D1272" s="229"/>
      <c r="F1272" s="120"/>
      <c r="G1272" s="120"/>
      <c r="H1272" s="120"/>
      <c r="I1272" s="120"/>
      <c r="J1272" s="120"/>
      <c r="K1272" s="120"/>
      <c r="L1272" s="120"/>
      <c r="M1272" s="120"/>
      <c r="N1272" s="120"/>
      <c r="O1272" s="306"/>
      <c r="P1272" s="120"/>
      <c r="Y1272" s="120"/>
      <c r="AD1272" s="249"/>
      <c r="AG1272" s="32"/>
      <c r="AI1272" s="245"/>
      <c r="AJ1272" s="120"/>
      <c r="AN1272" s="249"/>
      <c r="AS1272" s="250"/>
      <c r="AX1272" s="249"/>
      <c r="BC1272" s="248"/>
      <c r="BM1272" s="248"/>
      <c r="BW1272" s="248"/>
    </row>
    <row r="1273" spans="3:75" s="3" customFormat="1">
      <c r="C1273" s="32"/>
      <c r="D1273" s="229"/>
      <c r="F1273" s="120"/>
      <c r="G1273" s="120"/>
      <c r="H1273" s="120"/>
      <c r="I1273" s="120"/>
      <c r="J1273" s="120"/>
      <c r="K1273" s="120"/>
      <c r="L1273" s="120"/>
      <c r="M1273" s="120"/>
      <c r="N1273" s="120"/>
      <c r="O1273" s="306"/>
      <c r="P1273" s="120"/>
      <c r="Y1273" s="120"/>
      <c r="AD1273" s="249"/>
      <c r="AG1273" s="32"/>
      <c r="AI1273" s="245"/>
      <c r="AJ1273" s="120"/>
      <c r="AN1273" s="249"/>
      <c r="AS1273" s="250"/>
      <c r="AX1273" s="249"/>
      <c r="BC1273" s="248"/>
      <c r="BM1273" s="248"/>
      <c r="BW1273" s="248"/>
    </row>
    <row r="1274" spans="3:75" s="3" customFormat="1">
      <c r="C1274" s="32"/>
      <c r="D1274" s="229"/>
      <c r="F1274" s="120"/>
      <c r="G1274" s="120"/>
      <c r="H1274" s="120"/>
      <c r="I1274" s="120"/>
      <c r="J1274" s="120"/>
      <c r="K1274" s="120"/>
      <c r="L1274" s="120"/>
      <c r="M1274" s="120"/>
      <c r="N1274" s="120"/>
      <c r="O1274" s="306"/>
      <c r="P1274" s="120"/>
      <c r="Y1274" s="120"/>
      <c r="AD1274" s="249"/>
      <c r="AG1274" s="32"/>
      <c r="AI1274" s="245"/>
      <c r="AJ1274" s="120"/>
      <c r="AN1274" s="249"/>
      <c r="AS1274" s="250"/>
      <c r="AX1274" s="249"/>
      <c r="BC1274" s="248"/>
      <c r="BM1274" s="248"/>
      <c r="BW1274" s="248"/>
    </row>
    <row r="1275" spans="3:75" s="3" customFormat="1">
      <c r="C1275" s="32"/>
      <c r="D1275" s="229"/>
      <c r="F1275" s="120"/>
      <c r="G1275" s="120"/>
      <c r="H1275" s="120"/>
      <c r="I1275" s="120"/>
      <c r="J1275" s="120"/>
      <c r="K1275" s="120"/>
      <c r="L1275" s="120"/>
      <c r="M1275" s="120"/>
      <c r="N1275" s="120"/>
      <c r="O1275" s="306"/>
      <c r="P1275" s="120"/>
      <c r="Y1275" s="120"/>
      <c r="AD1275" s="249"/>
      <c r="AG1275" s="32"/>
      <c r="AI1275" s="245"/>
      <c r="AJ1275" s="120"/>
      <c r="AN1275" s="249"/>
      <c r="AS1275" s="250"/>
      <c r="AX1275" s="249"/>
      <c r="BC1275" s="248"/>
      <c r="BM1275" s="248"/>
      <c r="BW1275" s="248"/>
    </row>
    <row r="1276" spans="3:75" s="3" customFormat="1">
      <c r="C1276" s="32"/>
      <c r="D1276" s="229"/>
      <c r="F1276" s="120"/>
      <c r="G1276" s="120"/>
      <c r="H1276" s="120"/>
      <c r="I1276" s="120"/>
      <c r="J1276" s="120"/>
      <c r="K1276" s="120"/>
      <c r="L1276" s="120"/>
      <c r="M1276" s="120"/>
      <c r="N1276" s="120"/>
      <c r="O1276" s="306"/>
      <c r="P1276" s="120"/>
      <c r="Y1276" s="120"/>
      <c r="AD1276" s="249"/>
      <c r="AG1276" s="32"/>
      <c r="AI1276" s="245"/>
      <c r="AJ1276" s="120"/>
      <c r="AN1276" s="249"/>
      <c r="AS1276" s="250"/>
      <c r="AX1276" s="249"/>
      <c r="BC1276" s="248"/>
      <c r="BM1276" s="248"/>
      <c r="BW1276" s="248"/>
    </row>
    <row r="1277" spans="3:75" s="3" customFormat="1">
      <c r="C1277" s="32"/>
      <c r="D1277" s="229"/>
      <c r="F1277" s="120"/>
      <c r="G1277" s="120"/>
      <c r="H1277" s="120"/>
      <c r="I1277" s="120"/>
      <c r="J1277" s="120"/>
      <c r="K1277" s="120"/>
      <c r="L1277" s="120"/>
      <c r="M1277" s="120"/>
      <c r="N1277" s="120"/>
      <c r="O1277" s="306"/>
      <c r="P1277" s="120"/>
      <c r="Y1277" s="120"/>
      <c r="AD1277" s="249"/>
      <c r="AG1277" s="32"/>
      <c r="AI1277" s="245"/>
      <c r="AJ1277" s="120"/>
      <c r="AN1277" s="249"/>
      <c r="AS1277" s="250"/>
      <c r="AX1277" s="249"/>
      <c r="BC1277" s="248"/>
      <c r="BM1277" s="248"/>
      <c r="BW1277" s="248"/>
    </row>
    <row r="1278" spans="3:75" s="3" customFormat="1">
      <c r="C1278" s="32"/>
      <c r="D1278" s="229"/>
      <c r="F1278" s="120"/>
      <c r="G1278" s="120"/>
      <c r="H1278" s="120"/>
      <c r="I1278" s="120"/>
      <c r="J1278" s="120"/>
      <c r="K1278" s="120"/>
      <c r="L1278" s="120"/>
      <c r="M1278" s="120"/>
      <c r="N1278" s="120"/>
      <c r="O1278" s="306"/>
      <c r="P1278" s="120"/>
      <c r="Y1278" s="120"/>
      <c r="AD1278" s="249"/>
      <c r="AG1278" s="32"/>
      <c r="AI1278" s="245"/>
      <c r="AJ1278" s="120"/>
      <c r="AN1278" s="249"/>
      <c r="AS1278" s="250"/>
      <c r="AX1278" s="249"/>
      <c r="BC1278" s="248"/>
      <c r="BM1278" s="248"/>
      <c r="BW1278" s="248"/>
    </row>
    <row r="1279" spans="3:75" s="3" customFormat="1">
      <c r="C1279" s="32"/>
      <c r="D1279" s="229"/>
      <c r="F1279" s="120"/>
      <c r="G1279" s="120"/>
      <c r="H1279" s="120"/>
      <c r="I1279" s="120"/>
      <c r="J1279" s="120"/>
      <c r="K1279" s="120"/>
      <c r="L1279" s="120"/>
      <c r="M1279" s="120"/>
      <c r="N1279" s="120"/>
      <c r="O1279" s="306"/>
      <c r="P1279" s="120"/>
      <c r="Y1279" s="120"/>
      <c r="AD1279" s="249"/>
      <c r="AG1279" s="32"/>
      <c r="AI1279" s="245"/>
      <c r="AJ1279" s="120"/>
      <c r="AN1279" s="249"/>
      <c r="AS1279" s="250"/>
      <c r="AX1279" s="249"/>
      <c r="BC1279" s="248"/>
      <c r="BM1279" s="248"/>
      <c r="BW1279" s="248"/>
    </row>
    <row r="1280" spans="3:75" s="3" customFormat="1">
      <c r="C1280" s="32"/>
      <c r="D1280" s="229"/>
      <c r="F1280" s="120"/>
      <c r="G1280" s="120"/>
      <c r="H1280" s="120"/>
      <c r="I1280" s="120"/>
      <c r="J1280" s="120"/>
      <c r="K1280" s="120"/>
      <c r="L1280" s="120"/>
      <c r="M1280" s="120"/>
      <c r="N1280" s="120"/>
      <c r="O1280" s="306"/>
      <c r="P1280" s="120"/>
      <c r="Y1280" s="120"/>
      <c r="AD1280" s="249"/>
      <c r="AG1280" s="32"/>
      <c r="AI1280" s="245"/>
      <c r="AJ1280" s="120"/>
      <c r="AN1280" s="249"/>
      <c r="AS1280" s="250"/>
      <c r="AX1280" s="249"/>
      <c r="BC1280" s="248"/>
      <c r="BM1280" s="248"/>
      <c r="BW1280" s="248"/>
    </row>
    <row r="1281" spans="3:75" s="3" customFormat="1">
      <c r="C1281" s="32"/>
      <c r="D1281" s="229"/>
      <c r="F1281" s="120"/>
      <c r="G1281" s="120"/>
      <c r="H1281" s="120"/>
      <c r="I1281" s="120"/>
      <c r="J1281" s="120"/>
      <c r="K1281" s="120"/>
      <c r="L1281" s="120"/>
      <c r="M1281" s="120"/>
      <c r="N1281" s="120"/>
      <c r="O1281" s="306"/>
      <c r="P1281" s="120"/>
      <c r="Y1281" s="120"/>
      <c r="AD1281" s="249"/>
      <c r="AG1281" s="32"/>
      <c r="AI1281" s="245"/>
      <c r="AJ1281" s="120"/>
      <c r="AN1281" s="249"/>
      <c r="AS1281" s="250"/>
      <c r="AX1281" s="249"/>
      <c r="BC1281" s="248"/>
      <c r="BM1281" s="248"/>
      <c r="BW1281" s="248"/>
    </row>
    <row r="1282" spans="3:75" s="3" customFormat="1">
      <c r="C1282" s="32"/>
      <c r="D1282" s="229"/>
      <c r="F1282" s="120"/>
      <c r="G1282" s="120"/>
      <c r="H1282" s="120"/>
      <c r="I1282" s="120"/>
      <c r="J1282" s="120"/>
      <c r="K1282" s="120"/>
      <c r="L1282" s="120"/>
      <c r="M1282" s="120"/>
      <c r="N1282" s="120"/>
      <c r="O1282" s="306"/>
      <c r="P1282" s="120"/>
      <c r="Y1282" s="120"/>
      <c r="AD1282" s="249"/>
      <c r="AG1282" s="32"/>
      <c r="AI1282" s="245"/>
      <c r="AJ1282" s="120"/>
      <c r="AN1282" s="249"/>
      <c r="AS1282" s="250"/>
      <c r="AX1282" s="249"/>
      <c r="BC1282" s="248"/>
      <c r="BM1282" s="248"/>
      <c r="BW1282" s="248"/>
    </row>
    <row r="1283" spans="3:75" s="3" customFormat="1">
      <c r="C1283" s="32"/>
      <c r="D1283" s="229"/>
      <c r="F1283" s="120"/>
      <c r="G1283" s="120"/>
      <c r="H1283" s="120"/>
      <c r="I1283" s="120"/>
      <c r="J1283" s="120"/>
      <c r="K1283" s="120"/>
      <c r="L1283" s="120"/>
      <c r="M1283" s="120"/>
      <c r="N1283" s="120"/>
      <c r="O1283" s="306"/>
      <c r="P1283" s="120"/>
      <c r="Y1283" s="120"/>
      <c r="AD1283" s="249"/>
      <c r="AG1283" s="32"/>
      <c r="AI1283" s="245"/>
      <c r="AJ1283" s="120"/>
      <c r="AN1283" s="249"/>
      <c r="AS1283" s="250"/>
      <c r="AX1283" s="249"/>
      <c r="BC1283" s="248"/>
      <c r="BM1283" s="248"/>
      <c r="BW1283" s="248"/>
    </row>
    <row r="1284" spans="3:75" s="3" customFormat="1">
      <c r="C1284" s="32"/>
      <c r="D1284" s="229"/>
      <c r="F1284" s="120"/>
      <c r="G1284" s="120"/>
      <c r="H1284" s="120"/>
      <c r="I1284" s="120"/>
      <c r="J1284" s="120"/>
      <c r="K1284" s="120"/>
      <c r="L1284" s="120"/>
      <c r="M1284" s="120"/>
      <c r="N1284" s="120"/>
      <c r="O1284" s="306"/>
      <c r="P1284" s="120"/>
      <c r="Y1284" s="120"/>
      <c r="AD1284" s="249"/>
      <c r="AG1284" s="32"/>
      <c r="AI1284" s="245"/>
      <c r="AJ1284" s="120"/>
      <c r="AN1284" s="249"/>
      <c r="AS1284" s="250"/>
      <c r="AX1284" s="249"/>
      <c r="BC1284" s="248"/>
      <c r="BM1284" s="248"/>
      <c r="BW1284" s="248"/>
    </row>
    <row r="1285" spans="3:75" s="3" customFormat="1">
      <c r="C1285" s="32"/>
      <c r="D1285" s="229"/>
      <c r="F1285" s="120"/>
      <c r="G1285" s="120"/>
      <c r="H1285" s="120"/>
      <c r="I1285" s="120"/>
      <c r="J1285" s="120"/>
      <c r="K1285" s="120"/>
      <c r="L1285" s="120"/>
      <c r="M1285" s="120"/>
      <c r="N1285" s="120"/>
      <c r="O1285" s="306"/>
      <c r="P1285" s="120"/>
      <c r="Y1285" s="120"/>
      <c r="AD1285" s="249"/>
      <c r="AG1285" s="32"/>
      <c r="AI1285" s="245"/>
      <c r="AJ1285" s="120"/>
      <c r="AN1285" s="249"/>
      <c r="AS1285" s="250"/>
      <c r="AX1285" s="249"/>
      <c r="BC1285" s="248"/>
      <c r="BM1285" s="248"/>
      <c r="BW1285" s="248"/>
    </row>
    <row r="1286" spans="3:75" s="3" customFormat="1">
      <c r="C1286" s="32"/>
      <c r="D1286" s="229"/>
      <c r="F1286" s="120"/>
      <c r="G1286" s="120"/>
      <c r="H1286" s="120"/>
      <c r="I1286" s="120"/>
      <c r="J1286" s="120"/>
      <c r="K1286" s="120"/>
      <c r="L1286" s="120"/>
      <c r="M1286" s="120"/>
      <c r="N1286" s="120"/>
      <c r="O1286" s="306"/>
      <c r="P1286" s="120"/>
      <c r="Y1286" s="120"/>
      <c r="AD1286" s="249"/>
      <c r="AG1286" s="32"/>
      <c r="AI1286" s="245"/>
      <c r="AJ1286" s="120"/>
      <c r="AN1286" s="249"/>
      <c r="AS1286" s="250"/>
      <c r="AX1286" s="249"/>
      <c r="BC1286" s="248"/>
      <c r="BM1286" s="248"/>
      <c r="BW1286" s="248"/>
    </row>
    <row r="1287" spans="3:75" s="3" customFormat="1">
      <c r="C1287" s="32"/>
      <c r="D1287" s="229"/>
      <c r="F1287" s="120"/>
      <c r="G1287" s="120"/>
      <c r="H1287" s="120"/>
      <c r="I1287" s="120"/>
      <c r="J1287" s="120"/>
      <c r="K1287" s="120"/>
      <c r="L1287" s="120"/>
      <c r="M1287" s="120"/>
      <c r="N1287" s="120"/>
      <c r="O1287" s="306"/>
      <c r="P1287" s="120"/>
      <c r="Y1287" s="120"/>
      <c r="AD1287" s="249"/>
      <c r="AG1287" s="32"/>
      <c r="AI1287" s="245"/>
      <c r="AJ1287" s="120"/>
      <c r="AN1287" s="249"/>
      <c r="AS1287" s="250"/>
      <c r="AX1287" s="249"/>
      <c r="BC1287" s="248"/>
      <c r="BM1287" s="248"/>
      <c r="BW1287" s="248"/>
    </row>
    <row r="1288" spans="3:75" s="3" customFormat="1">
      <c r="C1288" s="32"/>
      <c r="D1288" s="229"/>
      <c r="F1288" s="120"/>
      <c r="G1288" s="120"/>
      <c r="H1288" s="120"/>
      <c r="I1288" s="120"/>
      <c r="J1288" s="120"/>
      <c r="K1288" s="120"/>
      <c r="L1288" s="120"/>
      <c r="M1288" s="120"/>
      <c r="N1288" s="120"/>
      <c r="O1288" s="306"/>
      <c r="P1288" s="120"/>
      <c r="Y1288" s="120"/>
      <c r="AD1288" s="249"/>
      <c r="AG1288" s="32"/>
      <c r="AI1288" s="245"/>
      <c r="AJ1288" s="120"/>
      <c r="AN1288" s="249"/>
      <c r="AS1288" s="250"/>
      <c r="AX1288" s="249"/>
      <c r="BC1288" s="248"/>
      <c r="BM1288" s="248"/>
      <c r="BW1288" s="248"/>
    </row>
    <row r="1289" spans="3:75" s="3" customFormat="1">
      <c r="C1289" s="32"/>
      <c r="D1289" s="229"/>
      <c r="F1289" s="120"/>
      <c r="G1289" s="120"/>
      <c r="H1289" s="120"/>
      <c r="I1289" s="120"/>
      <c r="J1289" s="120"/>
      <c r="K1289" s="120"/>
      <c r="L1289" s="120"/>
      <c r="M1289" s="120"/>
      <c r="N1289" s="120"/>
      <c r="O1289" s="306"/>
      <c r="P1289" s="120"/>
      <c r="Y1289" s="120"/>
      <c r="AD1289" s="249"/>
      <c r="AG1289" s="32"/>
      <c r="AI1289" s="245"/>
      <c r="AJ1289" s="120"/>
      <c r="AN1289" s="249"/>
      <c r="AS1289" s="250"/>
      <c r="AX1289" s="249"/>
      <c r="BC1289" s="248"/>
      <c r="BM1289" s="248"/>
      <c r="BW1289" s="248"/>
    </row>
    <row r="1290" spans="3:75" s="3" customFormat="1">
      <c r="C1290" s="32"/>
      <c r="D1290" s="229"/>
      <c r="F1290" s="120"/>
      <c r="G1290" s="120"/>
      <c r="H1290" s="120"/>
      <c r="I1290" s="120"/>
      <c r="J1290" s="120"/>
      <c r="K1290" s="120"/>
      <c r="L1290" s="120"/>
      <c r="M1290" s="120"/>
      <c r="N1290" s="120"/>
      <c r="O1290" s="306"/>
      <c r="P1290" s="120"/>
      <c r="Y1290" s="120"/>
      <c r="AD1290" s="249"/>
      <c r="AG1290" s="32"/>
      <c r="AI1290" s="245"/>
      <c r="AJ1290" s="120"/>
      <c r="AN1290" s="249"/>
      <c r="AS1290" s="250"/>
      <c r="AX1290" s="249"/>
      <c r="BC1290" s="248"/>
      <c r="BM1290" s="248"/>
      <c r="BW1290" s="248"/>
    </row>
    <row r="1291" spans="3:75" s="3" customFormat="1">
      <c r="C1291" s="32"/>
      <c r="D1291" s="229"/>
      <c r="F1291" s="120"/>
      <c r="G1291" s="120"/>
      <c r="H1291" s="120"/>
      <c r="I1291" s="120"/>
      <c r="J1291" s="120"/>
      <c r="K1291" s="120"/>
      <c r="L1291" s="120"/>
      <c r="M1291" s="120"/>
      <c r="N1291" s="120"/>
      <c r="O1291" s="306"/>
      <c r="P1291" s="120"/>
      <c r="Y1291" s="120"/>
      <c r="AD1291" s="249"/>
      <c r="AG1291" s="32"/>
      <c r="AI1291" s="245"/>
      <c r="AJ1291" s="120"/>
      <c r="AN1291" s="249"/>
      <c r="AS1291" s="250"/>
      <c r="AX1291" s="249"/>
      <c r="BC1291" s="248"/>
      <c r="BM1291" s="248"/>
      <c r="BW1291" s="248"/>
    </row>
    <row r="1292" spans="3:75" s="3" customFormat="1">
      <c r="C1292" s="32"/>
      <c r="D1292" s="229"/>
      <c r="F1292" s="120"/>
      <c r="G1292" s="120"/>
      <c r="H1292" s="120"/>
      <c r="I1292" s="120"/>
      <c r="J1292" s="120"/>
      <c r="K1292" s="120"/>
      <c r="L1292" s="120"/>
      <c r="M1292" s="120"/>
      <c r="N1292" s="120"/>
      <c r="O1292" s="306"/>
      <c r="P1292" s="120"/>
      <c r="Y1292" s="120"/>
      <c r="AD1292" s="249"/>
      <c r="AG1292" s="32"/>
      <c r="AI1292" s="245"/>
      <c r="AJ1292" s="120"/>
      <c r="AN1292" s="249"/>
      <c r="AS1292" s="250"/>
      <c r="AX1292" s="249"/>
      <c r="BC1292" s="248"/>
      <c r="BM1292" s="248"/>
      <c r="BW1292" s="248"/>
    </row>
    <row r="1293" spans="3:75" s="3" customFormat="1">
      <c r="C1293" s="32"/>
      <c r="D1293" s="229"/>
      <c r="F1293" s="120"/>
      <c r="G1293" s="120"/>
      <c r="H1293" s="120"/>
      <c r="I1293" s="120"/>
      <c r="J1293" s="120"/>
      <c r="K1293" s="120"/>
      <c r="L1293" s="120"/>
      <c r="M1293" s="120"/>
      <c r="N1293" s="120"/>
      <c r="O1293" s="306"/>
      <c r="P1293" s="120"/>
      <c r="Y1293" s="120"/>
      <c r="AD1293" s="249"/>
      <c r="AG1293" s="32"/>
      <c r="AI1293" s="245"/>
      <c r="AJ1293" s="120"/>
      <c r="AN1293" s="249"/>
      <c r="AS1293" s="250"/>
      <c r="AX1293" s="249"/>
      <c r="BC1293" s="248"/>
      <c r="BM1293" s="248"/>
      <c r="BW1293" s="248"/>
    </row>
    <row r="1294" spans="3:75" s="3" customFormat="1">
      <c r="C1294" s="32"/>
      <c r="D1294" s="229"/>
      <c r="F1294" s="120"/>
      <c r="G1294" s="120"/>
      <c r="H1294" s="120"/>
      <c r="I1294" s="120"/>
      <c r="J1294" s="120"/>
      <c r="K1294" s="120"/>
      <c r="L1294" s="120"/>
      <c r="M1294" s="120"/>
      <c r="N1294" s="120"/>
      <c r="O1294" s="306"/>
      <c r="P1294" s="120"/>
      <c r="Y1294" s="120"/>
      <c r="AD1294" s="249"/>
      <c r="AG1294" s="32"/>
      <c r="AI1294" s="245"/>
      <c r="AJ1294" s="120"/>
      <c r="AN1294" s="249"/>
      <c r="AS1294" s="250"/>
      <c r="AX1294" s="249"/>
      <c r="BC1294" s="248"/>
      <c r="BM1294" s="248"/>
      <c r="BW1294" s="248"/>
    </row>
    <row r="1295" spans="3:75" s="3" customFormat="1">
      <c r="C1295" s="32"/>
      <c r="D1295" s="229"/>
      <c r="F1295" s="120"/>
      <c r="G1295" s="120"/>
      <c r="H1295" s="120"/>
      <c r="I1295" s="120"/>
      <c r="J1295" s="120"/>
      <c r="K1295" s="120"/>
      <c r="L1295" s="120"/>
      <c r="M1295" s="120"/>
      <c r="N1295" s="120"/>
      <c r="O1295" s="306"/>
      <c r="P1295" s="120"/>
      <c r="Y1295" s="120"/>
      <c r="AD1295" s="249"/>
      <c r="AG1295" s="32"/>
      <c r="AI1295" s="245"/>
      <c r="AJ1295" s="120"/>
      <c r="AN1295" s="249"/>
      <c r="AS1295" s="250"/>
      <c r="AX1295" s="249"/>
      <c r="BC1295" s="248"/>
      <c r="BM1295" s="248"/>
      <c r="BW1295" s="248"/>
    </row>
    <row r="1296" spans="3:75" s="3" customFormat="1">
      <c r="C1296" s="32"/>
      <c r="D1296" s="229"/>
      <c r="F1296" s="120"/>
      <c r="G1296" s="120"/>
      <c r="H1296" s="120"/>
      <c r="I1296" s="120"/>
      <c r="J1296" s="120"/>
      <c r="K1296" s="120"/>
      <c r="L1296" s="120"/>
      <c r="M1296" s="120"/>
      <c r="N1296" s="120"/>
      <c r="O1296" s="306"/>
      <c r="P1296" s="120"/>
      <c r="Y1296" s="120"/>
      <c r="AD1296" s="249"/>
      <c r="AG1296" s="32"/>
      <c r="AI1296" s="245"/>
      <c r="AJ1296" s="120"/>
      <c r="AN1296" s="249"/>
      <c r="AS1296" s="250"/>
      <c r="AX1296" s="249"/>
      <c r="BC1296" s="248"/>
      <c r="BM1296" s="248"/>
      <c r="BW1296" s="248"/>
    </row>
    <row r="1297" spans="3:75" s="3" customFormat="1">
      <c r="C1297" s="32"/>
      <c r="D1297" s="229"/>
      <c r="F1297" s="120"/>
      <c r="G1297" s="120"/>
      <c r="H1297" s="120"/>
      <c r="I1297" s="120"/>
      <c r="J1297" s="120"/>
      <c r="K1297" s="120"/>
      <c r="L1297" s="120"/>
      <c r="M1297" s="120"/>
      <c r="N1297" s="120"/>
      <c r="O1297" s="306"/>
      <c r="P1297" s="120"/>
      <c r="Y1297" s="120"/>
      <c r="AD1297" s="249"/>
      <c r="AG1297" s="32"/>
      <c r="AI1297" s="245"/>
      <c r="AJ1297" s="120"/>
      <c r="AN1297" s="249"/>
      <c r="AS1297" s="250"/>
      <c r="AX1297" s="249"/>
      <c r="BC1297" s="248"/>
      <c r="BM1297" s="248"/>
      <c r="BW1297" s="248"/>
    </row>
    <row r="1298" spans="3:75" s="3" customFormat="1">
      <c r="C1298" s="32"/>
      <c r="D1298" s="229"/>
      <c r="F1298" s="120"/>
      <c r="G1298" s="120"/>
      <c r="H1298" s="120"/>
      <c r="I1298" s="120"/>
      <c r="J1298" s="120"/>
      <c r="K1298" s="120"/>
      <c r="L1298" s="120"/>
      <c r="M1298" s="120"/>
      <c r="N1298" s="120"/>
      <c r="O1298" s="306"/>
      <c r="P1298" s="120"/>
      <c r="Y1298" s="120"/>
      <c r="AD1298" s="249"/>
      <c r="AG1298" s="32"/>
      <c r="AI1298" s="245"/>
      <c r="AJ1298" s="120"/>
      <c r="AN1298" s="249"/>
      <c r="AS1298" s="250"/>
      <c r="AX1298" s="249"/>
      <c r="BC1298" s="248"/>
      <c r="BM1298" s="248"/>
      <c r="BW1298" s="248"/>
    </row>
    <row r="1299" spans="3:75" s="3" customFormat="1">
      <c r="C1299" s="32"/>
      <c r="D1299" s="229"/>
      <c r="F1299" s="120"/>
      <c r="G1299" s="120"/>
      <c r="H1299" s="120"/>
      <c r="I1299" s="120"/>
      <c r="J1299" s="120"/>
      <c r="K1299" s="120"/>
      <c r="L1299" s="120"/>
      <c r="M1299" s="120"/>
      <c r="N1299" s="120"/>
      <c r="O1299" s="306"/>
      <c r="P1299" s="120"/>
      <c r="Y1299" s="120"/>
      <c r="AD1299" s="249"/>
      <c r="AG1299" s="32"/>
      <c r="AI1299" s="245"/>
      <c r="AJ1299" s="120"/>
      <c r="AN1299" s="249"/>
      <c r="AS1299" s="250"/>
      <c r="AX1299" s="249"/>
      <c r="BC1299" s="248"/>
      <c r="BM1299" s="248"/>
      <c r="BW1299" s="248"/>
    </row>
    <row r="1300" spans="3:75" s="3" customFormat="1">
      <c r="C1300" s="32"/>
      <c r="D1300" s="229"/>
      <c r="F1300" s="120"/>
      <c r="G1300" s="120"/>
      <c r="H1300" s="120"/>
      <c r="I1300" s="120"/>
      <c r="J1300" s="120"/>
      <c r="K1300" s="120"/>
      <c r="L1300" s="120"/>
      <c r="M1300" s="120"/>
      <c r="N1300" s="120"/>
      <c r="O1300" s="306"/>
      <c r="P1300" s="120"/>
      <c r="Y1300" s="120"/>
      <c r="AD1300" s="249"/>
      <c r="AG1300" s="32"/>
      <c r="AI1300" s="245"/>
      <c r="AJ1300" s="120"/>
      <c r="AN1300" s="249"/>
      <c r="AS1300" s="250"/>
      <c r="AX1300" s="249"/>
      <c r="BC1300" s="248"/>
      <c r="BM1300" s="248"/>
      <c r="BW1300" s="248"/>
    </row>
    <row r="1301" spans="3:75" s="3" customFormat="1">
      <c r="C1301" s="32"/>
      <c r="D1301" s="229"/>
      <c r="F1301" s="120"/>
      <c r="G1301" s="120"/>
      <c r="H1301" s="120"/>
      <c r="I1301" s="120"/>
      <c r="J1301" s="120"/>
      <c r="K1301" s="120"/>
      <c r="L1301" s="120"/>
      <c r="M1301" s="120"/>
      <c r="N1301" s="120"/>
      <c r="O1301" s="306"/>
      <c r="P1301" s="120"/>
      <c r="Y1301" s="120"/>
      <c r="AD1301" s="249"/>
      <c r="AG1301" s="32"/>
      <c r="AI1301" s="245"/>
      <c r="AJ1301" s="120"/>
      <c r="AN1301" s="249"/>
      <c r="AS1301" s="250"/>
      <c r="AX1301" s="249"/>
      <c r="BC1301" s="248"/>
      <c r="BM1301" s="248"/>
      <c r="BW1301" s="248"/>
    </row>
    <row r="1302" spans="3:75" s="3" customFormat="1">
      <c r="C1302" s="32"/>
      <c r="D1302" s="229"/>
      <c r="F1302" s="120"/>
      <c r="G1302" s="120"/>
      <c r="H1302" s="120"/>
      <c r="I1302" s="120"/>
      <c r="J1302" s="120"/>
      <c r="K1302" s="120"/>
      <c r="L1302" s="120"/>
      <c r="M1302" s="120"/>
      <c r="N1302" s="120"/>
      <c r="O1302" s="306"/>
      <c r="P1302" s="120"/>
      <c r="Y1302" s="120"/>
      <c r="AD1302" s="249"/>
      <c r="AG1302" s="32"/>
      <c r="AI1302" s="245"/>
      <c r="AJ1302" s="120"/>
      <c r="AN1302" s="249"/>
      <c r="AS1302" s="250"/>
      <c r="AX1302" s="249"/>
      <c r="BC1302" s="248"/>
      <c r="BM1302" s="248"/>
      <c r="BW1302" s="248"/>
    </row>
    <row r="1303" spans="3:75" s="3" customFormat="1">
      <c r="C1303" s="32"/>
      <c r="D1303" s="229"/>
      <c r="F1303" s="120"/>
      <c r="G1303" s="120"/>
      <c r="H1303" s="120"/>
      <c r="I1303" s="120"/>
      <c r="J1303" s="120"/>
      <c r="K1303" s="120"/>
      <c r="L1303" s="120"/>
      <c r="M1303" s="120"/>
      <c r="N1303" s="120"/>
      <c r="O1303" s="306"/>
      <c r="P1303" s="120"/>
      <c r="Y1303" s="120"/>
      <c r="AD1303" s="249"/>
      <c r="AG1303" s="32"/>
      <c r="AI1303" s="245"/>
      <c r="AJ1303" s="120"/>
      <c r="AN1303" s="249"/>
      <c r="AS1303" s="250"/>
      <c r="AX1303" s="249"/>
      <c r="BC1303" s="248"/>
      <c r="BM1303" s="248"/>
      <c r="BW1303" s="248"/>
    </row>
    <row r="1304" spans="3:75" s="3" customFormat="1">
      <c r="C1304" s="32"/>
      <c r="D1304" s="229"/>
      <c r="F1304" s="120"/>
      <c r="G1304" s="120"/>
      <c r="H1304" s="120"/>
      <c r="I1304" s="120"/>
      <c r="J1304" s="120"/>
      <c r="K1304" s="120"/>
      <c r="L1304" s="120"/>
      <c r="M1304" s="120"/>
      <c r="N1304" s="120"/>
      <c r="O1304" s="306"/>
      <c r="P1304" s="120"/>
      <c r="Y1304" s="120"/>
      <c r="AD1304" s="249"/>
      <c r="AG1304" s="32"/>
      <c r="AI1304" s="245"/>
      <c r="AJ1304" s="120"/>
      <c r="AN1304" s="249"/>
      <c r="AS1304" s="250"/>
      <c r="AX1304" s="249"/>
      <c r="BC1304" s="248"/>
      <c r="BM1304" s="248"/>
      <c r="BW1304" s="248"/>
    </row>
    <row r="1305" spans="3:75" s="3" customFormat="1">
      <c r="C1305" s="32"/>
      <c r="D1305" s="229"/>
      <c r="F1305" s="120"/>
      <c r="G1305" s="120"/>
      <c r="H1305" s="120"/>
      <c r="I1305" s="120"/>
      <c r="J1305" s="120"/>
      <c r="K1305" s="120"/>
      <c r="L1305" s="120"/>
      <c r="M1305" s="120"/>
      <c r="N1305" s="120"/>
      <c r="O1305" s="306"/>
      <c r="P1305" s="120"/>
      <c r="Y1305" s="120"/>
      <c r="AD1305" s="249"/>
      <c r="AG1305" s="32"/>
      <c r="AI1305" s="245"/>
      <c r="AJ1305" s="120"/>
      <c r="AN1305" s="249"/>
      <c r="AS1305" s="250"/>
      <c r="AX1305" s="249"/>
      <c r="BC1305" s="248"/>
      <c r="BM1305" s="248"/>
      <c r="BW1305" s="248"/>
    </row>
    <row r="1306" spans="3:75" s="3" customFormat="1">
      <c r="C1306" s="32"/>
      <c r="D1306" s="229"/>
      <c r="F1306" s="120"/>
      <c r="G1306" s="120"/>
      <c r="H1306" s="120"/>
      <c r="I1306" s="120"/>
      <c r="J1306" s="120"/>
      <c r="K1306" s="120"/>
      <c r="L1306" s="120"/>
      <c r="M1306" s="120"/>
      <c r="N1306" s="120"/>
      <c r="O1306" s="306"/>
      <c r="P1306" s="120"/>
      <c r="Y1306" s="120"/>
      <c r="AD1306" s="249"/>
      <c r="AG1306" s="32"/>
      <c r="AI1306" s="245"/>
      <c r="AJ1306" s="120"/>
      <c r="AN1306" s="249"/>
      <c r="AS1306" s="250"/>
      <c r="AX1306" s="249"/>
      <c r="BC1306" s="248"/>
      <c r="BM1306" s="248"/>
      <c r="BW1306" s="248"/>
    </row>
    <row r="1307" spans="3:75" s="3" customFormat="1">
      <c r="C1307" s="32"/>
      <c r="D1307" s="229"/>
      <c r="F1307" s="120"/>
      <c r="G1307" s="120"/>
      <c r="H1307" s="120"/>
      <c r="I1307" s="120"/>
      <c r="J1307" s="120"/>
      <c r="K1307" s="120"/>
      <c r="L1307" s="120"/>
      <c r="M1307" s="120"/>
      <c r="N1307" s="120"/>
      <c r="O1307" s="306"/>
      <c r="P1307" s="120"/>
      <c r="Y1307" s="120"/>
      <c r="AD1307" s="249"/>
      <c r="AG1307" s="32"/>
      <c r="AI1307" s="245"/>
      <c r="AJ1307" s="120"/>
      <c r="AN1307" s="249"/>
      <c r="AS1307" s="250"/>
      <c r="AX1307" s="249"/>
      <c r="BC1307" s="248"/>
      <c r="BM1307" s="248"/>
      <c r="BW1307" s="248"/>
    </row>
    <row r="1308" spans="3:75" s="3" customFormat="1">
      <c r="C1308" s="32"/>
      <c r="D1308" s="229"/>
      <c r="F1308" s="120"/>
      <c r="G1308" s="120"/>
      <c r="H1308" s="120"/>
      <c r="I1308" s="120"/>
      <c r="J1308" s="120"/>
      <c r="K1308" s="120"/>
      <c r="L1308" s="120"/>
      <c r="M1308" s="120"/>
      <c r="N1308" s="120"/>
      <c r="O1308" s="306"/>
      <c r="P1308" s="120"/>
      <c r="Y1308" s="120"/>
      <c r="AD1308" s="249"/>
      <c r="AG1308" s="32"/>
      <c r="AI1308" s="245"/>
      <c r="AJ1308" s="120"/>
      <c r="AN1308" s="249"/>
      <c r="AS1308" s="250"/>
      <c r="AX1308" s="249"/>
      <c r="BC1308" s="248"/>
      <c r="BM1308" s="248"/>
      <c r="BW1308" s="248"/>
    </row>
    <row r="1309" spans="3:75" s="3" customFormat="1">
      <c r="C1309" s="32"/>
      <c r="D1309" s="229"/>
      <c r="F1309" s="120"/>
      <c r="G1309" s="120"/>
      <c r="H1309" s="120"/>
      <c r="I1309" s="120"/>
      <c r="J1309" s="120"/>
      <c r="K1309" s="120"/>
      <c r="L1309" s="120"/>
      <c r="M1309" s="120"/>
      <c r="N1309" s="120"/>
      <c r="O1309" s="306"/>
      <c r="P1309" s="120"/>
      <c r="Y1309" s="120"/>
      <c r="AD1309" s="249"/>
      <c r="AG1309" s="32"/>
      <c r="AI1309" s="245"/>
      <c r="AJ1309" s="120"/>
      <c r="AN1309" s="249"/>
      <c r="AS1309" s="250"/>
      <c r="AX1309" s="249"/>
      <c r="BC1309" s="248"/>
      <c r="BM1309" s="248"/>
      <c r="BW1309" s="248"/>
    </row>
    <row r="1310" spans="3:75" s="3" customFormat="1">
      <c r="C1310" s="32"/>
      <c r="D1310" s="229"/>
      <c r="F1310" s="120"/>
      <c r="G1310" s="120"/>
      <c r="H1310" s="120"/>
      <c r="I1310" s="120"/>
      <c r="J1310" s="120"/>
      <c r="K1310" s="120"/>
      <c r="L1310" s="120"/>
      <c r="M1310" s="120"/>
      <c r="N1310" s="120"/>
      <c r="O1310" s="306"/>
      <c r="P1310" s="120"/>
      <c r="Y1310" s="120"/>
      <c r="AD1310" s="249"/>
      <c r="AG1310" s="32"/>
      <c r="AI1310" s="245"/>
      <c r="AJ1310" s="120"/>
      <c r="AN1310" s="249"/>
      <c r="AS1310" s="250"/>
      <c r="AX1310" s="249"/>
      <c r="BC1310" s="248"/>
      <c r="BM1310" s="248"/>
      <c r="BW1310" s="248"/>
    </row>
    <row r="1311" spans="3:75" s="3" customFormat="1">
      <c r="C1311" s="32"/>
      <c r="D1311" s="229"/>
      <c r="F1311" s="120"/>
      <c r="G1311" s="120"/>
      <c r="H1311" s="120"/>
      <c r="I1311" s="120"/>
      <c r="J1311" s="120"/>
      <c r="K1311" s="120"/>
      <c r="L1311" s="120"/>
      <c r="M1311" s="120"/>
      <c r="N1311" s="120"/>
      <c r="O1311" s="306"/>
      <c r="P1311" s="120"/>
      <c r="Y1311" s="120"/>
      <c r="AD1311" s="249"/>
      <c r="AG1311" s="32"/>
      <c r="AI1311" s="245"/>
      <c r="AJ1311" s="120"/>
      <c r="AN1311" s="249"/>
      <c r="AS1311" s="250"/>
      <c r="AX1311" s="249"/>
      <c r="BC1311" s="248"/>
      <c r="BM1311" s="248"/>
      <c r="BW1311" s="248"/>
    </row>
    <row r="1312" spans="3:75" s="3" customFormat="1">
      <c r="C1312" s="32"/>
      <c r="D1312" s="229"/>
      <c r="F1312" s="120"/>
      <c r="G1312" s="120"/>
      <c r="H1312" s="120"/>
      <c r="I1312" s="120"/>
      <c r="J1312" s="120"/>
      <c r="K1312" s="120"/>
      <c r="L1312" s="120"/>
      <c r="M1312" s="120"/>
      <c r="N1312" s="120"/>
      <c r="O1312" s="306"/>
      <c r="P1312" s="120"/>
      <c r="Y1312" s="120"/>
      <c r="AD1312" s="249"/>
      <c r="AG1312" s="32"/>
      <c r="AI1312" s="245"/>
      <c r="AJ1312" s="120"/>
      <c r="AN1312" s="249"/>
      <c r="AS1312" s="250"/>
      <c r="AX1312" s="249"/>
      <c r="BC1312" s="248"/>
      <c r="BM1312" s="248"/>
      <c r="BW1312" s="248"/>
    </row>
    <row r="1313" spans="3:75" s="3" customFormat="1">
      <c r="C1313" s="32"/>
      <c r="D1313" s="229"/>
      <c r="F1313" s="120"/>
      <c r="G1313" s="120"/>
      <c r="H1313" s="120"/>
      <c r="I1313" s="120"/>
      <c r="J1313" s="120"/>
      <c r="K1313" s="120"/>
      <c r="L1313" s="120"/>
      <c r="M1313" s="120"/>
      <c r="N1313" s="120"/>
      <c r="O1313" s="306"/>
      <c r="P1313" s="120"/>
      <c r="Y1313" s="120"/>
      <c r="AD1313" s="249"/>
      <c r="AG1313" s="32"/>
      <c r="AI1313" s="245"/>
      <c r="AJ1313" s="120"/>
      <c r="AN1313" s="249"/>
      <c r="AS1313" s="250"/>
      <c r="AX1313" s="249"/>
      <c r="BC1313" s="248"/>
      <c r="BM1313" s="248"/>
      <c r="BW1313" s="248"/>
    </row>
    <row r="1314" spans="3:75" s="3" customFormat="1">
      <c r="C1314" s="32"/>
      <c r="D1314" s="229"/>
      <c r="F1314" s="120"/>
      <c r="G1314" s="120"/>
      <c r="H1314" s="120"/>
      <c r="I1314" s="120"/>
      <c r="J1314" s="120"/>
      <c r="K1314" s="120"/>
      <c r="L1314" s="120"/>
      <c r="M1314" s="120"/>
      <c r="N1314" s="120"/>
      <c r="O1314" s="306"/>
      <c r="P1314" s="120"/>
      <c r="Y1314" s="120"/>
      <c r="AD1314" s="249"/>
      <c r="AG1314" s="32"/>
      <c r="AI1314" s="245"/>
      <c r="AJ1314" s="120"/>
      <c r="AN1314" s="249"/>
      <c r="AS1314" s="250"/>
      <c r="AX1314" s="249"/>
      <c r="BC1314" s="248"/>
      <c r="BM1314" s="248"/>
      <c r="BW1314" s="248"/>
    </row>
    <row r="1315" spans="3:75" s="3" customFormat="1">
      <c r="C1315" s="32"/>
      <c r="D1315" s="229"/>
      <c r="F1315" s="120"/>
      <c r="G1315" s="120"/>
      <c r="H1315" s="120"/>
      <c r="I1315" s="120"/>
      <c r="J1315" s="120"/>
      <c r="K1315" s="120"/>
      <c r="L1315" s="120"/>
      <c r="M1315" s="120"/>
      <c r="N1315" s="120"/>
      <c r="O1315" s="306"/>
      <c r="P1315" s="120"/>
      <c r="Y1315" s="120"/>
      <c r="AD1315" s="249"/>
      <c r="AG1315" s="32"/>
      <c r="AI1315" s="245"/>
      <c r="AJ1315" s="120"/>
      <c r="AN1315" s="249"/>
      <c r="AS1315" s="250"/>
      <c r="AX1315" s="249"/>
      <c r="BC1315" s="248"/>
      <c r="BM1315" s="248"/>
      <c r="BW1315" s="248"/>
    </row>
    <row r="1316" spans="3:75" s="3" customFormat="1">
      <c r="C1316" s="32"/>
      <c r="D1316" s="229"/>
      <c r="F1316" s="120"/>
      <c r="G1316" s="120"/>
      <c r="H1316" s="120"/>
      <c r="I1316" s="120"/>
      <c r="J1316" s="120"/>
      <c r="K1316" s="120"/>
      <c r="L1316" s="120"/>
      <c r="M1316" s="120"/>
      <c r="N1316" s="120"/>
      <c r="O1316" s="306"/>
      <c r="P1316" s="120"/>
      <c r="Y1316" s="120"/>
      <c r="AD1316" s="249"/>
      <c r="AG1316" s="32"/>
      <c r="AI1316" s="245"/>
      <c r="AJ1316" s="120"/>
      <c r="AN1316" s="249"/>
      <c r="AS1316" s="250"/>
      <c r="AX1316" s="249"/>
      <c r="BC1316" s="248"/>
      <c r="BM1316" s="248"/>
      <c r="BW1316" s="248"/>
    </row>
    <row r="1317" spans="3:75" s="3" customFormat="1">
      <c r="C1317" s="32"/>
      <c r="D1317" s="229"/>
      <c r="F1317" s="120"/>
      <c r="G1317" s="120"/>
      <c r="H1317" s="120"/>
      <c r="I1317" s="120"/>
      <c r="J1317" s="120"/>
      <c r="K1317" s="120"/>
      <c r="L1317" s="120"/>
      <c r="M1317" s="120"/>
      <c r="N1317" s="120"/>
      <c r="O1317" s="306"/>
      <c r="P1317" s="120"/>
      <c r="Y1317" s="120"/>
      <c r="AD1317" s="249"/>
      <c r="AG1317" s="32"/>
      <c r="AI1317" s="245"/>
      <c r="AJ1317" s="120"/>
      <c r="AN1317" s="249"/>
      <c r="AS1317" s="250"/>
      <c r="AX1317" s="249"/>
      <c r="BC1317" s="248"/>
      <c r="BM1317" s="248"/>
      <c r="BW1317" s="248"/>
    </row>
    <row r="1318" spans="3:75" s="3" customFormat="1">
      <c r="C1318" s="32"/>
      <c r="D1318" s="229"/>
      <c r="F1318" s="120"/>
      <c r="G1318" s="120"/>
      <c r="H1318" s="120"/>
      <c r="I1318" s="120"/>
      <c r="J1318" s="120"/>
      <c r="K1318" s="120"/>
      <c r="L1318" s="120"/>
      <c r="M1318" s="120"/>
      <c r="N1318" s="120"/>
      <c r="O1318" s="306"/>
      <c r="P1318" s="120"/>
      <c r="Y1318" s="120"/>
      <c r="AD1318" s="249"/>
      <c r="AG1318" s="32"/>
      <c r="AI1318" s="245"/>
      <c r="AJ1318" s="120"/>
      <c r="AN1318" s="249"/>
      <c r="AS1318" s="250"/>
      <c r="AX1318" s="249"/>
      <c r="BC1318" s="248"/>
      <c r="BM1318" s="248"/>
      <c r="BW1318" s="248"/>
    </row>
    <row r="1319" spans="3:75" s="3" customFormat="1">
      <c r="C1319" s="32"/>
      <c r="D1319" s="229"/>
      <c r="F1319" s="120"/>
      <c r="G1319" s="120"/>
      <c r="H1319" s="120"/>
      <c r="I1319" s="120"/>
      <c r="J1319" s="120"/>
      <c r="K1319" s="120"/>
      <c r="L1319" s="120"/>
      <c r="M1319" s="120"/>
      <c r="N1319" s="120"/>
      <c r="O1319" s="306"/>
      <c r="P1319" s="120"/>
      <c r="Y1319" s="120"/>
      <c r="AD1319" s="249"/>
      <c r="AG1319" s="32"/>
      <c r="AI1319" s="245"/>
      <c r="AJ1319" s="120"/>
      <c r="AN1319" s="249"/>
      <c r="AS1319" s="250"/>
      <c r="AX1319" s="249"/>
      <c r="BC1319" s="248"/>
      <c r="BM1319" s="248"/>
      <c r="BW1319" s="248"/>
    </row>
    <row r="1320" spans="3:75" s="3" customFormat="1">
      <c r="C1320" s="32"/>
      <c r="D1320" s="229"/>
      <c r="F1320" s="120"/>
      <c r="G1320" s="120"/>
      <c r="H1320" s="120"/>
      <c r="I1320" s="120"/>
      <c r="J1320" s="120"/>
      <c r="K1320" s="120"/>
      <c r="L1320" s="120"/>
      <c r="M1320" s="120"/>
      <c r="N1320" s="120"/>
      <c r="O1320" s="306"/>
      <c r="P1320" s="120"/>
      <c r="Y1320" s="120"/>
      <c r="AD1320" s="249"/>
      <c r="AG1320" s="32"/>
      <c r="AI1320" s="245"/>
      <c r="AJ1320" s="120"/>
      <c r="AN1320" s="249"/>
      <c r="AS1320" s="250"/>
      <c r="AX1320" s="249"/>
      <c r="BC1320" s="248"/>
      <c r="BM1320" s="248"/>
      <c r="BW1320" s="248"/>
    </row>
    <row r="1321" spans="3:75" s="3" customFormat="1">
      <c r="C1321" s="32"/>
      <c r="D1321" s="229"/>
      <c r="F1321" s="120"/>
      <c r="G1321" s="120"/>
      <c r="H1321" s="120"/>
      <c r="I1321" s="120"/>
      <c r="J1321" s="120"/>
      <c r="K1321" s="120"/>
      <c r="L1321" s="120"/>
      <c r="M1321" s="120"/>
      <c r="N1321" s="120"/>
      <c r="O1321" s="306"/>
      <c r="P1321" s="120"/>
      <c r="Y1321" s="120"/>
      <c r="AD1321" s="249"/>
      <c r="AG1321" s="32"/>
      <c r="AI1321" s="245"/>
      <c r="AJ1321" s="120"/>
      <c r="AN1321" s="249"/>
      <c r="AS1321" s="250"/>
      <c r="AX1321" s="249"/>
      <c r="BC1321" s="248"/>
      <c r="BM1321" s="248"/>
      <c r="BW1321" s="248"/>
    </row>
    <row r="1322" spans="3:75" s="3" customFormat="1">
      <c r="C1322" s="32"/>
      <c r="D1322" s="229"/>
      <c r="F1322" s="120"/>
      <c r="G1322" s="120"/>
      <c r="H1322" s="120"/>
      <c r="I1322" s="120"/>
      <c r="J1322" s="120"/>
      <c r="K1322" s="120"/>
      <c r="L1322" s="120"/>
      <c r="M1322" s="120"/>
      <c r="N1322" s="120"/>
      <c r="O1322" s="306"/>
      <c r="P1322" s="120"/>
      <c r="Y1322" s="120"/>
      <c r="AD1322" s="249"/>
      <c r="AG1322" s="32"/>
      <c r="AI1322" s="245"/>
      <c r="AJ1322" s="120"/>
      <c r="AN1322" s="249"/>
      <c r="AS1322" s="250"/>
      <c r="AX1322" s="249"/>
      <c r="BC1322" s="248"/>
      <c r="BM1322" s="248"/>
      <c r="BW1322" s="248"/>
    </row>
    <row r="1323" spans="3:75" s="3" customFormat="1">
      <c r="C1323" s="32"/>
      <c r="D1323" s="229"/>
      <c r="F1323" s="120"/>
      <c r="G1323" s="120"/>
      <c r="H1323" s="120"/>
      <c r="I1323" s="120"/>
      <c r="J1323" s="120"/>
      <c r="K1323" s="120"/>
      <c r="L1323" s="120"/>
      <c r="M1323" s="120"/>
      <c r="N1323" s="120"/>
      <c r="O1323" s="306"/>
      <c r="P1323" s="120"/>
      <c r="Y1323" s="120"/>
      <c r="AD1323" s="249"/>
      <c r="AG1323" s="32"/>
      <c r="AI1323" s="245"/>
      <c r="AJ1323" s="120"/>
      <c r="AN1323" s="249"/>
      <c r="AS1323" s="250"/>
      <c r="AX1323" s="249"/>
      <c r="BC1323" s="248"/>
      <c r="BM1323" s="248"/>
      <c r="BW1323" s="248"/>
    </row>
    <row r="1324" spans="3:75" s="3" customFormat="1">
      <c r="C1324" s="32"/>
      <c r="D1324" s="229"/>
      <c r="F1324" s="120"/>
      <c r="G1324" s="120"/>
      <c r="H1324" s="120"/>
      <c r="I1324" s="120"/>
      <c r="J1324" s="120"/>
      <c r="K1324" s="120"/>
      <c r="L1324" s="120"/>
      <c r="M1324" s="120"/>
      <c r="N1324" s="120"/>
      <c r="O1324" s="306"/>
      <c r="P1324" s="120"/>
      <c r="Y1324" s="120"/>
      <c r="AD1324" s="249"/>
      <c r="AG1324" s="32"/>
      <c r="AI1324" s="245"/>
      <c r="AJ1324" s="120"/>
      <c r="AN1324" s="249"/>
      <c r="AS1324" s="250"/>
      <c r="AX1324" s="249"/>
      <c r="BC1324" s="248"/>
      <c r="BM1324" s="248"/>
      <c r="BW1324" s="248"/>
    </row>
    <row r="1325" spans="3:75" s="3" customFormat="1">
      <c r="C1325" s="32"/>
      <c r="D1325" s="229"/>
      <c r="F1325" s="120"/>
      <c r="G1325" s="120"/>
      <c r="H1325" s="120"/>
      <c r="I1325" s="120"/>
      <c r="J1325" s="120"/>
      <c r="K1325" s="120"/>
      <c r="L1325" s="120"/>
      <c r="M1325" s="120"/>
      <c r="N1325" s="120"/>
      <c r="O1325" s="306"/>
      <c r="P1325" s="120"/>
      <c r="Y1325" s="120"/>
      <c r="AD1325" s="249"/>
      <c r="AG1325" s="32"/>
      <c r="AI1325" s="245"/>
      <c r="AJ1325" s="120"/>
      <c r="AN1325" s="249"/>
      <c r="AS1325" s="250"/>
      <c r="AX1325" s="249"/>
      <c r="BC1325" s="248"/>
      <c r="BM1325" s="248"/>
      <c r="BW1325" s="248"/>
    </row>
    <row r="1326" spans="3:75" s="3" customFormat="1">
      <c r="C1326" s="32"/>
      <c r="D1326" s="229"/>
      <c r="F1326" s="120"/>
      <c r="G1326" s="120"/>
      <c r="H1326" s="120"/>
      <c r="I1326" s="120"/>
      <c r="J1326" s="120"/>
      <c r="K1326" s="120"/>
      <c r="L1326" s="120"/>
      <c r="M1326" s="120"/>
      <c r="N1326" s="120"/>
      <c r="O1326" s="306"/>
      <c r="P1326" s="120"/>
      <c r="Y1326" s="120"/>
      <c r="AD1326" s="249"/>
      <c r="AG1326" s="32"/>
      <c r="AI1326" s="245"/>
      <c r="AJ1326" s="120"/>
      <c r="AN1326" s="249"/>
      <c r="AS1326" s="250"/>
      <c r="AX1326" s="249"/>
      <c r="BC1326" s="248"/>
      <c r="BM1326" s="248"/>
      <c r="BW1326" s="248"/>
    </row>
    <row r="1327" spans="3:75" s="3" customFormat="1">
      <c r="C1327" s="32"/>
      <c r="D1327" s="229"/>
      <c r="F1327" s="120"/>
      <c r="G1327" s="120"/>
      <c r="H1327" s="120"/>
      <c r="I1327" s="120"/>
      <c r="J1327" s="120"/>
      <c r="K1327" s="120"/>
      <c r="L1327" s="120"/>
      <c r="M1327" s="120"/>
      <c r="N1327" s="120"/>
      <c r="O1327" s="306"/>
      <c r="P1327" s="120"/>
      <c r="Y1327" s="120"/>
      <c r="AD1327" s="249"/>
      <c r="AG1327" s="32"/>
      <c r="AI1327" s="245"/>
      <c r="AJ1327" s="120"/>
      <c r="AN1327" s="249"/>
      <c r="AS1327" s="250"/>
      <c r="AX1327" s="249"/>
      <c r="BC1327" s="248"/>
      <c r="BM1327" s="248"/>
      <c r="BW1327" s="248"/>
    </row>
    <row r="1328" spans="3:75" s="3" customFormat="1">
      <c r="C1328" s="32"/>
      <c r="D1328" s="229"/>
      <c r="F1328" s="120"/>
      <c r="G1328" s="120"/>
      <c r="H1328" s="120"/>
      <c r="I1328" s="120"/>
      <c r="J1328" s="120"/>
      <c r="K1328" s="120"/>
      <c r="L1328" s="120"/>
      <c r="M1328" s="120"/>
      <c r="N1328" s="120"/>
      <c r="O1328" s="306"/>
      <c r="P1328" s="120"/>
      <c r="Y1328" s="120"/>
      <c r="AD1328" s="249"/>
      <c r="AG1328" s="32"/>
      <c r="AI1328" s="245"/>
      <c r="AJ1328" s="120"/>
      <c r="AN1328" s="249"/>
      <c r="AS1328" s="250"/>
      <c r="AX1328" s="249"/>
      <c r="BC1328" s="248"/>
      <c r="BM1328" s="248"/>
      <c r="BW1328" s="248"/>
    </row>
    <row r="1329" spans="3:75" s="3" customFormat="1">
      <c r="C1329" s="32"/>
      <c r="D1329" s="229"/>
      <c r="F1329" s="120"/>
      <c r="G1329" s="120"/>
      <c r="H1329" s="120"/>
      <c r="I1329" s="120"/>
      <c r="J1329" s="120"/>
      <c r="K1329" s="120"/>
      <c r="L1329" s="120"/>
      <c r="M1329" s="120"/>
      <c r="N1329" s="120"/>
      <c r="O1329" s="306"/>
      <c r="P1329" s="120"/>
      <c r="Y1329" s="120"/>
      <c r="AD1329" s="249"/>
      <c r="AG1329" s="32"/>
      <c r="AI1329" s="245"/>
      <c r="AJ1329" s="120"/>
      <c r="AN1329" s="249"/>
      <c r="AS1329" s="250"/>
      <c r="AX1329" s="249"/>
      <c r="BC1329" s="248"/>
      <c r="BM1329" s="248"/>
      <c r="BW1329" s="248"/>
    </row>
    <row r="1330" spans="3:75" s="3" customFormat="1">
      <c r="C1330" s="32"/>
      <c r="D1330" s="229"/>
      <c r="F1330" s="120"/>
      <c r="G1330" s="120"/>
      <c r="H1330" s="120"/>
      <c r="I1330" s="120"/>
      <c r="J1330" s="120"/>
      <c r="K1330" s="120"/>
      <c r="L1330" s="120"/>
      <c r="M1330" s="120"/>
      <c r="N1330" s="120"/>
      <c r="O1330" s="306"/>
      <c r="P1330" s="120"/>
      <c r="Y1330" s="120"/>
      <c r="AD1330" s="249"/>
      <c r="AG1330" s="32"/>
      <c r="AI1330" s="245"/>
      <c r="AJ1330" s="120"/>
      <c r="AN1330" s="249"/>
      <c r="AS1330" s="250"/>
      <c r="AX1330" s="249"/>
      <c r="BC1330" s="248"/>
      <c r="BM1330" s="248"/>
      <c r="BW1330" s="248"/>
    </row>
    <row r="1331" spans="3:75" s="3" customFormat="1">
      <c r="C1331" s="32"/>
      <c r="D1331" s="229"/>
      <c r="F1331" s="120"/>
      <c r="G1331" s="120"/>
      <c r="H1331" s="120"/>
      <c r="I1331" s="120"/>
      <c r="J1331" s="120"/>
      <c r="K1331" s="120"/>
      <c r="L1331" s="120"/>
      <c r="M1331" s="120"/>
      <c r="N1331" s="120"/>
      <c r="O1331" s="306"/>
      <c r="P1331" s="120"/>
      <c r="Y1331" s="120"/>
      <c r="AD1331" s="249"/>
      <c r="AG1331" s="32"/>
      <c r="AI1331" s="245"/>
      <c r="AJ1331" s="120"/>
      <c r="AN1331" s="249"/>
      <c r="AS1331" s="250"/>
      <c r="AX1331" s="249"/>
      <c r="BC1331" s="248"/>
      <c r="BM1331" s="248"/>
      <c r="BW1331" s="248"/>
    </row>
    <row r="1332" spans="3:75" s="3" customFormat="1">
      <c r="C1332" s="32"/>
      <c r="D1332" s="229"/>
      <c r="F1332" s="120"/>
      <c r="G1332" s="120"/>
      <c r="H1332" s="120"/>
      <c r="I1332" s="120"/>
      <c r="J1332" s="120"/>
      <c r="K1332" s="120"/>
      <c r="L1332" s="120"/>
      <c r="M1332" s="120"/>
      <c r="N1332" s="120"/>
      <c r="O1332" s="306"/>
      <c r="P1332" s="120"/>
      <c r="Y1332" s="120"/>
      <c r="AD1332" s="249"/>
      <c r="AG1332" s="32"/>
      <c r="AI1332" s="245"/>
      <c r="AJ1332" s="120"/>
      <c r="AN1332" s="249"/>
      <c r="AS1332" s="250"/>
      <c r="AX1332" s="249"/>
      <c r="BC1332" s="248"/>
      <c r="BM1332" s="248"/>
      <c r="BW1332" s="248"/>
    </row>
    <row r="1333" spans="3:75" s="3" customFormat="1">
      <c r="C1333" s="32"/>
      <c r="D1333" s="229"/>
      <c r="F1333" s="120"/>
      <c r="G1333" s="120"/>
      <c r="H1333" s="120"/>
      <c r="I1333" s="120"/>
      <c r="J1333" s="120"/>
      <c r="K1333" s="120"/>
      <c r="L1333" s="120"/>
      <c r="M1333" s="120"/>
      <c r="N1333" s="120"/>
      <c r="O1333" s="306"/>
      <c r="P1333" s="120"/>
      <c r="Y1333" s="120"/>
      <c r="AD1333" s="249"/>
      <c r="AG1333" s="32"/>
      <c r="AI1333" s="245"/>
      <c r="AJ1333" s="120"/>
      <c r="AN1333" s="249"/>
      <c r="AS1333" s="250"/>
      <c r="AX1333" s="249"/>
      <c r="BC1333" s="248"/>
      <c r="BM1333" s="248"/>
      <c r="BW1333" s="248"/>
    </row>
    <row r="1334" spans="3:75" s="3" customFormat="1">
      <c r="C1334" s="32"/>
      <c r="D1334" s="229"/>
      <c r="F1334" s="120"/>
      <c r="G1334" s="120"/>
      <c r="H1334" s="120"/>
      <c r="I1334" s="120"/>
      <c r="J1334" s="120"/>
      <c r="K1334" s="120"/>
      <c r="L1334" s="120"/>
      <c r="M1334" s="120"/>
      <c r="N1334" s="120"/>
      <c r="O1334" s="306"/>
      <c r="P1334" s="120"/>
      <c r="Y1334" s="120"/>
      <c r="AD1334" s="249"/>
      <c r="AG1334" s="32"/>
      <c r="AI1334" s="245"/>
      <c r="AJ1334" s="120"/>
      <c r="AN1334" s="249"/>
      <c r="AS1334" s="250"/>
      <c r="AX1334" s="249"/>
      <c r="BC1334" s="248"/>
      <c r="BM1334" s="248"/>
      <c r="BW1334" s="248"/>
    </row>
    <row r="1335" spans="3:75" s="3" customFormat="1">
      <c r="C1335" s="32"/>
      <c r="D1335" s="229"/>
      <c r="F1335" s="120"/>
      <c r="G1335" s="120"/>
      <c r="H1335" s="120"/>
      <c r="I1335" s="120"/>
      <c r="J1335" s="120"/>
      <c r="K1335" s="120"/>
      <c r="L1335" s="120"/>
      <c r="M1335" s="120"/>
      <c r="N1335" s="120"/>
      <c r="O1335" s="306"/>
      <c r="P1335" s="120"/>
      <c r="Y1335" s="120"/>
      <c r="AD1335" s="249"/>
      <c r="AG1335" s="32"/>
      <c r="AI1335" s="245"/>
      <c r="AJ1335" s="120"/>
      <c r="AN1335" s="249"/>
      <c r="AS1335" s="250"/>
      <c r="AX1335" s="249"/>
      <c r="BC1335" s="248"/>
      <c r="BM1335" s="248"/>
      <c r="BW1335" s="248"/>
    </row>
    <row r="1336" spans="3:75" s="3" customFormat="1">
      <c r="C1336" s="32"/>
      <c r="D1336" s="229"/>
      <c r="F1336" s="120"/>
      <c r="G1336" s="120"/>
      <c r="H1336" s="120"/>
      <c r="I1336" s="120"/>
      <c r="J1336" s="120"/>
      <c r="K1336" s="120"/>
      <c r="L1336" s="120"/>
      <c r="M1336" s="120"/>
      <c r="N1336" s="120"/>
      <c r="O1336" s="306"/>
      <c r="P1336" s="120"/>
      <c r="Y1336" s="120"/>
      <c r="AD1336" s="249"/>
      <c r="AG1336" s="32"/>
      <c r="AI1336" s="245"/>
      <c r="AJ1336" s="120"/>
      <c r="AN1336" s="249"/>
      <c r="AS1336" s="250"/>
      <c r="AX1336" s="249"/>
      <c r="BC1336" s="248"/>
      <c r="BM1336" s="248"/>
      <c r="BW1336" s="248"/>
    </row>
    <row r="1337" spans="3:75" s="3" customFormat="1">
      <c r="C1337" s="32"/>
      <c r="D1337" s="229"/>
      <c r="F1337" s="120"/>
      <c r="G1337" s="120"/>
      <c r="H1337" s="120"/>
      <c r="I1337" s="120"/>
      <c r="J1337" s="120"/>
      <c r="K1337" s="120"/>
      <c r="L1337" s="120"/>
      <c r="M1337" s="120"/>
      <c r="N1337" s="120"/>
      <c r="O1337" s="306"/>
      <c r="P1337" s="120"/>
      <c r="Y1337" s="120"/>
      <c r="AD1337" s="249"/>
      <c r="AG1337" s="32"/>
      <c r="AI1337" s="245"/>
      <c r="AJ1337" s="120"/>
      <c r="AN1337" s="249"/>
      <c r="AS1337" s="250"/>
      <c r="AX1337" s="249"/>
      <c r="BC1337" s="248"/>
      <c r="BM1337" s="248"/>
      <c r="BW1337" s="248"/>
    </row>
    <row r="1338" spans="3:75" s="3" customFormat="1">
      <c r="C1338" s="32"/>
      <c r="D1338" s="229"/>
      <c r="F1338" s="120"/>
      <c r="G1338" s="120"/>
      <c r="H1338" s="120"/>
      <c r="I1338" s="120"/>
      <c r="J1338" s="120"/>
      <c r="K1338" s="120"/>
      <c r="L1338" s="120"/>
      <c r="M1338" s="120"/>
      <c r="N1338" s="120"/>
      <c r="O1338" s="306"/>
      <c r="P1338" s="120"/>
      <c r="Y1338" s="120"/>
      <c r="AD1338" s="249"/>
      <c r="AG1338" s="32"/>
      <c r="AI1338" s="245"/>
      <c r="AJ1338" s="120"/>
      <c r="AN1338" s="249"/>
      <c r="AS1338" s="250"/>
      <c r="AX1338" s="249"/>
      <c r="BC1338" s="248"/>
      <c r="BM1338" s="248"/>
      <c r="BW1338" s="248"/>
    </row>
    <row r="1339" spans="3:75" s="3" customFormat="1">
      <c r="C1339" s="32"/>
      <c r="D1339" s="229"/>
      <c r="F1339" s="120"/>
      <c r="G1339" s="120"/>
      <c r="H1339" s="120"/>
      <c r="I1339" s="120"/>
      <c r="J1339" s="120"/>
      <c r="K1339" s="120"/>
      <c r="L1339" s="120"/>
      <c r="M1339" s="120"/>
      <c r="N1339" s="120"/>
      <c r="O1339" s="306"/>
      <c r="P1339" s="120"/>
      <c r="Y1339" s="120"/>
      <c r="AD1339" s="249"/>
      <c r="AG1339" s="32"/>
      <c r="AI1339" s="245"/>
      <c r="AJ1339" s="120"/>
      <c r="AN1339" s="249"/>
      <c r="AS1339" s="250"/>
      <c r="AX1339" s="249"/>
      <c r="BC1339" s="248"/>
      <c r="BM1339" s="248"/>
      <c r="BW1339" s="248"/>
    </row>
    <row r="1340" spans="3:75" s="3" customFormat="1">
      <c r="C1340" s="32"/>
      <c r="D1340" s="229"/>
      <c r="F1340" s="120"/>
      <c r="G1340" s="120"/>
      <c r="H1340" s="120"/>
      <c r="I1340" s="120"/>
      <c r="J1340" s="120"/>
      <c r="K1340" s="120"/>
      <c r="L1340" s="120"/>
      <c r="M1340" s="120"/>
      <c r="N1340" s="120"/>
      <c r="O1340" s="306"/>
      <c r="P1340" s="120"/>
      <c r="Y1340" s="120"/>
      <c r="AD1340" s="249"/>
      <c r="AG1340" s="32"/>
      <c r="AI1340" s="245"/>
      <c r="AJ1340" s="120"/>
      <c r="AN1340" s="249"/>
      <c r="AS1340" s="250"/>
      <c r="AX1340" s="249"/>
      <c r="BC1340" s="248"/>
      <c r="BM1340" s="248"/>
      <c r="BW1340" s="248"/>
    </row>
    <row r="1341" spans="3:75" s="3" customFormat="1">
      <c r="C1341" s="32"/>
      <c r="D1341" s="229"/>
      <c r="F1341" s="120"/>
      <c r="G1341" s="120"/>
      <c r="H1341" s="120"/>
      <c r="I1341" s="120"/>
      <c r="J1341" s="120"/>
      <c r="K1341" s="120"/>
      <c r="L1341" s="120"/>
      <c r="M1341" s="120"/>
      <c r="N1341" s="120"/>
      <c r="O1341" s="306"/>
      <c r="P1341" s="120"/>
      <c r="Y1341" s="120"/>
      <c r="AD1341" s="249"/>
      <c r="AG1341" s="32"/>
      <c r="AI1341" s="245"/>
      <c r="AJ1341" s="120"/>
      <c r="AN1341" s="249"/>
      <c r="AS1341" s="250"/>
      <c r="AX1341" s="249"/>
      <c r="BC1341" s="248"/>
      <c r="BM1341" s="248"/>
      <c r="BW1341" s="248"/>
    </row>
    <row r="1342" spans="3:75" s="3" customFormat="1">
      <c r="C1342" s="32"/>
      <c r="D1342" s="229"/>
      <c r="F1342" s="120"/>
      <c r="G1342" s="120"/>
      <c r="H1342" s="120"/>
      <c r="I1342" s="120"/>
      <c r="J1342" s="120"/>
      <c r="K1342" s="120"/>
      <c r="L1342" s="120"/>
      <c r="M1342" s="120"/>
      <c r="N1342" s="120"/>
      <c r="O1342" s="306"/>
      <c r="P1342" s="120"/>
      <c r="Y1342" s="120"/>
      <c r="AD1342" s="249"/>
      <c r="AG1342" s="32"/>
      <c r="AI1342" s="245"/>
      <c r="AJ1342" s="120"/>
      <c r="AN1342" s="249"/>
      <c r="AS1342" s="250"/>
      <c r="AX1342" s="249"/>
      <c r="BC1342" s="248"/>
      <c r="BM1342" s="248"/>
      <c r="BW1342" s="248"/>
    </row>
    <row r="1343" spans="3:75" s="3" customFormat="1">
      <c r="C1343" s="32"/>
      <c r="D1343" s="229"/>
      <c r="F1343" s="120"/>
      <c r="G1343" s="120"/>
      <c r="H1343" s="120"/>
      <c r="I1343" s="120"/>
      <c r="J1343" s="120"/>
      <c r="K1343" s="120"/>
      <c r="L1343" s="120"/>
      <c r="M1343" s="120"/>
      <c r="N1343" s="120"/>
      <c r="O1343" s="306"/>
      <c r="P1343" s="120"/>
      <c r="Y1343" s="120"/>
      <c r="AD1343" s="249"/>
      <c r="AG1343" s="32"/>
      <c r="AI1343" s="245"/>
      <c r="AJ1343" s="120"/>
      <c r="AN1343" s="249"/>
      <c r="AS1343" s="250"/>
      <c r="AX1343" s="249"/>
      <c r="BC1343" s="248"/>
      <c r="BM1343" s="248"/>
      <c r="BW1343" s="248"/>
    </row>
    <row r="1344" spans="3:75" s="3" customFormat="1">
      <c r="C1344" s="32"/>
      <c r="D1344" s="229"/>
      <c r="F1344" s="120"/>
      <c r="G1344" s="120"/>
      <c r="H1344" s="120"/>
      <c r="I1344" s="120"/>
      <c r="J1344" s="120"/>
      <c r="K1344" s="120"/>
      <c r="L1344" s="120"/>
      <c r="M1344" s="120"/>
      <c r="N1344" s="120"/>
      <c r="O1344" s="306"/>
      <c r="P1344" s="120"/>
      <c r="Y1344" s="120"/>
      <c r="AD1344" s="249"/>
      <c r="AG1344" s="32"/>
      <c r="AI1344" s="245"/>
      <c r="AJ1344" s="120"/>
      <c r="AN1344" s="249"/>
      <c r="AS1344" s="250"/>
      <c r="AX1344" s="249"/>
      <c r="BC1344" s="248"/>
      <c r="BM1344" s="248"/>
      <c r="BW1344" s="248"/>
    </row>
    <row r="1345" spans="3:75" s="3" customFormat="1">
      <c r="C1345" s="32"/>
      <c r="D1345" s="229"/>
      <c r="F1345" s="120"/>
      <c r="G1345" s="120"/>
      <c r="H1345" s="120"/>
      <c r="I1345" s="120"/>
      <c r="J1345" s="120"/>
      <c r="K1345" s="120"/>
      <c r="L1345" s="120"/>
      <c r="M1345" s="120"/>
      <c r="N1345" s="120"/>
      <c r="O1345" s="306"/>
      <c r="P1345" s="120"/>
      <c r="Y1345" s="120"/>
      <c r="AD1345" s="249"/>
      <c r="AG1345" s="32"/>
      <c r="AI1345" s="245"/>
      <c r="AJ1345" s="120"/>
      <c r="AN1345" s="249"/>
      <c r="AS1345" s="250"/>
      <c r="AX1345" s="249"/>
      <c r="BC1345" s="248"/>
      <c r="BM1345" s="248"/>
      <c r="BW1345" s="248"/>
    </row>
    <row r="1346" spans="3:75" s="3" customFormat="1">
      <c r="C1346" s="32"/>
      <c r="D1346" s="229"/>
      <c r="F1346" s="120"/>
      <c r="G1346" s="120"/>
      <c r="H1346" s="120"/>
      <c r="I1346" s="120"/>
      <c r="J1346" s="120"/>
      <c r="K1346" s="120"/>
      <c r="L1346" s="120"/>
      <c r="M1346" s="120"/>
      <c r="N1346" s="120"/>
      <c r="O1346" s="306"/>
      <c r="P1346" s="120"/>
      <c r="Y1346" s="120"/>
      <c r="AD1346" s="249"/>
      <c r="AG1346" s="32"/>
      <c r="AI1346" s="245"/>
      <c r="AJ1346" s="120"/>
      <c r="AN1346" s="249"/>
      <c r="AS1346" s="250"/>
      <c r="AX1346" s="249"/>
      <c r="BC1346" s="248"/>
      <c r="BM1346" s="248"/>
      <c r="BW1346" s="248"/>
    </row>
    <row r="1347" spans="3:75" s="3" customFormat="1">
      <c r="C1347" s="32"/>
      <c r="D1347" s="229"/>
      <c r="F1347" s="120"/>
      <c r="G1347" s="120"/>
      <c r="H1347" s="120"/>
      <c r="I1347" s="120"/>
      <c r="J1347" s="120"/>
      <c r="K1347" s="120"/>
      <c r="L1347" s="120"/>
      <c r="M1347" s="120"/>
      <c r="N1347" s="120"/>
      <c r="O1347" s="306"/>
      <c r="P1347" s="120"/>
      <c r="Y1347" s="120"/>
      <c r="AD1347" s="249"/>
      <c r="AG1347" s="32"/>
      <c r="AI1347" s="245"/>
      <c r="AJ1347" s="120"/>
      <c r="AN1347" s="249"/>
      <c r="AS1347" s="250"/>
      <c r="AX1347" s="249"/>
      <c r="BC1347" s="248"/>
      <c r="BM1347" s="248"/>
      <c r="BW1347" s="248"/>
    </row>
    <row r="1348" spans="3:75" s="3" customFormat="1">
      <c r="C1348" s="32"/>
      <c r="D1348" s="229"/>
      <c r="F1348" s="120"/>
      <c r="G1348" s="120"/>
      <c r="H1348" s="120"/>
      <c r="I1348" s="120"/>
      <c r="J1348" s="120"/>
      <c r="K1348" s="120"/>
      <c r="L1348" s="120"/>
      <c r="M1348" s="120"/>
      <c r="N1348" s="120"/>
      <c r="O1348" s="306"/>
      <c r="P1348" s="120"/>
      <c r="Y1348" s="120"/>
      <c r="AD1348" s="249"/>
      <c r="AG1348" s="32"/>
      <c r="AI1348" s="245"/>
      <c r="AJ1348" s="120"/>
      <c r="AN1348" s="249"/>
      <c r="AS1348" s="250"/>
      <c r="AX1348" s="249"/>
      <c r="BC1348" s="248"/>
      <c r="BM1348" s="248"/>
      <c r="BW1348" s="248"/>
    </row>
    <row r="1349" spans="3:75" s="3" customFormat="1">
      <c r="C1349" s="32"/>
      <c r="D1349" s="229"/>
      <c r="F1349" s="120"/>
      <c r="G1349" s="120"/>
      <c r="H1349" s="120"/>
      <c r="I1349" s="120"/>
      <c r="J1349" s="120"/>
      <c r="K1349" s="120"/>
      <c r="L1349" s="120"/>
      <c r="M1349" s="120"/>
      <c r="N1349" s="120"/>
      <c r="O1349" s="306"/>
      <c r="P1349" s="120"/>
      <c r="Y1349" s="120"/>
      <c r="AD1349" s="249"/>
      <c r="AG1349" s="32"/>
      <c r="AI1349" s="245"/>
      <c r="AJ1349" s="120"/>
      <c r="AN1349" s="249"/>
      <c r="AS1349" s="250"/>
      <c r="AX1349" s="249"/>
      <c r="BC1349" s="248"/>
      <c r="BM1349" s="248"/>
      <c r="BW1349" s="248"/>
    </row>
    <row r="1350" spans="3:75" s="3" customFormat="1">
      <c r="C1350" s="32"/>
      <c r="D1350" s="229"/>
      <c r="F1350" s="120"/>
      <c r="G1350" s="120"/>
      <c r="H1350" s="120"/>
      <c r="I1350" s="120"/>
      <c r="J1350" s="120"/>
      <c r="K1350" s="120"/>
      <c r="L1350" s="120"/>
      <c r="M1350" s="120"/>
      <c r="N1350" s="120"/>
      <c r="O1350" s="306"/>
      <c r="P1350" s="120"/>
      <c r="Y1350" s="120"/>
      <c r="AD1350" s="249"/>
      <c r="AG1350" s="32"/>
      <c r="AI1350" s="245"/>
      <c r="AJ1350" s="120"/>
      <c r="AN1350" s="249"/>
      <c r="AS1350" s="250"/>
      <c r="AX1350" s="249"/>
      <c r="BC1350" s="248"/>
      <c r="BM1350" s="248"/>
      <c r="BW1350" s="248"/>
    </row>
    <row r="1351" spans="3:75" s="3" customFormat="1">
      <c r="C1351" s="32"/>
      <c r="D1351" s="229"/>
      <c r="F1351" s="120"/>
      <c r="G1351" s="120"/>
      <c r="H1351" s="120"/>
      <c r="I1351" s="120"/>
      <c r="J1351" s="120"/>
      <c r="K1351" s="120"/>
      <c r="L1351" s="120"/>
      <c r="M1351" s="120"/>
      <c r="N1351" s="120"/>
      <c r="O1351" s="306"/>
      <c r="P1351" s="120"/>
      <c r="Y1351" s="120"/>
      <c r="AD1351" s="249"/>
      <c r="AG1351" s="32"/>
      <c r="AI1351" s="245"/>
      <c r="AJ1351" s="120"/>
      <c r="AN1351" s="249"/>
      <c r="AS1351" s="250"/>
      <c r="AX1351" s="249"/>
      <c r="BC1351" s="248"/>
      <c r="BM1351" s="248"/>
      <c r="BW1351" s="248"/>
    </row>
    <row r="1352" spans="3:75" s="3" customFormat="1">
      <c r="C1352" s="32"/>
      <c r="D1352" s="229"/>
      <c r="F1352" s="120"/>
      <c r="G1352" s="120"/>
      <c r="H1352" s="120"/>
      <c r="I1352" s="120"/>
      <c r="J1352" s="120"/>
      <c r="K1352" s="120"/>
      <c r="L1352" s="120"/>
      <c r="M1352" s="120"/>
      <c r="N1352" s="120"/>
      <c r="O1352" s="306"/>
      <c r="P1352" s="120"/>
      <c r="Y1352" s="120"/>
      <c r="AD1352" s="249"/>
      <c r="AG1352" s="32"/>
      <c r="AI1352" s="245"/>
      <c r="AJ1352" s="120"/>
      <c r="AN1352" s="249"/>
      <c r="AS1352" s="250"/>
      <c r="AX1352" s="249"/>
      <c r="BC1352" s="248"/>
      <c r="BM1352" s="248"/>
      <c r="BW1352" s="248"/>
    </row>
    <row r="1353" spans="3:75" s="3" customFormat="1">
      <c r="C1353" s="32"/>
      <c r="D1353" s="229"/>
      <c r="F1353" s="120"/>
      <c r="G1353" s="120"/>
      <c r="H1353" s="120"/>
      <c r="I1353" s="120"/>
      <c r="J1353" s="120"/>
      <c r="K1353" s="120"/>
      <c r="L1353" s="120"/>
      <c r="M1353" s="120"/>
      <c r="N1353" s="120"/>
      <c r="O1353" s="306"/>
      <c r="P1353" s="120"/>
      <c r="Y1353" s="120"/>
      <c r="AD1353" s="249"/>
      <c r="AG1353" s="32"/>
      <c r="AI1353" s="245"/>
      <c r="AJ1353" s="120"/>
      <c r="AN1353" s="249"/>
      <c r="AS1353" s="250"/>
      <c r="AX1353" s="249"/>
      <c r="BC1353" s="248"/>
      <c r="BM1353" s="248"/>
      <c r="BW1353" s="248"/>
    </row>
    <row r="1354" spans="3:75" s="3" customFormat="1">
      <c r="C1354" s="32"/>
      <c r="D1354" s="229"/>
      <c r="F1354" s="120"/>
      <c r="G1354" s="120"/>
      <c r="H1354" s="120"/>
      <c r="I1354" s="120"/>
      <c r="J1354" s="120"/>
      <c r="K1354" s="120"/>
      <c r="L1354" s="120"/>
      <c r="M1354" s="120"/>
      <c r="N1354" s="120"/>
      <c r="O1354" s="306"/>
      <c r="P1354" s="120"/>
      <c r="Y1354" s="120"/>
      <c r="AD1354" s="249"/>
      <c r="AG1354" s="32"/>
      <c r="AI1354" s="245"/>
      <c r="AJ1354" s="120"/>
      <c r="AN1354" s="249"/>
      <c r="AS1354" s="250"/>
      <c r="AX1354" s="249"/>
      <c r="BC1354" s="248"/>
      <c r="BM1354" s="248"/>
      <c r="BW1354" s="248"/>
    </row>
    <row r="1355" spans="3:75" s="3" customFormat="1">
      <c r="C1355" s="32"/>
      <c r="D1355" s="229"/>
      <c r="F1355" s="120"/>
      <c r="G1355" s="120"/>
      <c r="H1355" s="120"/>
      <c r="I1355" s="120"/>
      <c r="J1355" s="120"/>
      <c r="K1355" s="120"/>
      <c r="L1355" s="120"/>
      <c r="M1355" s="120"/>
      <c r="N1355" s="120"/>
      <c r="O1355" s="306"/>
      <c r="P1355" s="120"/>
      <c r="Y1355" s="120"/>
      <c r="AD1355" s="249"/>
      <c r="AG1355" s="32"/>
      <c r="AI1355" s="245"/>
      <c r="AJ1355" s="120"/>
      <c r="AN1355" s="249"/>
      <c r="AS1355" s="250"/>
      <c r="AX1355" s="249"/>
      <c r="BC1355" s="248"/>
      <c r="BM1355" s="248"/>
      <c r="BW1355" s="248"/>
    </row>
    <row r="1356" spans="3:75" s="3" customFormat="1">
      <c r="C1356" s="32"/>
      <c r="D1356" s="229"/>
      <c r="F1356" s="120"/>
      <c r="G1356" s="120"/>
      <c r="H1356" s="120"/>
      <c r="I1356" s="120"/>
      <c r="J1356" s="120"/>
      <c r="K1356" s="120"/>
      <c r="L1356" s="120"/>
      <c r="M1356" s="120"/>
      <c r="N1356" s="120"/>
      <c r="O1356" s="306"/>
      <c r="P1356" s="120"/>
      <c r="Y1356" s="120"/>
      <c r="AD1356" s="249"/>
      <c r="AG1356" s="32"/>
      <c r="AI1356" s="245"/>
      <c r="AJ1356" s="120"/>
      <c r="AN1356" s="249"/>
      <c r="AS1356" s="250"/>
      <c r="AX1356" s="249"/>
      <c r="BC1356" s="248"/>
      <c r="BM1356" s="248"/>
      <c r="BW1356" s="248"/>
    </row>
    <row r="1357" spans="3:75" s="3" customFormat="1">
      <c r="C1357" s="32"/>
      <c r="D1357" s="229"/>
      <c r="F1357" s="120"/>
      <c r="G1357" s="120"/>
      <c r="H1357" s="120"/>
      <c r="I1357" s="120"/>
      <c r="J1357" s="120"/>
      <c r="K1357" s="120"/>
      <c r="L1357" s="120"/>
      <c r="M1357" s="120"/>
      <c r="N1357" s="120"/>
      <c r="O1357" s="306"/>
      <c r="P1357" s="120"/>
      <c r="Y1357" s="120"/>
      <c r="AD1357" s="249"/>
      <c r="AG1357" s="32"/>
      <c r="AI1357" s="245"/>
      <c r="AJ1357" s="120"/>
      <c r="AN1357" s="249"/>
      <c r="AS1357" s="250"/>
      <c r="AX1357" s="249"/>
      <c r="BC1357" s="248"/>
      <c r="BM1357" s="248"/>
      <c r="BW1357" s="248"/>
    </row>
    <row r="1358" spans="3:75" s="3" customFormat="1">
      <c r="C1358" s="32"/>
      <c r="D1358" s="229"/>
      <c r="F1358" s="120"/>
      <c r="G1358" s="120"/>
      <c r="H1358" s="120"/>
      <c r="I1358" s="120"/>
      <c r="J1358" s="120"/>
      <c r="K1358" s="120"/>
      <c r="L1358" s="120"/>
      <c r="M1358" s="120"/>
      <c r="N1358" s="120"/>
      <c r="O1358" s="306"/>
      <c r="P1358" s="120"/>
      <c r="Y1358" s="120"/>
      <c r="AD1358" s="249"/>
      <c r="AG1358" s="32"/>
      <c r="AI1358" s="245"/>
      <c r="AJ1358" s="120"/>
      <c r="AN1358" s="249"/>
      <c r="AS1358" s="250"/>
      <c r="AX1358" s="249"/>
      <c r="BC1358" s="248"/>
      <c r="BM1358" s="248"/>
      <c r="BW1358" s="248"/>
    </row>
    <row r="1359" spans="3:75" s="3" customFormat="1">
      <c r="C1359" s="32"/>
      <c r="D1359" s="229"/>
      <c r="F1359" s="120"/>
      <c r="G1359" s="120"/>
      <c r="H1359" s="120"/>
      <c r="I1359" s="120"/>
      <c r="J1359" s="120"/>
      <c r="K1359" s="120"/>
      <c r="L1359" s="120"/>
      <c r="M1359" s="120"/>
      <c r="N1359" s="120"/>
      <c r="O1359" s="306"/>
      <c r="P1359" s="120"/>
      <c r="Y1359" s="120"/>
      <c r="AD1359" s="249"/>
      <c r="AG1359" s="32"/>
      <c r="AI1359" s="245"/>
      <c r="AJ1359" s="120"/>
      <c r="AN1359" s="249"/>
      <c r="AS1359" s="250"/>
      <c r="AX1359" s="249"/>
      <c r="BC1359" s="248"/>
      <c r="BM1359" s="248"/>
      <c r="BW1359" s="248"/>
    </row>
    <row r="1360" spans="3:75" s="3" customFormat="1">
      <c r="C1360" s="32"/>
      <c r="D1360" s="229"/>
      <c r="F1360" s="120"/>
      <c r="G1360" s="120"/>
      <c r="H1360" s="120"/>
      <c r="I1360" s="120"/>
      <c r="J1360" s="120"/>
      <c r="K1360" s="120"/>
      <c r="L1360" s="120"/>
      <c r="M1360" s="120"/>
      <c r="N1360" s="120"/>
      <c r="O1360" s="306"/>
      <c r="P1360" s="120"/>
      <c r="Y1360" s="120"/>
      <c r="AD1360" s="249"/>
      <c r="AG1360" s="32"/>
      <c r="AI1360" s="245"/>
      <c r="AJ1360" s="120"/>
      <c r="AN1360" s="249"/>
      <c r="AS1360" s="250"/>
      <c r="AX1360" s="249"/>
      <c r="BC1360" s="248"/>
      <c r="BM1360" s="248"/>
      <c r="BW1360" s="248"/>
    </row>
    <row r="1361" spans="3:75" s="3" customFormat="1">
      <c r="C1361" s="32"/>
      <c r="D1361" s="229"/>
      <c r="F1361" s="120"/>
      <c r="G1361" s="120"/>
      <c r="H1361" s="120"/>
      <c r="I1361" s="120"/>
      <c r="J1361" s="120"/>
      <c r="K1361" s="120"/>
      <c r="L1361" s="120"/>
      <c r="M1361" s="120"/>
      <c r="N1361" s="120"/>
      <c r="O1361" s="306"/>
      <c r="P1361" s="120"/>
      <c r="Y1361" s="120"/>
      <c r="AD1361" s="249"/>
      <c r="AG1361" s="32"/>
      <c r="AI1361" s="245"/>
      <c r="AJ1361" s="120"/>
      <c r="AN1361" s="249"/>
      <c r="AS1361" s="250"/>
      <c r="AX1361" s="249"/>
      <c r="BC1361" s="248"/>
      <c r="BM1361" s="248"/>
      <c r="BW1361" s="248"/>
    </row>
    <row r="1362" spans="3:75" s="3" customFormat="1">
      <c r="C1362" s="32"/>
      <c r="D1362" s="229"/>
      <c r="F1362" s="120"/>
      <c r="G1362" s="120"/>
      <c r="H1362" s="120"/>
      <c r="I1362" s="120"/>
      <c r="J1362" s="120"/>
      <c r="K1362" s="120"/>
      <c r="L1362" s="120"/>
      <c r="M1362" s="120"/>
      <c r="N1362" s="120"/>
      <c r="O1362" s="306"/>
      <c r="P1362" s="120"/>
      <c r="Y1362" s="120"/>
      <c r="AD1362" s="249"/>
      <c r="AG1362" s="32"/>
      <c r="AI1362" s="245"/>
      <c r="AJ1362" s="120"/>
      <c r="AN1362" s="249"/>
      <c r="AS1362" s="250"/>
      <c r="AX1362" s="249"/>
      <c r="BC1362" s="248"/>
      <c r="BM1362" s="248"/>
      <c r="BW1362" s="248"/>
    </row>
    <row r="1363" spans="3:75" s="3" customFormat="1">
      <c r="C1363" s="32"/>
      <c r="D1363" s="229"/>
      <c r="F1363" s="120"/>
      <c r="G1363" s="120"/>
      <c r="H1363" s="120"/>
      <c r="I1363" s="120"/>
      <c r="J1363" s="120"/>
      <c r="K1363" s="120"/>
      <c r="L1363" s="120"/>
      <c r="M1363" s="120"/>
      <c r="N1363" s="120"/>
      <c r="O1363" s="306"/>
      <c r="P1363" s="120"/>
      <c r="Y1363" s="120"/>
      <c r="AD1363" s="249"/>
      <c r="AG1363" s="32"/>
      <c r="AI1363" s="245"/>
      <c r="AJ1363" s="120"/>
      <c r="AN1363" s="249"/>
      <c r="AS1363" s="250"/>
      <c r="AX1363" s="249"/>
      <c r="BC1363" s="248"/>
      <c r="BM1363" s="248"/>
      <c r="BW1363" s="248"/>
    </row>
    <row r="1364" spans="3:75" s="3" customFormat="1">
      <c r="C1364" s="32"/>
      <c r="D1364" s="229"/>
      <c r="F1364" s="120"/>
      <c r="G1364" s="120"/>
      <c r="H1364" s="120"/>
      <c r="I1364" s="120"/>
      <c r="J1364" s="120"/>
      <c r="K1364" s="120"/>
      <c r="L1364" s="120"/>
      <c r="M1364" s="120"/>
      <c r="N1364" s="120"/>
      <c r="O1364" s="306"/>
      <c r="P1364" s="120"/>
      <c r="Y1364" s="120"/>
      <c r="AD1364" s="249"/>
      <c r="AG1364" s="32"/>
      <c r="AI1364" s="245"/>
      <c r="AJ1364" s="120"/>
      <c r="AN1364" s="249"/>
      <c r="AS1364" s="250"/>
      <c r="AX1364" s="249"/>
      <c r="BC1364" s="248"/>
      <c r="BM1364" s="248"/>
      <c r="BW1364" s="248"/>
    </row>
    <row r="1365" spans="3:75" s="3" customFormat="1">
      <c r="C1365" s="32"/>
      <c r="D1365" s="229"/>
      <c r="F1365" s="120"/>
      <c r="G1365" s="120"/>
      <c r="H1365" s="120"/>
      <c r="I1365" s="120"/>
      <c r="J1365" s="120"/>
      <c r="K1365" s="120"/>
      <c r="L1365" s="120"/>
      <c r="M1365" s="120"/>
      <c r="N1365" s="120"/>
      <c r="O1365" s="306"/>
      <c r="P1365" s="120"/>
      <c r="Y1365" s="120"/>
      <c r="AD1365" s="249"/>
      <c r="AG1365" s="32"/>
      <c r="AI1365" s="245"/>
      <c r="AJ1365" s="120"/>
      <c r="AN1365" s="249"/>
      <c r="AS1365" s="250"/>
      <c r="AX1365" s="249"/>
      <c r="BC1365" s="248"/>
      <c r="BM1365" s="248"/>
      <c r="BW1365" s="248"/>
    </row>
    <row r="1366" spans="3:75" s="3" customFormat="1">
      <c r="C1366" s="32"/>
      <c r="D1366" s="229"/>
      <c r="F1366" s="120"/>
      <c r="G1366" s="120"/>
      <c r="H1366" s="120"/>
      <c r="I1366" s="120"/>
      <c r="J1366" s="120"/>
      <c r="K1366" s="120"/>
      <c r="L1366" s="120"/>
      <c r="M1366" s="120"/>
      <c r="N1366" s="120"/>
      <c r="O1366" s="306"/>
      <c r="P1366" s="120"/>
      <c r="Y1366" s="120"/>
      <c r="AD1366" s="249"/>
      <c r="AG1366" s="32"/>
      <c r="AI1366" s="245"/>
      <c r="AJ1366" s="120"/>
      <c r="AN1366" s="249"/>
      <c r="AS1366" s="250"/>
      <c r="AX1366" s="249"/>
      <c r="BC1366" s="248"/>
      <c r="BM1366" s="248"/>
      <c r="BW1366" s="248"/>
    </row>
    <row r="1367" spans="3:75" s="3" customFormat="1">
      <c r="C1367" s="32"/>
      <c r="D1367" s="229"/>
      <c r="F1367" s="120"/>
      <c r="G1367" s="120"/>
      <c r="H1367" s="120"/>
      <c r="I1367" s="120"/>
      <c r="J1367" s="120"/>
      <c r="K1367" s="120"/>
      <c r="L1367" s="120"/>
      <c r="M1367" s="120"/>
      <c r="N1367" s="120"/>
      <c r="O1367" s="306"/>
      <c r="P1367" s="120"/>
      <c r="Y1367" s="120"/>
      <c r="AD1367" s="249"/>
      <c r="AG1367" s="32"/>
      <c r="AI1367" s="245"/>
      <c r="AJ1367" s="120"/>
      <c r="AN1367" s="249"/>
      <c r="AS1367" s="250"/>
      <c r="AX1367" s="249"/>
      <c r="BC1367" s="248"/>
      <c r="BM1367" s="248"/>
      <c r="BW1367" s="248"/>
    </row>
    <row r="1368" spans="3:75" s="3" customFormat="1">
      <c r="C1368" s="32"/>
      <c r="D1368" s="229"/>
      <c r="F1368" s="120"/>
      <c r="G1368" s="120"/>
      <c r="H1368" s="120"/>
      <c r="I1368" s="120"/>
      <c r="J1368" s="120"/>
      <c r="K1368" s="120"/>
      <c r="L1368" s="120"/>
      <c r="M1368" s="120"/>
      <c r="N1368" s="120"/>
      <c r="O1368" s="306"/>
      <c r="P1368" s="120"/>
      <c r="Y1368" s="120"/>
      <c r="AD1368" s="249"/>
      <c r="AG1368" s="32"/>
      <c r="AI1368" s="245"/>
      <c r="AJ1368" s="120"/>
      <c r="AN1368" s="249"/>
      <c r="AS1368" s="250"/>
      <c r="AX1368" s="249"/>
      <c r="BC1368" s="248"/>
      <c r="BM1368" s="248"/>
      <c r="BW1368" s="248"/>
    </row>
    <row r="1369" spans="3:75" s="3" customFormat="1">
      <c r="C1369" s="32"/>
      <c r="D1369" s="229"/>
      <c r="F1369" s="120"/>
      <c r="G1369" s="120"/>
      <c r="H1369" s="120"/>
      <c r="I1369" s="120"/>
      <c r="J1369" s="120"/>
      <c r="K1369" s="120"/>
      <c r="L1369" s="120"/>
      <c r="M1369" s="120"/>
      <c r="N1369" s="120"/>
      <c r="O1369" s="306"/>
      <c r="P1369" s="120"/>
      <c r="Y1369" s="120"/>
      <c r="AD1369" s="249"/>
      <c r="AG1369" s="32"/>
      <c r="AI1369" s="245"/>
      <c r="AJ1369" s="120"/>
      <c r="AN1369" s="249"/>
      <c r="AS1369" s="250"/>
      <c r="AX1369" s="249"/>
      <c r="BC1369" s="248"/>
      <c r="BM1369" s="248"/>
      <c r="BW1369" s="248"/>
    </row>
    <row r="1370" spans="3:75" s="3" customFormat="1">
      <c r="C1370" s="32"/>
      <c r="D1370" s="229"/>
      <c r="F1370" s="120"/>
      <c r="G1370" s="120"/>
      <c r="H1370" s="120"/>
      <c r="I1370" s="120"/>
      <c r="J1370" s="120"/>
      <c r="K1370" s="120"/>
      <c r="L1370" s="120"/>
      <c r="M1370" s="120"/>
      <c r="N1370" s="120"/>
      <c r="O1370" s="306"/>
      <c r="P1370" s="120"/>
      <c r="Y1370" s="120"/>
      <c r="AD1370" s="249"/>
      <c r="AG1370" s="32"/>
      <c r="AI1370" s="245"/>
      <c r="AJ1370" s="120"/>
      <c r="AN1370" s="249"/>
      <c r="AS1370" s="250"/>
      <c r="AX1370" s="249"/>
      <c r="BC1370" s="248"/>
      <c r="BM1370" s="248"/>
      <c r="BW1370" s="248"/>
    </row>
    <row r="1371" spans="3:75" s="3" customFormat="1">
      <c r="C1371" s="32"/>
      <c r="D1371" s="229"/>
      <c r="F1371" s="120"/>
      <c r="G1371" s="120"/>
      <c r="H1371" s="120"/>
      <c r="I1371" s="120"/>
      <c r="J1371" s="120"/>
      <c r="K1371" s="120"/>
      <c r="L1371" s="120"/>
      <c r="M1371" s="120"/>
      <c r="N1371" s="120"/>
      <c r="O1371" s="306"/>
      <c r="P1371" s="120"/>
      <c r="Y1371" s="120"/>
      <c r="AD1371" s="249"/>
      <c r="AG1371" s="32"/>
      <c r="AI1371" s="245"/>
      <c r="AJ1371" s="120"/>
      <c r="AN1371" s="249"/>
      <c r="AS1371" s="250"/>
      <c r="AX1371" s="249"/>
      <c r="BC1371" s="248"/>
      <c r="BM1371" s="248"/>
      <c r="BW1371" s="248"/>
    </row>
    <row r="1372" spans="3:75" s="3" customFormat="1">
      <c r="C1372" s="32"/>
      <c r="D1372" s="229"/>
      <c r="F1372" s="120"/>
      <c r="G1372" s="120"/>
      <c r="H1372" s="120"/>
      <c r="I1372" s="120"/>
      <c r="J1372" s="120"/>
      <c r="K1372" s="120"/>
      <c r="L1372" s="120"/>
      <c r="M1372" s="120"/>
      <c r="N1372" s="120"/>
      <c r="O1372" s="306"/>
      <c r="P1372" s="120"/>
      <c r="Y1372" s="120"/>
      <c r="AD1372" s="249"/>
      <c r="AG1372" s="32"/>
      <c r="AI1372" s="245"/>
      <c r="AJ1372" s="120"/>
      <c r="AN1372" s="249"/>
      <c r="AS1372" s="250"/>
      <c r="AX1372" s="249"/>
      <c r="BC1372" s="248"/>
      <c r="BM1372" s="248"/>
      <c r="BW1372" s="248"/>
    </row>
    <row r="1373" spans="3:75" s="3" customFormat="1">
      <c r="C1373" s="32"/>
      <c r="D1373" s="229"/>
      <c r="F1373" s="120"/>
      <c r="G1373" s="120"/>
      <c r="H1373" s="120"/>
      <c r="I1373" s="120"/>
      <c r="J1373" s="120"/>
      <c r="K1373" s="120"/>
      <c r="L1373" s="120"/>
      <c r="M1373" s="120"/>
      <c r="N1373" s="120"/>
      <c r="O1373" s="306"/>
      <c r="P1373" s="120"/>
      <c r="Y1373" s="120"/>
      <c r="AD1373" s="249"/>
      <c r="AG1373" s="32"/>
      <c r="AI1373" s="245"/>
      <c r="AJ1373" s="120"/>
      <c r="AN1373" s="249"/>
      <c r="AS1373" s="250"/>
      <c r="AX1373" s="249"/>
      <c r="BC1373" s="248"/>
      <c r="BM1373" s="248"/>
      <c r="BW1373" s="248"/>
    </row>
    <row r="1374" spans="3:75" s="3" customFormat="1">
      <c r="C1374" s="32"/>
      <c r="D1374" s="229"/>
      <c r="F1374" s="120"/>
      <c r="G1374" s="120"/>
      <c r="H1374" s="120"/>
      <c r="I1374" s="120"/>
      <c r="J1374" s="120"/>
      <c r="K1374" s="120"/>
      <c r="L1374" s="120"/>
      <c r="M1374" s="120"/>
      <c r="N1374" s="120"/>
      <c r="O1374" s="306"/>
      <c r="P1374" s="120"/>
      <c r="Y1374" s="120"/>
      <c r="AD1374" s="249"/>
      <c r="AG1374" s="32"/>
      <c r="AI1374" s="245"/>
      <c r="AJ1374" s="120"/>
      <c r="AN1374" s="249"/>
      <c r="AS1374" s="250"/>
      <c r="AX1374" s="249"/>
      <c r="BC1374" s="248"/>
      <c r="BM1374" s="248"/>
      <c r="BW1374" s="248"/>
    </row>
    <row r="1375" spans="3:75" s="3" customFormat="1">
      <c r="C1375" s="32"/>
      <c r="D1375" s="229"/>
      <c r="F1375" s="120"/>
      <c r="G1375" s="120"/>
      <c r="H1375" s="120"/>
      <c r="I1375" s="120"/>
      <c r="J1375" s="120"/>
      <c r="K1375" s="120"/>
      <c r="L1375" s="120"/>
      <c r="M1375" s="120"/>
      <c r="N1375" s="120"/>
      <c r="O1375" s="306"/>
      <c r="P1375" s="120"/>
      <c r="Y1375" s="120"/>
      <c r="AD1375" s="249"/>
      <c r="AG1375" s="32"/>
      <c r="AI1375" s="245"/>
      <c r="AJ1375" s="120"/>
      <c r="AN1375" s="249"/>
      <c r="AS1375" s="250"/>
      <c r="AX1375" s="249"/>
      <c r="BC1375" s="248"/>
      <c r="BM1375" s="248"/>
      <c r="BW1375" s="248"/>
    </row>
    <row r="1376" spans="3:75" s="3" customFormat="1">
      <c r="C1376" s="32"/>
      <c r="D1376" s="229"/>
      <c r="F1376" s="120"/>
      <c r="G1376" s="120"/>
      <c r="H1376" s="120"/>
      <c r="I1376" s="120"/>
      <c r="J1376" s="120"/>
      <c r="K1376" s="120"/>
      <c r="L1376" s="120"/>
      <c r="M1376" s="120"/>
      <c r="N1376" s="120"/>
      <c r="O1376" s="306"/>
      <c r="P1376" s="120"/>
      <c r="Y1376" s="120"/>
      <c r="AD1376" s="249"/>
      <c r="AG1376" s="32"/>
      <c r="AI1376" s="245"/>
      <c r="AJ1376" s="120"/>
      <c r="AN1376" s="249"/>
      <c r="AS1376" s="250"/>
      <c r="AX1376" s="249"/>
      <c r="BC1376" s="248"/>
      <c r="BM1376" s="248"/>
      <c r="BW1376" s="248"/>
    </row>
    <row r="1377" spans="3:75" s="3" customFormat="1">
      <c r="C1377" s="32"/>
      <c r="D1377" s="229"/>
      <c r="F1377" s="120"/>
      <c r="G1377" s="120"/>
      <c r="H1377" s="120"/>
      <c r="I1377" s="120"/>
      <c r="J1377" s="120"/>
      <c r="K1377" s="120"/>
      <c r="L1377" s="120"/>
      <c r="M1377" s="120"/>
      <c r="N1377" s="120"/>
      <c r="O1377" s="306"/>
      <c r="P1377" s="120"/>
      <c r="Y1377" s="120"/>
      <c r="AD1377" s="249"/>
      <c r="AG1377" s="32"/>
      <c r="AI1377" s="245"/>
      <c r="AJ1377" s="120"/>
      <c r="AN1377" s="249"/>
      <c r="AS1377" s="250"/>
      <c r="AX1377" s="249"/>
      <c r="BC1377" s="248"/>
      <c r="BM1377" s="248"/>
      <c r="BW1377" s="248"/>
    </row>
    <row r="1378" spans="3:75" s="3" customFormat="1">
      <c r="C1378" s="32"/>
      <c r="D1378" s="229"/>
      <c r="F1378" s="120"/>
      <c r="G1378" s="120"/>
      <c r="H1378" s="120"/>
      <c r="I1378" s="120"/>
      <c r="J1378" s="120"/>
      <c r="K1378" s="120"/>
      <c r="L1378" s="120"/>
      <c r="M1378" s="120"/>
      <c r="N1378" s="120"/>
      <c r="O1378" s="306"/>
      <c r="P1378" s="120"/>
      <c r="Y1378" s="120"/>
      <c r="AD1378" s="249"/>
      <c r="AG1378" s="32"/>
      <c r="AI1378" s="245"/>
      <c r="AJ1378" s="120"/>
      <c r="AN1378" s="249"/>
      <c r="AS1378" s="250"/>
      <c r="AX1378" s="249"/>
      <c r="BC1378" s="248"/>
      <c r="BM1378" s="248"/>
      <c r="BW1378" s="248"/>
    </row>
    <row r="1379" spans="3:75" s="3" customFormat="1">
      <c r="C1379" s="32"/>
      <c r="D1379" s="229"/>
      <c r="F1379" s="120"/>
      <c r="G1379" s="120"/>
      <c r="H1379" s="120"/>
      <c r="I1379" s="120"/>
      <c r="J1379" s="120"/>
      <c r="K1379" s="120"/>
      <c r="L1379" s="120"/>
      <c r="M1379" s="120"/>
      <c r="N1379" s="120"/>
      <c r="O1379" s="306"/>
      <c r="P1379" s="120"/>
      <c r="Y1379" s="120"/>
      <c r="AD1379" s="249"/>
      <c r="AG1379" s="32"/>
      <c r="AI1379" s="245"/>
      <c r="AJ1379" s="120"/>
      <c r="AN1379" s="249"/>
      <c r="AS1379" s="250"/>
      <c r="AX1379" s="249"/>
      <c r="BC1379" s="248"/>
      <c r="BM1379" s="248"/>
      <c r="BW1379" s="248"/>
    </row>
    <row r="1380" spans="3:75" s="3" customFormat="1">
      <c r="C1380" s="32"/>
      <c r="D1380" s="229"/>
      <c r="F1380" s="120"/>
      <c r="G1380" s="120"/>
      <c r="H1380" s="120"/>
      <c r="I1380" s="120"/>
      <c r="J1380" s="120"/>
      <c r="K1380" s="120"/>
      <c r="L1380" s="120"/>
      <c r="M1380" s="120"/>
      <c r="N1380" s="120"/>
      <c r="O1380" s="306"/>
      <c r="P1380" s="120"/>
      <c r="Y1380" s="120"/>
      <c r="AD1380" s="249"/>
      <c r="AG1380" s="32"/>
      <c r="AI1380" s="245"/>
      <c r="AJ1380" s="120"/>
      <c r="AN1380" s="249"/>
      <c r="AS1380" s="250"/>
      <c r="AX1380" s="249"/>
      <c r="BC1380" s="248"/>
      <c r="BM1380" s="248"/>
      <c r="BW1380" s="248"/>
    </row>
    <row r="1381" spans="3:75" s="3" customFormat="1">
      <c r="C1381" s="32"/>
      <c r="D1381" s="229"/>
      <c r="F1381" s="120"/>
      <c r="G1381" s="120"/>
      <c r="H1381" s="120"/>
      <c r="I1381" s="120"/>
      <c r="J1381" s="120"/>
      <c r="K1381" s="120"/>
      <c r="L1381" s="120"/>
      <c r="M1381" s="120"/>
      <c r="N1381" s="120"/>
      <c r="O1381" s="306"/>
      <c r="P1381" s="120"/>
      <c r="Y1381" s="120"/>
      <c r="AD1381" s="249"/>
      <c r="AG1381" s="32"/>
      <c r="AI1381" s="245"/>
      <c r="AJ1381" s="120"/>
      <c r="AN1381" s="249"/>
      <c r="AS1381" s="250"/>
      <c r="AX1381" s="249"/>
      <c r="BC1381" s="248"/>
      <c r="BM1381" s="248"/>
      <c r="BW1381" s="248"/>
    </row>
    <row r="1382" spans="3:75" s="3" customFormat="1">
      <c r="C1382" s="32"/>
      <c r="D1382" s="229"/>
      <c r="F1382" s="120"/>
      <c r="G1382" s="120"/>
      <c r="H1382" s="120"/>
      <c r="I1382" s="120"/>
      <c r="J1382" s="120"/>
      <c r="K1382" s="120"/>
      <c r="L1382" s="120"/>
      <c r="M1382" s="120"/>
      <c r="N1382" s="120"/>
      <c r="O1382" s="306"/>
      <c r="P1382" s="120"/>
      <c r="Y1382" s="120"/>
      <c r="AD1382" s="249"/>
      <c r="AG1382" s="32"/>
      <c r="AI1382" s="245"/>
      <c r="AJ1382" s="120"/>
      <c r="AN1382" s="249"/>
      <c r="AS1382" s="250"/>
      <c r="AX1382" s="249"/>
      <c r="BC1382" s="248"/>
      <c r="BM1382" s="248"/>
      <c r="BW1382" s="248"/>
    </row>
    <row r="1383" spans="3:75" s="3" customFormat="1">
      <c r="C1383" s="32"/>
      <c r="D1383" s="229"/>
      <c r="F1383" s="120"/>
      <c r="G1383" s="120"/>
      <c r="H1383" s="120"/>
      <c r="I1383" s="120"/>
      <c r="J1383" s="120"/>
      <c r="K1383" s="120"/>
      <c r="L1383" s="120"/>
      <c r="M1383" s="120"/>
      <c r="N1383" s="120"/>
      <c r="O1383" s="306"/>
      <c r="P1383" s="120"/>
      <c r="Y1383" s="120"/>
      <c r="AD1383" s="249"/>
      <c r="AG1383" s="32"/>
      <c r="AI1383" s="245"/>
      <c r="AJ1383" s="120"/>
      <c r="AN1383" s="249"/>
      <c r="AS1383" s="250"/>
      <c r="AX1383" s="249"/>
      <c r="BC1383" s="248"/>
      <c r="BM1383" s="248"/>
      <c r="BW1383" s="248"/>
    </row>
    <row r="1384" spans="3:75" s="3" customFormat="1">
      <c r="C1384" s="32"/>
      <c r="D1384" s="229"/>
      <c r="F1384" s="120"/>
      <c r="G1384" s="120"/>
      <c r="H1384" s="120"/>
      <c r="I1384" s="120"/>
      <c r="J1384" s="120"/>
      <c r="K1384" s="120"/>
      <c r="L1384" s="120"/>
      <c r="M1384" s="120"/>
      <c r="N1384" s="120"/>
      <c r="O1384" s="306"/>
      <c r="P1384" s="120"/>
      <c r="Y1384" s="120"/>
      <c r="AD1384" s="249"/>
      <c r="AG1384" s="32"/>
      <c r="AI1384" s="245"/>
      <c r="AJ1384" s="120"/>
      <c r="AN1384" s="249"/>
      <c r="AS1384" s="250"/>
      <c r="AX1384" s="249"/>
      <c r="BC1384" s="248"/>
      <c r="BM1384" s="248"/>
      <c r="BW1384" s="248"/>
    </row>
    <row r="1385" spans="3:75" s="3" customFormat="1">
      <c r="C1385" s="32"/>
      <c r="D1385" s="229"/>
      <c r="F1385" s="120"/>
      <c r="G1385" s="120"/>
      <c r="H1385" s="120"/>
      <c r="I1385" s="120"/>
      <c r="J1385" s="120"/>
      <c r="K1385" s="120"/>
      <c r="L1385" s="120"/>
      <c r="M1385" s="120"/>
      <c r="N1385" s="120"/>
      <c r="O1385" s="306"/>
      <c r="P1385" s="120"/>
      <c r="Y1385" s="120"/>
      <c r="AD1385" s="249"/>
      <c r="AG1385" s="32"/>
      <c r="AI1385" s="245"/>
      <c r="AJ1385" s="120"/>
      <c r="AN1385" s="249"/>
      <c r="AS1385" s="250"/>
      <c r="AX1385" s="249"/>
      <c r="BC1385" s="248"/>
      <c r="BM1385" s="248"/>
      <c r="BW1385" s="248"/>
    </row>
    <row r="1386" spans="3:75" s="3" customFormat="1">
      <c r="C1386" s="32"/>
      <c r="D1386" s="229"/>
      <c r="F1386" s="120"/>
      <c r="G1386" s="120"/>
      <c r="H1386" s="120"/>
      <c r="I1386" s="120"/>
      <c r="J1386" s="120"/>
      <c r="K1386" s="120"/>
      <c r="L1386" s="120"/>
      <c r="M1386" s="120"/>
      <c r="N1386" s="120"/>
      <c r="O1386" s="306"/>
      <c r="P1386" s="120"/>
      <c r="Y1386" s="120"/>
      <c r="AD1386" s="249"/>
      <c r="AG1386" s="32"/>
      <c r="AI1386" s="245"/>
      <c r="AJ1386" s="120"/>
      <c r="AN1386" s="249"/>
      <c r="AS1386" s="250"/>
      <c r="AX1386" s="249"/>
      <c r="BC1386" s="248"/>
      <c r="BM1386" s="248"/>
      <c r="BW1386" s="248"/>
    </row>
    <row r="1387" spans="3:75" s="3" customFormat="1">
      <c r="C1387" s="32"/>
      <c r="D1387" s="229"/>
      <c r="F1387" s="120"/>
      <c r="G1387" s="120"/>
      <c r="H1387" s="120"/>
      <c r="I1387" s="120"/>
      <c r="J1387" s="120"/>
      <c r="K1387" s="120"/>
      <c r="L1387" s="120"/>
      <c r="M1387" s="120"/>
      <c r="N1387" s="120"/>
      <c r="O1387" s="306"/>
      <c r="P1387" s="120"/>
      <c r="Y1387" s="120"/>
      <c r="AD1387" s="249"/>
      <c r="AG1387" s="32"/>
      <c r="AI1387" s="245"/>
      <c r="AJ1387" s="120"/>
      <c r="AN1387" s="249"/>
      <c r="AS1387" s="250"/>
      <c r="AX1387" s="249"/>
      <c r="BC1387" s="248"/>
      <c r="BM1387" s="248"/>
      <c r="BW1387" s="248"/>
    </row>
    <row r="1388" spans="3:75" s="3" customFormat="1">
      <c r="C1388" s="32"/>
      <c r="D1388" s="229"/>
      <c r="F1388" s="120"/>
      <c r="G1388" s="120"/>
      <c r="H1388" s="120"/>
      <c r="I1388" s="120"/>
      <c r="J1388" s="120"/>
      <c r="K1388" s="120"/>
      <c r="L1388" s="120"/>
      <c r="M1388" s="120"/>
      <c r="N1388" s="120"/>
      <c r="O1388" s="306"/>
      <c r="P1388" s="120"/>
      <c r="Y1388" s="120"/>
      <c r="AD1388" s="249"/>
      <c r="AG1388" s="32"/>
      <c r="AI1388" s="245"/>
      <c r="AJ1388" s="120"/>
      <c r="AN1388" s="249"/>
      <c r="AS1388" s="250"/>
      <c r="AX1388" s="249"/>
      <c r="BC1388" s="248"/>
      <c r="BM1388" s="248"/>
      <c r="BW1388" s="248"/>
    </row>
    <row r="1389" spans="3:75" s="3" customFormat="1">
      <c r="C1389" s="32"/>
      <c r="D1389" s="229"/>
      <c r="F1389" s="120"/>
      <c r="G1389" s="120"/>
      <c r="H1389" s="120"/>
      <c r="I1389" s="120"/>
      <c r="J1389" s="120"/>
      <c r="K1389" s="120"/>
      <c r="L1389" s="120"/>
      <c r="M1389" s="120"/>
      <c r="N1389" s="120"/>
      <c r="O1389" s="306"/>
      <c r="P1389" s="120"/>
      <c r="Y1389" s="120"/>
      <c r="AD1389" s="249"/>
      <c r="AG1389" s="32"/>
      <c r="AI1389" s="245"/>
      <c r="AJ1389" s="120"/>
      <c r="AN1389" s="249"/>
      <c r="AS1389" s="250"/>
      <c r="AX1389" s="249"/>
      <c r="BC1389" s="248"/>
      <c r="BM1389" s="248"/>
      <c r="BW1389" s="248"/>
    </row>
    <row r="1390" spans="3:75" s="3" customFormat="1">
      <c r="C1390" s="32"/>
      <c r="D1390" s="229"/>
      <c r="F1390" s="120"/>
      <c r="G1390" s="120"/>
      <c r="H1390" s="120"/>
      <c r="I1390" s="120"/>
      <c r="J1390" s="120"/>
      <c r="K1390" s="120"/>
      <c r="L1390" s="120"/>
      <c r="M1390" s="120"/>
      <c r="N1390" s="120"/>
      <c r="O1390" s="306"/>
      <c r="P1390" s="120"/>
      <c r="Y1390" s="120"/>
      <c r="AD1390" s="249"/>
      <c r="AG1390" s="32"/>
      <c r="AI1390" s="245"/>
      <c r="AJ1390" s="120"/>
      <c r="AN1390" s="249"/>
      <c r="AS1390" s="250"/>
      <c r="AX1390" s="249"/>
      <c r="BC1390" s="248"/>
      <c r="BM1390" s="248"/>
      <c r="BW1390" s="248"/>
    </row>
    <row r="1391" spans="3:75" s="3" customFormat="1">
      <c r="C1391" s="32"/>
      <c r="D1391" s="229"/>
      <c r="F1391" s="120"/>
      <c r="G1391" s="120"/>
      <c r="H1391" s="120"/>
      <c r="I1391" s="120"/>
      <c r="J1391" s="120"/>
      <c r="K1391" s="120"/>
      <c r="L1391" s="120"/>
      <c r="M1391" s="120"/>
      <c r="N1391" s="120"/>
      <c r="O1391" s="306"/>
      <c r="P1391" s="120"/>
      <c r="Y1391" s="120"/>
      <c r="AD1391" s="249"/>
      <c r="AG1391" s="32"/>
      <c r="AI1391" s="245"/>
      <c r="AJ1391" s="120"/>
      <c r="AN1391" s="249"/>
      <c r="AS1391" s="250"/>
      <c r="AX1391" s="249"/>
      <c r="BC1391" s="248"/>
      <c r="BM1391" s="248"/>
      <c r="BW1391" s="248"/>
    </row>
    <row r="1392" spans="3:75" s="3" customFormat="1">
      <c r="C1392" s="32"/>
      <c r="D1392" s="229"/>
      <c r="F1392" s="120"/>
      <c r="G1392" s="120"/>
      <c r="H1392" s="120"/>
      <c r="I1392" s="120"/>
      <c r="J1392" s="120"/>
      <c r="K1392" s="120"/>
      <c r="L1392" s="120"/>
      <c r="M1392" s="120"/>
      <c r="N1392" s="120"/>
      <c r="O1392" s="306"/>
      <c r="P1392" s="120"/>
      <c r="Y1392" s="120"/>
      <c r="AD1392" s="249"/>
      <c r="AG1392" s="32"/>
      <c r="AI1392" s="245"/>
      <c r="AJ1392" s="120"/>
      <c r="AN1392" s="249"/>
      <c r="AS1392" s="250"/>
      <c r="AX1392" s="249"/>
      <c r="BC1392" s="248"/>
      <c r="BM1392" s="248"/>
      <c r="BW1392" s="248"/>
    </row>
    <row r="1393" spans="3:75" s="3" customFormat="1">
      <c r="C1393" s="32"/>
      <c r="D1393" s="229"/>
      <c r="F1393" s="120"/>
      <c r="G1393" s="120"/>
      <c r="H1393" s="120"/>
      <c r="I1393" s="120"/>
      <c r="J1393" s="120"/>
      <c r="K1393" s="120"/>
      <c r="L1393" s="120"/>
      <c r="M1393" s="120"/>
      <c r="N1393" s="120"/>
      <c r="O1393" s="306"/>
      <c r="P1393" s="120"/>
      <c r="Y1393" s="120"/>
      <c r="AD1393" s="249"/>
      <c r="AG1393" s="32"/>
      <c r="AI1393" s="245"/>
      <c r="AJ1393" s="120"/>
      <c r="AN1393" s="249"/>
      <c r="AS1393" s="250"/>
      <c r="AX1393" s="249"/>
      <c r="BC1393" s="248"/>
      <c r="BM1393" s="248"/>
      <c r="BW1393" s="248"/>
    </row>
    <row r="1394" spans="3:75" s="3" customFormat="1">
      <c r="C1394" s="32"/>
      <c r="D1394" s="229"/>
      <c r="F1394" s="120"/>
      <c r="G1394" s="120"/>
      <c r="H1394" s="120"/>
      <c r="I1394" s="120"/>
      <c r="J1394" s="120"/>
      <c r="K1394" s="120"/>
      <c r="L1394" s="120"/>
      <c r="M1394" s="120"/>
      <c r="N1394" s="120"/>
      <c r="O1394" s="306"/>
      <c r="P1394" s="120"/>
      <c r="Y1394" s="120"/>
      <c r="AD1394" s="249"/>
      <c r="AG1394" s="32"/>
      <c r="AI1394" s="245"/>
      <c r="AJ1394" s="120"/>
      <c r="AN1394" s="249"/>
      <c r="AS1394" s="250"/>
      <c r="AX1394" s="249"/>
      <c r="BC1394" s="248"/>
      <c r="BM1394" s="248"/>
      <c r="BW1394" s="248"/>
    </row>
    <row r="1395" spans="3:75" s="3" customFormat="1">
      <c r="C1395" s="32"/>
      <c r="D1395" s="229"/>
      <c r="F1395" s="120"/>
      <c r="G1395" s="120"/>
      <c r="H1395" s="120"/>
      <c r="I1395" s="120"/>
      <c r="J1395" s="120"/>
      <c r="K1395" s="120"/>
      <c r="L1395" s="120"/>
      <c r="M1395" s="120"/>
      <c r="N1395" s="120"/>
      <c r="O1395" s="306"/>
      <c r="P1395" s="120"/>
      <c r="Y1395" s="120"/>
      <c r="AD1395" s="249"/>
      <c r="AG1395" s="32"/>
      <c r="AI1395" s="245"/>
      <c r="AJ1395" s="120"/>
      <c r="AN1395" s="249"/>
      <c r="AS1395" s="250"/>
      <c r="AX1395" s="249"/>
      <c r="BC1395" s="248"/>
      <c r="BM1395" s="248"/>
      <c r="BW1395" s="248"/>
    </row>
    <row r="1396" spans="3:75" s="3" customFormat="1">
      <c r="C1396" s="32"/>
      <c r="D1396" s="229"/>
      <c r="F1396" s="120"/>
      <c r="G1396" s="120"/>
      <c r="H1396" s="120"/>
      <c r="I1396" s="120"/>
      <c r="J1396" s="120"/>
      <c r="K1396" s="120"/>
      <c r="L1396" s="120"/>
      <c r="M1396" s="120"/>
      <c r="N1396" s="120"/>
      <c r="O1396" s="306"/>
      <c r="P1396" s="120"/>
      <c r="Y1396" s="120"/>
      <c r="AD1396" s="249"/>
      <c r="AG1396" s="32"/>
      <c r="AI1396" s="245"/>
      <c r="AJ1396" s="120"/>
      <c r="AN1396" s="249"/>
      <c r="AS1396" s="250"/>
      <c r="AX1396" s="249"/>
      <c r="BC1396" s="248"/>
      <c r="BM1396" s="248"/>
      <c r="BW1396" s="248"/>
    </row>
    <row r="1397" spans="3:75" s="3" customFormat="1">
      <c r="C1397" s="32"/>
      <c r="D1397" s="229"/>
      <c r="F1397" s="120"/>
      <c r="G1397" s="120"/>
      <c r="H1397" s="120"/>
      <c r="I1397" s="120"/>
      <c r="J1397" s="120"/>
      <c r="K1397" s="120"/>
      <c r="L1397" s="120"/>
      <c r="M1397" s="120"/>
      <c r="N1397" s="120"/>
      <c r="O1397" s="306"/>
      <c r="P1397" s="120"/>
      <c r="Y1397" s="120"/>
      <c r="AD1397" s="249"/>
      <c r="AG1397" s="32"/>
      <c r="AI1397" s="245"/>
      <c r="AJ1397" s="120"/>
      <c r="AN1397" s="249"/>
      <c r="AS1397" s="250"/>
      <c r="AX1397" s="249"/>
      <c r="BC1397" s="248"/>
      <c r="BM1397" s="248"/>
      <c r="BW1397" s="248"/>
    </row>
    <row r="1398" spans="3:75" s="3" customFormat="1">
      <c r="C1398" s="32"/>
      <c r="D1398" s="229"/>
      <c r="F1398" s="120"/>
      <c r="G1398" s="120"/>
      <c r="H1398" s="120"/>
      <c r="I1398" s="120"/>
      <c r="J1398" s="120"/>
      <c r="K1398" s="120"/>
      <c r="L1398" s="120"/>
      <c r="M1398" s="120"/>
      <c r="N1398" s="120"/>
      <c r="O1398" s="306"/>
      <c r="P1398" s="120"/>
      <c r="Y1398" s="120"/>
      <c r="AD1398" s="249"/>
      <c r="AG1398" s="32"/>
      <c r="AI1398" s="245"/>
      <c r="AJ1398" s="120"/>
      <c r="AN1398" s="249"/>
      <c r="AS1398" s="250"/>
      <c r="AX1398" s="249"/>
      <c r="BC1398" s="248"/>
      <c r="BM1398" s="248"/>
      <c r="BW1398" s="248"/>
    </row>
    <row r="1399" spans="3:75" s="3" customFormat="1">
      <c r="C1399" s="32"/>
      <c r="D1399" s="229"/>
      <c r="F1399" s="120"/>
      <c r="G1399" s="120"/>
      <c r="H1399" s="120"/>
      <c r="I1399" s="120"/>
      <c r="J1399" s="120"/>
      <c r="K1399" s="120"/>
      <c r="L1399" s="120"/>
      <c r="M1399" s="120"/>
      <c r="N1399" s="120"/>
      <c r="O1399" s="306"/>
      <c r="P1399" s="120"/>
      <c r="Y1399" s="120"/>
      <c r="AD1399" s="249"/>
      <c r="AG1399" s="32"/>
      <c r="AI1399" s="245"/>
      <c r="AJ1399" s="120"/>
      <c r="AN1399" s="249"/>
      <c r="AS1399" s="250"/>
      <c r="AX1399" s="249"/>
      <c r="BC1399" s="248"/>
      <c r="BM1399" s="248"/>
      <c r="BW1399" s="248"/>
    </row>
    <row r="1400" spans="3:75" s="3" customFormat="1">
      <c r="C1400" s="32"/>
      <c r="D1400" s="229"/>
      <c r="F1400" s="120"/>
      <c r="G1400" s="120"/>
      <c r="H1400" s="120"/>
      <c r="I1400" s="120"/>
      <c r="J1400" s="120"/>
      <c r="K1400" s="120"/>
      <c r="L1400" s="120"/>
      <c r="M1400" s="120"/>
      <c r="N1400" s="120"/>
      <c r="O1400" s="306"/>
      <c r="P1400" s="120"/>
      <c r="Y1400" s="120"/>
      <c r="AD1400" s="249"/>
      <c r="AG1400" s="32"/>
      <c r="AI1400" s="245"/>
      <c r="AJ1400" s="120"/>
      <c r="AN1400" s="249"/>
      <c r="AS1400" s="250"/>
      <c r="AX1400" s="249"/>
      <c r="BC1400" s="248"/>
      <c r="BM1400" s="248"/>
      <c r="BW1400" s="248"/>
    </row>
    <row r="1401" spans="3:75" s="3" customFormat="1">
      <c r="C1401" s="32"/>
      <c r="D1401" s="229"/>
      <c r="F1401" s="120"/>
      <c r="G1401" s="120"/>
      <c r="H1401" s="120"/>
      <c r="I1401" s="120"/>
      <c r="J1401" s="120"/>
      <c r="K1401" s="120"/>
      <c r="L1401" s="120"/>
      <c r="M1401" s="120"/>
      <c r="N1401" s="120"/>
      <c r="O1401" s="306"/>
      <c r="P1401" s="120"/>
      <c r="Y1401" s="120"/>
      <c r="AD1401" s="249"/>
      <c r="AG1401" s="32"/>
      <c r="AI1401" s="245"/>
      <c r="AJ1401" s="120"/>
      <c r="AN1401" s="249"/>
      <c r="AS1401" s="250"/>
      <c r="AX1401" s="249"/>
      <c r="BC1401" s="248"/>
      <c r="BM1401" s="248"/>
      <c r="BW1401" s="248"/>
    </row>
    <row r="1402" spans="3:75" s="3" customFormat="1">
      <c r="C1402" s="32"/>
      <c r="D1402" s="229"/>
      <c r="F1402" s="120"/>
      <c r="G1402" s="120"/>
      <c r="H1402" s="120"/>
      <c r="I1402" s="120"/>
      <c r="J1402" s="120"/>
      <c r="K1402" s="120"/>
      <c r="L1402" s="120"/>
      <c r="M1402" s="120"/>
      <c r="N1402" s="120"/>
      <c r="O1402" s="306"/>
      <c r="P1402" s="120"/>
      <c r="Y1402" s="120"/>
      <c r="AD1402" s="249"/>
      <c r="AG1402" s="32"/>
      <c r="AI1402" s="245"/>
      <c r="AJ1402" s="120"/>
      <c r="AN1402" s="249"/>
      <c r="AS1402" s="250"/>
      <c r="AX1402" s="249"/>
      <c r="BC1402" s="248"/>
      <c r="BM1402" s="248"/>
      <c r="BW1402" s="248"/>
    </row>
    <row r="1403" spans="3:75" s="3" customFormat="1">
      <c r="C1403" s="32"/>
      <c r="D1403" s="229"/>
      <c r="F1403" s="120"/>
      <c r="G1403" s="120"/>
      <c r="H1403" s="120"/>
      <c r="I1403" s="120"/>
      <c r="J1403" s="120"/>
      <c r="K1403" s="120"/>
      <c r="L1403" s="120"/>
      <c r="M1403" s="120"/>
      <c r="N1403" s="120"/>
      <c r="O1403" s="306"/>
      <c r="P1403" s="120"/>
      <c r="Y1403" s="120"/>
      <c r="AD1403" s="249"/>
      <c r="AG1403" s="32"/>
      <c r="AI1403" s="245"/>
      <c r="AJ1403" s="120"/>
      <c r="AN1403" s="249"/>
      <c r="AS1403" s="250"/>
      <c r="AX1403" s="249"/>
      <c r="BC1403" s="248"/>
      <c r="BM1403" s="248"/>
      <c r="BW1403" s="248"/>
    </row>
    <row r="1404" spans="3:75" s="3" customFormat="1">
      <c r="C1404" s="32"/>
      <c r="D1404" s="229"/>
      <c r="F1404" s="120"/>
      <c r="G1404" s="120"/>
      <c r="H1404" s="120"/>
      <c r="I1404" s="120"/>
      <c r="J1404" s="120"/>
      <c r="K1404" s="120"/>
      <c r="L1404" s="120"/>
      <c r="M1404" s="120"/>
      <c r="N1404" s="120"/>
      <c r="O1404" s="306"/>
      <c r="P1404" s="120"/>
      <c r="Y1404" s="120"/>
      <c r="AD1404" s="249"/>
      <c r="AG1404" s="32"/>
      <c r="AI1404" s="245"/>
      <c r="AJ1404" s="120"/>
      <c r="AN1404" s="249"/>
      <c r="AS1404" s="250"/>
      <c r="AX1404" s="249"/>
      <c r="BC1404" s="248"/>
      <c r="BM1404" s="248"/>
      <c r="BW1404" s="248"/>
    </row>
    <row r="1405" spans="3:75" s="3" customFormat="1">
      <c r="C1405" s="32"/>
      <c r="D1405" s="229"/>
      <c r="F1405" s="120"/>
      <c r="G1405" s="120"/>
      <c r="H1405" s="120"/>
      <c r="I1405" s="120"/>
      <c r="J1405" s="120"/>
      <c r="K1405" s="120"/>
      <c r="L1405" s="120"/>
      <c r="M1405" s="120"/>
      <c r="N1405" s="120"/>
      <c r="O1405" s="306"/>
      <c r="P1405" s="120"/>
      <c r="Y1405" s="120"/>
      <c r="AD1405" s="249"/>
      <c r="AG1405" s="32"/>
      <c r="AI1405" s="245"/>
      <c r="AJ1405" s="120"/>
      <c r="AN1405" s="249"/>
      <c r="AS1405" s="250"/>
      <c r="AX1405" s="249"/>
      <c r="BC1405" s="248"/>
      <c r="BM1405" s="248"/>
      <c r="BW1405" s="248"/>
    </row>
    <row r="1406" spans="3:75" s="3" customFormat="1">
      <c r="C1406" s="32"/>
      <c r="D1406" s="229"/>
      <c r="F1406" s="120"/>
      <c r="G1406" s="120"/>
      <c r="H1406" s="120"/>
      <c r="I1406" s="120"/>
      <c r="J1406" s="120"/>
      <c r="K1406" s="120"/>
      <c r="L1406" s="120"/>
      <c r="M1406" s="120"/>
      <c r="N1406" s="120"/>
      <c r="O1406" s="306"/>
      <c r="P1406" s="120"/>
      <c r="Y1406" s="120"/>
      <c r="AD1406" s="249"/>
      <c r="AG1406" s="32"/>
      <c r="AI1406" s="245"/>
      <c r="AJ1406" s="120"/>
      <c r="AN1406" s="249"/>
      <c r="AS1406" s="250"/>
      <c r="AX1406" s="249"/>
      <c r="BC1406" s="248"/>
      <c r="BM1406" s="248"/>
      <c r="BW1406" s="248"/>
    </row>
    <row r="1407" spans="3:75" s="3" customFormat="1">
      <c r="C1407" s="32"/>
      <c r="D1407" s="229"/>
      <c r="F1407" s="120"/>
      <c r="G1407" s="120"/>
      <c r="H1407" s="120"/>
      <c r="I1407" s="120"/>
      <c r="J1407" s="120"/>
      <c r="K1407" s="120"/>
      <c r="L1407" s="120"/>
      <c r="M1407" s="120"/>
      <c r="N1407" s="120"/>
      <c r="O1407" s="306"/>
      <c r="P1407" s="120"/>
      <c r="Y1407" s="120"/>
      <c r="AD1407" s="249"/>
      <c r="AG1407" s="32"/>
      <c r="AI1407" s="245"/>
      <c r="AJ1407" s="120"/>
      <c r="AN1407" s="249"/>
      <c r="AS1407" s="250"/>
      <c r="AX1407" s="249"/>
      <c r="BC1407" s="248"/>
      <c r="BM1407" s="248"/>
      <c r="BW1407" s="248"/>
    </row>
    <row r="1408" spans="3:75" s="3" customFormat="1">
      <c r="C1408" s="32"/>
      <c r="D1408" s="229"/>
      <c r="F1408" s="120"/>
      <c r="G1408" s="120"/>
      <c r="H1408" s="120"/>
      <c r="I1408" s="120"/>
      <c r="J1408" s="120"/>
      <c r="K1408" s="120"/>
      <c r="L1408" s="120"/>
      <c r="M1408" s="120"/>
      <c r="N1408" s="120"/>
      <c r="O1408" s="306"/>
      <c r="P1408" s="120"/>
      <c r="Y1408" s="120"/>
      <c r="AD1408" s="249"/>
      <c r="AG1408" s="32"/>
      <c r="AI1408" s="245"/>
      <c r="AJ1408" s="120"/>
      <c r="AN1408" s="249"/>
      <c r="AS1408" s="250"/>
      <c r="AX1408" s="249"/>
      <c r="BC1408" s="248"/>
      <c r="BM1408" s="248"/>
      <c r="BW1408" s="248"/>
    </row>
    <row r="1409" spans="3:75" s="3" customFormat="1">
      <c r="C1409" s="32"/>
      <c r="D1409" s="229"/>
      <c r="F1409" s="120"/>
      <c r="G1409" s="120"/>
      <c r="H1409" s="120"/>
      <c r="I1409" s="120"/>
      <c r="J1409" s="120"/>
      <c r="K1409" s="120"/>
      <c r="L1409" s="120"/>
      <c r="M1409" s="120"/>
      <c r="N1409" s="120"/>
      <c r="O1409" s="306"/>
      <c r="P1409" s="120"/>
      <c r="Y1409" s="120"/>
      <c r="AD1409" s="249"/>
      <c r="AG1409" s="32"/>
      <c r="AI1409" s="245"/>
      <c r="AJ1409" s="120"/>
      <c r="AN1409" s="249"/>
      <c r="AS1409" s="250"/>
      <c r="AX1409" s="249"/>
      <c r="BC1409" s="248"/>
      <c r="BM1409" s="248"/>
      <c r="BW1409" s="248"/>
    </row>
    <row r="1410" spans="3:75" s="3" customFormat="1">
      <c r="C1410" s="32"/>
      <c r="D1410" s="229"/>
      <c r="F1410" s="120"/>
      <c r="G1410" s="120"/>
      <c r="H1410" s="120"/>
      <c r="I1410" s="120"/>
      <c r="J1410" s="120"/>
      <c r="K1410" s="120"/>
      <c r="L1410" s="120"/>
      <c r="M1410" s="120"/>
      <c r="N1410" s="120"/>
      <c r="O1410" s="306"/>
      <c r="P1410" s="120"/>
      <c r="Y1410" s="120"/>
      <c r="AD1410" s="249"/>
      <c r="AG1410" s="32"/>
      <c r="AI1410" s="245"/>
      <c r="AJ1410" s="120"/>
      <c r="AN1410" s="249"/>
      <c r="AS1410" s="250"/>
      <c r="AX1410" s="249"/>
      <c r="BC1410" s="248"/>
      <c r="BM1410" s="248"/>
      <c r="BW1410" s="248"/>
    </row>
    <row r="1411" spans="3:75" s="3" customFormat="1">
      <c r="C1411" s="32"/>
      <c r="D1411" s="229"/>
      <c r="F1411" s="120"/>
      <c r="G1411" s="120"/>
      <c r="H1411" s="120"/>
      <c r="I1411" s="120"/>
      <c r="J1411" s="120"/>
      <c r="K1411" s="120"/>
      <c r="L1411" s="120"/>
      <c r="M1411" s="120"/>
      <c r="N1411" s="120"/>
      <c r="O1411" s="306"/>
      <c r="P1411" s="120"/>
      <c r="Y1411" s="120"/>
      <c r="AD1411" s="249"/>
      <c r="AG1411" s="32"/>
      <c r="AI1411" s="245"/>
      <c r="AJ1411" s="120"/>
      <c r="AN1411" s="249"/>
      <c r="AS1411" s="250"/>
      <c r="AX1411" s="249"/>
      <c r="BC1411" s="248"/>
      <c r="BM1411" s="248"/>
      <c r="BW1411" s="248"/>
    </row>
    <row r="1412" spans="3:75" s="3" customFormat="1">
      <c r="C1412" s="32"/>
      <c r="D1412" s="229"/>
      <c r="F1412" s="120"/>
      <c r="G1412" s="120"/>
      <c r="H1412" s="120"/>
      <c r="I1412" s="120"/>
      <c r="J1412" s="120"/>
      <c r="K1412" s="120"/>
      <c r="L1412" s="120"/>
      <c r="M1412" s="120"/>
      <c r="N1412" s="120"/>
      <c r="O1412" s="306"/>
      <c r="P1412" s="120"/>
      <c r="Y1412" s="120"/>
      <c r="AD1412" s="249"/>
      <c r="AG1412" s="32"/>
      <c r="AI1412" s="245"/>
      <c r="AJ1412" s="120"/>
      <c r="AN1412" s="249"/>
      <c r="AS1412" s="250"/>
      <c r="AX1412" s="249"/>
      <c r="BC1412" s="248"/>
      <c r="BM1412" s="248"/>
      <c r="BW1412" s="248"/>
    </row>
    <row r="1413" spans="3:75" s="3" customFormat="1">
      <c r="C1413" s="32"/>
      <c r="D1413" s="229"/>
      <c r="F1413" s="120"/>
      <c r="G1413" s="120"/>
      <c r="H1413" s="120"/>
      <c r="I1413" s="120"/>
      <c r="J1413" s="120"/>
      <c r="K1413" s="120"/>
      <c r="L1413" s="120"/>
      <c r="M1413" s="120"/>
      <c r="N1413" s="120"/>
      <c r="O1413" s="306"/>
      <c r="P1413" s="120"/>
      <c r="Y1413" s="120"/>
      <c r="AD1413" s="249"/>
      <c r="AG1413" s="32"/>
      <c r="AI1413" s="245"/>
      <c r="AJ1413" s="120"/>
      <c r="AN1413" s="249"/>
      <c r="AS1413" s="250"/>
      <c r="AX1413" s="249"/>
      <c r="BC1413" s="248"/>
      <c r="BM1413" s="248"/>
      <c r="BW1413" s="248"/>
    </row>
    <row r="1414" spans="3:75" s="3" customFormat="1">
      <c r="C1414" s="32"/>
      <c r="D1414" s="229"/>
      <c r="F1414" s="120"/>
      <c r="G1414" s="120"/>
      <c r="H1414" s="120"/>
      <c r="I1414" s="120"/>
      <c r="J1414" s="120"/>
      <c r="K1414" s="120"/>
      <c r="L1414" s="120"/>
      <c r="M1414" s="120"/>
      <c r="N1414" s="120"/>
      <c r="O1414" s="306"/>
      <c r="P1414" s="120"/>
      <c r="Y1414" s="120"/>
      <c r="AD1414" s="249"/>
      <c r="AG1414" s="32"/>
      <c r="AI1414" s="245"/>
      <c r="AJ1414" s="120"/>
      <c r="AN1414" s="249"/>
      <c r="AS1414" s="250"/>
      <c r="AX1414" s="249"/>
      <c r="BC1414" s="248"/>
      <c r="BM1414" s="248"/>
      <c r="BW1414" s="248"/>
    </row>
    <row r="1415" spans="3:75" s="3" customFormat="1">
      <c r="C1415" s="32"/>
      <c r="D1415" s="229"/>
      <c r="F1415" s="120"/>
      <c r="G1415" s="120"/>
      <c r="H1415" s="120"/>
      <c r="I1415" s="120"/>
      <c r="J1415" s="120"/>
      <c r="K1415" s="120"/>
      <c r="L1415" s="120"/>
      <c r="M1415" s="120"/>
      <c r="N1415" s="120"/>
      <c r="O1415" s="306"/>
      <c r="P1415" s="120"/>
      <c r="Y1415" s="120"/>
      <c r="AD1415" s="249"/>
      <c r="AG1415" s="32"/>
      <c r="AI1415" s="245"/>
      <c r="AJ1415" s="120"/>
      <c r="AN1415" s="249"/>
      <c r="AS1415" s="250"/>
      <c r="AX1415" s="249"/>
      <c r="BC1415" s="248"/>
      <c r="BM1415" s="248"/>
      <c r="BW1415" s="248"/>
    </row>
    <row r="1416" spans="3:75" s="3" customFormat="1">
      <c r="C1416" s="32"/>
      <c r="D1416" s="229"/>
      <c r="F1416" s="120"/>
      <c r="G1416" s="120"/>
      <c r="H1416" s="120"/>
      <c r="I1416" s="120"/>
      <c r="J1416" s="120"/>
      <c r="K1416" s="120"/>
      <c r="L1416" s="120"/>
      <c r="M1416" s="120"/>
      <c r="N1416" s="120"/>
      <c r="O1416" s="306"/>
      <c r="P1416" s="120"/>
      <c r="Y1416" s="120"/>
      <c r="AD1416" s="249"/>
      <c r="AG1416" s="32"/>
      <c r="AI1416" s="245"/>
      <c r="AJ1416" s="120"/>
      <c r="AN1416" s="249"/>
      <c r="AS1416" s="250"/>
      <c r="AX1416" s="249"/>
      <c r="BC1416" s="248"/>
      <c r="BM1416" s="248"/>
      <c r="BW1416" s="248"/>
    </row>
    <row r="1417" spans="3:75" s="3" customFormat="1">
      <c r="C1417" s="32"/>
      <c r="D1417" s="229"/>
      <c r="F1417" s="120"/>
      <c r="G1417" s="120"/>
      <c r="H1417" s="120"/>
      <c r="I1417" s="120"/>
      <c r="J1417" s="120"/>
      <c r="K1417" s="120"/>
      <c r="L1417" s="120"/>
      <c r="M1417" s="120"/>
      <c r="N1417" s="120"/>
      <c r="O1417" s="306"/>
      <c r="P1417" s="120"/>
      <c r="Y1417" s="120"/>
      <c r="AD1417" s="249"/>
      <c r="AG1417" s="32"/>
      <c r="AI1417" s="245"/>
      <c r="AJ1417" s="120"/>
      <c r="AN1417" s="249"/>
      <c r="AS1417" s="250"/>
      <c r="AX1417" s="249"/>
      <c r="BC1417" s="248"/>
      <c r="BM1417" s="248"/>
      <c r="BW1417" s="248"/>
    </row>
    <row r="1418" spans="3:75" s="3" customFormat="1">
      <c r="C1418" s="32"/>
      <c r="D1418" s="229"/>
      <c r="F1418" s="120"/>
      <c r="G1418" s="120"/>
      <c r="H1418" s="120"/>
      <c r="I1418" s="120"/>
      <c r="J1418" s="120"/>
      <c r="K1418" s="120"/>
      <c r="L1418" s="120"/>
      <c r="M1418" s="120"/>
      <c r="N1418" s="120"/>
      <c r="O1418" s="306"/>
      <c r="P1418" s="120"/>
      <c r="Y1418" s="120"/>
      <c r="AD1418" s="249"/>
      <c r="AG1418" s="32"/>
      <c r="AI1418" s="245"/>
      <c r="AJ1418" s="120"/>
      <c r="AN1418" s="249"/>
      <c r="AS1418" s="250"/>
      <c r="AX1418" s="249"/>
      <c r="BC1418" s="248"/>
      <c r="BM1418" s="248"/>
      <c r="BW1418" s="248"/>
    </row>
    <row r="1419" spans="3:75" s="3" customFormat="1">
      <c r="C1419" s="32"/>
      <c r="D1419" s="229"/>
      <c r="F1419" s="120"/>
      <c r="G1419" s="120"/>
      <c r="H1419" s="120"/>
      <c r="I1419" s="120"/>
      <c r="J1419" s="120"/>
      <c r="K1419" s="120"/>
      <c r="L1419" s="120"/>
      <c r="M1419" s="120"/>
      <c r="N1419" s="120"/>
      <c r="O1419" s="306"/>
      <c r="P1419" s="120"/>
      <c r="Y1419" s="120"/>
      <c r="AD1419" s="249"/>
      <c r="AG1419" s="32"/>
      <c r="AI1419" s="245"/>
      <c r="AJ1419" s="120"/>
      <c r="AN1419" s="249"/>
      <c r="AS1419" s="250"/>
      <c r="AX1419" s="249"/>
      <c r="BC1419" s="248"/>
      <c r="BM1419" s="248"/>
      <c r="BW1419" s="248"/>
    </row>
    <row r="1420" spans="3:75" s="3" customFormat="1">
      <c r="C1420" s="32"/>
      <c r="D1420" s="229"/>
      <c r="F1420" s="120"/>
      <c r="G1420" s="120"/>
      <c r="H1420" s="120"/>
      <c r="I1420" s="120"/>
      <c r="J1420" s="120"/>
      <c r="K1420" s="120"/>
      <c r="L1420" s="120"/>
      <c r="M1420" s="120"/>
      <c r="N1420" s="120"/>
      <c r="O1420" s="306"/>
      <c r="P1420" s="120"/>
      <c r="Y1420" s="120"/>
      <c r="AD1420" s="249"/>
      <c r="AG1420" s="32"/>
      <c r="AI1420" s="245"/>
      <c r="AJ1420" s="120"/>
      <c r="AN1420" s="249"/>
      <c r="AS1420" s="250"/>
      <c r="AX1420" s="249"/>
      <c r="BC1420" s="248"/>
      <c r="BM1420" s="248"/>
      <c r="BW1420" s="248"/>
    </row>
    <row r="1421" spans="3:75" s="3" customFormat="1">
      <c r="C1421" s="32"/>
      <c r="D1421" s="229"/>
      <c r="F1421" s="120"/>
      <c r="G1421" s="120"/>
      <c r="H1421" s="120"/>
      <c r="I1421" s="120"/>
      <c r="J1421" s="120"/>
      <c r="K1421" s="120"/>
      <c r="L1421" s="120"/>
      <c r="M1421" s="120"/>
      <c r="N1421" s="120"/>
      <c r="O1421" s="306"/>
      <c r="P1421" s="120"/>
      <c r="Y1421" s="120"/>
      <c r="AD1421" s="249"/>
      <c r="AG1421" s="32"/>
      <c r="AI1421" s="245"/>
      <c r="AJ1421" s="120"/>
      <c r="AN1421" s="249"/>
      <c r="AS1421" s="250"/>
      <c r="AX1421" s="249"/>
      <c r="BC1421" s="248"/>
      <c r="BM1421" s="248"/>
      <c r="BW1421" s="248"/>
    </row>
    <row r="1422" spans="3:75" s="3" customFormat="1">
      <c r="C1422" s="32"/>
      <c r="D1422" s="229"/>
      <c r="F1422" s="120"/>
      <c r="G1422" s="120"/>
      <c r="H1422" s="120"/>
      <c r="I1422" s="120"/>
      <c r="J1422" s="120"/>
      <c r="K1422" s="120"/>
      <c r="L1422" s="120"/>
      <c r="M1422" s="120"/>
      <c r="N1422" s="120"/>
      <c r="O1422" s="306"/>
      <c r="P1422" s="120"/>
      <c r="Y1422" s="120"/>
      <c r="AD1422" s="249"/>
      <c r="AG1422" s="32"/>
      <c r="AI1422" s="245"/>
      <c r="AJ1422" s="120"/>
      <c r="AN1422" s="249"/>
      <c r="AS1422" s="250"/>
      <c r="AX1422" s="249"/>
      <c r="BC1422" s="248"/>
      <c r="BM1422" s="248"/>
      <c r="BW1422" s="248"/>
    </row>
    <row r="1423" spans="3:75" s="3" customFormat="1">
      <c r="C1423" s="32"/>
      <c r="D1423" s="229"/>
      <c r="F1423" s="120"/>
      <c r="G1423" s="120"/>
      <c r="H1423" s="120"/>
      <c r="I1423" s="120"/>
      <c r="J1423" s="120"/>
      <c r="K1423" s="120"/>
      <c r="L1423" s="120"/>
      <c r="M1423" s="120"/>
      <c r="N1423" s="120"/>
      <c r="O1423" s="306"/>
      <c r="P1423" s="120"/>
      <c r="Y1423" s="120"/>
      <c r="AD1423" s="249"/>
      <c r="AG1423" s="32"/>
      <c r="AI1423" s="245"/>
      <c r="AJ1423" s="120"/>
      <c r="AN1423" s="249"/>
      <c r="AS1423" s="250"/>
      <c r="AX1423" s="249"/>
      <c r="BC1423" s="248"/>
      <c r="BM1423" s="248"/>
      <c r="BW1423" s="248"/>
    </row>
    <row r="1424" spans="3:75" s="3" customFormat="1">
      <c r="C1424" s="32"/>
      <c r="D1424" s="229"/>
      <c r="F1424" s="120"/>
      <c r="G1424" s="120"/>
      <c r="H1424" s="120"/>
      <c r="I1424" s="120"/>
      <c r="J1424" s="120"/>
      <c r="K1424" s="120"/>
      <c r="L1424" s="120"/>
      <c r="M1424" s="120"/>
      <c r="N1424" s="120"/>
      <c r="O1424" s="306"/>
      <c r="P1424" s="120"/>
      <c r="Y1424" s="120"/>
      <c r="AD1424" s="249"/>
      <c r="AG1424" s="32"/>
      <c r="AI1424" s="245"/>
      <c r="AJ1424" s="120"/>
      <c r="AN1424" s="249"/>
      <c r="AS1424" s="250"/>
      <c r="AX1424" s="249"/>
      <c r="BC1424" s="248"/>
      <c r="BM1424" s="248"/>
      <c r="BW1424" s="248"/>
    </row>
    <row r="1425" spans="3:75" s="3" customFormat="1">
      <c r="C1425" s="32"/>
      <c r="D1425" s="229"/>
      <c r="F1425" s="120"/>
      <c r="G1425" s="120"/>
      <c r="H1425" s="120"/>
      <c r="I1425" s="120"/>
      <c r="J1425" s="120"/>
      <c r="K1425" s="120"/>
      <c r="L1425" s="120"/>
      <c r="M1425" s="120"/>
      <c r="N1425" s="120"/>
      <c r="O1425" s="306"/>
      <c r="P1425" s="120"/>
      <c r="Y1425" s="120"/>
      <c r="AD1425" s="249"/>
      <c r="AG1425" s="32"/>
      <c r="AI1425" s="245"/>
      <c r="AJ1425" s="120"/>
      <c r="AN1425" s="249"/>
      <c r="AS1425" s="250"/>
      <c r="AX1425" s="249"/>
      <c r="BC1425" s="248"/>
      <c r="BM1425" s="248"/>
      <c r="BW1425" s="248"/>
    </row>
    <row r="1426" spans="3:75" s="3" customFormat="1">
      <c r="C1426" s="32"/>
      <c r="D1426" s="229"/>
      <c r="F1426" s="120"/>
      <c r="G1426" s="120"/>
      <c r="H1426" s="120"/>
      <c r="I1426" s="120"/>
      <c r="J1426" s="120"/>
      <c r="K1426" s="120"/>
      <c r="L1426" s="120"/>
      <c r="M1426" s="120"/>
      <c r="N1426" s="120"/>
      <c r="O1426" s="306"/>
      <c r="P1426" s="120"/>
      <c r="Y1426" s="120"/>
      <c r="AD1426" s="249"/>
      <c r="AG1426" s="32"/>
      <c r="AI1426" s="245"/>
      <c r="AJ1426" s="120"/>
      <c r="AN1426" s="249"/>
      <c r="AS1426" s="250"/>
      <c r="AX1426" s="249"/>
      <c r="BC1426" s="248"/>
      <c r="BM1426" s="248"/>
      <c r="BW1426" s="248"/>
    </row>
    <row r="1427" spans="3:75" s="3" customFormat="1">
      <c r="C1427" s="32"/>
      <c r="D1427" s="229"/>
      <c r="F1427" s="120"/>
      <c r="G1427" s="120"/>
      <c r="H1427" s="120"/>
      <c r="I1427" s="120"/>
      <c r="J1427" s="120"/>
      <c r="K1427" s="120"/>
      <c r="L1427" s="120"/>
      <c r="M1427" s="120"/>
      <c r="N1427" s="120"/>
      <c r="O1427" s="306"/>
      <c r="P1427" s="120"/>
      <c r="Y1427" s="120"/>
      <c r="AD1427" s="249"/>
      <c r="AG1427" s="32"/>
      <c r="AI1427" s="245"/>
      <c r="AJ1427" s="120"/>
      <c r="AN1427" s="249"/>
      <c r="AS1427" s="250"/>
      <c r="AX1427" s="249"/>
      <c r="BC1427" s="248"/>
      <c r="BM1427" s="248"/>
      <c r="BW1427" s="248"/>
    </row>
    <row r="1428" spans="3:75" s="3" customFormat="1">
      <c r="C1428" s="32"/>
      <c r="D1428" s="229"/>
      <c r="F1428" s="120"/>
      <c r="G1428" s="120"/>
      <c r="H1428" s="120"/>
      <c r="I1428" s="120"/>
      <c r="J1428" s="120"/>
      <c r="K1428" s="120"/>
      <c r="L1428" s="120"/>
      <c r="M1428" s="120"/>
      <c r="N1428" s="120"/>
      <c r="O1428" s="306"/>
      <c r="P1428" s="120"/>
      <c r="Y1428" s="120"/>
      <c r="AD1428" s="249"/>
      <c r="AG1428" s="32"/>
      <c r="AI1428" s="245"/>
      <c r="AJ1428" s="120"/>
      <c r="AN1428" s="249"/>
      <c r="AS1428" s="250"/>
      <c r="AX1428" s="249"/>
      <c r="BC1428" s="248"/>
      <c r="BM1428" s="248"/>
      <c r="BW1428" s="248"/>
    </row>
    <row r="1429" spans="3:75" s="3" customFormat="1">
      <c r="C1429" s="32"/>
      <c r="D1429" s="229"/>
      <c r="F1429" s="120"/>
      <c r="G1429" s="120"/>
      <c r="H1429" s="120"/>
      <c r="I1429" s="120"/>
      <c r="J1429" s="120"/>
      <c r="K1429" s="120"/>
      <c r="L1429" s="120"/>
      <c r="M1429" s="120"/>
      <c r="N1429" s="120"/>
      <c r="O1429" s="306"/>
      <c r="P1429" s="120"/>
      <c r="Y1429" s="120"/>
      <c r="AD1429" s="249"/>
      <c r="AG1429" s="32"/>
      <c r="AI1429" s="245"/>
      <c r="AJ1429" s="120"/>
      <c r="AN1429" s="249"/>
      <c r="AS1429" s="250"/>
      <c r="AX1429" s="249"/>
      <c r="BC1429" s="248"/>
      <c r="BM1429" s="248"/>
      <c r="BW1429" s="248"/>
    </row>
    <row r="1430" spans="3:75" s="3" customFormat="1">
      <c r="C1430" s="32"/>
      <c r="D1430" s="229"/>
      <c r="F1430" s="120"/>
      <c r="G1430" s="120"/>
      <c r="H1430" s="120"/>
      <c r="I1430" s="120"/>
      <c r="J1430" s="120"/>
      <c r="K1430" s="120"/>
      <c r="L1430" s="120"/>
      <c r="M1430" s="120"/>
      <c r="N1430" s="120"/>
      <c r="O1430" s="306"/>
      <c r="P1430" s="120"/>
      <c r="Y1430" s="120"/>
      <c r="AD1430" s="249"/>
      <c r="AG1430" s="32"/>
      <c r="AI1430" s="245"/>
      <c r="AJ1430" s="120"/>
      <c r="AN1430" s="249"/>
      <c r="AS1430" s="250"/>
      <c r="AX1430" s="249"/>
      <c r="BC1430" s="248"/>
      <c r="BM1430" s="248"/>
      <c r="BW1430" s="248"/>
    </row>
    <row r="1431" spans="3:75" s="3" customFormat="1">
      <c r="C1431" s="32"/>
      <c r="D1431" s="229"/>
      <c r="F1431" s="120"/>
      <c r="G1431" s="120"/>
      <c r="H1431" s="120"/>
      <c r="I1431" s="120"/>
      <c r="J1431" s="120"/>
      <c r="K1431" s="120"/>
      <c r="L1431" s="120"/>
      <c r="M1431" s="120"/>
      <c r="N1431" s="120"/>
      <c r="O1431" s="306"/>
      <c r="P1431" s="120"/>
      <c r="Y1431" s="120"/>
      <c r="AD1431" s="249"/>
      <c r="AG1431" s="32"/>
      <c r="AI1431" s="245"/>
      <c r="AJ1431" s="120"/>
      <c r="AN1431" s="249"/>
      <c r="AS1431" s="250"/>
      <c r="AX1431" s="249"/>
      <c r="BC1431" s="248"/>
      <c r="BM1431" s="248"/>
      <c r="BW1431" s="248"/>
    </row>
    <row r="1432" spans="3:75" s="3" customFormat="1">
      <c r="C1432" s="32"/>
      <c r="D1432" s="229"/>
      <c r="F1432" s="120"/>
      <c r="G1432" s="120"/>
      <c r="H1432" s="120"/>
      <c r="I1432" s="120"/>
      <c r="J1432" s="120"/>
      <c r="K1432" s="120"/>
      <c r="L1432" s="120"/>
      <c r="M1432" s="120"/>
      <c r="N1432" s="120"/>
      <c r="O1432" s="306"/>
      <c r="P1432" s="120"/>
      <c r="Y1432" s="120"/>
      <c r="AD1432" s="249"/>
      <c r="AG1432" s="32"/>
      <c r="AI1432" s="245"/>
      <c r="AJ1432" s="120"/>
      <c r="AN1432" s="249"/>
      <c r="AS1432" s="250"/>
      <c r="AX1432" s="249"/>
      <c r="BC1432" s="248"/>
      <c r="BM1432" s="248"/>
      <c r="BW1432" s="248"/>
    </row>
    <row r="1433" spans="3:75" s="3" customFormat="1">
      <c r="C1433" s="32"/>
      <c r="D1433" s="229"/>
      <c r="F1433" s="120"/>
      <c r="G1433" s="120"/>
      <c r="H1433" s="120"/>
      <c r="I1433" s="120"/>
      <c r="J1433" s="120"/>
      <c r="K1433" s="120"/>
      <c r="L1433" s="120"/>
      <c r="M1433" s="120"/>
      <c r="N1433" s="120"/>
      <c r="O1433" s="306"/>
      <c r="P1433" s="120"/>
      <c r="Y1433" s="120"/>
      <c r="AD1433" s="249"/>
      <c r="AG1433" s="32"/>
      <c r="AI1433" s="245"/>
      <c r="AJ1433" s="120"/>
      <c r="AN1433" s="249"/>
      <c r="AS1433" s="250"/>
      <c r="AX1433" s="249"/>
      <c r="BC1433" s="248"/>
      <c r="BM1433" s="248"/>
      <c r="BW1433" s="248"/>
    </row>
    <row r="1434" spans="3:75" s="3" customFormat="1">
      <c r="C1434" s="32"/>
      <c r="D1434" s="229"/>
      <c r="F1434" s="120"/>
      <c r="G1434" s="120"/>
      <c r="H1434" s="120"/>
      <c r="I1434" s="120"/>
      <c r="J1434" s="120"/>
      <c r="K1434" s="120"/>
      <c r="L1434" s="120"/>
      <c r="M1434" s="120"/>
      <c r="N1434" s="120"/>
      <c r="O1434" s="306"/>
      <c r="P1434" s="120"/>
      <c r="Y1434" s="120"/>
      <c r="AD1434" s="249"/>
      <c r="AG1434" s="32"/>
      <c r="AI1434" s="245"/>
      <c r="AJ1434" s="120"/>
      <c r="AN1434" s="249"/>
      <c r="AS1434" s="250"/>
      <c r="AX1434" s="249"/>
      <c r="BC1434" s="248"/>
      <c r="BM1434" s="248"/>
      <c r="BW1434" s="248"/>
    </row>
    <row r="1435" spans="3:75" s="3" customFormat="1">
      <c r="C1435" s="32"/>
      <c r="D1435" s="229"/>
      <c r="F1435" s="120"/>
      <c r="G1435" s="120"/>
      <c r="H1435" s="120"/>
      <c r="I1435" s="120"/>
      <c r="J1435" s="120"/>
      <c r="K1435" s="120"/>
      <c r="L1435" s="120"/>
      <c r="M1435" s="120"/>
      <c r="N1435" s="120"/>
      <c r="O1435" s="306"/>
      <c r="P1435" s="120"/>
      <c r="Y1435" s="120"/>
      <c r="AD1435" s="249"/>
      <c r="AG1435" s="32"/>
      <c r="AI1435" s="245"/>
      <c r="AJ1435" s="120"/>
      <c r="AN1435" s="249"/>
      <c r="AS1435" s="250"/>
      <c r="AX1435" s="249"/>
      <c r="BC1435" s="248"/>
      <c r="BM1435" s="248"/>
      <c r="BW1435" s="248"/>
    </row>
    <row r="1436" spans="3:75" s="3" customFormat="1">
      <c r="C1436" s="32"/>
      <c r="D1436" s="229"/>
      <c r="F1436" s="120"/>
      <c r="G1436" s="120"/>
      <c r="H1436" s="120"/>
      <c r="I1436" s="120"/>
      <c r="J1436" s="120"/>
      <c r="K1436" s="120"/>
      <c r="L1436" s="120"/>
      <c r="M1436" s="120"/>
      <c r="N1436" s="120"/>
      <c r="O1436" s="306"/>
      <c r="P1436" s="120"/>
      <c r="Y1436" s="120"/>
      <c r="AD1436" s="249"/>
      <c r="AG1436" s="32"/>
      <c r="AI1436" s="245"/>
      <c r="AJ1436" s="120"/>
      <c r="AN1436" s="249"/>
      <c r="AS1436" s="250"/>
      <c r="AX1436" s="249"/>
      <c r="BC1436" s="248"/>
      <c r="BM1436" s="248"/>
      <c r="BW1436" s="248"/>
    </row>
    <row r="1437" spans="3:75" s="3" customFormat="1">
      <c r="C1437" s="32"/>
      <c r="D1437" s="229"/>
      <c r="F1437" s="120"/>
      <c r="G1437" s="120"/>
      <c r="H1437" s="120"/>
      <c r="I1437" s="120"/>
      <c r="J1437" s="120"/>
      <c r="K1437" s="120"/>
      <c r="L1437" s="120"/>
      <c r="M1437" s="120"/>
      <c r="N1437" s="120"/>
      <c r="O1437" s="306"/>
      <c r="P1437" s="120"/>
      <c r="Y1437" s="120"/>
      <c r="AD1437" s="249"/>
      <c r="AG1437" s="32"/>
      <c r="AI1437" s="245"/>
      <c r="AJ1437" s="120"/>
      <c r="AN1437" s="249"/>
      <c r="AS1437" s="250"/>
      <c r="AX1437" s="249"/>
      <c r="BC1437" s="248"/>
      <c r="BM1437" s="248"/>
      <c r="BW1437" s="248"/>
    </row>
    <row r="1438" spans="3:75" s="3" customFormat="1">
      <c r="C1438" s="32"/>
      <c r="D1438" s="229"/>
      <c r="F1438" s="120"/>
      <c r="G1438" s="120"/>
      <c r="H1438" s="120"/>
      <c r="I1438" s="120"/>
      <c r="J1438" s="120"/>
      <c r="K1438" s="120"/>
      <c r="L1438" s="120"/>
      <c r="M1438" s="120"/>
      <c r="N1438" s="120"/>
      <c r="O1438" s="306"/>
      <c r="P1438" s="120"/>
      <c r="Y1438" s="120"/>
      <c r="AD1438" s="249"/>
      <c r="AG1438" s="32"/>
      <c r="AI1438" s="245"/>
      <c r="AJ1438" s="120"/>
      <c r="AN1438" s="249"/>
      <c r="AS1438" s="250"/>
      <c r="AX1438" s="249"/>
      <c r="BC1438" s="248"/>
      <c r="BM1438" s="248"/>
      <c r="BW1438" s="248"/>
    </row>
    <row r="1439" spans="3:75" s="3" customFormat="1">
      <c r="C1439" s="32"/>
      <c r="D1439" s="229"/>
      <c r="F1439" s="120"/>
      <c r="G1439" s="120"/>
      <c r="H1439" s="120"/>
      <c r="I1439" s="120"/>
      <c r="J1439" s="120"/>
      <c r="K1439" s="120"/>
      <c r="L1439" s="120"/>
      <c r="M1439" s="120"/>
      <c r="N1439" s="120"/>
      <c r="O1439" s="306"/>
      <c r="P1439" s="120"/>
      <c r="Y1439" s="120"/>
      <c r="AD1439" s="249"/>
      <c r="AG1439" s="32"/>
      <c r="AI1439" s="245"/>
      <c r="AJ1439" s="120"/>
      <c r="AN1439" s="249"/>
      <c r="AS1439" s="250"/>
      <c r="AX1439" s="249"/>
      <c r="BC1439" s="248"/>
      <c r="BM1439" s="248"/>
      <c r="BW1439" s="248"/>
    </row>
    <row r="1440" spans="3:75" s="3" customFormat="1">
      <c r="C1440" s="32"/>
      <c r="D1440" s="229"/>
      <c r="F1440" s="120"/>
      <c r="G1440" s="120"/>
      <c r="H1440" s="120"/>
      <c r="I1440" s="120"/>
      <c r="J1440" s="120"/>
      <c r="K1440" s="120"/>
      <c r="L1440" s="120"/>
      <c r="M1440" s="120"/>
      <c r="N1440" s="120"/>
      <c r="O1440" s="306"/>
      <c r="P1440" s="120"/>
      <c r="Y1440" s="120"/>
      <c r="AD1440" s="249"/>
      <c r="AG1440" s="32"/>
      <c r="AI1440" s="245"/>
      <c r="AJ1440" s="120"/>
      <c r="AN1440" s="249"/>
      <c r="AS1440" s="250"/>
      <c r="AX1440" s="249"/>
      <c r="BC1440" s="248"/>
      <c r="BM1440" s="248"/>
      <c r="BW1440" s="248"/>
    </row>
    <row r="1441" spans="3:75" s="3" customFormat="1">
      <c r="C1441" s="32"/>
      <c r="D1441" s="229"/>
      <c r="F1441" s="120"/>
      <c r="G1441" s="120"/>
      <c r="H1441" s="120"/>
      <c r="I1441" s="120"/>
      <c r="J1441" s="120"/>
      <c r="K1441" s="120"/>
      <c r="L1441" s="120"/>
      <c r="M1441" s="120"/>
      <c r="N1441" s="120"/>
      <c r="O1441" s="306"/>
      <c r="P1441" s="120"/>
      <c r="Y1441" s="120"/>
      <c r="AD1441" s="249"/>
      <c r="AG1441" s="32"/>
      <c r="AI1441" s="245"/>
      <c r="AJ1441" s="120"/>
      <c r="AN1441" s="249"/>
      <c r="AS1441" s="250"/>
      <c r="AX1441" s="249"/>
      <c r="BC1441" s="248"/>
      <c r="BM1441" s="248"/>
      <c r="BW1441" s="248"/>
    </row>
    <row r="1442" spans="3:75" s="3" customFormat="1">
      <c r="C1442" s="32"/>
      <c r="D1442" s="229"/>
      <c r="F1442" s="120"/>
      <c r="G1442" s="120"/>
      <c r="H1442" s="120"/>
      <c r="I1442" s="120"/>
      <c r="J1442" s="120"/>
      <c r="K1442" s="120"/>
      <c r="L1442" s="120"/>
      <c r="M1442" s="120"/>
      <c r="N1442" s="120"/>
      <c r="O1442" s="306"/>
      <c r="P1442" s="120"/>
      <c r="Y1442" s="120"/>
      <c r="AD1442" s="249"/>
      <c r="AG1442" s="32"/>
      <c r="AI1442" s="245"/>
      <c r="AJ1442" s="120"/>
      <c r="AN1442" s="249"/>
      <c r="AS1442" s="250"/>
      <c r="AX1442" s="249"/>
      <c r="BC1442" s="248"/>
      <c r="BM1442" s="248"/>
      <c r="BW1442" s="248"/>
    </row>
    <row r="1443" spans="3:75" s="3" customFormat="1">
      <c r="C1443" s="32"/>
      <c r="D1443" s="229"/>
      <c r="F1443" s="120"/>
      <c r="G1443" s="120"/>
      <c r="H1443" s="120"/>
      <c r="I1443" s="120"/>
      <c r="J1443" s="120"/>
      <c r="K1443" s="120"/>
      <c r="L1443" s="120"/>
      <c r="M1443" s="120"/>
      <c r="N1443" s="120"/>
      <c r="O1443" s="306"/>
      <c r="P1443" s="120"/>
      <c r="Y1443" s="120"/>
      <c r="AD1443" s="249"/>
      <c r="AG1443" s="32"/>
      <c r="AI1443" s="245"/>
      <c r="AJ1443" s="120"/>
      <c r="AN1443" s="249"/>
      <c r="AS1443" s="250"/>
      <c r="AX1443" s="249"/>
      <c r="BC1443" s="248"/>
      <c r="BM1443" s="248"/>
      <c r="BW1443" s="248"/>
    </row>
    <row r="1444" spans="3:75" s="3" customFormat="1">
      <c r="C1444" s="32"/>
      <c r="D1444" s="229"/>
      <c r="F1444" s="120"/>
      <c r="G1444" s="120"/>
      <c r="H1444" s="120"/>
      <c r="I1444" s="120"/>
      <c r="J1444" s="120"/>
      <c r="K1444" s="120"/>
      <c r="L1444" s="120"/>
      <c r="M1444" s="120"/>
      <c r="N1444" s="120"/>
      <c r="O1444" s="306"/>
      <c r="P1444" s="120"/>
      <c r="Y1444" s="120"/>
      <c r="AD1444" s="249"/>
      <c r="AG1444" s="32"/>
      <c r="AI1444" s="245"/>
      <c r="AJ1444" s="120"/>
      <c r="AN1444" s="249"/>
      <c r="AS1444" s="250"/>
      <c r="AX1444" s="249"/>
      <c r="BC1444" s="248"/>
      <c r="BM1444" s="248"/>
      <c r="BW1444" s="248"/>
    </row>
    <row r="1445" spans="3:75" s="3" customFormat="1">
      <c r="C1445" s="32"/>
      <c r="D1445" s="229"/>
      <c r="F1445" s="120"/>
      <c r="G1445" s="120"/>
      <c r="H1445" s="120"/>
      <c r="I1445" s="120"/>
      <c r="J1445" s="120"/>
      <c r="K1445" s="120"/>
      <c r="L1445" s="120"/>
      <c r="M1445" s="120"/>
      <c r="N1445" s="120"/>
      <c r="O1445" s="306"/>
      <c r="P1445" s="120"/>
      <c r="Y1445" s="120"/>
      <c r="AD1445" s="249"/>
      <c r="AG1445" s="32"/>
      <c r="AI1445" s="245"/>
      <c r="AJ1445" s="120"/>
      <c r="AN1445" s="249"/>
      <c r="AS1445" s="250"/>
      <c r="AX1445" s="249"/>
      <c r="BC1445" s="248"/>
      <c r="BM1445" s="248"/>
      <c r="BW1445" s="248"/>
    </row>
    <row r="1446" spans="3:75" s="3" customFormat="1">
      <c r="C1446" s="32"/>
      <c r="D1446" s="229"/>
      <c r="F1446" s="120"/>
      <c r="G1446" s="120"/>
      <c r="H1446" s="120"/>
      <c r="I1446" s="120"/>
      <c r="J1446" s="120"/>
      <c r="K1446" s="120"/>
      <c r="L1446" s="120"/>
      <c r="M1446" s="120"/>
      <c r="N1446" s="120"/>
      <c r="O1446" s="306"/>
      <c r="P1446" s="120"/>
      <c r="Y1446" s="120"/>
      <c r="AD1446" s="249"/>
      <c r="AG1446" s="32"/>
      <c r="AI1446" s="245"/>
      <c r="AJ1446" s="120"/>
      <c r="AN1446" s="249"/>
      <c r="AS1446" s="250"/>
      <c r="AX1446" s="249"/>
      <c r="BC1446" s="248"/>
      <c r="BM1446" s="248"/>
      <c r="BW1446" s="248"/>
    </row>
    <row r="1447" spans="3:75" s="3" customFormat="1">
      <c r="C1447" s="32"/>
      <c r="D1447" s="229"/>
      <c r="F1447" s="120"/>
      <c r="G1447" s="120"/>
      <c r="H1447" s="120"/>
      <c r="I1447" s="120"/>
      <c r="J1447" s="120"/>
      <c r="K1447" s="120"/>
      <c r="L1447" s="120"/>
      <c r="M1447" s="120"/>
      <c r="N1447" s="120"/>
      <c r="O1447" s="306"/>
      <c r="P1447" s="120"/>
      <c r="Y1447" s="120"/>
      <c r="AD1447" s="249"/>
      <c r="AG1447" s="32"/>
      <c r="AI1447" s="245"/>
      <c r="AJ1447" s="120"/>
      <c r="AN1447" s="249"/>
      <c r="AS1447" s="250"/>
      <c r="AX1447" s="249"/>
      <c r="BC1447" s="248"/>
      <c r="BM1447" s="248"/>
      <c r="BW1447" s="248"/>
    </row>
    <row r="1448" spans="3:75" s="3" customFormat="1">
      <c r="C1448" s="32"/>
      <c r="D1448" s="229"/>
      <c r="F1448" s="120"/>
      <c r="G1448" s="120"/>
      <c r="H1448" s="120"/>
      <c r="I1448" s="120"/>
      <c r="J1448" s="120"/>
      <c r="K1448" s="120"/>
      <c r="L1448" s="120"/>
      <c r="M1448" s="120"/>
      <c r="N1448" s="120"/>
      <c r="O1448" s="306"/>
      <c r="P1448" s="120"/>
      <c r="Y1448" s="120"/>
      <c r="AD1448" s="249"/>
      <c r="AG1448" s="32"/>
      <c r="AI1448" s="245"/>
      <c r="AJ1448" s="120"/>
      <c r="AN1448" s="249"/>
      <c r="AS1448" s="250"/>
      <c r="AX1448" s="249"/>
      <c r="BC1448" s="248"/>
      <c r="BM1448" s="248"/>
      <c r="BW1448" s="248"/>
    </row>
    <row r="1449" spans="3:75" s="3" customFormat="1">
      <c r="C1449" s="32"/>
      <c r="D1449" s="229"/>
      <c r="F1449" s="120"/>
      <c r="G1449" s="120"/>
      <c r="H1449" s="120"/>
      <c r="I1449" s="120"/>
      <c r="J1449" s="120"/>
      <c r="K1449" s="120"/>
      <c r="L1449" s="120"/>
      <c r="M1449" s="120"/>
      <c r="N1449" s="120"/>
      <c r="O1449" s="306"/>
      <c r="P1449" s="120"/>
      <c r="Y1449" s="120"/>
      <c r="AD1449" s="249"/>
      <c r="AG1449" s="32"/>
      <c r="AI1449" s="245"/>
      <c r="AJ1449" s="120"/>
      <c r="AN1449" s="249"/>
      <c r="AS1449" s="250"/>
      <c r="AX1449" s="249"/>
      <c r="BC1449" s="248"/>
      <c r="BM1449" s="248"/>
      <c r="BW1449" s="248"/>
    </row>
    <row r="1450" spans="3:75" s="3" customFormat="1">
      <c r="C1450" s="32"/>
      <c r="D1450" s="229"/>
      <c r="F1450" s="120"/>
      <c r="G1450" s="120"/>
      <c r="H1450" s="120"/>
      <c r="I1450" s="120"/>
      <c r="J1450" s="120"/>
      <c r="K1450" s="120"/>
      <c r="L1450" s="120"/>
      <c r="M1450" s="120"/>
      <c r="N1450" s="120"/>
      <c r="O1450" s="306"/>
      <c r="P1450" s="120"/>
      <c r="Y1450" s="120"/>
      <c r="AD1450" s="249"/>
      <c r="AG1450" s="32"/>
      <c r="AI1450" s="245"/>
      <c r="AJ1450" s="120"/>
      <c r="AN1450" s="249"/>
      <c r="AS1450" s="250"/>
      <c r="AX1450" s="249"/>
      <c r="BC1450" s="248"/>
      <c r="BM1450" s="248"/>
      <c r="BW1450" s="248"/>
    </row>
    <row r="1451" spans="3:75" s="3" customFormat="1">
      <c r="C1451" s="32"/>
      <c r="D1451" s="229"/>
      <c r="F1451" s="120"/>
      <c r="G1451" s="120"/>
      <c r="H1451" s="120"/>
      <c r="I1451" s="120"/>
      <c r="J1451" s="120"/>
      <c r="K1451" s="120"/>
      <c r="L1451" s="120"/>
      <c r="M1451" s="120"/>
      <c r="N1451" s="120"/>
      <c r="O1451" s="306"/>
      <c r="P1451" s="120"/>
      <c r="Y1451" s="120"/>
      <c r="AD1451" s="249"/>
      <c r="AG1451" s="32"/>
      <c r="AI1451" s="245"/>
      <c r="AJ1451" s="120"/>
      <c r="AN1451" s="249"/>
      <c r="AS1451" s="250"/>
      <c r="AX1451" s="249"/>
      <c r="BC1451" s="248"/>
      <c r="BM1451" s="248"/>
      <c r="BW1451" s="248"/>
    </row>
    <row r="1452" spans="3:75" s="3" customFormat="1">
      <c r="C1452" s="32"/>
      <c r="D1452" s="229"/>
      <c r="F1452" s="120"/>
      <c r="G1452" s="120"/>
      <c r="H1452" s="120"/>
      <c r="I1452" s="120"/>
      <c r="J1452" s="120"/>
      <c r="K1452" s="120"/>
      <c r="L1452" s="120"/>
      <c r="M1452" s="120"/>
      <c r="N1452" s="120"/>
      <c r="O1452" s="306"/>
      <c r="P1452" s="120"/>
      <c r="Y1452" s="120"/>
      <c r="AD1452" s="249"/>
      <c r="AG1452" s="32"/>
      <c r="AI1452" s="245"/>
      <c r="AJ1452" s="120"/>
      <c r="AN1452" s="249"/>
      <c r="AS1452" s="250"/>
      <c r="AX1452" s="249"/>
      <c r="BC1452" s="248"/>
      <c r="BM1452" s="248"/>
      <c r="BW1452" s="248"/>
    </row>
    <row r="1453" spans="3:75" s="3" customFormat="1">
      <c r="C1453" s="32"/>
      <c r="D1453" s="229"/>
      <c r="F1453" s="120"/>
      <c r="G1453" s="120"/>
      <c r="H1453" s="120"/>
      <c r="I1453" s="120"/>
      <c r="J1453" s="120"/>
      <c r="K1453" s="120"/>
      <c r="L1453" s="120"/>
      <c r="M1453" s="120"/>
      <c r="N1453" s="120"/>
      <c r="O1453" s="306"/>
      <c r="P1453" s="120"/>
      <c r="Y1453" s="120"/>
      <c r="AD1453" s="249"/>
      <c r="AG1453" s="32"/>
      <c r="AI1453" s="245"/>
      <c r="AJ1453" s="120"/>
      <c r="AN1453" s="249"/>
      <c r="AS1453" s="250"/>
      <c r="AX1453" s="249"/>
      <c r="BC1453" s="248"/>
      <c r="BM1453" s="248"/>
      <c r="BW1453" s="248"/>
    </row>
    <row r="1454" spans="3:75" s="3" customFormat="1">
      <c r="C1454" s="32"/>
      <c r="D1454" s="229"/>
      <c r="F1454" s="120"/>
      <c r="G1454" s="120"/>
      <c r="H1454" s="120"/>
      <c r="I1454" s="120"/>
      <c r="J1454" s="120"/>
      <c r="K1454" s="120"/>
      <c r="L1454" s="120"/>
      <c r="M1454" s="120"/>
      <c r="N1454" s="120"/>
      <c r="O1454" s="306"/>
      <c r="P1454" s="120"/>
      <c r="Y1454" s="120"/>
      <c r="AD1454" s="249"/>
      <c r="AG1454" s="32"/>
      <c r="AI1454" s="245"/>
      <c r="AJ1454" s="120"/>
      <c r="AN1454" s="249"/>
      <c r="AS1454" s="250"/>
      <c r="AX1454" s="249"/>
      <c r="BC1454" s="248"/>
      <c r="BM1454" s="248"/>
      <c r="BW1454" s="248"/>
    </row>
    <row r="1455" spans="3:75" s="3" customFormat="1">
      <c r="C1455" s="32"/>
      <c r="D1455" s="229"/>
      <c r="F1455" s="120"/>
      <c r="G1455" s="120"/>
      <c r="H1455" s="120"/>
      <c r="I1455" s="120"/>
      <c r="J1455" s="120"/>
      <c r="K1455" s="120"/>
      <c r="L1455" s="120"/>
      <c r="M1455" s="120"/>
      <c r="N1455" s="120"/>
      <c r="O1455" s="306"/>
      <c r="P1455" s="120"/>
      <c r="Y1455" s="120"/>
      <c r="AD1455" s="249"/>
      <c r="AG1455" s="32"/>
      <c r="AI1455" s="245"/>
      <c r="AJ1455" s="120"/>
      <c r="AN1455" s="249"/>
      <c r="AS1455" s="250"/>
      <c r="AX1455" s="249"/>
      <c r="BC1455" s="248"/>
      <c r="BM1455" s="248"/>
      <c r="BW1455" s="248"/>
    </row>
    <row r="1456" spans="3:75" s="3" customFormat="1">
      <c r="C1456" s="32"/>
      <c r="D1456" s="229"/>
      <c r="F1456" s="120"/>
      <c r="G1456" s="120"/>
      <c r="H1456" s="120"/>
      <c r="I1456" s="120"/>
      <c r="J1456" s="120"/>
      <c r="K1456" s="120"/>
      <c r="L1456" s="120"/>
      <c r="M1456" s="120"/>
      <c r="N1456" s="120"/>
      <c r="O1456" s="306"/>
      <c r="P1456" s="120"/>
      <c r="Y1456" s="120"/>
      <c r="AD1456" s="249"/>
      <c r="AG1456" s="32"/>
      <c r="AI1456" s="245"/>
      <c r="AJ1456" s="120"/>
      <c r="AN1456" s="249"/>
      <c r="AS1456" s="250"/>
      <c r="AX1456" s="249"/>
      <c r="BC1456" s="248"/>
      <c r="BM1456" s="248"/>
      <c r="BW1456" s="248"/>
    </row>
    <row r="1457" spans="3:75" s="3" customFormat="1">
      <c r="C1457" s="32"/>
      <c r="D1457" s="229"/>
      <c r="F1457" s="120"/>
      <c r="G1457" s="120"/>
      <c r="H1457" s="120"/>
      <c r="I1457" s="120"/>
      <c r="J1457" s="120"/>
      <c r="K1457" s="120"/>
      <c r="L1457" s="120"/>
      <c r="M1457" s="120"/>
      <c r="N1457" s="120"/>
      <c r="O1457" s="306"/>
      <c r="P1457" s="120"/>
      <c r="Y1457" s="120"/>
      <c r="AD1457" s="249"/>
      <c r="AG1457" s="32"/>
      <c r="AI1457" s="245"/>
      <c r="AJ1457" s="120"/>
      <c r="AN1457" s="249"/>
      <c r="AS1457" s="250"/>
      <c r="AX1457" s="249"/>
      <c r="BC1457" s="248"/>
      <c r="BM1457" s="248"/>
      <c r="BW1457" s="248"/>
    </row>
    <row r="1458" spans="3:75" s="3" customFormat="1">
      <c r="C1458" s="32"/>
      <c r="D1458" s="229"/>
      <c r="F1458" s="120"/>
      <c r="G1458" s="120"/>
      <c r="H1458" s="120"/>
      <c r="I1458" s="120"/>
      <c r="J1458" s="120"/>
      <c r="K1458" s="120"/>
      <c r="L1458" s="120"/>
      <c r="M1458" s="120"/>
      <c r="N1458" s="120"/>
      <c r="O1458" s="306"/>
      <c r="P1458" s="120"/>
      <c r="Y1458" s="120"/>
      <c r="AD1458" s="249"/>
      <c r="AG1458" s="32"/>
      <c r="AI1458" s="245"/>
      <c r="AJ1458" s="120"/>
      <c r="AN1458" s="249"/>
      <c r="AS1458" s="250"/>
      <c r="AX1458" s="249"/>
      <c r="BC1458" s="248"/>
      <c r="BM1458" s="248"/>
      <c r="BW1458" s="248"/>
    </row>
    <row r="1459" spans="3:75" s="3" customFormat="1">
      <c r="C1459" s="32"/>
      <c r="D1459" s="229"/>
      <c r="F1459" s="120"/>
      <c r="G1459" s="120"/>
      <c r="H1459" s="120"/>
      <c r="I1459" s="120"/>
      <c r="J1459" s="120"/>
      <c r="K1459" s="120"/>
      <c r="L1459" s="120"/>
      <c r="M1459" s="120"/>
      <c r="N1459" s="120"/>
      <c r="O1459" s="306"/>
      <c r="P1459" s="120"/>
      <c r="Y1459" s="120"/>
      <c r="AD1459" s="249"/>
      <c r="AG1459" s="32"/>
      <c r="AI1459" s="245"/>
      <c r="AJ1459" s="120"/>
      <c r="AN1459" s="249"/>
      <c r="AS1459" s="250"/>
      <c r="AX1459" s="249"/>
      <c r="BC1459" s="248"/>
      <c r="BM1459" s="248"/>
      <c r="BW1459" s="248"/>
    </row>
    <row r="1460" spans="3:75" s="3" customFormat="1">
      <c r="C1460" s="32"/>
      <c r="D1460" s="229"/>
      <c r="F1460" s="120"/>
      <c r="G1460" s="120"/>
      <c r="H1460" s="120"/>
      <c r="I1460" s="120"/>
      <c r="J1460" s="120"/>
      <c r="K1460" s="120"/>
      <c r="L1460" s="120"/>
      <c r="M1460" s="120"/>
      <c r="N1460" s="120"/>
      <c r="O1460" s="306"/>
      <c r="P1460" s="120"/>
      <c r="Y1460" s="120"/>
      <c r="AD1460" s="249"/>
      <c r="AG1460" s="32"/>
      <c r="AI1460" s="245"/>
      <c r="AJ1460" s="120"/>
      <c r="AN1460" s="249"/>
      <c r="AS1460" s="250"/>
      <c r="AX1460" s="249"/>
      <c r="BC1460" s="248"/>
      <c r="BM1460" s="248"/>
      <c r="BW1460" s="248"/>
    </row>
    <row r="1461" spans="3:75" s="3" customFormat="1">
      <c r="C1461" s="32"/>
      <c r="D1461" s="229"/>
      <c r="F1461" s="120"/>
      <c r="G1461" s="120"/>
      <c r="H1461" s="120"/>
      <c r="I1461" s="120"/>
      <c r="J1461" s="120"/>
      <c r="K1461" s="120"/>
      <c r="L1461" s="120"/>
      <c r="M1461" s="120"/>
      <c r="N1461" s="120"/>
      <c r="O1461" s="306"/>
      <c r="P1461" s="120"/>
      <c r="Y1461" s="120"/>
      <c r="AD1461" s="249"/>
      <c r="AG1461" s="32"/>
      <c r="AI1461" s="245"/>
      <c r="AJ1461" s="120"/>
      <c r="AN1461" s="249"/>
      <c r="AS1461" s="250"/>
      <c r="AX1461" s="249"/>
      <c r="BC1461" s="248"/>
      <c r="BM1461" s="248"/>
      <c r="BW1461" s="248"/>
    </row>
    <row r="1462" spans="3:75" s="3" customFormat="1">
      <c r="C1462" s="32"/>
      <c r="D1462" s="229"/>
      <c r="F1462" s="120"/>
      <c r="G1462" s="120"/>
      <c r="H1462" s="120"/>
      <c r="I1462" s="120"/>
      <c r="J1462" s="120"/>
      <c r="K1462" s="120"/>
      <c r="L1462" s="120"/>
      <c r="M1462" s="120"/>
      <c r="N1462" s="120"/>
      <c r="O1462" s="306"/>
      <c r="P1462" s="120"/>
      <c r="Y1462" s="120"/>
      <c r="AD1462" s="249"/>
      <c r="AG1462" s="32"/>
      <c r="AI1462" s="245"/>
      <c r="AJ1462" s="120"/>
      <c r="AN1462" s="249"/>
      <c r="AS1462" s="250"/>
      <c r="AX1462" s="249"/>
      <c r="BC1462" s="248"/>
      <c r="BM1462" s="248"/>
      <c r="BW1462" s="248"/>
    </row>
    <row r="1463" spans="3:75" s="3" customFormat="1">
      <c r="C1463" s="32"/>
      <c r="D1463" s="229"/>
      <c r="F1463" s="120"/>
      <c r="G1463" s="120"/>
      <c r="H1463" s="120"/>
      <c r="I1463" s="120"/>
      <c r="J1463" s="120"/>
      <c r="K1463" s="120"/>
      <c r="L1463" s="120"/>
      <c r="M1463" s="120"/>
      <c r="N1463" s="120"/>
      <c r="O1463" s="306"/>
      <c r="P1463" s="120"/>
      <c r="Y1463" s="120"/>
      <c r="AD1463" s="249"/>
      <c r="AG1463" s="32"/>
      <c r="AI1463" s="245"/>
      <c r="AJ1463" s="120"/>
      <c r="AN1463" s="249"/>
      <c r="AS1463" s="250"/>
      <c r="AX1463" s="249"/>
      <c r="BC1463" s="248"/>
      <c r="BM1463" s="248"/>
      <c r="BW1463" s="248"/>
    </row>
    <row r="1464" spans="3:75" s="3" customFormat="1">
      <c r="C1464" s="32"/>
      <c r="D1464" s="229"/>
      <c r="F1464" s="120"/>
      <c r="G1464" s="120"/>
      <c r="H1464" s="120"/>
      <c r="I1464" s="120"/>
      <c r="J1464" s="120"/>
      <c r="K1464" s="120"/>
      <c r="L1464" s="120"/>
      <c r="M1464" s="120"/>
      <c r="N1464" s="120"/>
      <c r="O1464" s="306"/>
      <c r="P1464" s="120"/>
      <c r="Y1464" s="120"/>
      <c r="AD1464" s="249"/>
      <c r="AG1464" s="32"/>
      <c r="AI1464" s="245"/>
      <c r="AJ1464" s="120"/>
      <c r="AN1464" s="249"/>
      <c r="AS1464" s="250"/>
      <c r="AX1464" s="249"/>
      <c r="BC1464" s="248"/>
      <c r="BM1464" s="248"/>
      <c r="BW1464" s="248"/>
    </row>
    <row r="1465" spans="3:75" s="3" customFormat="1">
      <c r="C1465" s="32"/>
      <c r="D1465" s="229"/>
      <c r="F1465" s="120"/>
      <c r="G1465" s="120"/>
      <c r="H1465" s="120"/>
      <c r="I1465" s="120"/>
      <c r="J1465" s="120"/>
      <c r="K1465" s="120"/>
      <c r="L1465" s="120"/>
      <c r="M1465" s="120"/>
      <c r="N1465" s="120"/>
      <c r="O1465" s="306"/>
      <c r="P1465" s="120"/>
      <c r="Y1465" s="120"/>
      <c r="AD1465" s="249"/>
      <c r="AG1465" s="32"/>
      <c r="AI1465" s="245"/>
      <c r="AJ1465" s="120"/>
      <c r="AN1465" s="249"/>
      <c r="AS1465" s="250"/>
      <c r="AX1465" s="249"/>
      <c r="BC1465" s="248"/>
      <c r="BM1465" s="248"/>
      <c r="BW1465" s="248"/>
    </row>
    <row r="1466" spans="3:75" s="3" customFormat="1">
      <c r="C1466" s="32"/>
      <c r="D1466" s="229"/>
      <c r="F1466" s="120"/>
      <c r="G1466" s="120"/>
      <c r="H1466" s="120"/>
      <c r="I1466" s="120"/>
      <c r="J1466" s="120"/>
      <c r="K1466" s="120"/>
      <c r="L1466" s="120"/>
      <c r="M1466" s="120"/>
      <c r="N1466" s="120"/>
      <c r="O1466" s="306"/>
      <c r="P1466" s="120"/>
      <c r="Y1466" s="120"/>
      <c r="AD1466" s="249"/>
      <c r="AG1466" s="32"/>
      <c r="AI1466" s="245"/>
      <c r="AJ1466" s="120"/>
      <c r="AN1466" s="249"/>
      <c r="AS1466" s="250"/>
      <c r="AX1466" s="249"/>
      <c r="BC1466" s="248"/>
      <c r="BM1466" s="248"/>
      <c r="BW1466" s="248"/>
    </row>
    <row r="1467" spans="3:75" s="3" customFormat="1">
      <c r="C1467" s="32"/>
      <c r="D1467" s="229"/>
      <c r="F1467" s="120"/>
      <c r="G1467" s="120"/>
      <c r="H1467" s="120"/>
      <c r="I1467" s="120"/>
      <c r="J1467" s="120"/>
      <c r="K1467" s="120"/>
      <c r="L1467" s="120"/>
      <c r="M1467" s="120"/>
      <c r="N1467" s="120"/>
      <c r="O1467" s="306"/>
      <c r="P1467" s="120"/>
      <c r="Y1467" s="120"/>
      <c r="AD1467" s="249"/>
      <c r="AG1467" s="32"/>
      <c r="AI1467" s="245"/>
      <c r="AJ1467" s="120"/>
      <c r="AN1467" s="249"/>
      <c r="AS1467" s="250"/>
      <c r="AX1467" s="249"/>
      <c r="BC1467" s="248"/>
      <c r="BM1467" s="248"/>
      <c r="BW1467" s="248"/>
    </row>
    <row r="1468" spans="3:75" s="3" customFormat="1">
      <c r="C1468" s="32"/>
      <c r="D1468" s="229"/>
      <c r="F1468" s="120"/>
      <c r="G1468" s="120"/>
      <c r="H1468" s="120"/>
      <c r="I1468" s="120"/>
      <c r="J1468" s="120"/>
      <c r="K1468" s="120"/>
      <c r="L1468" s="120"/>
      <c r="M1468" s="120"/>
      <c r="N1468" s="120"/>
      <c r="O1468" s="306"/>
      <c r="P1468" s="120"/>
      <c r="Y1468" s="120"/>
      <c r="AD1468" s="249"/>
      <c r="AG1468" s="32"/>
      <c r="AI1468" s="245"/>
      <c r="AJ1468" s="120"/>
      <c r="AN1468" s="249"/>
      <c r="AS1468" s="250"/>
      <c r="AX1468" s="249"/>
      <c r="BC1468" s="248"/>
      <c r="BM1468" s="248"/>
      <c r="BW1468" s="248"/>
    </row>
    <row r="1469" spans="3:75" s="3" customFormat="1">
      <c r="C1469" s="32"/>
      <c r="D1469" s="229"/>
      <c r="F1469" s="120"/>
      <c r="G1469" s="120"/>
      <c r="H1469" s="120"/>
      <c r="I1469" s="120"/>
      <c r="J1469" s="120"/>
      <c r="K1469" s="120"/>
      <c r="L1469" s="120"/>
      <c r="M1469" s="120"/>
      <c r="N1469" s="120"/>
      <c r="O1469" s="306"/>
      <c r="P1469" s="120"/>
      <c r="Y1469" s="120"/>
      <c r="AD1469" s="249"/>
      <c r="AG1469" s="32"/>
      <c r="AI1469" s="245"/>
      <c r="AJ1469" s="120"/>
      <c r="AN1469" s="249"/>
      <c r="AS1469" s="250"/>
      <c r="AX1469" s="249"/>
      <c r="BC1469" s="248"/>
      <c r="BM1469" s="248"/>
      <c r="BW1469" s="248"/>
    </row>
    <row r="1470" spans="3:75" s="3" customFormat="1">
      <c r="C1470" s="32"/>
      <c r="D1470" s="229"/>
      <c r="F1470" s="120"/>
      <c r="G1470" s="120"/>
      <c r="H1470" s="120"/>
      <c r="I1470" s="120"/>
      <c r="J1470" s="120"/>
      <c r="K1470" s="120"/>
      <c r="L1470" s="120"/>
      <c r="M1470" s="120"/>
      <c r="N1470" s="120"/>
      <c r="O1470" s="306"/>
      <c r="P1470" s="120"/>
      <c r="Y1470" s="120"/>
      <c r="AD1470" s="249"/>
      <c r="AG1470" s="32"/>
      <c r="AI1470" s="245"/>
      <c r="AJ1470" s="120"/>
      <c r="AN1470" s="249"/>
      <c r="AS1470" s="250"/>
      <c r="AX1470" s="249"/>
      <c r="BC1470" s="248"/>
      <c r="BM1470" s="248"/>
      <c r="BW1470" s="248"/>
    </row>
    <row r="1471" spans="3:75" s="3" customFormat="1">
      <c r="C1471" s="32"/>
      <c r="D1471" s="229"/>
      <c r="F1471" s="120"/>
      <c r="G1471" s="120"/>
      <c r="H1471" s="120"/>
      <c r="I1471" s="120"/>
      <c r="J1471" s="120"/>
      <c r="K1471" s="120"/>
      <c r="L1471" s="120"/>
      <c r="M1471" s="120"/>
      <c r="N1471" s="120"/>
      <c r="O1471" s="306"/>
      <c r="P1471" s="120"/>
      <c r="Y1471" s="120"/>
      <c r="AD1471" s="249"/>
      <c r="AG1471" s="32"/>
      <c r="AI1471" s="245"/>
      <c r="AJ1471" s="120"/>
      <c r="AN1471" s="249"/>
      <c r="AS1471" s="250"/>
      <c r="AX1471" s="249"/>
      <c r="BC1471" s="248"/>
      <c r="BM1471" s="248"/>
      <c r="BW1471" s="248"/>
    </row>
    <row r="1472" spans="3:75" s="3" customFormat="1">
      <c r="C1472" s="32"/>
      <c r="D1472" s="229"/>
      <c r="F1472" s="120"/>
      <c r="G1472" s="120"/>
      <c r="H1472" s="120"/>
      <c r="I1472" s="120"/>
      <c r="J1472" s="120"/>
      <c r="K1472" s="120"/>
      <c r="L1472" s="120"/>
      <c r="M1472" s="120"/>
      <c r="N1472" s="120"/>
      <c r="O1472" s="306"/>
      <c r="P1472" s="120"/>
      <c r="Y1472" s="120"/>
      <c r="AD1472" s="249"/>
      <c r="AG1472" s="32"/>
      <c r="AI1472" s="245"/>
      <c r="AJ1472" s="120"/>
      <c r="AN1472" s="249"/>
      <c r="AS1472" s="250"/>
      <c r="AX1472" s="249"/>
      <c r="BC1472" s="248"/>
      <c r="BM1472" s="248"/>
      <c r="BW1472" s="248"/>
    </row>
    <row r="1473" spans="3:75" s="3" customFormat="1">
      <c r="C1473" s="32"/>
      <c r="D1473" s="229"/>
      <c r="F1473" s="120"/>
      <c r="G1473" s="120"/>
      <c r="H1473" s="120"/>
      <c r="I1473" s="120"/>
      <c r="J1473" s="120"/>
      <c r="K1473" s="120"/>
      <c r="L1473" s="120"/>
      <c r="M1473" s="120"/>
      <c r="N1473" s="120"/>
      <c r="O1473" s="306"/>
      <c r="P1473" s="120"/>
      <c r="Y1473" s="120"/>
      <c r="AD1473" s="249"/>
      <c r="AG1473" s="32"/>
      <c r="AI1473" s="245"/>
      <c r="AJ1473" s="120"/>
      <c r="AN1473" s="249"/>
      <c r="AS1473" s="250"/>
      <c r="AX1473" s="249"/>
      <c r="BC1473" s="248"/>
      <c r="BM1473" s="248"/>
      <c r="BW1473" s="248"/>
    </row>
    <row r="1474" spans="3:75" s="3" customFormat="1">
      <c r="C1474" s="32"/>
      <c r="D1474" s="229"/>
      <c r="F1474" s="120"/>
      <c r="G1474" s="120"/>
      <c r="H1474" s="120"/>
      <c r="I1474" s="120"/>
      <c r="J1474" s="120"/>
      <c r="K1474" s="120"/>
      <c r="L1474" s="120"/>
      <c r="M1474" s="120"/>
      <c r="N1474" s="120"/>
      <c r="O1474" s="306"/>
      <c r="P1474" s="120"/>
      <c r="Y1474" s="120"/>
      <c r="AD1474" s="249"/>
      <c r="AG1474" s="32"/>
      <c r="AI1474" s="245"/>
      <c r="AJ1474" s="120"/>
      <c r="AN1474" s="249"/>
      <c r="AS1474" s="250"/>
      <c r="AX1474" s="249"/>
      <c r="BC1474" s="248"/>
      <c r="BM1474" s="248"/>
      <c r="BW1474" s="248"/>
    </row>
    <row r="1475" spans="3:75" s="3" customFormat="1">
      <c r="C1475" s="32"/>
      <c r="D1475" s="229"/>
      <c r="F1475" s="120"/>
      <c r="G1475" s="120"/>
      <c r="H1475" s="120"/>
      <c r="I1475" s="120"/>
      <c r="J1475" s="120"/>
      <c r="K1475" s="120"/>
      <c r="L1475" s="120"/>
      <c r="M1475" s="120"/>
      <c r="N1475" s="120"/>
      <c r="O1475" s="306"/>
      <c r="P1475" s="120"/>
      <c r="Y1475" s="120"/>
      <c r="AD1475" s="249"/>
      <c r="AG1475" s="32"/>
      <c r="AI1475" s="245"/>
      <c r="AJ1475" s="120"/>
      <c r="AN1475" s="249"/>
      <c r="AS1475" s="250"/>
      <c r="AX1475" s="249"/>
      <c r="BC1475" s="248"/>
      <c r="BM1475" s="248"/>
      <c r="BW1475" s="248"/>
    </row>
    <row r="1476" spans="3:75" s="3" customFormat="1">
      <c r="C1476" s="32"/>
      <c r="D1476" s="229"/>
      <c r="F1476" s="120"/>
      <c r="G1476" s="120"/>
      <c r="H1476" s="120"/>
      <c r="I1476" s="120"/>
      <c r="J1476" s="120"/>
      <c r="K1476" s="120"/>
      <c r="L1476" s="120"/>
      <c r="M1476" s="120"/>
      <c r="N1476" s="120"/>
      <c r="O1476" s="306"/>
      <c r="P1476" s="120"/>
      <c r="Y1476" s="120"/>
      <c r="AD1476" s="249"/>
      <c r="AG1476" s="32"/>
      <c r="AI1476" s="245"/>
      <c r="AJ1476" s="120"/>
      <c r="AN1476" s="249"/>
      <c r="AS1476" s="250"/>
      <c r="AX1476" s="249"/>
      <c r="BC1476" s="248"/>
      <c r="BM1476" s="248"/>
      <c r="BW1476" s="248"/>
    </row>
    <row r="1477" spans="3:75" s="3" customFormat="1">
      <c r="C1477" s="32"/>
      <c r="D1477" s="229"/>
      <c r="F1477" s="120"/>
      <c r="G1477" s="120"/>
      <c r="H1477" s="120"/>
      <c r="I1477" s="120"/>
      <c r="J1477" s="120"/>
      <c r="K1477" s="120"/>
      <c r="L1477" s="120"/>
      <c r="M1477" s="120"/>
      <c r="N1477" s="120"/>
      <c r="O1477" s="306"/>
      <c r="P1477" s="120"/>
      <c r="Y1477" s="120"/>
      <c r="AD1477" s="249"/>
      <c r="AG1477" s="32"/>
      <c r="AI1477" s="245"/>
      <c r="AJ1477" s="120"/>
      <c r="AN1477" s="249"/>
      <c r="AS1477" s="250"/>
      <c r="AX1477" s="249"/>
      <c r="BC1477" s="248"/>
      <c r="BM1477" s="248"/>
      <c r="BW1477" s="248"/>
    </row>
    <row r="1478" spans="3:75" s="3" customFormat="1">
      <c r="C1478" s="32"/>
      <c r="D1478" s="229"/>
      <c r="F1478" s="120"/>
      <c r="G1478" s="120"/>
      <c r="H1478" s="120"/>
      <c r="I1478" s="120"/>
      <c r="J1478" s="120"/>
      <c r="K1478" s="120"/>
      <c r="L1478" s="120"/>
      <c r="M1478" s="120"/>
      <c r="N1478" s="120"/>
      <c r="O1478" s="306"/>
      <c r="P1478" s="120"/>
      <c r="Y1478" s="120"/>
      <c r="AD1478" s="249"/>
      <c r="AG1478" s="32"/>
      <c r="AI1478" s="245"/>
      <c r="AJ1478" s="120"/>
      <c r="AN1478" s="249"/>
      <c r="AS1478" s="250"/>
      <c r="AX1478" s="249"/>
      <c r="BC1478" s="248"/>
      <c r="BM1478" s="248"/>
      <c r="BW1478" s="248"/>
    </row>
    <row r="1479" spans="3:75" s="3" customFormat="1">
      <c r="C1479" s="32"/>
      <c r="D1479" s="229"/>
      <c r="F1479" s="120"/>
      <c r="G1479" s="120"/>
      <c r="H1479" s="120"/>
      <c r="I1479" s="120"/>
      <c r="J1479" s="120"/>
      <c r="K1479" s="120"/>
      <c r="L1479" s="120"/>
      <c r="M1479" s="120"/>
      <c r="N1479" s="120"/>
      <c r="O1479" s="306"/>
      <c r="P1479" s="120"/>
      <c r="Y1479" s="120"/>
      <c r="AD1479" s="249"/>
      <c r="AG1479" s="32"/>
      <c r="AI1479" s="245"/>
      <c r="AJ1479" s="120"/>
      <c r="AN1479" s="249"/>
      <c r="AS1479" s="250"/>
      <c r="AX1479" s="249"/>
      <c r="BC1479" s="248"/>
      <c r="BM1479" s="248"/>
      <c r="BW1479" s="248"/>
    </row>
    <row r="1480" spans="3:75" s="3" customFormat="1">
      <c r="C1480" s="32"/>
      <c r="D1480" s="229"/>
      <c r="F1480" s="120"/>
      <c r="G1480" s="120"/>
      <c r="H1480" s="120"/>
      <c r="I1480" s="120"/>
      <c r="J1480" s="120"/>
      <c r="K1480" s="120"/>
      <c r="L1480" s="120"/>
      <c r="M1480" s="120"/>
      <c r="N1480" s="120"/>
      <c r="O1480" s="306"/>
      <c r="P1480" s="120"/>
      <c r="Y1480" s="120"/>
      <c r="AD1480" s="249"/>
      <c r="AG1480" s="32"/>
      <c r="AI1480" s="245"/>
      <c r="AJ1480" s="120"/>
      <c r="AN1480" s="249"/>
      <c r="AS1480" s="250"/>
      <c r="AX1480" s="249"/>
      <c r="BC1480" s="248"/>
      <c r="BM1480" s="248"/>
      <c r="BW1480" s="248"/>
    </row>
    <row r="1481" spans="3:75" s="3" customFormat="1">
      <c r="C1481" s="32"/>
      <c r="D1481" s="229"/>
      <c r="F1481" s="120"/>
      <c r="G1481" s="120"/>
      <c r="H1481" s="120"/>
      <c r="I1481" s="120"/>
      <c r="J1481" s="120"/>
      <c r="K1481" s="120"/>
      <c r="L1481" s="120"/>
      <c r="M1481" s="120"/>
      <c r="N1481" s="120"/>
      <c r="O1481" s="306"/>
      <c r="P1481" s="120"/>
      <c r="Y1481" s="120"/>
      <c r="AD1481" s="249"/>
      <c r="AG1481" s="32"/>
      <c r="AI1481" s="245"/>
      <c r="AJ1481" s="120"/>
      <c r="AN1481" s="249"/>
      <c r="AS1481" s="250"/>
      <c r="AX1481" s="249"/>
      <c r="BC1481" s="248"/>
      <c r="BM1481" s="248"/>
      <c r="BW1481" s="248"/>
    </row>
    <row r="1482" spans="3:75" s="3" customFormat="1">
      <c r="C1482" s="32"/>
      <c r="D1482" s="229"/>
      <c r="F1482" s="120"/>
      <c r="G1482" s="120"/>
      <c r="H1482" s="120"/>
      <c r="I1482" s="120"/>
      <c r="J1482" s="120"/>
      <c r="K1482" s="120"/>
      <c r="L1482" s="120"/>
      <c r="M1482" s="120"/>
      <c r="N1482" s="120"/>
      <c r="O1482" s="306"/>
      <c r="P1482" s="120"/>
      <c r="Y1482" s="120"/>
      <c r="AD1482" s="249"/>
      <c r="AG1482" s="32"/>
      <c r="AI1482" s="245"/>
      <c r="AJ1482" s="120"/>
      <c r="AN1482" s="249"/>
      <c r="AS1482" s="250"/>
      <c r="AX1482" s="249"/>
      <c r="BC1482" s="248"/>
      <c r="BM1482" s="248"/>
      <c r="BW1482" s="248"/>
    </row>
    <row r="1483" spans="3:75" s="3" customFormat="1">
      <c r="C1483" s="32"/>
      <c r="D1483" s="229"/>
      <c r="F1483" s="120"/>
      <c r="G1483" s="120"/>
      <c r="H1483" s="120"/>
      <c r="I1483" s="120"/>
      <c r="J1483" s="120"/>
      <c r="K1483" s="120"/>
      <c r="L1483" s="120"/>
      <c r="M1483" s="120"/>
      <c r="N1483" s="120"/>
      <c r="O1483" s="306"/>
      <c r="P1483" s="120"/>
      <c r="Y1483" s="120"/>
      <c r="AD1483" s="249"/>
      <c r="AG1483" s="32"/>
      <c r="AI1483" s="245"/>
      <c r="AJ1483" s="120"/>
      <c r="AN1483" s="249"/>
      <c r="AS1483" s="250"/>
      <c r="AX1483" s="249"/>
      <c r="BC1483" s="248"/>
      <c r="BM1483" s="248"/>
      <c r="BW1483" s="248"/>
    </row>
    <row r="1484" spans="3:75" s="3" customFormat="1">
      <c r="C1484" s="32"/>
      <c r="D1484" s="229"/>
      <c r="F1484" s="120"/>
      <c r="G1484" s="120"/>
      <c r="H1484" s="120"/>
      <c r="I1484" s="120"/>
      <c r="J1484" s="120"/>
      <c r="K1484" s="120"/>
      <c r="L1484" s="120"/>
      <c r="M1484" s="120"/>
      <c r="N1484" s="120"/>
      <c r="O1484" s="306"/>
      <c r="P1484" s="120"/>
      <c r="Y1484" s="120"/>
      <c r="AD1484" s="249"/>
      <c r="AG1484" s="32"/>
      <c r="AI1484" s="245"/>
      <c r="AJ1484" s="120"/>
      <c r="AN1484" s="249"/>
      <c r="AS1484" s="250"/>
      <c r="AX1484" s="249"/>
      <c r="BC1484" s="248"/>
      <c r="BM1484" s="248"/>
      <c r="BW1484" s="248"/>
    </row>
    <row r="1485" spans="3:75" s="3" customFormat="1">
      <c r="C1485" s="32"/>
      <c r="D1485" s="229"/>
      <c r="F1485" s="120"/>
      <c r="G1485" s="120"/>
      <c r="H1485" s="120"/>
      <c r="I1485" s="120"/>
      <c r="J1485" s="120"/>
      <c r="K1485" s="120"/>
      <c r="L1485" s="120"/>
      <c r="M1485" s="120"/>
      <c r="N1485" s="120"/>
      <c r="O1485" s="306"/>
      <c r="P1485" s="120"/>
      <c r="Y1485" s="120"/>
      <c r="AD1485" s="249"/>
      <c r="AG1485" s="32"/>
      <c r="AI1485" s="245"/>
      <c r="AJ1485" s="120"/>
      <c r="AN1485" s="249"/>
      <c r="AS1485" s="250"/>
      <c r="AX1485" s="249"/>
      <c r="BC1485" s="248"/>
      <c r="BM1485" s="248"/>
      <c r="BW1485" s="248"/>
    </row>
    <row r="1486" spans="3:75" s="3" customFormat="1">
      <c r="C1486" s="32"/>
      <c r="D1486" s="229"/>
      <c r="F1486" s="120"/>
      <c r="G1486" s="120"/>
      <c r="H1486" s="120"/>
      <c r="I1486" s="120"/>
      <c r="J1486" s="120"/>
      <c r="K1486" s="120"/>
      <c r="L1486" s="120"/>
      <c r="M1486" s="120"/>
      <c r="N1486" s="120"/>
      <c r="O1486" s="306"/>
      <c r="P1486" s="120"/>
      <c r="Y1486" s="120"/>
      <c r="AD1486" s="249"/>
      <c r="AG1486" s="32"/>
      <c r="AI1486" s="245"/>
      <c r="AJ1486" s="120"/>
      <c r="AN1486" s="249"/>
      <c r="AS1486" s="250"/>
      <c r="AX1486" s="249"/>
      <c r="BC1486" s="248"/>
      <c r="BM1486" s="248"/>
      <c r="BW1486" s="248"/>
    </row>
    <row r="1487" spans="3:75" s="3" customFormat="1">
      <c r="C1487" s="32"/>
      <c r="D1487" s="229"/>
      <c r="F1487" s="120"/>
      <c r="G1487" s="120"/>
      <c r="H1487" s="120"/>
      <c r="I1487" s="120"/>
      <c r="J1487" s="120"/>
      <c r="K1487" s="120"/>
      <c r="L1487" s="120"/>
      <c r="M1487" s="120"/>
      <c r="N1487" s="120"/>
      <c r="O1487" s="306"/>
      <c r="P1487" s="120"/>
      <c r="Y1487" s="120"/>
      <c r="AD1487" s="249"/>
      <c r="AG1487" s="32"/>
      <c r="AI1487" s="245"/>
      <c r="AJ1487" s="120"/>
      <c r="AN1487" s="249"/>
      <c r="AS1487" s="250"/>
      <c r="AX1487" s="249"/>
      <c r="BC1487" s="248"/>
      <c r="BM1487" s="248"/>
      <c r="BW1487" s="248"/>
    </row>
    <row r="1488" spans="3:75" s="3" customFormat="1">
      <c r="C1488" s="32"/>
      <c r="D1488" s="229"/>
      <c r="F1488" s="120"/>
      <c r="G1488" s="120"/>
      <c r="H1488" s="120"/>
      <c r="I1488" s="120"/>
      <c r="J1488" s="120"/>
      <c r="K1488" s="120"/>
      <c r="L1488" s="120"/>
      <c r="M1488" s="120"/>
      <c r="N1488" s="120"/>
      <c r="O1488" s="306"/>
      <c r="P1488" s="120"/>
      <c r="Y1488" s="120"/>
      <c r="AD1488" s="249"/>
      <c r="AG1488" s="32"/>
      <c r="AI1488" s="245"/>
      <c r="AJ1488" s="120"/>
      <c r="AN1488" s="249"/>
      <c r="AS1488" s="250"/>
      <c r="AX1488" s="249"/>
      <c r="BC1488" s="248"/>
      <c r="BM1488" s="248"/>
      <c r="BW1488" s="248"/>
    </row>
    <row r="1489" spans="3:75" s="3" customFormat="1">
      <c r="C1489" s="32"/>
      <c r="D1489" s="229"/>
      <c r="F1489" s="120"/>
      <c r="G1489" s="120"/>
      <c r="H1489" s="120"/>
      <c r="I1489" s="120"/>
      <c r="J1489" s="120"/>
      <c r="K1489" s="120"/>
      <c r="L1489" s="120"/>
      <c r="M1489" s="120"/>
      <c r="N1489" s="120"/>
      <c r="O1489" s="306"/>
      <c r="P1489" s="120"/>
      <c r="Y1489" s="120"/>
      <c r="AD1489" s="249"/>
      <c r="AG1489" s="32"/>
      <c r="AI1489" s="245"/>
      <c r="AJ1489" s="120"/>
      <c r="AN1489" s="249"/>
      <c r="AS1489" s="250"/>
      <c r="AX1489" s="249"/>
      <c r="BC1489" s="248"/>
      <c r="BM1489" s="248"/>
      <c r="BW1489" s="248"/>
    </row>
    <row r="1490" spans="3:75" s="3" customFormat="1">
      <c r="C1490" s="32"/>
      <c r="D1490" s="229"/>
      <c r="F1490" s="120"/>
      <c r="G1490" s="120"/>
      <c r="H1490" s="120"/>
      <c r="I1490" s="120"/>
      <c r="J1490" s="120"/>
      <c r="K1490" s="120"/>
      <c r="L1490" s="120"/>
      <c r="M1490" s="120"/>
      <c r="N1490" s="120"/>
      <c r="O1490" s="306"/>
      <c r="P1490" s="120"/>
      <c r="Y1490" s="120"/>
      <c r="AD1490" s="249"/>
      <c r="AG1490" s="32"/>
      <c r="AI1490" s="245"/>
      <c r="AJ1490" s="120"/>
      <c r="AN1490" s="249"/>
      <c r="AS1490" s="250"/>
      <c r="AX1490" s="249"/>
      <c r="BC1490" s="248"/>
      <c r="BM1490" s="248"/>
      <c r="BW1490" s="248"/>
    </row>
    <row r="1491" spans="3:75" s="3" customFormat="1">
      <c r="C1491" s="32"/>
      <c r="D1491" s="229"/>
      <c r="F1491" s="120"/>
      <c r="G1491" s="120"/>
      <c r="H1491" s="120"/>
      <c r="I1491" s="120"/>
      <c r="J1491" s="120"/>
      <c r="K1491" s="120"/>
      <c r="L1491" s="120"/>
      <c r="M1491" s="120"/>
      <c r="N1491" s="120"/>
      <c r="O1491" s="306"/>
      <c r="P1491" s="120"/>
      <c r="Y1491" s="120"/>
      <c r="AD1491" s="249"/>
      <c r="AG1491" s="32"/>
      <c r="AI1491" s="245"/>
      <c r="AJ1491" s="120"/>
      <c r="AN1491" s="249"/>
      <c r="AS1491" s="250"/>
      <c r="AX1491" s="249"/>
      <c r="BC1491" s="248"/>
      <c r="BM1491" s="248"/>
      <c r="BW1491" s="248"/>
    </row>
    <row r="1492" spans="3:75" s="3" customFormat="1">
      <c r="C1492" s="32"/>
      <c r="D1492" s="229"/>
      <c r="F1492" s="120"/>
      <c r="G1492" s="120"/>
      <c r="H1492" s="120"/>
      <c r="I1492" s="120"/>
      <c r="J1492" s="120"/>
      <c r="K1492" s="120"/>
      <c r="L1492" s="120"/>
      <c r="M1492" s="120"/>
      <c r="N1492" s="120"/>
      <c r="O1492" s="306"/>
      <c r="P1492" s="120"/>
      <c r="Y1492" s="120"/>
      <c r="AD1492" s="249"/>
      <c r="AG1492" s="32"/>
      <c r="AI1492" s="245"/>
      <c r="AJ1492" s="120"/>
      <c r="AN1492" s="249"/>
      <c r="AS1492" s="250"/>
      <c r="AX1492" s="249"/>
      <c r="BC1492" s="248"/>
      <c r="BM1492" s="248"/>
      <c r="BW1492" s="248"/>
    </row>
    <row r="1493" spans="3:75" s="3" customFormat="1">
      <c r="C1493" s="32"/>
      <c r="D1493" s="229"/>
      <c r="F1493" s="120"/>
      <c r="G1493" s="120"/>
      <c r="H1493" s="120"/>
      <c r="I1493" s="120"/>
      <c r="J1493" s="120"/>
      <c r="K1493" s="120"/>
      <c r="L1493" s="120"/>
      <c r="M1493" s="120"/>
      <c r="N1493" s="120"/>
      <c r="O1493" s="306"/>
      <c r="P1493" s="120"/>
      <c r="Y1493" s="120"/>
      <c r="AD1493" s="249"/>
      <c r="AG1493" s="32"/>
      <c r="AI1493" s="245"/>
      <c r="AJ1493" s="120"/>
      <c r="AN1493" s="249"/>
      <c r="AS1493" s="250"/>
      <c r="AX1493" s="249"/>
      <c r="BC1493" s="248"/>
      <c r="BM1493" s="248"/>
      <c r="BW1493" s="248"/>
    </row>
    <row r="1494" spans="3:75" s="3" customFormat="1">
      <c r="C1494" s="32"/>
      <c r="D1494" s="229"/>
      <c r="F1494" s="120"/>
      <c r="G1494" s="120"/>
      <c r="H1494" s="120"/>
      <c r="I1494" s="120"/>
      <c r="J1494" s="120"/>
      <c r="K1494" s="120"/>
      <c r="L1494" s="120"/>
      <c r="M1494" s="120"/>
      <c r="N1494" s="120"/>
      <c r="O1494" s="306"/>
      <c r="P1494" s="120"/>
      <c r="Y1494" s="120"/>
      <c r="AD1494" s="249"/>
      <c r="AG1494" s="32"/>
      <c r="AI1494" s="245"/>
      <c r="AJ1494" s="120"/>
      <c r="AN1494" s="249"/>
      <c r="AS1494" s="250"/>
      <c r="AX1494" s="249"/>
      <c r="BC1494" s="248"/>
      <c r="BM1494" s="248"/>
      <c r="BW1494" s="248"/>
    </row>
    <row r="1495" spans="3:75" s="3" customFormat="1">
      <c r="C1495" s="32"/>
      <c r="D1495" s="229"/>
      <c r="F1495" s="120"/>
      <c r="G1495" s="120"/>
      <c r="H1495" s="120"/>
      <c r="I1495" s="120"/>
      <c r="J1495" s="120"/>
      <c r="K1495" s="120"/>
      <c r="L1495" s="120"/>
      <c r="M1495" s="120"/>
      <c r="N1495" s="120"/>
      <c r="O1495" s="306"/>
      <c r="P1495" s="120"/>
      <c r="Y1495" s="120"/>
      <c r="AD1495" s="249"/>
      <c r="AG1495" s="32"/>
      <c r="AI1495" s="245"/>
      <c r="AJ1495" s="120"/>
      <c r="AN1495" s="249"/>
      <c r="AS1495" s="250"/>
      <c r="AX1495" s="249"/>
      <c r="BC1495" s="248"/>
      <c r="BM1495" s="248"/>
      <c r="BW1495" s="248"/>
    </row>
    <row r="1496" spans="3:75" s="3" customFormat="1">
      <c r="C1496" s="32"/>
      <c r="D1496" s="229"/>
      <c r="F1496" s="120"/>
      <c r="G1496" s="120"/>
      <c r="H1496" s="120"/>
      <c r="I1496" s="120"/>
      <c r="J1496" s="120"/>
      <c r="K1496" s="120"/>
      <c r="L1496" s="120"/>
      <c r="M1496" s="120"/>
      <c r="N1496" s="120"/>
      <c r="O1496" s="306"/>
      <c r="P1496" s="120"/>
      <c r="Y1496" s="120"/>
      <c r="AD1496" s="249"/>
      <c r="AG1496" s="32"/>
      <c r="AI1496" s="245"/>
      <c r="AJ1496" s="120"/>
      <c r="AN1496" s="249"/>
      <c r="AS1496" s="250"/>
      <c r="AX1496" s="249"/>
      <c r="BC1496" s="248"/>
      <c r="BM1496" s="248"/>
      <c r="BW1496" s="248"/>
    </row>
    <row r="1497" spans="3:75" s="3" customFormat="1">
      <c r="C1497" s="32"/>
      <c r="D1497" s="229"/>
      <c r="F1497" s="120"/>
      <c r="G1497" s="120"/>
      <c r="H1497" s="120"/>
      <c r="I1497" s="120"/>
      <c r="J1497" s="120"/>
      <c r="K1497" s="120"/>
      <c r="L1497" s="120"/>
      <c r="M1497" s="120"/>
      <c r="N1497" s="120"/>
      <c r="O1497" s="306"/>
      <c r="P1497" s="120"/>
      <c r="Y1497" s="120"/>
      <c r="AD1497" s="249"/>
      <c r="AG1497" s="32"/>
      <c r="AI1497" s="245"/>
      <c r="AJ1497" s="120"/>
      <c r="AN1497" s="249"/>
      <c r="AS1497" s="250"/>
      <c r="AX1497" s="249"/>
      <c r="BC1497" s="248"/>
      <c r="BM1497" s="248"/>
      <c r="BW1497" s="248"/>
    </row>
    <row r="1498" spans="3:75" s="3" customFormat="1">
      <c r="C1498" s="32"/>
      <c r="D1498" s="229"/>
      <c r="F1498" s="120"/>
      <c r="G1498" s="120"/>
      <c r="H1498" s="120"/>
      <c r="I1498" s="120"/>
      <c r="J1498" s="120"/>
      <c r="K1498" s="120"/>
      <c r="L1498" s="120"/>
      <c r="M1498" s="120"/>
      <c r="N1498" s="120"/>
      <c r="O1498" s="306"/>
      <c r="P1498" s="120"/>
      <c r="Y1498" s="120"/>
      <c r="AD1498" s="249"/>
      <c r="AG1498" s="32"/>
      <c r="AI1498" s="245"/>
      <c r="AJ1498" s="120"/>
      <c r="AN1498" s="249"/>
      <c r="AS1498" s="250"/>
      <c r="AX1498" s="249"/>
      <c r="BC1498" s="248"/>
      <c r="BM1498" s="248"/>
      <c r="BW1498" s="248"/>
    </row>
    <row r="1499" spans="3:75" s="3" customFormat="1">
      <c r="C1499" s="32"/>
      <c r="D1499" s="229"/>
      <c r="F1499" s="120"/>
      <c r="G1499" s="120"/>
      <c r="H1499" s="120"/>
      <c r="I1499" s="120"/>
      <c r="J1499" s="120"/>
      <c r="K1499" s="120"/>
      <c r="L1499" s="120"/>
      <c r="M1499" s="120"/>
      <c r="N1499" s="120"/>
      <c r="O1499" s="306"/>
      <c r="P1499" s="120"/>
      <c r="Y1499" s="120"/>
      <c r="AD1499" s="249"/>
      <c r="AG1499" s="32"/>
      <c r="AI1499" s="245"/>
      <c r="AJ1499" s="120"/>
      <c r="AN1499" s="249"/>
      <c r="AS1499" s="250"/>
      <c r="AX1499" s="249"/>
      <c r="BC1499" s="248"/>
      <c r="BM1499" s="248"/>
      <c r="BW1499" s="248"/>
    </row>
    <row r="1500" spans="3:75" s="3" customFormat="1">
      <c r="C1500" s="32"/>
      <c r="D1500" s="229"/>
      <c r="F1500" s="120"/>
      <c r="G1500" s="120"/>
      <c r="H1500" s="120"/>
      <c r="I1500" s="120"/>
      <c r="J1500" s="120"/>
      <c r="K1500" s="120"/>
      <c r="L1500" s="120"/>
      <c r="M1500" s="120"/>
      <c r="N1500" s="120"/>
      <c r="O1500" s="306"/>
      <c r="P1500" s="120"/>
      <c r="Y1500" s="120"/>
      <c r="AD1500" s="249"/>
      <c r="AG1500" s="32"/>
      <c r="AI1500" s="245"/>
      <c r="AJ1500" s="120"/>
      <c r="AN1500" s="249"/>
      <c r="AS1500" s="250"/>
      <c r="AX1500" s="249"/>
      <c r="BC1500" s="248"/>
      <c r="BM1500" s="248"/>
      <c r="BW1500" s="248"/>
    </row>
    <row r="1501" spans="3:75" s="3" customFormat="1">
      <c r="C1501" s="32"/>
      <c r="D1501" s="229"/>
      <c r="F1501" s="120"/>
      <c r="G1501" s="120"/>
      <c r="H1501" s="120"/>
      <c r="I1501" s="120"/>
      <c r="J1501" s="120"/>
      <c r="K1501" s="120"/>
      <c r="L1501" s="120"/>
      <c r="M1501" s="120"/>
      <c r="N1501" s="120"/>
      <c r="O1501" s="306"/>
      <c r="P1501" s="120"/>
      <c r="Y1501" s="120"/>
      <c r="AD1501" s="249"/>
      <c r="AG1501" s="32"/>
      <c r="AI1501" s="245"/>
      <c r="AJ1501" s="120"/>
      <c r="AN1501" s="249"/>
      <c r="AS1501" s="250"/>
      <c r="AX1501" s="249"/>
      <c r="BC1501" s="248"/>
      <c r="BM1501" s="248"/>
      <c r="BW1501" s="248"/>
    </row>
    <row r="1502" spans="3:75" s="3" customFormat="1">
      <c r="C1502" s="32"/>
      <c r="D1502" s="229"/>
      <c r="F1502" s="120"/>
      <c r="G1502" s="120"/>
      <c r="H1502" s="120"/>
      <c r="I1502" s="120"/>
      <c r="J1502" s="120"/>
      <c r="K1502" s="120"/>
      <c r="L1502" s="120"/>
      <c r="M1502" s="120"/>
      <c r="N1502" s="120"/>
      <c r="O1502" s="306"/>
      <c r="P1502" s="120"/>
      <c r="Y1502" s="120"/>
      <c r="AD1502" s="249"/>
      <c r="AG1502" s="32"/>
      <c r="AI1502" s="245"/>
      <c r="AJ1502" s="120"/>
      <c r="AN1502" s="249"/>
      <c r="AS1502" s="250"/>
      <c r="AX1502" s="249"/>
      <c r="BC1502" s="248"/>
      <c r="BM1502" s="248"/>
      <c r="BW1502" s="248"/>
    </row>
    <row r="1503" spans="3:75" s="3" customFormat="1">
      <c r="C1503" s="32"/>
      <c r="D1503" s="229"/>
      <c r="F1503" s="120"/>
      <c r="G1503" s="120"/>
      <c r="H1503" s="120"/>
      <c r="I1503" s="120"/>
      <c r="J1503" s="120"/>
      <c r="K1503" s="120"/>
      <c r="L1503" s="120"/>
      <c r="M1503" s="120"/>
      <c r="N1503" s="120"/>
      <c r="O1503" s="306"/>
      <c r="P1503" s="120"/>
      <c r="Y1503" s="120"/>
      <c r="AD1503" s="249"/>
      <c r="AG1503" s="32"/>
      <c r="AI1503" s="245"/>
      <c r="AJ1503" s="120"/>
      <c r="AN1503" s="249"/>
      <c r="AS1503" s="250"/>
      <c r="AX1503" s="249"/>
      <c r="BC1503" s="248"/>
      <c r="BM1503" s="248"/>
      <c r="BW1503" s="248"/>
    </row>
    <row r="1504" spans="3:75" s="3" customFormat="1">
      <c r="C1504" s="32"/>
      <c r="D1504" s="229"/>
      <c r="F1504" s="120"/>
      <c r="G1504" s="120"/>
      <c r="H1504" s="120"/>
      <c r="I1504" s="120"/>
      <c r="J1504" s="120"/>
      <c r="K1504" s="120"/>
      <c r="L1504" s="120"/>
      <c r="M1504" s="120"/>
      <c r="N1504" s="120"/>
      <c r="O1504" s="306"/>
      <c r="P1504" s="120"/>
      <c r="Y1504" s="120"/>
      <c r="AD1504" s="249"/>
      <c r="AG1504" s="32"/>
      <c r="AI1504" s="245"/>
      <c r="AJ1504" s="120"/>
      <c r="AN1504" s="249"/>
      <c r="AS1504" s="250"/>
      <c r="AX1504" s="249"/>
      <c r="BC1504" s="248"/>
      <c r="BM1504" s="248"/>
      <c r="BW1504" s="248"/>
    </row>
    <row r="1505" spans="3:75" s="3" customFormat="1">
      <c r="C1505" s="32"/>
      <c r="D1505" s="229"/>
      <c r="F1505" s="120"/>
      <c r="G1505" s="120"/>
      <c r="H1505" s="120"/>
      <c r="I1505" s="120"/>
      <c r="J1505" s="120"/>
      <c r="K1505" s="120"/>
      <c r="L1505" s="120"/>
      <c r="M1505" s="120"/>
      <c r="N1505" s="120"/>
      <c r="O1505" s="306"/>
      <c r="P1505" s="120"/>
      <c r="Y1505" s="120"/>
      <c r="AD1505" s="249"/>
      <c r="AG1505" s="32"/>
      <c r="AI1505" s="245"/>
      <c r="AJ1505" s="120"/>
      <c r="AN1505" s="249"/>
      <c r="AS1505" s="250"/>
      <c r="AX1505" s="249"/>
      <c r="BC1505" s="248"/>
      <c r="BM1505" s="248"/>
      <c r="BW1505" s="248"/>
    </row>
    <row r="1506" spans="3:75" s="3" customFormat="1">
      <c r="C1506" s="32"/>
      <c r="D1506" s="229"/>
      <c r="F1506" s="120"/>
      <c r="G1506" s="120"/>
      <c r="H1506" s="120"/>
      <c r="I1506" s="120"/>
      <c r="J1506" s="120"/>
      <c r="K1506" s="120"/>
      <c r="L1506" s="120"/>
      <c r="M1506" s="120"/>
      <c r="N1506" s="120"/>
      <c r="O1506" s="306"/>
      <c r="P1506" s="120"/>
      <c r="Y1506" s="120"/>
      <c r="AD1506" s="249"/>
      <c r="AG1506" s="32"/>
      <c r="AI1506" s="245"/>
      <c r="AJ1506" s="120"/>
      <c r="AN1506" s="249"/>
      <c r="AS1506" s="250"/>
      <c r="AX1506" s="249"/>
      <c r="BC1506" s="248"/>
      <c r="BM1506" s="248"/>
      <c r="BW1506" s="248"/>
    </row>
    <row r="1507" spans="3:75" s="3" customFormat="1">
      <c r="C1507" s="32"/>
      <c r="D1507" s="229"/>
      <c r="F1507" s="120"/>
      <c r="G1507" s="120"/>
      <c r="H1507" s="120"/>
      <c r="I1507" s="120"/>
      <c r="J1507" s="120"/>
      <c r="K1507" s="120"/>
      <c r="L1507" s="120"/>
      <c r="M1507" s="120"/>
      <c r="N1507" s="120"/>
      <c r="O1507" s="306"/>
      <c r="P1507" s="120"/>
      <c r="Y1507" s="120"/>
      <c r="AD1507" s="249"/>
      <c r="AG1507" s="32"/>
      <c r="AI1507" s="245"/>
      <c r="AJ1507" s="120"/>
      <c r="AN1507" s="249"/>
      <c r="AS1507" s="250"/>
      <c r="AX1507" s="249"/>
      <c r="BC1507" s="248"/>
      <c r="BM1507" s="248"/>
      <c r="BW1507" s="248"/>
    </row>
    <row r="1508" spans="3:75" s="3" customFormat="1">
      <c r="C1508" s="32"/>
      <c r="D1508" s="229"/>
      <c r="F1508" s="120"/>
      <c r="G1508" s="120"/>
      <c r="H1508" s="120"/>
      <c r="I1508" s="120"/>
      <c r="J1508" s="120"/>
      <c r="K1508" s="120"/>
      <c r="L1508" s="120"/>
      <c r="M1508" s="120"/>
      <c r="N1508" s="120"/>
      <c r="O1508" s="306"/>
      <c r="P1508" s="120"/>
      <c r="Y1508" s="120"/>
      <c r="AD1508" s="249"/>
      <c r="AG1508" s="32"/>
      <c r="AI1508" s="245"/>
      <c r="AJ1508" s="120"/>
      <c r="AN1508" s="249"/>
      <c r="AS1508" s="250"/>
      <c r="AX1508" s="249"/>
      <c r="BC1508" s="248"/>
      <c r="BM1508" s="248"/>
      <c r="BW1508" s="248"/>
    </row>
    <row r="1509" spans="3:75" s="3" customFormat="1">
      <c r="C1509" s="32"/>
      <c r="D1509" s="229"/>
      <c r="F1509" s="120"/>
      <c r="G1509" s="120"/>
      <c r="H1509" s="120"/>
      <c r="I1509" s="120"/>
      <c r="J1509" s="120"/>
      <c r="K1509" s="120"/>
      <c r="L1509" s="120"/>
      <c r="M1509" s="120"/>
      <c r="N1509" s="120"/>
      <c r="O1509" s="306"/>
      <c r="P1509" s="120"/>
      <c r="Y1509" s="120"/>
      <c r="AD1509" s="249"/>
      <c r="AG1509" s="32"/>
      <c r="AI1509" s="245"/>
      <c r="AJ1509" s="120"/>
      <c r="AN1509" s="249"/>
      <c r="AS1509" s="250"/>
      <c r="AX1509" s="249"/>
      <c r="BC1509" s="248"/>
      <c r="BM1509" s="248"/>
      <c r="BW1509" s="248"/>
    </row>
    <row r="1510" spans="3:75" s="3" customFormat="1">
      <c r="C1510" s="32"/>
      <c r="D1510" s="229"/>
      <c r="F1510" s="120"/>
      <c r="G1510" s="120"/>
      <c r="H1510" s="120"/>
      <c r="I1510" s="120"/>
      <c r="J1510" s="120"/>
      <c r="K1510" s="120"/>
      <c r="L1510" s="120"/>
      <c r="M1510" s="120"/>
      <c r="N1510" s="120"/>
      <c r="O1510" s="306"/>
      <c r="P1510" s="120"/>
      <c r="Y1510" s="120"/>
      <c r="AD1510" s="249"/>
      <c r="AG1510" s="32"/>
      <c r="AI1510" s="245"/>
      <c r="AJ1510" s="120"/>
      <c r="AN1510" s="249"/>
      <c r="AS1510" s="250"/>
      <c r="AX1510" s="249"/>
      <c r="BC1510" s="248"/>
      <c r="BM1510" s="248"/>
      <c r="BW1510" s="248"/>
    </row>
    <row r="1511" spans="3:75" s="3" customFormat="1">
      <c r="C1511" s="32"/>
      <c r="D1511" s="229"/>
      <c r="F1511" s="120"/>
      <c r="G1511" s="120"/>
      <c r="H1511" s="120"/>
      <c r="I1511" s="120"/>
      <c r="J1511" s="120"/>
      <c r="K1511" s="120"/>
      <c r="L1511" s="120"/>
      <c r="M1511" s="120"/>
      <c r="N1511" s="120"/>
      <c r="O1511" s="306"/>
      <c r="P1511" s="120"/>
      <c r="Y1511" s="120"/>
      <c r="AD1511" s="249"/>
      <c r="AG1511" s="32"/>
      <c r="AI1511" s="245"/>
      <c r="AJ1511" s="120"/>
      <c r="AN1511" s="249"/>
      <c r="AS1511" s="250"/>
      <c r="AX1511" s="249"/>
      <c r="BC1511" s="248"/>
      <c r="BM1511" s="248"/>
      <c r="BW1511" s="248"/>
    </row>
    <row r="1512" spans="3:75" s="3" customFormat="1">
      <c r="C1512" s="32"/>
      <c r="D1512" s="229"/>
      <c r="F1512" s="120"/>
      <c r="G1512" s="120"/>
      <c r="H1512" s="120"/>
      <c r="I1512" s="120"/>
      <c r="J1512" s="120"/>
      <c r="K1512" s="120"/>
      <c r="L1512" s="120"/>
      <c r="M1512" s="120"/>
      <c r="N1512" s="120"/>
      <c r="O1512" s="306"/>
      <c r="P1512" s="120"/>
      <c r="Y1512" s="120"/>
      <c r="AD1512" s="249"/>
      <c r="AG1512" s="32"/>
      <c r="AI1512" s="245"/>
      <c r="AJ1512" s="120"/>
      <c r="AN1512" s="249"/>
      <c r="AS1512" s="250"/>
      <c r="AX1512" s="249"/>
      <c r="BC1512" s="248"/>
      <c r="BM1512" s="248"/>
      <c r="BW1512" s="248"/>
    </row>
    <row r="1513" spans="3:75" s="3" customFormat="1">
      <c r="C1513" s="32"/>
      <c r="D1513" s="229"/>
      <c r="F1513" s="120"/>
      <c r="G1513" s="120"/>
      <c r="H1513" s="120"/>
      <c r="I1513" s="120"/>
      <c r="J1513" s="120"/>
      <c r="K1513" s="120"/>
      <c r="L1513" s="120"/>
      <c r="M1513" s="120"/>
      <c r="N1513" s="120"/>
      <c r="O1513" s="306"/>
      <c r="P1513" s="120"/>
      <c r="Y1513" s="120"/>
      <c r="AD1513" s="249"/>
      <c r="AG1513" s="32"/>
      <c r="AI1513" s="245"/>
      <c r="AJ1513" s="120"/>
      <c r="AN1513" s="249"/>
      <c r="AS1513" s="250"/>
      <c r="AX1513" s="249"/>
      <c r="BC1513" s="248"/>
      <c r="BM1513" s="248"/>
      <c r="BW1513" s="248"/>
    </row>
    <row r="1514" spans="3:75" s="3" customFormat="1">
      <c r="C1514" s="32"/>
      <c r="D1514" s="229"/>
      <c r="F1514" s="120"/>
      <c r="G1514" s="120"/>
      <c r="H1514" s="120"/>
      <c r="I1514" s="120"/>
      <c r="J1514" s="120"/>
      <c r="K1514" s="120"/>
      <c r="L1514" s="120"/>
      <c r="M1514" s="120"/>
      <c r="N1514" s="120"/>
      <c r="O1514" s="306"/>
      <c r="P1514" s="120"/>
      <c r="Y1514" s="120"/>
      <c r="AD1514" s="249"/>
      <c r="AG1514" s="32"/>
      <c r="AI1514" s="245"/>
      <c r="AJ1514" s="120"/>
      <c r="AN1514" s="249"/>
      <c r="AS1514" s="250"/>
      <c r="AX1514" s="249"/>
      <c r="BC1514" s="248"/>
      <c r="BM1514" s="248"/>
      <c r="BW1514" s="248"/>
    </row>
    <row r="1515" spans="3:75" s="3" customFormat="1">
      <c r="C1515" s="32"/>
      <c r="D1515" s="229"/>
      <c r="F1515" s="120"/>
      <c r="G1515" s="120"/>
      <c r="H1515" s="120"/>
      <c r="I1515" s="120"/>
      <c r="J1515" s="120"/>
      <c r="K1515" s="120"/>
      <c r="L1515" s="120"/>
      <c r="M1515" s="120"/>
      <c r="N1515" s="120"/>
      <c r="O1515" s="306"/>
      <c r="P1515" s="120"/>
      <c r="Y1515" s="120"/>
      <c r="AD1515" s="249"/>
      <c r="AG1515" s="32"/>
      <c r="AI1515" s="245"/>
      <c r="AJ1515" s="120"/>
      <c r="AN1515" s="249"/>
      <c r="AS1515" s="250"/>
      <c r="AX1515" s="249"/>
      <c r="BC1515" s="248"/>
      <c r="BM1515" s="248"/>
      <c r="BW1515" s="248"/>
    </row>
    <row r="1516" spans="3:75" s="3" customFormat="1">
      <c r="C1516" s="32"/>
      <c r="D1516" s="229"/>
      <c r="F1516" s="120"/>
      <c r="G1516" s="120"/>
      <c r="H1516" s="120"/>
      <c r="I1516" s="120"/>
      <c r="J1516" s="120"/>
      <c r="K1516" s="120"/>
      <c r="L1516" s="120"/>
      <c r="M1516" s="120"/>
      <c r="N1516" s="120"/>
      <c r="O1516" s="306"/>
      <c r="P1516" s="120"/>
      <c r="Y1516" s="120"/>
      <c r="AD1516" s="249"/>
      <c r="AG1516" s="32"/>
      <c r="AI1516" s="245"/>
      <c r="AJ1516" s="120"/>
      <c r="AN1516" s="249"/>
      <c r="AS1516" s="250"/>
      <c r="AX1516" s="249"/>
      <c r="BC1516" s="248"/>
      <c r="BM1516" s="248"/>
      <c r="BW1516" s="248"/>
    </row>
    <row r="1517" spans="3:75" s="3" customFormat="1">
      <c r="C1517" s="32"/>
      <c r="D1517" s="229"/>
      <c r="F1517" s="120"/>
      <c r="G1517" s="120"/>
      <c r="H1517" s="120"/>
      <c r="I1517" s="120"/>
      <c r="J1517" s="120"/>
      <c r="K1517" s="120"/>
      <c r="L1517" s="120"/>
      <c r="M1517" s="120"/>
      <c r="N1517" s="120"/>
      <c r="O1517" s="306"/>
      <c r="P1517" s="120"/>
      <c r="Y1517" s="120"/>
      <c r="AD1517" s="249"/>
      <c r="AG1517" s="32"/>
      <c r="AI1517" s="245"/>
      <c r="AJ1517" s="120"/>
      <c r="AN1517" s="249"/>
      <c r="AS1517" s="250"/>
      <c r="AX1517" s="249"/>
      <c r="BC1517" s="248"/>
      <c r="BM1517" s="248"/>
      <c r="BW1517" s="248"/>
    </row>
    <row r="1518" spans="3:75" s="3" customFormat="1">
      <c r="C1518" s="32"/>
      <c r="D1518" s="229"/>
      <c r="F1518" s="120"/>
      <c r="G1518" s="120"/>
      <c r="H1518" s="120"/>
      <c r="I1518" s="120"/>
      <c r="J1518" s="120"/>
      <c r="K1518" s="120"/>
      <c r="L1518" s="120"/>
      <c r="M1518" s="120"/>
      <c r="N1518" s="120"/>
      <c r="O1518" s="306"/>
      <c r="P1518" s="120"/>
      <c r="Y1518" s="120"/>
      <c r="AD1518" s="249"/>
      <c r="AG1518" s="32"/>
      <c r="AI1518" s="245"/>
      <c r="AJ1518" s="120"/>
      <c r="AN1518" s="249"/>
      <c r="AS1518" s="250"/>
      <c r="AX1518" s="249"/>
      <c r="BC1518" s="248"/>
      <c r="BM1518" s="248"/>
      <c r="BW1518" s="248"/>
    </row>
    <row r="1519" spans="3:75" s="3" customFormat="1">
      <c r="C1519" s="32"/>
      <c r="D1519" s="229"/>
      <c r="F1519" s="120"/>
      <c r="G1519" s="120"/>
      <c r="H1519" s="120"/>
      <c r="I1519" s="120"/>
      <c r="J1519" s="120"/>
      <c r="K1519" s="120"/>
      <c r="L1519" s="120"/>
      <c r="M1519" s="120"/>
      <c r="N1519" s="120"/>
      <c r="O1519" s="306"/>
      <c r="P1519" s="120"/>
      <c r="Y1519" s="120"/>
      <c r="AD1519" s="249"/>
      <c r="AG1519" s="32"/>
      <c r="AI1519" s="245"/>
      <c r="AJ1519" s="120"/>
      <c r="AN1519" s="249"/>
      <c r="AS1519" s="250"/>
      <c r="AX1519" s="249"/>
      <c r="BC1519" s="248"/>
      <c r="BM1519" s="248"/>
      <c r="BW1519" s="248"/>
    </row>
    <row r="1520" spans="3:75" s="3" customFormat="1">
      <c r="C1520" s="32"/>
      <c r="D1520" s="229"/>
      <c r="F1520" s="120"/>
      <c r="G1520" s="120"/>
      <c r="H1520" s="120"/>
      <c r="I1520" s="120"/>
      <c r="J1520" s="120"/>
      <c r="K1520" s="120"/>
      <c r="L1520" s="120"/>
      <c r="M1520" s="120"/>
      <c r="N1520" s="120"/>
      <c r="O1520" s="306"/>
      <c r="P1520" s="120"/>
      <c r="Y1520" s="120"/>
      <c r="AD1520" s="249"/>
      <c r="AG1520" s="32"/>
      <c r="AI1520" s="245"/>
      <c r="AJ1520" s="120"/>
      <c r="AN1520" s="249"/>
      <c r="AS1520" s="250"/>
      <c r="AX1520" s="249"/>
      <c r="BC1520" s="248"/>
      <c r="BM1520" s="248"/>
      <c r="BW1520" s="248"/>
    </row>
    <row r="1521" spans="3:75" s="3" customFormat="1">
      <c r="C1521" s="32"/>
      <c r="D1521" s="229"/>
      <c r="F1521" s="120"/>
      <c r="G1521" s="120"/>
      <c r="H1521" s="120"/>
      <c r="I1521" s="120"/>
      <c r="J1521" s="120"/>
      <c r="K1521" s="120"/>
      <c r="L1521" s="120"/>
      <c r="M1521" s="120"/>
      <c r="N1521" s="120"/>
      <c r="O1521" s="306"/>
      <c r="P1521" s="120"/>
      <c r="Y1521" s="120"/>
      <c r="AD1521" s="249"/>
      <c r="AG1521" s="32"/>
      <c r="AI1521" s="245"/>
      <c r="AJ1521" s="120"/>
      <c r="AN1521" s="249"/>
      <c r="AS1521" s="250"/>
      <c r="AX1521" s="249"/>
      <c r="BC1521" s="248"/>
      <c r="BM1521" s="248"/>
      <c r="BW1521" s="248"/>
    </row>
    <row r="1522" spans="3:75" s="3" customFormat="1">
      <c r="C1522" s="32"/>
      <c r="D1522" s="229"/>
      <c r="F1522" s="120"/>
      <c r="G1522" s="120"/>
      <c r="H1522" s="120"/>
      <c r="I1522" s="120"/>
      <c r="J1522" s="120"/>
      <c r="K1522" s="120"/>
      <c r="L1522" s="120"/>
      <c r="M1522" s="120"/>
      <c r="N1522" s="120"/>
      <c r="O1522" s="306"/>
      <c r="P1522" s="120"/>
      <c r="Y1522" s="120"/>
      <c r="AD1522" s="249"/>
      <c r="AG1522" s="32"/>
      <c r="AI1522" s="245"/>
      <c r="AJ1522" s="120"/>
      <c r="AN1522" s="249"/>
      <c r="AS1522" s="250"/>
      <c r="AX1522" s="249"/>
      <c r="BC1522" s="248"/>
      <c r="BM1522" s="248"/>
      <c r="BW1522" s="248"/>
    </row>
    <row r="1523" spans="3:75" s="3" customFormat="1">
      <c r="C1523" s="32"/>
      <c r="D1523" s="229"/>
      <c r="F1523" s="120"/>
      <c r="G1523" s="120"/>
      <c r="H1523" s="120"/>
      <c r="I1523" s="120"/>
      <c r="J1523" s="120"/>
      <c r="K1523" s="120"/>
      <c r="L1523" s="120"/>
      <c r="M1523" s="120"/>
      <c r="N1523" s="120"/>
      <c r="O1523" s="306"/>
      <c r="P1523" s="120"/>
      <c r="Y1523" s="120"/>
      <c r="AD1523" s="249"/>
      <c r="AG1523" s="32"/>
      <c r="AI1523" s="245"/>
      <c r="AJ1523" s="120"/>
      <c r="AN1523" s="249"/>
      <c r="AS1523" s="250"/>
      <c r="AX1523" s="249"/>
      <c r="BC1523" s="248"/>
      <c r="BM1523" s="248"/>
      <c r="BW1523" s="248"/>
    </row>
    <row r="1524" spans="3:75" s="3" customFormat="1">
      <c r="C1524" s="32"/>
      <c r="D1524" s="229"/>
      <c r="F1524" s="120"/>
      <c r="G1524" s="120"/>
      <c r="H1524" s="120"/>
      <c r="I1524" s="120"/>
      <c r="J1524" s="120"/>
      <c r="K1524" s="120"/>
      <c r="L1524" s="120"/>
      <c r="M1524" s="120"/>
      <c r="N1524" s="120"/>
      <c r="O1524" s="306"/>
      <c r="P1524" s="120"/>
      <c r="Y1524" s="120"/>
      <c r="AD1524" s="249"/>
      <c r="AG1524" s="32"/>
      <c r="AI1524" s="245"/>
      <c r="AJ1524" s="120"/>
      <c r="AN1524" s="249"/>
      <c r="AS1524" s="250"/>
      <c r="AX1524" s="249"/>
      <c r="BC1524" s="248"/>
      <c r="BM1524" s="248"/>
      <c r="BW1524" s="248"/>
    </row>
    <row r="1525" spans="3:75" s="3" customFormat="1">
      <c r="C1525" s="32"/>
      <c r="D1525" s="229"/>
      <c r="F1525" s="120"/>
      <c r="G1525" s="120"/>
      <c r="H1525" s="120"/>
      <c r="I1525" s="120"/>
      <c r="J1525" s="120"/>
      <c r="K1525" s="120"/>
      <c r="L1525" s="120"/>
      <c r="M1525" s="120"/>
      <c r="N1525" s="120"/>
      <c r="O1525" s="306"/>
      <c r="P1525" s="120"/>
      <c r="Y1525" s="120"/>
      <c r="AD1525" s="249"/>
      <c r="AG1525" s="32"/>
      <c r="AI1525" s="245"/>
      <c r="AJ1525" s="120"/>
      <c r="AN1525" s="249"/>
      <c r="AS1525" s="250"/>
      <c r="AX1525" s="249"/>
      <c r="BC1525" s="248"/>
      <c r="BM1525" s="248"/>
      <c r="BW1525" s="248"/>
    </row>
    <row r="1526" spans="3:75" s="3" customFormat="1">
      <c r="C1526" s="32"/>
      <c r="D1526" s="229"/>
      <c r="F1526" s="120"/>
      <c r="G1526" s="120"/>
      <c r="H1526" s="120"/>
      <c r="I1526" s="120"/>
      <c r="J1526" s="120"/>
      <c r="K1526" s="120"/>
      <c r="L1526" s="120"/>
      <c r="M1526" s="120"/>
      <c r="N1526" s="120"/>
      <c r="O1526" s="306"/>
      <c r="P1526" s="120"/>
      <c r="Y1526" s="120"/>
      <c r="AD1526" s="249"/>
      <c r="AG1526" s="32"/>
      <c r="AI1526" s="245"/>
      <c r="AJ1526" s="120"/>
      <c r="AN1526" s="249"/>
      <c r="AS1526" s="250"/>
      <c r="AX1526" s="249"/>
      <c r="BC1526" s="248"/>
      <c r="BM1526" s="248"/>
      <c r="BW1526" s="248"/>
    </row>
    <row r="1527" spans="3:75" s="3" customFormat="1">
      <c r="C1527" s="32"/>
      <c r="D1527" s="229"/>
      <c r="F1527" s="120"/>
      <c r="G1527" s="120"/>
      <c r="H1527" s="120"/>
      <c r="I1527" s="120"/>
      <c r="J1527" s="120"/>
      <c r="K1527" s="120"/>
      <c r="L1527" s="120"/>
      <c r="M1527" s="120"/>
      <c r="N1527" s="120"/>
      <c r="O1527" s="306"/>
      <c r="P1527" s="120"/>
      <c r="Y1527" s="120"/>
      <c r="AD1527" s="249"/>
      <c r="AG1527" s="32"/>
      <c r="AI1527" s="245"/>
      <c r="AJ1527" s="120"/>
      <c r="AN1527" s="249"/>
      <c r="AS1527" s="250"/>
      <c r="AX1527" s="249"/>
      <c r="BC1527" s="248"/>
      <c r="BM1527" s="248"/>
      <c r="BW1527" s="248"/>
    </row>
    <row r="1528" spans="3:75" s="3" customFormat="1">
      <c r="C1528" s="32"/>
      <c r="D1528" s="229"/>
      <c r="F1528" s="120"/>
      <c r="G1528" s="120"/>
      <c r="H1528" s="120"/>
      <c r="I1528" s="120"/>
      <c r="J1528" s="120"/>
      <c r="K1528" s="120"/>
      <c r="L1528" s="120"/>
      <c r="M1528" s="120"/>
      <c r="N1528" s="120"/>
      <c r="O1528" s="306"/>
      <c r="P1528" s="120"/>
      <c r="Y1528" s="120"/>
      <c r="AD1528" s="249"/>
      <c r="AG1528" s="32"/>
      <c r="AI1528" s="245"/>
      <c r="AJ1528" s="120"/>
      <c r="AN1528" s="249"/>
      <c r="AS1528" s="250"/>
      <c r="AX1528" s="249"/>
      <c r="BC1528" s="248"/>
      <c r="BM1528" s="248"/>
      <c r="BW1528" s="248"/>
    </row>
    <row r="1529" spans="3:75" s="3" customFormat="1">
      <c r="C1529" s="32"/>
      <c r="D1529" s="229"/>
      <c r="F1529" s="120"/>
      <c r="G1529" s="120"/>
      <c r="H1529" s="120"/>
      <c r="I1529" s="120"/>
      <c r="J1529" s="120"/>
      <c r="K1529" s="120"/>
      <c r="L1529" s="120"/>
      <c r="M1529" s="120"/>
      <c r="N1529" s="120"/>
      <c r="O1529" s="306"/>
      <c r="P1529" s="120"/>
      <c r="Y1529" s="120"/>
      <c r="AD1529" s="249"/>
      <c r="AG1529" s="32"/>
      <c r="AI1529" s="245"/>
      <c r="AJ1529" s="120"/>
      <c r="AN1529" s="249"/>
      <c r="AS1529" s="250"/>
      <c r="AX1529" s="249"/>
      <c r="BC1529" s="248"/>
      <c r="BM1529" s="248"/>
      <c r="BW1529" s="248"/>
    </row>
    <row r="1530" spans="3:75" s="3" customFormat="1">
      <c r="C1530" s="32"/>
      <c r="D1530" s="229"/>
      <c r="F1530" s="120"/>
      <c r="G1530" s="120"/>
      <c r="H1530" s="120"/>
      <c r="I1530" s="120"/>
      <c r="J1530" s="120"/>
      <c r="K1530" s="120"/>
      <c r="L1530" s="120"/>
      <c r="M1530" s="120"/>
      <c r="N1530" s="120"/>
      <c r="O1530" s="306"/>
      <c r="P1530" s="120"/>
      <c r="Y1530" s="120"/>
      <c r="AD1530" s="249"/>
      <c r="AG1530" s="32"/>
      <c r="AI1530" s="245"/>
      <c r="AJ1530" s="120"/>
      <c r="AN1530" s="249"/>
      <c r="AS1530" s="250"/>
      <c r="AX1530" s="249"/>
      <c r="BC1530" s="248"/>
      <c r="BM1530" s="248"/>
      <c r="BW1530" s="248"/>
    </row>
    <row r="1531" spans="3:75" s="3" customFormat="1">
      <c r="C1531" s="32"/>
      <c r="D1531" s="229"/>
      <c r="F1531" s="120"/>
      <c r="G1531" s="120"/>
      <c r="H1531" s="120"/>
      <c r="I1531" s="120"/>
      <c r="J1531" s="120"/>
      <c r="K1531" s="120"/>
      <c r="L1531" s="120"/>
      <c r="M1531" s="120"/>
      <c r="N1531" s="120"/>
      <c r="O1531" s="306"/>
      <c r="P1531" s="120"/>
      <c r="Y1531" s="120"/>
      <c r="AD1531" s="249"/>
      <c r="AG1531" s="32"/>
      <c r="AI1531" s="245"/>
      <c r="AJ1531" s="120"/>
      <c r="AN1531" s="249"/>
      <c r="AS1531" s="250"/>
      <c r="AX1531" s="249"/>
      <c r="BC1531" s="248"/>
      <c r="BM1531" s="248"/>
      <c r="BW1531" s="248"/>
    </row>
    <row r="1532" spans="3:75" s="3" customFormat="1">
      <c r="C1532" s="32"/>
      <c r="D1532" s="229"/>
      <c r="F1532" s="120"/>
      <c r="G1532" s="120"/>
      <c r="H1532" s="120"/>
      <c r="I1532" s="120"/>
      <c r="J1532" s="120"/>
      <c r="K1532" s="120"/>
      <c r="L1532" s="120"/>
      <c r="M1532" s="120"/>
      <c r="N1532" s="120"/>
      <c r="O1532" s="306"/>
      <c r="P1532" s="120"/>
      <c r="Y1532" s="120"/>
      <c r="AD1532" s="249"/>
      <c r="AG1532" s="32"/>
      <c r="AI1532" s="245"/>
      <c r="AJ1532" s="120"/>
      <c r="AN1532" s="249"/>
      <c r="AS1532" s="250"/>
      <c r="AX1532" s="249"/>
      <c r="BC1532" s="248"/>
      <c r="BM1532" s="248"/>
      <c r="BW1532" s="248"/>
    </row>
    <row r="1533" spans="3:75" s="3" customFormat="1">
      <c r="C1533" s="32"/>
      <c r="D1533" s="229"/>
      <c r="F1533" s="120"/>
      <c r="G1533" s="120"/>
      <c r="H1533" s="120"/>
      <c r="I1533" s="120"/>
      <c r="J1533" s="120"/>
      <c r="K1533" s="120"/>
      <c r="L1533" s="120"/>
      <c r="M1533" s="120"/>
      <c r="N1533" s="120"/>
      <c r="O1533" s="306"/>
      <c r="P1533" s="120"/>
      <c r="Y1533" s="120"/>
      <c r="AD1533" s="249"/>
      <c r="AG1533" s="32"/>
      <c r="AI1533" s="245"/>
      <c r="AJ1533" s="120"/>
      <c r="AN1533" s="249"/>
      <c r="AS1533" s="250"/>
      <c r="AX1533" s="249"/>
      <c r="BC1533" s="248"/>
      <c r="BM1533" s="248"/>
      <c r="BW1533" s="248"/>
    </row>
    <row r="1534" spans="3:75" s="3" customFormat="1">
      <c r="C1534" s="32"/>
      <c r="D1534" s="229"/>
      <c r="F1534" s="120"/>
      <c r="G1534" s="120"/>
      <c r="H1534" s="120"/>
      <c r="I1534" s="120"/>
      <c r="J1534" s="120"/>
      <c r="K1534" s="120"/>
      <c r="L1534" s="120"/>
      <c r="M1534" s="120"/>
      <c r="N1534" s="120"/>
      <c r="O1534" s="306"/>
      <c r="P1534" s="120"/>
      <c r="Y1534" s="120"/>
      <c r="AD1534" s="249"/>
      <c r="AG1534" s="32"/>
      <c r="AI1534" s="245"/>
      <c r="AJ1534" s="120"/>
      <c r="AN1534" s="249"/>
      <c r="AS1534" s="250"/>
      <c r="AX1534" s="249"/>
      <c r="BC1534" s="248"/>
      <c r="BM1534" s="248"/>
      <c r="BW1534" s="248"/>
    </row>
    <row r="1535" spans="3:75" s="3" customFormat="1">
      <c r="C1535" s="32"/>
      <c r="D1535" s="229"/>
      <c r="F1535" s="120"/>
      <c r="G1535" s="120"/>
      <c r="H1535" s="120"/>
      <c r="I1535" s="120"/>
      <c r="J1535" s="120"/>
      <c r="K1535" s="120"/>
      <c r="L1535" s="120"/>
      <c r="M1535" s="120"/>
      <c r="N1535" s="120"/>
      <c r="O1535" s="306"/>
      <c r="P1535" s="120"/>
      <c r="Y1535" s="120"/>
      <c r="AD1535" s="249"/>
      <c r="AG1535" s="32"/>
      <c r="AI1535" s="245"/>
      <c r="AJ1535" s="120"/>
      <c r="AN1535" s="249"/>
      <c r="AS1535" s="250"/>
      <c r="AX1535" s="249"/>
      <c r="BC1535" s="248"/>
      <c r="BM1535" s="248"/>
      <c r="BW1535" s="248"/>
    </row>
    <row r="1536" spans="3:75" s="3" customFormat="1">
      <c r="C1536" s="32"/>
      <c r="D1536" s="229"/>
      <c r="F1536" s="120"/>
      <c r="G1536" s="120"/>
      <c r="H1536" s="120"/>
      <c r="I1536" s="120"/>
      <c r="J1536" s="120"/>
      <c r="K1536" s="120"/>
      <c r="L1536" s="120"/>
      <c r="M1536" s="120"/>
      <c r="N1536" s="120"/>
      <c r="O1536" s="306"/>
      <c r="P1536" s="120"/>
      <c r="Y1536" s="120"/>
      <c r="AD1536" s="249"/>
      <c r="AG1536" s="32"/>
      <c r="AI1536" s="245"/>
      <c r="AJ1536" s="120"/>
      <c r="AN1536" s="249"/>
      <c r="AS1536" s="250"/>
      <c r="AX1536" s="249"/>
      <c r="BC1536" s="248"/>
      <c r="BM1536" s="248"/>
      <c r="BW1536" s="248"/>
    </row>
    <row r="1537" spans="3:75" s="3" customFormat="1">
      <c r="C1537" s="32"/>
      <c r="D1537" s="229"/>
      <c r="F1537" s="120"/>
      <c r="G1537" s="120"/>
      <c r="H1537" s="120"/>
      <c r="I1537" s="120"/>
      <c r="J1537" s="120"/>
      <c r="K1537" s="120"/>
      <c r="L1537" s="120"/>
      <c r="M1537" s="120"/>
      <c r="N1537" s="120"/>
      <c r="O1537" s="306"/>
      <c r="P1537" s="120"/>
      <c r="Y1537" s="120"/>
      <c r="AD1537" s="249"/>
      <c r="AG1537" s="32"/>
      <c r="AI1537" s="245"/>
      <c r="AJ1537" s="120"/>
      <c r="AN1537" s="249"/>
      <c r="AS1537" s="250"/>
      <c r="AX1537" s="249"/>
      <c r="BC1537" s="248"/>
      <c r="BM1537" s="248"/>
      <c r="BW1537" s="248"/>
    </row>
    <row r="1538" spans="3:75" s="3" customFormat="1">
      <c r="C1538" s="32"/>
      <c r="D1538" s="229"/>
      <c r="F1538" s="120"/>
      <c r="G1538" s="120"/>
      <c r="H1538" s="120"/>
      <c r="I1538" s="120"/>
      <c r="J1538" s="120"/>
      <c r="K1538" s="120"/>
      <c r="L1538" s="120"/>
      <c r="M1538" s="120"/>
      <c r="N1538" s="120"/>
      <c r="O1538" s="306"/>
      <c r="P1538" s="120"/>
      <c r="Y1538" s="120"/>
      <c r="AD1538" s="249"/>
      <c r="AG1538" s="32"/>
      <c r="AI1538" s="245"/>
      <c r="AJ1538" s="120"/>
      <c r="AN1538" s="249"/>
      <c r="AS1538" s="250"/>
      <c r="AX1538" s="249"/>
      <c r="BC1538" s="248"/>
      <c r="BM1538" s="248"/>
      <c r="BW1538" s="248"/>
    </row>
    <row r="1539" spans="3:75" s="3" customFormat="1">
      <c r="C1539" s="32"/>
      <c r="D1539" s="229"/>
      <c r="F1539" s="120"/>
      <c r="G1539" s="120"/>
      <c r="H1539" s="120"/>
      <c r="I1539" s="120"/>
      <c r="J1539" s="120"/>
      <c r="K1539" s="120"/>
      <c r="L1539" s="120"/>
      <c r="M1539" s="120"/>
      <c r="N1539" s="120"/>
      <c r="O1539" s="306"/>
      <c r="P1539" s="120"/>
      <c r="Y1539" s="120"/>
      <c r="AD1539" s="249"/>
      <c r="AG1539" s="32"/>
      <c r="AI1539" s="245"/>
      <c r="AJ1539" s="120"/>
      <c r="AN1539" s="249"/>
      <c r="AS1539" s="250"/>
      <c r="AX1539" s="249"/>
      <c r="BC1539" s="248"/>
      <c r="BM1539" s="248"/>
      <c r="BW1539" s="248"/>
    </row>
    <row r="1540" spans="3:75" s="3" customFormat="1">
      <c r="C1540" s="32"/>
      <c r="D1540" s="229"/>
      <c r="F1540" s="120"/>
      <c r="G1540" s="120"/>
      <c r="H1540" s="120"/>
      <c r="I1540" s="120"/>
      <c r="J1540" s="120"/>
      <c r="K1540" s="120"/>
      <c r="L1540" s="120"/>
      <c r="M1540" s="120"/>
      <c r="N1540" s="120"/>
      <c r="O1540" s="306"/>
      <c r="P1540" s="120"/>
      <c r="Y1540" s="120"/>
      <c r="AD1540" s="249"/>
      <c r="AG1540" s="32"/>
      <c r="AI1540" s="245"/>
      <c r="AJ1540" s="120"/>
      <c r="AN1540" s="249"/>
      <c r="AS1540" s="250"/>
      <c r="AX1540" s="249"/>
      <c r="BC1540" s="248"/>
      <c r="BM1540" s="248"/>
      <c r="BW1540" s="248"/>
    </row>
    <row r="1541" spans="3:75" s="3" customFormat="1">
      <c r="C1541" s="32"/>
      <c r="D1541" s="229"/>
      <c r="F1541" s="120"/>
      <c r="G1541" s="120"/>
      <c r="H1541" s="120"/>
      <c r="I1541" s="120"/>
      <c r="J1541" s="120"/>
      <c r="K1541" s="120"/>
      <c r="L1541" s="120"/>
      <c r="M1541" s="120"/>
      <c r="N1541" s="120"/>
      <c r="O1541" s="306"/>
      <c r="P1541" s="120"/>
      <c r="Y1541" s="120"/>
      <c r="AD1541" s="249"/>
      <c r="AG1541" s="32"/>
      <c r="AI1541" s="245"/>
      <c r="AJ1541" s="120"/>
      <c r="AN1541" s="249"/>
      <c r="AS1541" s="250"/>
      <c r="AX1541" s="249"/>
      <c r="BC1541" s="248"/>
      <c r="BM1541" s="248"/>
      <c r="BW1541" s="248"/>
    </row>
    <row r="1542" spans="3:75" s="3" customFormat="1">
      <c r="C1542" s="32"/>
      <c r="D1542" s="229"/>
      <c r="F1542" s="120"/>
      <c r="G1542" s="120"/>
      <c r="H1542" s="120"/>
      <c r="I1542" s="120"/>
      <c r="J1542" s="120"/>
      <c r="K1542" s="120"/>
      <c r="L1542" s="120"/>
      <c r="M1542" s="120"/>
      <c r="N1542" s="120"/>
      <c r="O1542" s="306"/>
      <c r="P1542" s="120"/>
      <c r="Y1542" s="120"/>
      <c r="AD1542" s="249"/>
      <c r="AG1542" s="32"/>
      <c r="AI1542" s="245"/>
      <c r="AJ1542" s="120"/>
      <c r="AN1542" s="249"/>
      <c r="AS1542" s="250"/>
      <c r="AX1542" s="249"/>
      <c r="BC1542" s="248"/>
      <c r="BM1542" s="248"/>
      <c r="BW1542" s="248"/>
    </row>
    <row r="1543" spans="3:75" s="3" customFormat="1">
      <c r="C1543" s="32"/>
      <c r="D1543" s="229"/>
      <c r="F1543" s="120"/>
      <c r="G1543" s="120"/>
      <c r="H1543" s="120"/>
      <c r="I1543" s="120"/>
      <c r="J1543" s="120"/>
      <c r="K1543" s="120"/>
      <c r="L1543" s="120"/>
      <c r="M1543" s="120"/>
      <c r="N1543" s="120"/>
      <c r="O1543" s="306"/>
      <c r="P1543" s="120"/>
      <c r="Y1543" s="120"/>
      <c r="AD1543" s="249"/>
      <c r="AG1543" s="32"/>
      <c r="AI1543" s="245"/>
      <c r="AJ1543" s="120"/>
      <c r="AN1543" s="249"/>
      <c r="AS1543" s="250"/>
      <c r="AX1543" s="249"/>
      <c r="BC1543" s="248"/>
      <c r="BM1543" s="248"/>
      <c r="BW1543" s="248"/>
    </row>
    <row r="1544" spans="3:75" s="3" customFormat="1">
      <c r="C1544" s="32"/>
      <c r="D1544" s="229"/>
      <c r="F1544" s="120"/>
      <c r="G1544" s="120"/>
      <c r="H1544" s="120"/>
      <c r="I1544" s="120"/>
      <c r="J1544" s="120"/>
      <c r="K1544" s="120"/>
      <c r="L1544" s="120"/>
      <c r="M1544" s="120"/>
      <c r="N1544" s="120"/>
      <c r="O1544" s="306"/>
      <c r="P1544" s="120"/>
      <c r="Y1544" s="120"/>
      <c r="AD1544" s="249"/>
      <c r="AG1544" s="32"/>
      <c r="AI1544" s="245"/>
      <c r="AJ1544" s="120"/>
      <c r="AN1544" s="249"/>
      <c r="AS1544" s="250"/>
      <c r="AX1544" s="249"/>
      <c r="BC1544" s="248"/>
      <c r="BM1544" s="248"/>
      <c r="BW1544" s="248"/>
    </row>
    <row r="1545" spans="3:75" s="3" customFormat="1">
      <c r="C1545" s="32"/>
      <c r="D1545" s="229"/>
      <c r="F1545" s="120"/>
      <c r="G1545" s="120"/>
      <c r="H1545" s="120"/>
      <c r="I1545" s="120"/>
      <c r="J1545" s="120"/>
      <c r="K1545" s="120"/>
      <c r="L1545" s="120"/>
      <c r="M1545" s="120"/>
      <c r="N1545" s="120"/>
      <c r="O1545" s="306"/>
      <c r="P1545" s="120"/>
      <c r="Y1545" s="120"/>
      <c r="AD1545" s="249"/>
      <c r="AG1545" s="32"/>
      <c r="AI1545" s="245"/>
      <c r="AJ1545" s="120"/>
      <c r="AN1545" s="249"/>
      <c r="AS1545" s="250"/>
      <c r="AX1545" s="249"/>
      <c r="BC1545" s="248"/>
      <c r="BM1545" s="248"/>
      <c r="BW1545" s="248"/>
    </row>
    <row r="1546" spans="3:75" s="3" customFormat="1">
      <c r="C1546" s="32"/>
      <c r="D1546" s="229"/>
      <c r="F1546" s="120"/>
      <c r="G1546" s="120"/>
      <c r="H1546" s="120"/>
      <c r="I1546" s="120"/>
      <c r="J1546" s="120"/>
      <c r="K1546" s="120"/>
      <c r="L1546" s="120"/>
      <c r="M1546" s="120"/>
      <c r="N1546" s="120"/>
      <c r="O1546" s="306"/>
      <c r="P1546" s="120"/>
      <c r="Y1546" s="120"/>
      <c r="AD1546" s="249"/>
      <c r="AG1546" s="32"/>
      <c r="AI1546" s="245"/>
      <c r="AJ1546" s="120"/>
      <c r="AN1546" s="249"/>
      <c r="AS1546" s="250"/>
      <c r="AX1546" s="249"/>
      <c r="BC1546" s="248"/>
      <c r="BM1546" s="248"/>
      <c r="BW1546" s="248"/>
    </row>
    <row r="1547" spans="3:75" s="3" customFormat="1">
      <c r="C1547" s="32"/>
      <c r="D1547" s="229"/>
      <c r="F1547" s="120"/>
      <c r="G1547" s="120"/>
      <c r="H1547" s="120"/>
      <c r="I1547" s="120"/>
      <c r="J1547" s="120"/>
      <c r="K1547" s="120"/>
      <c r="L1547" s="120"/>
      <c r="M1547" s="120"/>
      <c r="N1547" s="120"/>
      <c r="O1547" s="306"/>
      <c r="P1547" s="120"/>
      <c r="Y1547" s="120"/>
      <c r="AD1547" s="249"/>
      <c r="AG1547" s="32"/>
      <c r="AI1547" s="245"/>
      <c r="AJ1547" s="120"/>
      <c r="AN1547" s="249"/>
      <c r="AS1547" s="250"/>
      <c r="AX1547" s="249"/>
      <c r="BC1547" s="248"/>
      <c r="BM1547" s="248"/>
      <c r="BW1547" s="248"/>
    </row>
    <row r="1548" spans="3:75" s="3" customFormat="1">
      <c r="C1548" s="32"/>
      <c r="D1548" s="229"/>
      <c r="F1548" s="120"/>
      <c r="G1548" s="120"/>
      <c r="H1548" s="120"/>
      <c r="I1548" s="120"/>
      <c r="J1548" s="120"/>
      <c r="K1548" s="120"/>
      <c r="L1548" s="120"/>
      <c r="M1548" s="120"/>
      <c r="N1548" s="120"/>
      <c r="O1548" s="306"/>
      <c r="P1548" s="120"/>
      <c r="Y1548" s="120"/>
      <c r="AD1548" s="249"/>
      <c r="AG1548" s="32"/>
      <c r="AI1548" s="245"/>
      <c r="AJ1548" s="120"/>
      <c r="AN1548" s="249"/>
      <c r="AS1548" s="250"/>
      <c r="AX1548" s="249"/>
      <c r="BC1548" s="248"/>
      <c r="BM1548" s="248"/>
      <c r="BW1548" s="248"/>
    </row>
    <row r="1549" spans="3:75" s="3" customFormat="1">
      <c r="C1549" s="32"/>
      <c r="D1549" s="229"/>
      <c r="F1549" s="120"/>
      <c r="G1549" s="120"/>
      <c r="H1549" s="120"/>
      <c r="I1549" s="120"/>
      <c r="J1549" s="120"/>
      <c r="K1549" s="120"/>
      <c r="L1549" s="120"/>
      <c r="M1549" s="120"/>
      <c r="N1549" s="120"/>
      <c r="O1549" s="306"/>
      <c r="P1549" s="120"/>
      <c r="Y1549" s="120"/>
      <c r="AD1549" s="249"/>
      <c r="AG1549" s="32"/>
      <c r="AI1549" s="245"/>
      <c r="AJ1549" s="120"/>
      <c r="AN1549" s="249"/>
      <c r="AS1549" s="250"/>
      <c r="AX1549" s="249"/>
      <c r="BC1549" s="248"/>
      <c r="BM1549" s="248"/>
      <c r="BW1549" s="248"/>
    </row>
    <row r="1550" spans="3:75" s="3" customFormat="1">
      <c r="C1550" s="32"/>
      <c r="D1550" s="229"/>
      <c r="F1550" s="120"/>
      <c r="G1550" s="120"/>
      <c r="H1550" s="120"/>
      <c r="I1550" s="120"/>
      <c r="J1550" s="120"/>
      <c r="K1550" s="120"/>
      <c r="L1550" s="120"/>
      <c r="M1550" s="120"/>
      <c r="N1550" s="120"/>
      <c r="O1550" s="306"/>
      <c r="P1550" s="120"/>
      <c r="Y1550" s="120"/>
      <c r="AD1550" s="249"/>
      <c r="AG1550" s="32"/>
      <c r="AI1550" s="245"/>
      <c r="AJ1550" s="120"/>
      <c r="AN1550" s="249"/>
      <c r="AS1550" s="250"/>
      <c r="AX1550" s="249"/>
      <c r="BC1550" s="248"/>
      <c r="BM1550" s="248"/>
      <c r="BW1550" s="248"/>
    </row>
    <row r="1551" spans="3:75" s="3" customFormat="1">
      <c r="C1551" s="32"/>
      <c r="D1551" s="229"/>
      <c r="F1551" s="120"/>
      <c r="G1551" s="120"/>
      <c r="H1551" s="120"/>
      <c r="I1551" s="120"/>
      <c r="J1551" s="120"/>
      <c r="K1551" s="120"/>
      <c r="L1551" s="120"/>
      <c r="M1551" s="120"/>
      <c r="N1551" s="120"/>
      <c r="O1551" s="306"/>
      <c r="P1551" s="120"/>
      <c r="Y1551" s="120"/>
      <c r="AD1551" s="249"/>
      <c r="AG1551" s="32"/>
      <c r="AI1551" s="245"/>
      <c r="AJ1551" s="120"/>
      <c r="AN1551" s="249"/>
      <c r="AS1551" s="250"/>
      <c r="AX1551" s="249"/>
      <c r="BC1551" s="248"/>
      <c r="BM1551" s="248"/>
      <c r="BW1551" s="248"/>
    </row>
    <row r="1552" spans="3:75" s="3" customFormat="1">
      <c r="C1552" s="32"/>
      <c r="D1552" s="229"/>
      <c r="F1552" s="120"/>
      <c r="G1552" s="120"/>
      <c r="H1552" s="120"/>
      <c r="I1552" s="120"/>
      <c r="J1552" s="120"/>
      <c r="K1552" s="120"/>
      <c r="L1552" s="120"/>
      <c r="M1552" s="120"/>
      <c r="N1552" s="120"/>
      <c r="O1552" s="306"/>
      <c r="P1552" s="120"/>
      <c r="Y1552" s="120"/>
      <c r="AD1552" s="249"/>
      <c r="AG1552" s="32"/>
      <c r="AI1552" s="245"/>
      <c r="AJ1552" s="120"/>
      <c r="AN1552" s="249"/>
      <c r="AS1552" s="250"/>
      <c r="AX1552" s="249"/>
      <c r="BC1552" s="248"/>
      <c r="BM1552" s="248"/>
      <c r="BW1552" s="248"/>
    </row>
    <row r="1553" spans="3:75" s="3" customFormat="1">
      <c r="C1553" s="32"/>
      <c r="D1553" s="229"/>
      <c r="F1553" s="120"/>
      <c r="G1553" s="120"/>
      <c r="H1553" s="120"/>
      <c r="I1553" s="120"/>
      <c r="J1553" s="120"/>
      <c r="K1553" s="120"/>
      <c r="L1553" s="120"/>
      <c r="M1553" s="120"/>
      <c r="N1553" s="120"/>
      <c r="O1553" s="306"/>
      <c r="P1553" s="120"/>
      <c r="Y1553" s="120"/>
      <c r="AD1553" s="249"/>
      <c r="AG1553" s="32"/>
      <c r="AI1553" s="245"/>
      <c r="AJ1553" s="120"/>
      <c r="AN1553" s="249"/>
      <c r="AS1553" s="250"/>
      <c r="AX1553" s="249"/>
      <c r="BC1553" s="248"/>
      <c r="BM1553" s="248"/>
      <c r="BW1553" s="248"/>
    </row>
    <row r="1554" spans="3:75" s="3" customFormat="1">
      <c r="C1554" s="32"/>
      <c r="D1554" s="229"/>
      <c r="F1554" s="120"/>
      <c r="G1554" s="120"/>
      <c r="H1554" s="120"/>
      <c r="I1554" s="120"/>
      <c r="J1554" s="120"/>
      <c r="K1554" s="120"/>
      <c r="L1554" s="120"/>
      <c r="M1554" s="120"/>
      <c r="N1554" s="120"/>
      <c r="O1554" s="306"/>
      <c r="P1554" s="120"/>
      <c r="Y1554" s="120"/>
      <c r="AD1554" s="249"/>
      <c r="AG1554" s="32"/>
      <c r="AI1554" s="245"/>
      <c r="AJ1554" s="120"/>
      <c r="AN1554" s="249"/>
      <c r="AS1554" s="250"/>
      <c r="AX1554" s="249"/>
      <c r="BC1554" s="248"/>
      <c r="BM1554" s="248"/>
      <c r="BW1554" s="248"/>
    </row>
    <row r="1555" spans="3:75" s="3" customFormat="1">
      <c r="C1555" s="32"/>
      <c r="D1555" s="229"/>
      <c r="F1555" s="120"/>
      <c r="G1555" s="120"/>
      <c r="H1555" s="120"/>
      <c r="I1555" s="120"/>
      <c r="J1555" s="120"/>
      <c r="K1555" s="120"/>
      <c r="L1555" s="120"/>
      <c r="M1555" s="120"/>
      <c r="N1555" s="120"/>
      <c r="O1555" s="306"/>
      <c r="P1555" s="120"/>
      <c r="Y1555" s="120"/>
      <c r="AD1555" s="249"/>
      <c r="AG1555" s="32"/>
      <c r="AI1555" s="245"/>
      <c r="AJ1555" s="120"/>
      <c r="AN1555" s="249"/>
      <c r="AS1555" s="250"/>
      <c r="AX1555" s="249"/>
      <c r="BC1555" s="248"/>
      <c r="BM1555" s="248"/>
      <c r="BW1555" s="248"/>
    </row>
    <row r="1556" spans="3:75" s="3" customFormat="1">
      <c r="C1556" s="32"/>
      <c r="D1556" s="229"/>
      <c r="F1556" s="120"/>
      <c r="G1556" s="120"/>
      <c r="H1556" s="120"/>
      <c r="I1556" s="120"/>
      <c r="J1556" s="120"/>
      <c r="K1556" s="120"/>
      <c r="L1556" s="120"/>
      <c r="M1556" s="120"/>
      <c r="N1556" s="120"/>
      <c r="O1556" s="306"/>
      <c r="P1556" s="120"/>
      <c r="Y1556" s="120"/>
      <c r="AD1556" s="249"/>
      <c r="AG1556" s="32"/>
      <c r="AI1556" s="245"/>
      <c r="AJ1556" s="120"/>
      <c r="AN1556" s="249"/>
      <c r="AS1556" s="250"/>
      <c r="AX1556" s="249"/>
      <c r="BC1556" s="248"/>
      <c r="BM1556" s="248"/>
      <c r="BW1556" s="248"/>
    </row>
    <row r="1557" spans="3:75" s="3" customFormat="1">
      <c r="C1557" s="32"/>
      <c r="D1557" s="229"/>
      <c r="F1557" s="120"/>
      <c r="G1557" s="120"/>
      <c r="H1557" s="120"/>
      <c r="I1557" s="120"/>
      <c r="J1557" s="120"/>
      <c r="K1557" s="120"/>
      <c r="L1557" s="120"/>
      <c r="M1557" s="120"/>
      <c r="N1557" s="120"/>
      <c r="O1557" s="306"/>
      <c r="P1557" s="120"/>
      <c r="Y1557" s="120"/>
      <c r="AD1557" s="249"/>
      <c r="AG1557" s="32"/>
      <c r="AI1557" s="245"/>
      <c r="AJ1557" s="120"/>
      <c r="AN1557" s="249"/>
      <c r="AS1557" s="250"/>
      <c r="AX1557" s="249"/>
      <c r="BC1557" s="248"/>
      <c r="BM1557" s="248"/>
      <c r="BW1557" s="248"/>
    </row>
    <row r="1558" spans="3:75" s="3" customFormat="1">
      <c r="C1558" s="32"/>
      <c r="D1558" s="229"/>
      <c r="F1558" s="120"/>
      <c r="G1558" s="120"/>
      <c r="H1558" s="120"/>
      <c r="I1558" s="120"/>
      <c r="J1558" s="120"/>
      <c r="K1558" s="120"/>
      <c r="L1558" s="120"/>
      <c r="M1558" s="120"/>
      <c r="N1558" s="120"/>
      <c r="O1558" s="306"/>
      <c r="P1558" s="120"/>
      <c r="Y1558" s="120"/>
      <c r="AD1558" s="249"/>
      <c r="AG1558" s="32"/>
      <c r="AI1558" s="245"/>
      <c r="AJ1558" s="120"/>
      <c r="AN1558" s="249"/>
      <c r="AS1558" s="250"/>
      <c r="AX1558" s="249"/>
      <c r="BC1558" s="248"/>
      <c r="BM1558" s="248"/>
      <c r="BW1558" s="248"/>
    </row>
    <row r="1559" spans="3:75" s="3" customFormat="1">
      <c r="C1559" s="32"/>
      <c r="D1559" s="229"/>
      <c r="F1559" s="120"/>
      <c r="G1559" s="120"/>
      <c r="H1559" s="120"/>
      <c r="I1559" s="120"/>
      <c r="J1559" s="120"/>
      <c r="K1559" s="120"/>
      <c r="L1559" s="120"/>
      <c r="M1559" s="120"/>
      <c r="N1559" s="120"/>
      <c r="O1559" s="306"/>
      <c r="P1559" s="120"/>
      <c r="Y1559" s="120"/>
      <c r="AD1559" s="249"/>
      <c r="AG1559" s="32"/>
      <c r="AI1559" s="245"/>
      <c r="AJ1559" s="120"/>
      <c r="AN1559" s="249"/>
      <c r="AS1559" s="250"/>
      <c r="AX1559" s="249"/>
      <c r="BC1559" s="248"/>
      <c r="BM1559" s="248"/>
      <c r="BW1559" s="248"/>
    </row>
    <row r="1560" spans="3:75" s="3" customFormat="1">
      <c r="C1560" s="32"/>
      <c r="D1560" s="229"/>
      <c r="F1560" s="120"/>
      <c r="G1560" s="120"/>
      <c r="H1560" s="120"/>
      <c r="I1560" s="120"/>
      <c r="J1560" s="120"/>
      <c r="K1560" s="120"/>
      <c r="L1560" s="120"/>
      <c r="M1560" s="120"/>
      <c r="N1560" s="120"/>
      <c r="O1560" s="306"/>
      <c r="P1560" s="120"/>
      <c r="Y1560" s="120"/>
      <c r="AD1560" s="249"/>
      <c r="AG1560" s="32"/>
      <c r="AI1560" s="245"/>
      <c r="AJ1560" s="120"/>
      <c r="AN1560" s="249"/>
      <c r="AS1560" s="250"/>
      <c r="AX1560" s="249"/>
      <c r="BC1560" s="248"/>
      <c r="BM1560" s="248"/>
      <c r="BW1560" s="248"/>
    </row>
    <row r="1561" spans="3:75" s="3" customFormat="1">
      <c r="C1561" s="32"/>
      <c r="D1561" s="229"/>
      <c r="F1561" s="120"/>
      <c r="G1561" s="120"/>
      <c r="H1561" s="120"/>
      <c r="I1561" s="120"/>
      <c r="J1561" s="120"/>
      <c r="K1561" s="120"/>
      <c r="L1561" s="120"/>
      <c r="M1561" s="120"/>
      <c r="N1561" s="120"/>
      <c r="O1561" s="306"/>
      <c r="P1561" s="120"/>
      <c r="Y1561" s="120"/>
      <c r="AD1561" s="249"/>
      <c r="AG1561" s="32"/>
      <c r="AI1561" s="245"/>
      <c r="AJ1561" s="120"/>
      <c r="AN1561" s="249"/>
      <c r="AS1561" s="250"/>
      <c r="AX1561" s="249"/>
      <c r="BC1561" s="248"/>
      <c r="BM1561" s="248"/>
      <c r="BW1561" s="248"/>
    </row>
    <row r="1562" spans="3:75" s="3" customFormat="1">
      <c r="C1562" s="32"/>
      <c r="D1562" s="229"/>
      <c r="F1562" s="120"/>
      <c r="G1562" s="120"/>
      <c r="H1562" s="120"/>
      <c r="I1562" s="120"/>
      <c r="J1562" s="120"/>
      <c r="K1562" s="120"/>
      <c r="L1562" s="120"/>
      <c r="M1562" s="120"/>
      <c r="N1562" s="120"/>
      <c r="O1562" s="306"/>
      <c r="P1562" s="120"/>
      <c r="Y1562" s="120"/>
      <c r="AD1562" s="249"/>
      <c r="AG1562" s="32"/>
      <c r="AI1562" s="245"/>
      <c r="AJ1562" s="120"/>
      <c r="AN1562" s="249"/>
      <c r="AS1562" s="250"/>
      <c r="AX1562" s="249"/>
      <c r="BC1562" s="248"/>
      <c r="BM1562" s="248"/>
      <c r="BW1562" s="248"/>
    </row>
    <row r="1563" spans="3:75" s="3" customFormat="1">
      <c r="C1563" s="32"/>
      <c r="D1563" s="229"/>
      <c r="F1563" s="120"/>
      <c r="G1563" s="120"/>
      <c r="H1563" s="120"/>
      <c r="I1563" s="120"/>
      <c r="J1563" s="120"/>
      <c r="K1563" s="120"/>
      <c r="L1563" s="120"/>
      <c r="M1563" s="120"/>
      <c r="N1563" s="120"/>
      <c r="O1563" s="306"/>
      <c r="P1563" s="120"/>
      <c r="Y1563" s="120"/>
      <c r="AD1563" s="249"/>
      <c r="AG1563" s="32"/>
      <c r="AI1563" s="245"/>
      <c r="AJ1563" s="120"/>
      <c r="AN1563" s="249"/>
      <c r="AS1563" s="250"/>
      <c r="AX1563" s="249"/>
      <c r="BC1563" s="248"/>
      <c r="BM1563" s="248"/>
      <c r="BW1563" s="248"/>
    </row>
    <row r="1564" spans="3:75" s="3" customFormat="1">
      <c r="C1564" s="32"/>
      <c r="D1564" s="229"/>
      <c r="F1564" s="120"/>
      <c r="G1564" s="120"/>
      <c r="H1564" s="120"/>
      <c r="I1564" s="120"/>
      <c r="J1564" s="120"/>
      <c r="K1564" s="120"/>
      <c r="L1564" s="120"/>
      <c r="M1564" s="120"/>
      <c r="N1564" s="120"/>
      <c r="O1564" s="306"/>
      <c r="P1564" s="120"/>
      <c r="Y1564" s="120"/>
      <c r="AD1564" s="249"/>
      <c r="AG1564" s="32"/>
      <c r="AI1564" s="245"/>
      <c r="AJ1564" s="120"/>
      <c r="AN1564" s="249"/>
      <c r="AS1564" s="250"/>
      <c r="AX1564" s="249"/>
      <c r="BC1564" s="248"/>
      <c r="BM1564" s="248"/>
      <c r="BW1564" s="248"/>
    </row>
    <row r="1565" spans="3:75" s="3" customFormat="1">
      <c r="C1565" s="32"/>
      <c r="D1565" s="229"/>
      <c r="F1565" s="120"/>
      <c r="G1565" s="120"/>
      <c r="H1565" s="120"/>
      <c r="I1565" s="120"/>
      <c r="J1565" s="120"/>
      <c r="K1565" s="120"/>
      <c r="L1565" s="120"/>
      <c r="M1565" s="120"/>
      <c r="N1565" s="120"/>
      <c r="O1565" s="306"/>
      <c r="P1565" s="120"/>
      <c r="Y1565" s="120"/>
      <c r="AD1565" s="249"/>
      <c r="AG1565" s="32"/>
      <c r="AI1565" s="245"/>
      <c r="AJ1565" s="120"/>
      <c r="AN1565" s="249"/>
      <c r="AS1565" s="250"/>
      <c r="AX1565" s="249"/>
      <c r="BC1565" s="248"/>
      <c r="BM1565" s="248"/>
      <c r="BW1565" s="248"/>
    </row>
    <row r="1566" spans="3:75" s="3" customFormat="1">
      <c r="C1566" s="32"/>
      <c r="D1566" s="229"/>
      <c r="F1566" s="120"/>
      <c r="G1566" s="120"/>
      <c r="H1566" s="120"/>
      <c r="I1566" s="120"/>
      <c r="J1566" s="120"/>
      <c r="K1566" s="120"/>
      <c r="L1566" s="120"/>
      <c r="M1566" s="120"/>
      <c r="N1566" s="120"/>
      <c r="O1566" s="306"/>
      <c r="P1566" s="120"/>
      <c r="Y1566" s="120"/>
      <c r="AD1566" s="249"/>
      <c r="AG1566" s="32"/>
      <c r="AI1566" s="245"/>
      <c r="AJ1566" s="120"/>
      <c r="AN1566" s="249"/>
      <c r="AS1566" s="250"/>
      <c r="AX1566" s="249"/>
      <c r="BC1566" s="248"/>
      <c r="BM1566" s="248"/>
      <c r="BW1566" s="248"/>
    </row>
    <row r="1567" spans="3:75" s="3" customFormat="1">
      <c r="C1567" s="32"/>
      <c r="D1567" s="229"/>
      <c r="F1567" s="120"/>
      <c r="G1567" s="120"/>
      <c r="H1567" s="120"/>
      <c r="I1567" s="120"/>
      <c r="J1567" s="120"/>
      <c r="K1567" s="120"/>
      <c r="L1567" s="120"/>
      <c r="M1567" s="120"/>
      <c r="N1567" s="120"/>
      <c r="O1567" s="306"/>
      <c r="P1567" s="120"/>
      <c r="Y1567" s="120"/>
      <c r="AD1567" s="249"/>
      <c r="AG1567" s="32"/>
      <c r="AI1567" s="245"/>
      <c r="AJ1567" s="120"/>
      <c r="AN1567" s="249"/>
      <c r="AS1567" s="250"/>
      <c r="AX1567" s="249"/>
      <c r="BC1567" s="248"/>
      <c r="BM1567" s="248"/>
      <c r="BW1567" s="248"/>
    </row>
    <row r="1568" spans="3:75" s="3" customFormat="1">
      <c r="C1568" s="32"/>
      <c r="D1568" s="229"/>
      <c r="F1568" s="120"/>
      <c r="G1568" s="120"/>
      <c r="H1568" s="120"/>
      <c r="I1568" s="120"/>
      <c r="J1568" s="120"/>
      <c r="K1568" s="120"/>
      <c r="L1568" s="120"/>
      <c r="M1568" s="120"/>
      <c r="N1568" s="120"/>
      <c r="O1568" s="306"/>
      <c r="P1568" s="120"/>
      <c r="Y1568" s="120"/>
      <c r="AD1568" s="249"/>
      <c r="AG1568" s="32"/>
      <c r="AI1568" s="245"/>
      <c r="AJ1568" s="120"/>
      <c r="AN1568" s="249"/>
      <c r="AS1568" s="250"/>
      <c r="AX1568" s="249"/>
      <c r="BC1568" s="248"/>
      <c r="BM1568" s="248"/>
      <c r="BW1568" s="248"/>
    </row>
    <row r="1569" spans="3:75" s="3" customFormat="1">
      <c r="C1569" s="32"/>
      <c r="D1569" s="229"/>
      <c r="F1569" s="120"/>
      <c r="G1569" s="120"/>
      <c r="H1569" s="120"/>
      <c r="I1569" s="120"/>
      <c r="J1569" s="120"/>
      <c r="K1569" s="120"/>
      <c r="L1569" s="120"/>
      <c r="M1569" s="120"/>
      <c r="N1569" s="120"/>
      <c r="O1569" s="306"/>
      <c r="P1569" s="120"/>
      <c r="Y1569" s="120"/>
      <c r="AD1569" s="249"/>
      <c r="AG1569" s="32"/>
      <c r="AI1569" s="245"/>
      <c r="AJ1569" s="120"/>
      <c r="AN1569" s="249"/>
      <c r="AS1569" s="250"/>
      <c r="AX1569" s="249"/>
      <c r="BC1569" s="248"/>
      <c r="BM1569" s="248"/>
      <c r="BW1569" s="248"/>
    </row>
    <row r="1570" spans="3:75" s="3" customFormat="1">
      <c r="C1570" s="32"/>
      <c r="D1570" s="229"/>
      <c r="F1570" s="120"/>
      <c r="G1570" s="120"/>
      <c r="H1570" s="120"/>
      <c r="I1570" s="120"/>
      <c r="J1570" s="120"/>
      <c r="K1570" s="120"/>
      <c r="L1570" s="120"/>
      <c r="M1570" s="120"/>
      <c r="N1570" s="120"/>
      <c r="O1570" s="306"/>
      <c r="P1570" s="120"/>
      <c r="Y1570" s="120"/>
      <c r="AD1570" s="249"/>
      <c r="AG1570" s="32"/>
      <c r="AI1570" s="245"/>
      <c r="AJ1570" s="120"/>
      <c r="AN1570" s="249"/>
      <c r="AS1570" s="250"/>
      <c r="AX1570" s="249"/>
      <c r="BC1570" s="248"/>
      <c r="BM1570" s="248"/>
      <c r="BW1570" s="248"/>
    </row>
    <row r="1571" spans="3:75" s="3" customFormat="1">
      <c r="C1571" s="32"/>
      <c r="D1571" s="229"/>
      <c r="F1571" s="120"/>
      <c r="G1571" s="120"/>
      <c r="H1571" s="120"/>
      <c r="I1571" s="120"/>
      <c r="J1571" s="120"/>
      <c r="K1571" s="120"/>
      <c r="L1571" s="120"/>
      <c r="M1571" s="120"/>
      <c r="N1571" s="120"/>
      <c r="O1571" s="306"/>
      <c r="P1571" s="120"/>
      <c r="Y1571" s="120"/>
      <c r="AD1571" s="249"/>
      <c r="AG1571" s="32"/>
      <c r="AI1571" s="245"/>
      <c r="AJ1571" s="120"/>
      <c r="AN1571" s="249"/>
      <c r="AS1571" s="250"/>
      <c r="AX1571" s="249"/>
      <c r="BC1571" s="248"/>
      <c r="BM1571" s="248"/>
      <c r="BW1571" s="248"/>
    </row>
    <row r="1572" spans="3:75" s="3" customFormat="1">
      <c r="C1572" s="32"/>
      <c r="D1572" s="229"/>
      <c r="F1572" s="120"/>
      <c r="G1572" s="120"/>
      <c r="H1572" s="120"/>
      <c r="I1572" s="120"/>
      <c r="J1572" s="120"/>
      <c r="K1572" s="120"/>
      <c r="L1572" s="120"/>
      <c r="M1572" s="120"/>
      <c r="N1572" s="120"/>
      <c r="O1572" s="306"/>
      <c r="P1572" s="120"/>
      <c r="Y1572" s="120"/>
      <c r="AD1572" s="249"/>
      <c r="AG1572" s="32"/>
      <c r="AI1572" s="245"/>
      <c r="AJ1572" s="120"/>
      <c r="AN1572" s="249"/>
      <c r="AS1572" s="250"/>
      <c r="AX1572" s="249"/>
      <c r="BC1572" s="248"/>
      <c r="BM1572" s="248"/>
      <c r="BW1572" s="248"/>
    </row>
    <row r="1573" spans="3:75" s="3" customFormat="1">
      <c r="C1573" s="32"/>
      <c r="D1573" s="229"/>
      <c r="F1573" s="120"/>
      <c r="G1573" s="120"/>
      <c r="H1573" s="120"/>
      <c r="I1573" s="120"/>
      <c r="J1573" s="120"/>
      <c r="K1573" s="120"/>
      <c r="L1573" s="120"/>
      <c r="M1573" s="120"/>
      <c r="N1573" s="120"/>
      <c r="O1573" s="306"/>
      <c r="P1573" s="120"/>
      <c r="Y1573" s="120"/>
      <c r="AD1573" s="249"/>
      <c r="AG1573" s="32"/>
      <c r="AI1573" s="245"/>
      <c r="AJ1573" s="120"/>
      <c r="AN1573" s="249"/>
      <c r="AS1573" s="250"/>
      <c r="AX1573" s="249"/>
      <c r="BC1573" s="248"/>
      <c r="BM1573" s="248"/>
      <c r="BW1573" s="248"/>
    </row>
    <row r="1574" spans="3:75" s="3" customFormat="1">
      <c r="C1574" s="32"/>
      <c r="D1574" s="229"/>
      <c r="F1574" s="120"/>
      <c r="G1574" s="120"/>
      <c r="H1574" s="120"/>
      <c r="I1574" s="120"/>
      <c r="J1574" s="120"/>
      <c r="K1574" s="120"/>
      <c r="L1574" s="120"/>
      <c r="M1574" s="120"/>
      <c r="N1574" s="120"/>
      <c r="O1574" s="306"/>
      <c r="P1574" s="120"/>
      <c r="Y1574" s="120"/>
      <c r="AD1574" s="249"/>
      <c r="AG1574" s="32"/>
      <c r="AI1574" s="245"/>
      <c r="AJ1574" s="120"/>
      <c r="AN1574" s="249"/>
      <c r="AS1574" s="250"/>
      <c r="AX1574" s="249"/>
      <c r="BC1574" s="248"/>
      <c r="BM1574" s="248"/>
      <c r="BW1574" s="248"/>
    </row>
    <row r="1575" spans="3:75" s="3" customFormat="1">
      <c r="C1575" s="32"/>
      <c r="D1575" s="229"/>
      <c r="F1575" s="120"/>
      <c r="G1575" s="120"/>
      <c r="H1575" s="120"/>
      <c r="I1575" s="120"/>
      <c r="J1575" s="120"/>
      <c r="K1575" s="120"/>
      <c r="L1575" s="120"/>
      <c r="M1575" s="120"/>
      <c r="N1575" s="120"/>
      <c r="O1575" s="306"/>
      <c r="P1575" s="120"/>
      <c r="Y1575" s="120"/>
      <c r="AD1575" s="249"/>
      <c r="AG1575" s="32"/>
      <c r="AI1575" s="245"/>
      <c r="AJ1575" s="120"/>
      <c r="AN1575" s="249"/>
      <c r="AS1575" s="250"/>
      <c r="AX1575" s="249"/>
      <c r="BC1575" s="248"/>
      <c r="BM1575" s="248"/>
      <c r="BW1575" s="248"/>
    </row>
    <row r="1576" spans="3:75" s="3" customFormat="1">
      <c r="C1576" s="32"/>
      <c r="D1576" s="229"/>
      <c r="F1576" s="120"/>
      <c r="G1576" s="120"/>
      <c r="H1576" s="120"/>
      <c r="I1576" s="120"/>
      <c r="J1576" s="120"/>
      <c r="K1576" s="120"/>
      <c r="L1576" s="120"/>
      <c r="M1576" s="120"/>
      <c r="N1576" s="120"/>
      <c r="O1576" s="306"/>
      <c r="P1576" s="120"/>
      <c r="Y1576" s="120"/>
      <c r="AD1576" s="249"/>
      <c r="AG1576" s="32"/>
      <c r="AI1576" s="245"/>
      <c r="AJ1576" s="120"/>
      <c r="AN1576" s="249"/>
      <c r="AS1576" s="250"/>
      <c r="AX1576" s="249"/>
      <c r="BC1576" s="248"/>
      <c r="BM1576" s="248"/>
      <c r="BW1576" s="248"/>
    </row>
    <row r="1577" spans="3:75" s="3" customFormat="1">
      <c r="C1577" s="32"/>
      <c r="D1577" s="229"/>
      <c r="F1577" s="120"/>
      <c r="G1577" s="120"/>
      <c r="H1577" s="120"/>
      <c r="I1577" s="120"/>
      <c r="J1577" s="120"/>
      <c r="K1577" s="120"/>
      <c r="L1577" s="120"/>
      <c r="M1577" s="120"/>
      <c r="N1577" s="120"/>
      <c r="O1577" s="306"/>
      <c r="P1577" s="120"/>
      <c r="Y1577" s="120"/>
      <c r="AD1577" s="249"/>
      <c r="AG1577" s="32"/>
      <c r="AI1577" s="245"/>
      <c r="AJ1577" s="120"/>
      <c r="AN1577" s="249"/>
      <c r="AS1577" s="250"/>
      <c r="AX1577" s="249"/>
      <c r="BC1577" s="248"/>
      <c r="BM1577" s="248"/>
      <c r="BW1577" s="248"/>
    </row>
    <row r="1578" spans="3:75" s="3" customFormat="1">
      <c r="C1578" s="32"/>
      <c r="D1578" s="229"/>
      <c r="F1578" s="120"/>
      <c r="G1578" s="120"/>
      <c r="H1578" s="120"/>
      <c r="I1578" s="120"/>
      <c r="J1578" s="120"/>
      <c r="K1578" s="120"/>
      <c r="L1578" s="120"/>
      <c r="M1578" s="120"/>
      <c r="N1578" s="120"/>
      <c r="O1578" s="306"/>
      <c r="P1578" s="120"/>
      <c r="Y1578" s="120"/>
      <c r="AD1578" s="249"/>
      <c r="AG1578" s="32"/>
      <c r="AI1578" s="245"/>
      <c r="AJ1578" s="120"/>
      <c r="AN1578" s="249"/>
      <c r="AS1578" s="250"/>
      <c r="AX1578" s="249"/>
      <c r="BC1578" s="248"/>
      <c r="BM1578" s="248"/>
      <c r="BW1578" s="248"/>
    </row>
    <row r="1579" spans="3:75" s="3" customFormat="1">
      <c r="C1579" s="32"/>
      <c r="D1579" s="229"/>
      <c r="F1579" s="120"/>
      <c r="G1579" s="120"/>
      <c r="H1579" s="120"/>
      <c r="I1579" s="120"/>
      <c r="J1579" s="120"/>
      <c r="K1579" s="120"/>
      <c r="L1579" s="120"/>
      <c r="M1579" s="120"/>
      <c r="N1579" s="120"/>
      <c r="O1579" s="306"/>
      <c r="P1579" s="120"/>
      <c r="Y1579" s="120"/>
      <c r="AD1579" s="249"/>
      <c r="AG1579" s="32"/>
      <c r="AI1579" s="245"/>
      <c r="AJ1579" s="120"/>
      <c r="AN1579" s="249"/>
      <c r="AS1579" s="250"/>
      <c r="AX1579" s="249"/>
      <c r="BC1579" s="248"/>
      <c r="BM1579" s="248"/>
      <c r="BW1579" s="248"/>
    </row>
    <row r="1580" spans="3:75" s="3" customFormat="1">
      <c r="C1580" s="32"/>
      <c r="D1580" s="229"/>
      <c r="F1580" s="120"/>
      <c r="G1580" s="120"/>
      <c r="H1580" s="120"/>
      <c r="I1580" s="120"/>
      <c r="J1580" s="120"/>
      <c r="K1580" s="120"/>
      <c r="L1580" s="120"/>
      <c r="M1580" s="120"/>
      <c r="N1580" s="120"/>
      <c r="O1580" s="306"/>
      <c r="P1580" s="120"/>
      <c r="Y1580" s="120"/>
      <c r="AD1580" s="249"/>
      <c r="AG1580" s="32"/>
      <c r="AI1580" s="245"/>
      <c r="AJ1580" s="120"/>
      <c r="AN1580" s="249"/>
      <c r="AS1580" s="250"/>
      <c r="AX1580" s="249"/>
      <c r="BC1580" s="248"/>
      <c r="BM1580" s="248"/>
      <c r="BW1580" s="248"/>
    </row>
    <row r="1581" spans="3:75" s="3" customFormat="1">
      <c r="C1581" s="32"/>
      <c r="D1581" s="229"/>
      <c r="F1581" s="120"/>
      <c r="G1581" s="120"/>
      <c r="H1581" s="120"/>
      <c r="I1581" s="120"/>
      <c r="J1581" s="120"/>
      <c r="K1581" s="120"/>
      <c r="L1581" s="120"/>
      <c r="M1581" s="120"/>
      <c r="N1581" s="120"/>
      <c r="O1581" s="306"/>
      <c r="P1581" s="120"/>
      <c r="Y1581" s="120"/>
      <c r="AD1581" s="249"/>
      <c r="AG1581" s="32"/>
      <c r="AI1581" s="245"/>
      <c r="AJ1581" s="120"/>
      <c r="AN1581" s="249"/>
      <c r="AS1581" s="250"/>
      <c r="AX1581" s="249"/>
      <c r="BC1581" s="248"/>
      <c r="BM1581" s="248"/>
      <c r="BW1581" s="248"/>
    </row>
    <row r="1582" spans="3:75" s="3" customFormat="1">
      <c r="C1582" s="32"/>
      <c r="D1582" s="229"/>
      <c r="F1582" s="120"/>
      <c r="G1582" s="120"/>
      <c r="H1582" s="120"/>
      <c r="I1582" s="120"/>
      <c r="J1582" s="120"/>
      <c r="K1582" s="120"/>
      <c r="L1582" s="120"/>
      <c r="M1582" s="120"/>
      <c r="N1582" s="120"/>
      <c r="O1582" s="306"/>
      <c r="P1582" s="120"/>
      <c r="Y1582" s="120"/>
      <c r="AD1582" s="249"/>
      <c r="AG1582" s="32"/>
      <c r="AI1582" s="245"/>
      <c r="AJ1582" s="120"/>
      <c r="AN1582" s="249"/>
      <c r="AS1582" s="250"/>
      <c r="AX1582" s="249"/>
      <c r="BC1582" s="248"/>
      <c r="BM1582" s="248"/>
      <c r="BW1582" s="248"/>
    </row>
    <row r="1583" spans="3:75" s="3" customFormat="1">
      <c r="C1583" s="32"/>
      <c r="D1583" s="229"/>
      <c r="F1583" s="120"/>
      <c r="G1583" s="120"/>
      <c r="H1583" s="120"/>
      <c r="I1583" s="120"/>
      <c r="J1583" s="120"/>
      <c r="K1583" s="120"/>
      <c r="L1583" s="120"/>
      <c r="M1583" s="120"/>
      <c r="N1583" s="120"/>
      <c r="O1583" s="306"/>
      <c r="P1583" s="120"/>
      <c r="Y1583" s="120"/>
      <c r="AD1583" s="249"/>
      <c r="AG1583" s="32"/>
      <c r="AI1583" s="245"/>
      <c r="AJ1583" s="120"/>
      <c r="AN1583" s="249"/>
      <c r="AS1583" s="250"/>
      <c r="AX1583" s="249"/>
      <c r="BC1583" s="248"/>
      <c r="BM1583" s="248"/>
      <c r="BW1583" s="248"/>
    </row>
    <row r="1584" spans="3:75" s="3" customFormat="1">
      <c r="C1584" s="32"/>
      <c r="D1584" s="229"/>
      <c r="F1584" s="120"/>
      <c r="G1584" s="120"/>
      <c r="H1584" s="120"/>
      <c r="I1584" s="120"/>
      <c r="J1584" s="120"/>
      <c r="K1584" s="120"/>
      <c r="L1584" s="120"/>
      <c r="M1584" s="120"/>
      <c r="N1584" s="120"/>
      <c r="O1584" s="306"/>
      <c r="P1584" s="120"/>
      <c r="Y1584" s="120"/>
      <c r="AD1584" s="249"/>
      <c r="AG1584" s="32"/>
      <c r="AI1584" s="245"/>
      <c r="AJ1584" s="120"/>
      <c r="AN1584" s="249"/>
      <c r="AS1584" s="250"/>
      <c r="AX1584" s="249"/>
      <c r="BC1584" s="248"/>
      <c r="BM1584" s="248"/>
      <c r="BW1584" s="248"/>
    </row>
    <row r="1585" spans="3:75" s="3" customFormat="1">
      <c r="C1585" s="32"/>
      <c r="D1585" s="229"/>
      <c r="F1585" s="120"/>
      <c r="G1585" s="120"/>
      <c r="H1585" s="120"/>
      <c r="I1585" s="120"/>
      <c r="J1585" s="120"/>
      <c r="K1585" s="120"/>
      <c r="L1585" s="120"/>
      <c r="M1585" s="120"/>
      <c r="N1585" s="120"/>
      <c r="O1585" s="306"/>
      <c r="P1585" s="120"/>
      <c r="Y1585" s="120"/>
      <c r="AD1585" s="249"/>
      <c r="AG1585" s="32"/>
      <c r="AI1585" s="245"/>
      <c r="AJ1585" s="120"/>
      <c r="AN1585" s="249"/>
      <c r="AS1585" s="250"/>
      <c r="AX1585" s="249"/>
      <c r="BC1585" s="248"/>
      <c r="BM1585" s="248"/>
      <c r="BW1585" s="248"/>
    </row>
    <row r="1586" spans="3:75" s="3" customFormat="1">
      <c r="C1586" s="32"/>
      <c r="D1586" s="229"/>
      <c r="F1586" s="120"/>
      <c r="G1586" s="120"/>
      <c r="H1586" s="120"/>
      <c r="I1586" s="120"/>
      <c r="J1586" s="120"/>
      <c r="K1586" s="120"/>
      <c r="L1586" s="120"/>
      <c r="M1586" s="120"/>
      <c r="N1586" s="120"/>
      <c r="O1586" s="306"/>
      <c r="P1586" s="120"/>
      <c r="Y1586" s="120"/>
      <c r="AD1586" s="249"/>
      <c r="AG1586" s="32"/>
      <c r="AI1586" s="245"/>
      <c r="AJ1586" s="120"/>
      <c r="AN1586" s="249"/>
      <c r="AS1586" s="250"/>
      <c r="AX1586" s="249"/>
      <c r="BC1586" s="248"/>
      <c r="BM1586" s="248"/>
      <c r="BW1586" s="248"/>
    </row>
    <row r="1587" spans="3:75" s="3" customFormat="1">
      <c r="C1587" s="32"/>
      <c r="D1587" s="229"/>
      <c r="F1587" s="120"/>
      <c r="G1587" s="120"/>
      <c r="H1587" s="120"/>
      <c r="I1587" s="120"/>
      <c r="J1587" s="120"/>
      <c r="K1587" s="120"/>
      <c r="L1587" s="120"/>
      <c r="M1587" s="120"/>
      <c r="N1587" s="120"/>
      <c r="O1587" s="306"/>
      <c r="P1587" s="120"/>
      <c r="Y1587" s="120"/>
      <c r="AD1587" s="249"/>
      <c r="AG1587" s="32"/>
      <c r="AI1587" s="245"/>
      <c r="AJ1587" s="120"/>
      <c r="AN1587" s="249"/>
      <c r="AS1587" s="250"/>
      <c r="AX1587" s="249"/>
      <c r="BC1587" s="248"/>
      <c r="BM1587" s="248"/>
      <c r="BW1587" s="248"/>
    </row>
    <row r="1588" spans="3:75" s="3" customFormat="1">
      <c r="C1588" s="32"/>
      <c r="D1588" s="229"/>
      <c r="F1588" s="120"/>
      <c r="G1588" s="120"/>
      <c r="H1588" s="120"/>
      <c r="I1588" s="120"/>
      <c r="J1588" s="120"/>
      <c r="K1588" s="120"/>
      <c r="L1588" s="120"/>
      <c r="M1588" s="120"/>
      <c r="N1588" s="120"/>
      <c r="O1588" s="306"/>
      <c r="P1588" s="120"/>
      <c r="Y1588" s="120"/>
      <c r="AD1588" s="249"/>
      <c r="AG1588" s="32"/>
      <c r="AI1588" s="245"/>
      <c r="AJ1588" s="120"/>
      <c r="AN1588" s="249"/>
      <c r="AS1588" s="250"/>
      <c r="AX1588" s="249"/>
      <c r="BC1588" s="248"/>
      <c r="BM1588" s="248"/>
      <c r="BW1588" s="248"/>
    </row>
    <row r="1589" spans="3:75" s="3" customFormat="1">
      <c r="C1589" s="32"/>
      <c r="D1589" s="229"/>
      <c r="F1589" s="120"/>
      <c r="G1589" s="120"/>
      <c r="H1589" s="120"/>
      <c r="I1589" s="120"/>
      <c r="J1589" s="120"/>
      <c r="K1589" s="120"/>
      <c r="L1589" s="120"/>
      <c r="M1589" s="120"/>
      <c r="N1589" s="120"/>
      <c r="O1589" s="306"/>
      <c r="P1589" s="120"/>
      <c r="Y1589" s="120"/>
      <c r="AD1589" s="249"/>
      <c r="AG1589" s="32"/>
      <c r="AI1589" s="245"/>
      <c r="AJ1589" s="120"/>
      <c r="AN1589" s="249"/>
      <c r="AS1589" s="250"/>
      <c r="AX1589" s="249"/>
      <c r="BC1589" s="248"/>
      <c r="BM1589" s="248"/>
      <c r="BW1589" s="248"/>
    </row>
    <row r="1590" spans="3:75" s="3" customFormat="1">
      <c r="C1590" s="32"/>
      <c r="D1590" s="229"/>
      <c r="F1590" s="120"/>
      <c r="G1590" s="120"/>
      <c r="H1590" s="120"/>
      <c r="I1590" s="120"/>
      <c r="J1590" s="120"/>
      <c r="K1590" s="120"/>
      <c r="L1590" s="120"/>
      <c r="M1590" s="120"/>
      <c r="N1590" s="120"/>
      <c r="O1590" s="306"/>
      <c r="P1590" s="120"/>
      <c r="Y1590" s="120"/>
      <c r="AD1590" s="249"/>
      <c r="AG1590" s="32"/>
      <c r="AI1590" s="245"/>
      <c r="AJ1590" s="120"/>
      <c r="AN1590" s="249"/>
      <c r="AS1590" s="250"/>
      <c r="AX1590" s="249"/>
      <c r="BC1590" s="248"/>
      <c r="BM1590" s="248"/>
      <c r="BW1590" s="248"/>
    </row>
    <row r="1591" spans="3:75" s="3" customFormat="1">
      <c r="C1591" s="32"/>
      <c r="D1591" s="229"/>
      <c r="F1591" s="120"/>
      <c r="G1591" s="120"/>
      <c r="H1591" s="120"/>
      <c r="I1591" s="120"/>
      <c r="J1591" s="120"/>
      <c r="K1591" s="120"/>
      <c r="L1591" s="120"/>
      <c r="M1591" s="120"/>
      <c r="N1591" s="120"/>
      <c r="O1591" s="306"/>
      <c r="P1591" s="120"/>
      <c r="Y1591" s="120"/>
      <c r="AD1591" s="249"/>
      <c r="AG1591" s="32"/>
      <c r="AI1591" s="245"/>
      <c r="AJ1591" s="120"/>
      <c r="AN1591" s="249"/>
      <c r="AS1591" s="250"/>
      <c r="AX1591" s="249"/>
      <c r="BC1591" s="248"/>
      <c r="BM1591" s="248"/>
      <c r="BW1591" s="248"/>
    </row>
    <row r="1592" spans="3:75" s="3" customFormat="1">
      <c r="C1592" s="32"/>
      <c r="D1592" s="229"/>
      <c r="F1592" s="120"/>
      <c r="G1592" s="120"/>
      <c r="H1592" s="120"/>
      <c r="I1592" s="120"/>
      <c r="J1592" s="120"/>
      <c r="K1592" s="120"/>
      <c r="L1592" s="120"/>
      <c r="M1592" s="120"/>
      <c r="N1592" s="120"/>
      <c r="O1592" s="306"/>
      <c r="P1592" s="120"/>
      <c r="Y1592" s="120"/>
      <c r="AD1592" s="249"/>
      <c r="AG1592" s="32"/>
      <c r="AI1592" s="245"/>
      <c r="AJ1592" s="120"/>
      <c r="AN1592" s="249"/>
      <c r="AS1592" s="250"/>
      <c r="AX1592" s="249"/>
      <c r="BC1592" s="248"/>
      <c r="BM1592" s="248"/>
      <c r="BW1592" s="248"/>
    </row>
    <row r="1593" spans="3:75" s="3" customFormat="1">
      <c r="C1593" s="32"/>
      <c r="D1593" s="229"/>
      <c r="F1593" s="120"/>
      <c r="G1593" s="120"/>
      <c r="H1593" s="120"/>
      <c r="I1593" s="120"/>
      <c r="J1593" s="120"/>
      <c r="K1593" s="120"/>
      <c r="L1593" s="120"/>
      <c r="M1593" s="120"/>
      <c r="N1593" s="120"/>
      <c r="O1593" s="306"/>
      <c r="P1593" s="120"/>
      <c r="Y1593" s="120"/>
      <c r="AD1593" s="249"/>
      <c r="AG1593" s="32"/>
      <c r="AI1593" s="245"/>
      <c r="AJ1593" s="120"/>
      <c r="AN1593" s="249"/>
      <c r="AS1593" s="250"/>
      <c r="AX1593" s="249"/>
      <c r="BC1593" s="248"/>
      <c r="BM1593" s="248"/>
      <c r="BW1593" s="248"/>
    </row>
    <row r="1594" spans="3:75" s="3" customFormat="1">
      <c r="C1594" s="32"/>
      <c r="D1594" s="229"/>
      <c r="F1594" s="120"/>
      <c r="G1594" s="120"/>
      <c r="H1594" s="120"/>
      <c r="I1594" s="120"/>
      <c r="J1594" s="120"/>
      <c r="K1594" s="120"/>
      <c r="L1594" s="120"/>
      <c r="M1594" s="120"/>
      <c r="N1594" s="120"/>
      <c r="O1594" s="306"/>
      <c r="P1594" s="120"/>
      <c r="Y1594" s="120"/>
      <c r="AD1594" s="249"/>
      <c r="AG1594" s="32"/>
      <c r="AI1594" s="245"/>
      <c r="AJ1594" s="120"/>
      <c r="AN1594" s="249"/>
      <c r="AS1594" s="250"/>
      <c r="AX1594" s="249"/>
      <c r="BC1594" s="248"/>
      <c r="BM1594" s="248"/>
      <c r="BW1594" s="248"/>
    </row>
    <row r="1595" spans="3:75" s="3" customFormat="1">
      <c r="C1595" s="32"/>
      <c r="D1595" s="229"/>
      <c r="F1595" s="120"/>
      <c r="G1595" s="120"/>
      <c r="H1595" s="120"/>
      <c r="I1595" s="120"/>
      <c r="J1595" s="120"/>
      <c r="K1595" s="120"/>
      <c r="L1595" s="120"/>
      <c r="M1595" s="120"/>
      <c r="N1595" s="120"/>
      <c r="O1595" s="306"/>
      <c r="P1595" s="120"/>
      <c r="Y1595" s="120"/>
      <c r="AD1595" s="249"/>
      <c r="AG1595" s="32"/>
      <c r="AI1595" s="245"/>
      <c r="AJ1595" s="120"/>
      <c r="AN1595" s="249"/>
      <c r="AS1595" s="250"/>
      <c r="AX1595" s="249"/>
      <c r="BC1595" s="248"/>
      <c r="BM1595" s="248"/>
      <c r="BW1595" s="248"/>
    </row>
    <row r="1596" spans="3:75" s="3" customFormat="1">
      <c r="C1596" s="32"/>
      <c r="D1596" s="229"/>
      <c r="F1596" s="120"/>
      <c r="G1596" s="120"/>
      <c r="H1596" s="120"/>
      <c r="I1596" s="120"/>
      <c r="J1596" s="120"/>
      <c r="K1596" s="120"/>
      <c r="L1596" s="120"/>
      <c r="M1596" s="120"/>
      <c r="N1596" s="120"/>
      <c r="O1596" s="306"/>
      <c r="P1596" s="120"/>
      <c r="Y1596" s="120"/>
      <c r="AD1596" s="249"/>
      <c r="AG1596" s="32"/>
      <c r="AI1596" s="245"/>
      <c r="AJ1596" s="120"/>
      <c r="AN1596" s="249"/>
      <c r="AS1596" s="250"/>
      <c r="AX1596" s="249"/>
      <c r="BC1596" s="248"/>
      <c r="BM1596" s="248"/>
      <c r="BW1596" s="248"/>
    </row>
    <row r="1597" spans="3:75" s="3" customFormat="1">
      <c r="C1597" s="32"/>
      <c r="D1597" s="229"/>
      <c r="F1597" s="120"/>
      <c r="G1597" s="120"/>
      <c r="H1597" s="120"/>
      <c r="I1597" s="120"/>
      <c r="J1597" s="120"/>
      <c r="K1597" s="120"/>
      <c r="L1597" s="120"/>
      <c r="M1597" s="120"/>
      <c r="N1597" s="120"/>
      <c r="O1597" s="306"/>
      <c r="P1597" s="120"/>
      <c r="Y1597" s="120"/>
      <c r="AD1597" s="249"/>
      <c r="AG1597" s="32"/>
      <c r="AI1597" s="245"/>
      <c r="AJ1597" s="120"/>
      <c r="AN1597" s="249"/>
      <c r="AS1597" s="250"/>
      <c r="AX1597" s="249"/>
      <c r="BC1597" s="248"/>
      <c r="BM1597" s="248"/>
      <c r="BW1597" s="248"/>
    </row>
    <row r="1598" spans="3:75" s="3" customFormat="1">
      <c r="C1598" s="32"/>
      <c r="D1598" s="229"/>
      <c r="F1598" s="120"/>
      <c r="G1598" s="120"/>
      <c r="H1598" s="120"/>
      <c r="I1598" s="120"/>
      <c r="J1598" s="120"/>
      <c r="K1598" s="120"/>
      <c r="L1598" s="120"/>
      <c r="M1598" s="120"/>
      <c r="N1598" s="120"/>
      <c r="O1598" s="306"/>
      <c r="P1598" s="120"/>
      <c r="Y1598" s="120"/>
      <c r="AD1598" s="249"/>
      <c r="AG1598" s="32"/>
      <c r="AI1598" s="245"/>
      <c r="AJ1598" s="120"/>
      <c r="AN1598" s="249"/>
      <c r="AS1598" s="250"/>
      <c r="AX1598" s="249"/>
      <c r="BC1598" s="248"/>
      <c r="BM1598" s="248"/>
      <c r="BW1598" s="248"/>
    </row>
    <row r="1599" spans="3:75" s="3" customFormat="1">
      <c r="C1599" s="32"/>
      <c r="D1599" s="229"/>
      <c r="F1599" s="120"/>
      <c r="G1599" s="120"/>
      <c r="H1599" s="120"/>
      <c r="I1599" s="120"/>
      <c r="J1599" s="120"/>
      <c r="K1599" s="120"/>
      <c r="L1599" s="120"/>
      <c r="M1599" s="120"/>
      <c r="N1599" s="120"/>
      <c r="O1599" s="306"/>
      <c r="P1599" s="120"/>
      <c r="Y1599" s="120"/>
      <c r="AD1599" s="249"/>
      <c r="AG1599" s="32"/>
      <c r="AI1599" s="245"/>
      <c r="AJ1599" s="120"/>
      <c r="AN1599" s="249"/>
      <c r="AS1599" s="250"/>
      <c r="AX1599" s="249"/>
      <c r="BC1599" s="248"/>
      <c r="BM1599" s="248"/>
      <c r="BW1599" s="248"/>
    </row>
    <row r="1600" spans="3:75" s="3" customFormat="1">
      <c r="C1600" s="32"/>
      <c r="D1600" s="229"/>
      <c r="F1600" s="120"/>
      <c r="G1600" s="120"/>
      <c r="H1600" s="120"/>
      <c r="I1600" s="120"/>
      <c r="J1600" s="120"/>
      <c r="K1600" s="120"/>
      <c r="L1600" s="120"/>
      <c r="M1600" s="120"/>
      <c r="N1600" s="120"/>
      <c r="O1600" s="306"/>
      <c r="P1600" s="120"/>
      <c r="Y1600" s="120"/>
      <c r="AD1600" s="249"/>
      <c r="AG1600" s="32"/>
      <c r="AI1600" s="245"/>
      <c r="AJ1600" s="120"/>
      <c r="AN1600" s="249"/>
      <c r="AS1600" s="250"/>
      <c r="AX1600" s="249"/>
      <c r="BC1600" s="248"/>
      <c r="BM1600" s="248"/>
      <c r="BW1600" s="248"/>
    </row>
    <row r="1601" spans="3:75" s="3" customFormat="1">
      <c r="C1601" s="32"/>
      <c r="D1601" s="229"/>
      <c r="F1601" s="120"/>
      <c r="G1601" s="120"/>
      <c r="H1601" s="120"/>
      <c r="I1601" s="120"/>
      <c r="J1601" s="120"/>
      <c r="K1601" s="120"/>
      <c r="L1601" s="120"/>
      <c r="M1601" s="120"/>
      <c r="N1601" s="120"/>
      <c r="O1601" s="306"/>
      <c r="P1601" s="120"/>
      <c r="Y1601" s="120"/>
      <c r="AD1601" s="249"/>
      <c r="AG1601" s="32"/>
      <c r="AI1601" s="245"/>
      <c r="AJ1601" s="120"/>
      <c r="AN1601" s="249"/>
      <c r="AS1601" s="250"/>
      <c r="AX1601" s="249"/>
      <c r="BC1601" s="248"/>
      <c r="BM1601" s="248"/>
      <c r="BW1601" s="248"/>
    </row>
    <row r="1602" spans="3:75" s="3" customFormat="1">
      <c r="C1602" s="32"/>
      <c r="D1602" s="229"/>
      <c r="F1602" s="120"/>
      <c r="G1602" s="120"/>
      <c r="H1602" s="120"/>
      <c r="I1602" s="120"/>
      <c r="J1602" s="120"/>
      <c r="K1602" s="120"/>
      <c r="L1602" s="120"/>
      <c r="M1602" s="120"/>
      <c r="N1602" s="120"/>
      <c r="O1602" s="306"/>
      <c r="P1602" s="120"/>
      <c r="Y1602" s="120"/>
      <c r="AD1602" s="249"/>
      <c r="AG1602" s="32"/>
      <c r="AI1602" s="245"/>
      <c r="AJ1602" s="120"/>
      <c r="AN1602" s="249"/>
      <c r="AS1602" s="250"/>
      <c r="AX1602" s="249"/>
      <c r="BC1602" s="248"/>
      <c r="BM1602" s="248"/>
      <c r="BW1602" s="248"/>
    </row>
    <row r="1603" spans="3:75" s="3" customFormat="1">
      <c r="C1603" s="32"/>
      <c r="D1603" s="229"/>
      <c r="F1603" s="120"/>
      <c r="G1603" s="120"/>
      <c r="H1603" s="120"/>
      <c r="I1603" s="120"/>
      <c r="J1603" s="120"/>
      <c r="K1603" s="120"/>
      <c r="L1603" s="120"/>
      <c r="M1603" s="120"/>
      <c r="N1603" s="120"/>
      <c r="O1603" s="306"/>
      <c r="P1603" s="120"/>
      <c r="Y1603" s="120"/>
      <c r="AD1603" s="249"/>
      <c r="AG1603" s="32"/>
      <c r="AI1603" s="245"/>
      <c r="AJ1603" s="120"/>
      <c r="AN1603" s="249"/>
      <c r="AS1603" s="250"/>
      <c r="AX1603" s="249"/>
      <c r="BC1603" s="248"/>
      <c r="BM1603" s="248"/>
      <c r="BW1603" s="248"/>
    </row>
    <row r="1604" spans="3:75" s="3" customFormat="1">
      <c r="C1604" s="32"/>
      <c r="D1604" s="229"/>
      <c r="F1604" s="120"/>
      <c r="G1604" s="120"/>
      <c r="H1604" s="120"/>
      <c r="I1604" s="120"/>
      <c r="J1604" s="120"/>
      <c r="K1604" s="120"/>
      <c r="L1604" s="120"/>
      <c r="M1604" s="120"/>
      <c r="N1604" s="120"/>
      <c r="O1604" s="306"/>
      <c r="P1604" s="120"/>
      <c r="Y1604" s="120"/>
      <c r="AD1604" s="249"/>
      <c r="AG1604" s="32"/>
      <c r="AI1604" s="245"/>
      <c r="AJ1604" s="120"/>
      <c r="AN1604" s="249"/>
      <c r="AS1604" s="250"/>
      <c r="AX1604" s="249"/>
      <c r="BC1604" s="248"/>
      <c r="BM1604" s="248"/>
      <c r="BW1604" s="248"/>
    </row>
    <row r="1605" spans="3:75" s="3" customFormat="1">
      <c r="C1605" s="32"/>
      <c r="D1605" s="229"/>
      <c r="F1605" s="120"/>
      <c r="G1605" s="120"/>
      <c r="H1605" s="120"/>
      <c r="I1605" s="120"/>
      <c r="J1605" s="120"/>
      <c r="K1605" s="120"/>
      <c r="L1605" s="120"/>
      <c r="M1605" s="120"/>
      <c r="N1605" s="120"/>
      <c r="O1605" s="306"/>
      <c r="P1605" s="120"/>
      <c r="Y1605" s="120"/>
      <c r="AD1605" s="249"/>
      <c r="AG1605" s="32"/>
      <c r="AI1605" s="245"/>
      <c r="AJ1605" s="120"/>
      <c r="AN1605" s="249"/>
      <c r="AS1605" s="250"/>
      <c r="AX1605" s="249"/>
      <c r="BC1605" s="248"/>
      <c r="BM1605" s="248"/>
      <c r="BW1605" s="248"/>
    </row>
    <row r="1606" spans="3:75" s="3" customFormat="1">
      <c r="C1606" s="32"/>
      <c r="D1606" s="229"/>
      <c r="F1606" s="120"/>
      <c r="G1606" s="120"/>
      <c r="H1606" s="120"/>
      <c r="I1606" s="120"/>
      <c r="J1606" s="120"/>
      <c r="K1606" s="120"/>
      <c r="L1606" s="120"/>
      <c r="M1606" s="120"/>
      <c r="N1606" s="120"/>
      <c r="O1606" s="306"/>
      <c r="P1606" s="120"/>
      <c r="Y1606" s="120"/>
      <c r="AD1606" s="249"/>
      <c r="AG1606" s="32"/>
      <c r="AI1606" s="245"/>
      <c r="AJ1606" s="120"/>
      <c r="AN1606" s="249"/>
      <c r="AS1606" s="250"/>
      <c r="AX1606" s="249"/>
      <c r="BC1606" s="248"/>
      <c r="BM1606" s="248"/>
      <c r="BW1606" s="248"/>
    </row>
    <row r="1607" spans="3:75" s="3" customFormat="1">
      <c r="C1607" s="32"/>
      <c r="D1607" s="229"/>
      <c r="F1607" s="120"/>
      <c r="G1607" s="120"/>
      <c r="H1607" s="120"/>
      <c r="I1607" s="120"/>
      <c r="J1607" s="120"/>
      <c r="K1607" s="120"/>
      <c r="L1607" s="120"/>
      <c r="M1607" s="120"/>
      <c r="N1607" s="120"/>
      <c r="O1607" s="306"/>
      <c r="P1607" s="120"/>
      <c r="Y1607" s="120"/>
      <c r="AD1607" s="249"/>
      <c r="AG1607" s="32"/>
      <c r="AI1607" s="245"/>
      <c r="AJ1607" s="120"/>
      <c r="AN1607" s="249"/>
      <c r="AS1607" s="250"/>
      <c r="AX1607" s="249"/>
      <c r="BC1607" s="248"/>
      <c r="BM1607" s="248"/>
      <c r="BW1607" s="248"/>
    </row>
    <row r="1608" spans="3:75" s="3" customFormat="1">
      <c r="C1608" s="32"/>
      <c r="D1608" s="229"/>
      <c r="F1608" s="120"/>
      <c r="G1608" s="120"/>
      <c r="H1608" s="120"/>
      <c r="I1608" s="120"/>
      <c r="J1608" s="120"/>
      <c r="K1608" s="120"/>
      <c r="L1608" s="120"/>
      <c r="M1608" s="120"/>
      <c r="N1608" s="120"/>
      <c r="O1608" s="306"/>
      <c r="P1608" s="120"/>
      <c r="Y1608" s="120"/>
      <c r="AD1608" s="249"/>
      <c r="AG1608" s="32"/>
      <c r="AI1608" s="245"/>
      <c r="AJ1608" s="120"/>
      <c r="AN1608" s="249"/>
      <c r="AS1608" s="250"/>
      <c r="AX1608" s="249"/>
      <c r="BC1608" s="248"/>
      <c r="BM1608" s="248"/>
      <c r="BW1608" s="248"/>
    </row>
    <row r="1609" spans="3:75" s="3" customFormat="1">
      <c r="C1609" s="32"/>
      <c r="D1609" s="229"/>
      <c r="F1609" s="120"/>
      <c r="G1609" s="120"/>
      <c r="H1609" s="120"/>
      <c r="I1609" s="120"/>
      <c r="J1609" s="120"/>
      <c r="K1609" s="120"/>
      <c r="L1609" s="120"/>
      <c r="M1609" s="120"/>
      <c r="N1609" s="120"/>
      <c r="O1609" s="306"/>
      <c r="P1609" s="120"/>
      <c r="Y1609" s="120"/>
      <c r="AD1609" s="249"/>
      <c r="AG1609" s="32"/>
      <c r="AI1609" s="245"/>
      <c r="AJ1609" s="120"/>
      <c r="AN1609" s="249"/>
      <c r="AS1609" s="250"/>
      <c r="AX1609" s="249"/>
      <c r="BC1609" s="248"/>
      <c r="BM1609" s="248"/>
      <c r="BW1609" s="248"/>
    </row>
    <row r="1610" spans="3:75" s="3" customFormat="1">
      <c r="C1610" s="32"/>
      <c r="D1610" s="229"/>
      <c r="F1610" s="120"/>
      <c r="G1610" s="120"/>
      <c r="H1610" s="120"/>
      <c r="I1610" s="120"/>
      <c r="J1610" s="120"/>
      <c r="K1610" s="120"/>
      <c r="L1610" s="120"/>
      <c r="M1610" s="120"/>
      <c r="N1610" s="120"/>
      <c r="O1610" s="306"/>
      <c r="P1610" s="120"/>
      <c r="Y1610" s="120"/>
      <c r="AD1610" s="249"/>
      <c r="AG1610" s="32"/>
      <c r="AI1610" s="245"/>
      <c r="AJ1610" s="120"/>
      <c r="AN1610" s="249"/>
      <c r="AS1610" s="250"/>
      <c r="AX1610" s="249"/>
      <c r="BC1610" s="248"/>
      <c r="BM1610" s="248"/>
      <c r="BW1610" s="248"/>
    </row>
    <row r="1611" spans="3:75" s="3" customFormat="1">
      <c r="C1611" s="32"/>
      <c r="D1611" s="229"/>
      <c r="F1611" s="120"/>
      <c r="G1611" s="120"/>
      <c r="H1611" s="120"/>
      <c r="I1611" s="120"/>
      <c r="J1611" s="120"/>
      <c r="K1611" s="120"/>
      <c r="L1611" s="120"/>
      <c r="M1611" s="120"/>
      <c r="N1611" s="120"/>
      <c r="O1611" s="306"/>
      <c r="P1611" s="120"/>
      <c r="Y1611" s="120"/>
      <c r="AD1611" s="249"/>
      <c r="AG1611" s="32"/>
      <c r="AI1611" s="245"/>
      <c r="AJ1611" s="120"/>
      <c r="AN1611" s="249"/>
      <c r="AS1611" s="250"/>
      <c r="AX1611" s="249"/>
      <c r="BC1611" s="248"/>
      <c r="BM1611" s="248"/>
      <c r="BW1611" s="248"/>
    </row>
    <row r="1612" spans="3:75" s="3" customFormat="1">
      <c r="C1612" s="32"/>
      <c r="D1612" s="229"/>
      <c r="F1612" s="120"/>
      <c r="G1612" s="120"/>
      <c r="H1612" s="120"/>
      <c r="I1612" s="120"/>
      <c r="J1612" s="120"/>
      <c r="K1612" s="120"/>
      <c r="L1612" s="120"/>
      <c r="M1612" s="120"/>
      <c r="N1612" s="120"/>
      <c r="O1612" s="306"/>
      <c r="P1612" s="120"/>
      <c r="Y1612" s="120"/>
      <c r="AD1612" s="249"/>
      <c r="AG1612" s="32"/>
      <c r="AI1612" s="245"/>
      <c r="AJ1612" s="120"/>
      <c r="AN1612" s="249"/>
      <c r="AS1612" s="250"/>
      <c r="AX1612" s="249"/>
      <c r="BC1612" s="248"/>
      <c r="BM1612" s="248"/>
      <c r="BW1612" s="248"/>
    </row>
    <row r="1613" spans="3:75" s="3" customFormat="1">
      <c r="C1613" s="32"/>
      <c r="D1613" s="229"/>
      <c r="F1613" s="120"/>
      <c r="G1613" s="120"/>
      <c r="H1613" s="120"/>
      <c r="I1613" s="120"/>
      <c r="J1613" s="120"/>
      <c r="K1613" s="120"/>
      <c r="L1613" s="120"/>
      <c r="M1613" s="120"/>
      <c r="N1613" s="120"/>
      <c r="O1613" s="306"/>
      <c r="P1613" s="120"/>
      <c r="Y1613" s="120"/>
      <c r="AD1613" s="249"/>
      <c r="AG1613" s="32"/>
      <c r="AI1613" s="245"/>
      <c r="AJ1613" s="120"/>
      <c r="AN1613" s="249"/>
      <c r="AS1613" s="250"/>
      <c r="AX1613" s="249"/>
      <c r="BC1613" s="248"/>
      <c r="BM1613" s="248"/>
      <c r="BW1613" s="248"/>
    </row>
    <row r="1614" spans="3:75" s="3" customFormat="1">
      <c r="C1614" s="32"/>
      <c r="D1614" s="229"/>
      <c r="F1614" s="120"/>
      <c r="G1614" s="120"/>
      <c r="H1614" s="120"/>
      <c r="I1614" s="120"/>
      <c r="J1614" s="120"/>
      <c r="K1614" s="120"/>
      <c r="L1614" s="120"/>
      <c r="M1614" s="120"/>
      <c r="N1614" s="120"/>
      <c r="O1614" s="306"/>
      <c r="P1614" s="120"/>
      <c r="Y1614" s="120"/>
      <c r="AD1614" s="249"/>
      <c r="AG1614" s="32"/>
      <c r="AI1614" s="245"/>
      <c r="AJ1614" s="120"/>
      <c r="AN1614" s="249"/>
      <c r="AS1614" s="250"/>
      <c r="AX1614" s="249"/>
      <c r="BC1614" s="248"/>
      <c r="BM1614" s="248"/>
      <c r="BW1614" s="248"/>
    </row>
    <row r="1615" spans="3:75" s="3" customFormat="1">
      <c r="C1615" s="32"/>
      <c r="D1615" s="229"/>
      <c r="F1615" s="120"/>
      <c r="G1615" s="120"/>
      <c r="H1615" s="120"/>
      <c r="I1615" s="120"/>
      <c r="J1615" s="120"/>
      <c r="K1615" s="120"/>
      <c r="L1615" s="120"/>
      <c r="M1615" s="120"/>
      <c r="N1615" s="120"/>
      <c r="O1615" s="306"/>
      <c r="P1615" s="120"/>
      <c r="Y1615" s="120"/>
      <c r="AD1615" s="249"/>
      <c r="AG1615" s="32"/>
      <c r="AI1615" s="245"/>
      <c r="AJ1615" s="120"/>
      <c r="AN1615" s="249"/>
      <c r="AS1615" s="250"/>
      <c r="AX1615" s="249"/>
      <c r="BC1615" s="248"/>
      <c r="BM1615" s="248"/>
      <c r="BW1615" s="248"/>
    </row>
    <row r="1616" spans="3:75" s="3" customFormat="1">
      <c r="C1616" s="32"/>
      <c r="D1616" s="229"/>
      <c r="F1616" s="120"/>
      <c r="G1616" s="120"/>
      <c r="H1616" s="120"/>
      <c r="I1616" s="120"/>
      <c r="J1616" s="120"/>
      <c r="K1616" s="120"/>
      <c r="L1616" s="120"/>
      <c r="M1616" s="120"/>
      <c r="N1616" s="120"/>
      <c r="O1616" s="306"/>
      <c r="P1616" s="120"/>
      <c r="Y1616" s="120"/>
      <c r="AD1616" s="249"/>
      <c r="AG1616" s="32"/>
      <c r="AI1616" s="245"/>
      <c r="AJ1616" s="120"/>
      <c r="AN1616" s="249"/>
      <c r="AS1616" s="250"/>
      <c r="AX1616" s="249"/>
      <c r="BC1616" s="248"/>
      <c r="BM1616" s="248"/>
      <c r="BW1616" s="248"/>
    </row>
    <row r="1617" spans="3:75" s="3" customFormat="1">
      <c r="C1617" s="32"/>
      <c r="D1617" s="229"/>
      <c r="F1617" s="120"/>
      <c r="G1617" s="120"/>
      <c r="H1617" s="120"/>
      <c r="I1617" s="120"/>
      <c r="J1617" s="120"/>
      <c r="K1617" s="120"/>
      <c r="L1617" s="120"/>
      <c r="M1617" s="120"/>
      <c r="N1617" s="120"/>
      <c r="O1617" s="306"/>
      <c r="P1617" s="120"/>
      <c r="Y1617" s="120"/>
      <c r="AD1617" s="249"/>
      <c r="AG1617" s="32"/>
      <c r="AI1617" s="245"/>
      <c r="AJ1617" s="120"/>
      <c r="AN1617" s="249"/>
      <c r="AS1617" s="250"/>
      <c r="AX1617" s="249"/>
      <c r="BC1617" s="248"/>
      <c r="BM1617" s="248"/>
      <c r="BW1617" s="248"/>
    </row>
    <row r="1618" spans="3:75" s="3" customFormat="1">
      <c r="C1618" s="32"/>
      <c r="D1618" s="229"/>
      <c r="F1618" s="120"/>
      <c r="G1618" s="120"/>
      <c r="H1618" s="120"/>
      <c r="I1618" s="120"/>
      <c r="J1618" s="120"/>
      <c r="K1618" s="120"/>
      <c r="L1618" s="120"/>
      <c r="M1618" s="120"/>
      <c r="N1618" s="120"/>
      <c r="O1618" s="306"/>
      <c r="P1618" s="120"/>
      <c r="Y1618" s="120"/>
      <c r="AD1618" s="249"/>
      <c r="AG1618" s="32"/>
      <c r="AI1618" s="245"/>
      <c r="AJ1618" s="120"/>
      <c r="AN1618" s="249"/>
      <c r="AS1618" s="250"/>
      <c r="AX1618" s="249"/>
      <c r="BC1618" s="248"/>
      <c r="BM1618" s="248"/>
      <c r="BW1618" s="248"/>
    </row>
    <row r="1619" spans="3:75" s="3" customFormat="1">
      <c r="C1619" s="32"/>
      <c r="D1619" s="229"/>
      <c r="F1619" s="120"/>
      <c r="G1619" s="120"/>
      <c r="H1619" s="120"/>
      <c r="I1619" s="120"/>
      <c r="J1619" s="120"/>
      <c r="K1619" s="120"/>
      <c r="L1619" s="120"/>
      <c r="M1619" s="120"/>
      <c r="N1619" s="120"/>
      <c r="O1619" s="306"/>
      <c r="P1619" s="120"/>
      <c r="Y1619" s="120"/>
      <c r="AD1619" s="249"/>
      <c r="AG1619" s="32"/>
      <c r="AI1619" s="245"/>
      <c r="AJ1619" s="120"/>
      <c r="AN1619" s="249"/>
      <c r="AS1619" s="250"/>
      <c r="AX1619" s="249"/>
      <c r="BC1619" s="248"/>
      <c r="BM1619" s="248"/>
      <c r="BW1619" s="248"/>
    </row>
    <row r="1620" spans="3:75" s="3" customFormat="1">
      <c r="C1620" s="32"/>
      <c r="D1620" s="229"/>
      <c r="F1620" s="120"/>
      <c r="G1620" s="120"/>
      <c r="H1620" s="120"/>
      <c r="I1620" s="120"/>
      <c r="J1620" s="120"/>
      <c r="K1620" s="120"/>
      <c r="L1620" s="120"/>
      <c r="M1620" s="120"/>
      <c r="N1620" s="120"/>
      <c r="O1620" s="306"/>
      <c r="P1620" s="120"/>
      <c r="Y1620" s="120"/>
      <c r="AD1620" s="249"/>
      <c r="AG1620" s="32"/>
      <c r="AI1620" s="245"/>
      <c r="AJ1620" s="120"/>
      <c r="AN1620" s="249"/>
      <c r="AS1620" s="250"/>
      <c r="AX1620" s="249"/>
      <c r="BC1620" s="248"/>
      <c r="BM1620" s="248"/>
      <c r="BW1620" s="248"/>
    </row>
    <row r="1621" spans="3:75" s="3" customFormat="1">
      <c r="C1621" s="32"/>
      <c r="D1621" s="229"/>
      <c r="F1621" s="120"/>
      <c r="G1621" s="120"/>
      <c r="H1621" s="120"/>
      <c r="I1621" s="120"/>
      <c r="J1621" s="120"/>
      <c r="K1621" s="120"/>
      <c r="L1621" s="120"/>
      <c r="M1621" s="120"/>
      <c r="N1621" s="120"/>
      <c r="O1621" s="306"/>
      <c r="P1621" s="120"/>
      <c r="Y1621" s="120"/>
      <c r="AD1621" s="249"/>
      <c r="AG1621" s="32"/>
      <c r="AI1621" s="245"/>
      <c r="AJ1621" s="120"/>
      <c r="AN1621" s="249"/>
      <c r="AS1621" s="250"/>
      <c r="AX1621" s="249"/>
      <c r="BC1621" s="248"/>
      <c r="BM1621" s="248"/>
      <c r="BW1621" s="248"/>
    </row>
    <row r="1622" spans="3:75" s="3" customFormat="1">
      <c r="C1622" s="32"/>
      <c r="D1622" s="229"/>
      <c r="F1622" s="120"/>
      <c r="G1622" s="120"/>
      <c r="H1622" s="120"/>
      <c r="I1622" s="120"/>
      <c r="J1622" s="120"/>
      <c r="K1622" s="120"/>
      <c r="L1622" s="120"/>
      <c r="M1622" s="120"/>
      <c r="N1622" s="120"/>
      <c r="O1622" s="306"/>
      <c r="P1622" s="120"/>
      <c r="Y1622" s="120"/>
      <c r="AD1622" s="249"/>
      <c r="AG1622" s="32"/>
      <c r="AI1622" s="245"/>
      <c r="AJ1622" s="120"/>
      <c r="AN1622" s="249"/>
      <c r="AS1622" s="250"/>
      <c r="AX1622" s="249"/>
      <c r="BC1622" s="248"/>
      <c r="BM1622" s="248"/>
      <c r="BW1622" s="248"/>
    </row>
    <row r="1623" spans="3:75" s="3" customFormat="1">
      <c r="C1623" s="32"/>
      <c r="D1623" s="229"/>
      <c r="F1623" s="120"/>
      <c r="G1623" s="120"/>
      <c r="H1623" s="120"/>
      <c r="I1623" s="120"/>
      <c r="J1623" s="120"/>
      <c r="K1623" s="120"/>
      <c r="L1623" s="120"/>
      <c r="M1623" s="120"/>
      <c r="N1623" s="120"/>
      <c r="O1623" s="306"/>
      <c r="P1623" s="120"/>
      <c r="Y1623" s="120"/>
      <c r="AD1623" s="249"/>
      <c r="AG1623" s="32"/>
      <c r="AI1623" s="245"/>
      <c r="AJ1623" s="120"/>
      <c r="AN1623" s="249"/>
      <c r="AS1623" s="250"/>
      <c r="AX1623" s="249"/>
      <c r="BC1623" s="248"/>
      <c r="BM1623" s="248"/>
      <c r="BW1623" s="248"/>
    </row>
    <row r="1624" spans="3:75" s="3" customFormat="1">
      <c r="C1624" s="32"/>
      <c r="D1624" s="229"/>
      <c r="F1624" s="120"/>
      <c r="G1624" s="120"/>
      <c r="H1624" s="120"/>
      <c r="I1624" s="120"/>
      <c r="J1624" s="120"/>
      <c r="K1624" s="120"/>
      <c r="L1624" s="120"/>
      <c r="M1624" s="120"/>
      <c r="N1624" s="120"/>
      <c r="O1624" s="306"/>
      <c r="P1624" s="120"/>
      <c r="Y1624" s="120"/>
      <c r="AD1624" s="249"/>
      <c r="AG1624" s="32"/>
      <c r="AI1624" s="245"/>
      <c r="AJ1624" s="120"/>
      <c r="AN1624" s="249"/>
      <c r="AS1624" s="250"/>
      <c r="AX1624" s="249"/>
      <c r="BC1624" s="248"/>
      <c r="BM1624" s="248"/>
      <c r="BW1624" s="248"/>
    </row>
    <row r="1625" spans="3:75" s="3" customFormat="1">
      <c r="C1625" s="32"/>
      <c r="D1625" s="229"/>
      <c r="F1625" s="120"/>
      <c r="G1625" s="120"/>
      <c r="H1625" s="120"/>
      <c r="I1625" s="120"/>
      <c r="J1625" s="120"/>
      <c r="K1625" s="120"/>
      <c r="L1625" s="120"/>
      <c r="M1625" s="120"/>
      <c r="N1625" s="120"/>
      <c r="O1625" s="306"/>
      <c r="P1625" s="120"/>
      <c r="Y1625" s="120"/>
      <c r="AD1625" s="249"/>
      <c r="AG1625" s="32"/>
      <c r="AI1625" s="245"/>
      <c r="AJ1625" s="120"/>
      <c r="AN1625" s="249"/>
      <c r="AS1625" s="250"/>
      <c r="AX1625" s="249"/>
      <c r="BC1625" s="248"/>
      <c r="BM1625" s="248"/>
      <c r="BW1625" s="248"/>
    </row>
    <row r="1626" spans="3:75" s="3" customFormat="1">
      <c r="C1626" s="32"/>
      <c r="D1626" s="229"/>
      <c r="F1626" s="120"/>
      <c r="G1626" s="120"/>
      <c r="H1626" s="120"/>
      <c r="I1626" s="120"/>
      <c r="J1626" s="120"/>
      <c r="K1626" s="120"/>
      <c r="L1626" s="120"/>
      <c r="M1626" s="120"/>
      <c r="N1626" s="120"/>
      <c r="O1626" s="306"/>
      <c r="P1626" s="120"/>
      <c r="Y1626" s="120"/>
      <c r="AD1626" s="249"/>
      <c r="AG1626" s="32"/>
      <c r="AI1626" s="245"/>
      <c r="AJ1626" s="120"/>
      <c r="AN1626" s="249"/>
      <c r="AS1626" s="250"/>
      <c r="AX1626" s="249"/>
      <c r="BC1626" s="248"/>
      <c r="BM1626" s="248"/>
      <c r="BW1626" s="248"/>
    </row>
    <row r="1627" spans="3:75" s="3" customFormat="1">
      <c r="C1627" s="32"/>
      <c r="D1627" s="229"/>
      <c r="F1627" s="120"/>
      <c r="G1627" s="120"/>
      <c r="H1627" s="120"/>
      <c r="I1627" s="120"/>
      <c r="J1627" s="120"/>
      <c r="K1627" s="120"/>
      <c r="L1627" s="120"/>
      <c r="M1627" s="120"/>
      <c r="N1627" s="120"/>
      <c r="O1627" s="306"/>
      <c r="P1627" s="120"/>
      <c r="Y1627" s="120"/>
      <c r="AD1627" s="249"/>
      <c r="AG1627" s="32"/>
      <c r="AI1627" s="245"/>
      <c r="AJ1627" s="120"/>
      <c r="AN1627" s="249"/>
      <c r="AS1627" s="250"/>
      <c r="AX1627" s="249"/>
      <c r="BC1627" s="248"/>
      <c r="BM1627" s="248"/>
      <c r="BW1627" s="248"/>
    </row>
    <row r="1628" spans="3:75" s="3" customFormat="1">
      <c r="C1628" s="32"/>
      <c r="D1628" s="229"/>
      <c r="F1628" s="120"/>
      <c r="G1628" s="120"/>
      <c r="H1628" s="120"/>
      <c r="I1628" s="120"/>
      <c r="J1628" s="120"/>
      <c r="K1628" s="120"/>
      <c r="L1628" s="120"/>
      <c r="M1628" s="120"/>
      <c r="N1628" s="120"/>
      <c r="O1628" s="306"/>
      <c r="P1628" s="120"/>
      <c r="Y1628" s="120"/>
      <c r="AD1628" s="249"/>
      <c r="AG1628" s="32"/>
      <c r="AI1628" s="245"/>
      <c r="AJ1628" s="120"/>
      <c r="AN1628" s="249"/>
      <c r="AS1628" s="250"/>
      <c r="AX1628" s="249"/>
      <c r="BC1628" s="248"/>
      <c r="BM1628" s="248"/>
      <c r="BW1628" s="248"/>
    </row>
    <row r="1629" spans="3:75" s="3" customFormat="1">
      <c r="C1629" s="32"/>
      <c r="D1629" s="229"/>
      <c r="F1629" s="120"/>
      <c r="G1629" s="120"/>
      <c r="H1629" s="120"/>
      <c r="I1629" s="120"/>
      <c r="J1629" s="120"/>
      <c r="K1629" s="120"/>
      <c r="L1629" s="120"/>
      <c r="M1629" s="120"/>
      <c r="N1629" s="120"/>
      <c r="O1629" s="306"/>
      <c r="P1629" s="120"/>
      <c r="Y1629" s="120"/>
      <c r="AD1629" s="249"/>
      <c r="AG1629" s="32"/>
      <c r="AI1629" s="245"/>
      <c r="AJ1629" s="120"/>
      <c r="AN1629" s="249"/>
      <c r="AS1629" s="250"/>
      <c r="AX1629" s="249"/>
      <c r="BC1629" s="248"/>
      <c r="BM1629" s="248"/>
      <c r="BW1629" s="248"/>
    </row>
    <row r="1630" spans="3:75" s="3" customFormat="1">
      <c r="C1630" s="32"/>
      <c r="D1630" s="229"/>
      <c r="F1630" s="120"/>
      <c r="G1630" s="120"/>
      <c r="H1630" s="120"/>
      <c r="I1630" s="120"/>
      <c r="J1630" s="120"/>
      <c r="K1630" s="120"/>
      <c r="L1630" s="120"/>
      <c r="M1630" s="120"/>
      <c r="N1630" s="120"/>
      <c r="O1630" s="306"/>
      <c r="P1630" s="120"/>
      <c r="Y1630" s="120"/>
      <c r="AD1630" s="249"/>
      <c r="AG1630" s="32"/>
      <c r="AI1630" s="245"/>
      <c r="AJ1630" s="120"/>
      <c r="AN1630" s="249"/>
      <c r="AS1630" s="250"/>
      <c r="AX1630" s="249"/>
      <c r="BC1630" s="248"/>
      <c r="BM1630" s="248"/>
      <c r="BW1630" s="248"/>
    </row>
    <row r="1631" spans="3:75" s="3" customFormat="1">
      <c r="C1631" s="32"/>
      <c r="D1631" s="229"/>
      <c r="F1631" s="120"/>
      <c r="G1631" s="120"/>
      <c r="H1631" s="120"/>
      <c r="I1631" s="120"/>
      <c r="J1631" s="120"/>
      <c r="K1631" s="120"/>
      <c r="L1631" s="120"/>
      <c r="M1631" s="120"/>
      <c r="N1631" s="120"/>
      <c r="O1631" s="306"/>
      <c r="P1631" s="120"/>
      <c r="Y1631" s="120"/>
      <c r="AD1631" s="249"/>
      <c r="AG1631" s="32"/>
      <c r="AI1631" s="245"/>
      <c r="AJ1631" s="120"/>
      <c r="AN1631" s="249"/>
      <c r="AS1631" s="250"/>
      <c r="AX1631" s="249"/>
      <c r="BC1631" s="248"/>
      <c r="BM1631" s="248"/>
      <c r="BW1631" s="248"/>
    </row>
    <row r="1632" spans="3:75" s="3" customFormat="1">
      <c r="C1632" s="32"/>
      <c r="D1632" s="229"/>
      <c r="F1632" s="120"/>
      <c r="G1632" s="120"/>
      <c r="H1632" s="120"/>
      <c r="I1632" s="120"/>
      <c r="J1632" s="120"/>
      <c r="K1632" s="120"/>
      <c r="L1632" s="120"/>
      <c r="M1632" s="120"/>
      <c r="N1632" s="120"/>
      <c r="O1632" s="306"/>
      <c r="P1632" s="120"/>
      <c r="Y1632" s="120"/>
      <c r="AD1632" s="249"/>
      <c r="AG1632" s="32"/>
      <c r="AI1632" s="245"/>
      <c r="AJ1632" s="120"/>
      <c r="AN1632" s="249"/>
      <c r="AS1632" s="250"/>
      <c r="AX1632" s="249"/>
      <c r="BC1632" s="248"/>
      <c r="BM1632" s="248"/>
      <c r="BW1632" s="248"/>
    </row>
    <row r="1633" spans="3:75" s="3" customFormat="1">
      <c r="C1633" s="32"/>
      <c r="D1633" s="229"/>
      <c r="F1633" s="120"/>
      <c r="G1633" s="120"/>
      <c r="H1633" s="120"/>
      <c r="I1633" s="120"/>
      <c r="J1633" s="120"/>
      <c r="K1633" s="120"/>
      <c r="L1633" s="120"/>
      <c r="M1633" s="120"/>
      <c r="N1633" s="120"/>
      <c r="O1633" s="306"/>
      <c r="P1633" s="120"/>
      <c r="Y1633" s="120"/>
      <c r="AD1633" s="249"/>
      <c r="AG1633" s="32"/>
      <c r="AI1633" s="245"/>
      <c r="AJ1633" s="120"/>
      <c r="AN1633" s="249"/>
      <c r="AS1633" s="250"/>
      <c r="AX1633" s="249"/>
      <c r="BC1633" s="248"/>
      <c r="BM1633" s="248"/>
      <c r="BW1633" s="248"/>
    </row>
    <row r="1634" spans="3:75" s="3" customFormat="1">
      <c r="C1634" s="32"/>
      <c r="D1634" s="229"/>
      <c r="F1634" s="120"/>
      <c r="G1634" s="120"/>
      <c r="H1634" s="120"/>
      <c r="I1634" s="120"/>
      <c r="J1634" s="120"/>
      <c r="K1634" s="120"/>
      <c r="L1634" s="120"/>
      <c r="M1634" s="120"/>
      <c r="N1634" s="120"/>
      <c r="O1634" s="306"/>
      <c r="P1634" s="120"/>
      <c r="Y1634" s="120"/>
      <c r="AD1634" s="249"/>
      <c r="AG1634" s="32"/>
      <c r="AI1634" s="245"/>
      <c r="AJ1634" s="120"/>
      <c r="AN1634" s="249"/>
      <c r="AS1634" s="250"/>
      <c r="AX1634" s="249"/>
      <c r="BC1634" s="248"/>
      <c r="BM1634" s="248"/>
      <c r="BW1634" s="248"/>
    </row>
    <row r="1635" spans="3:75" s="3" customFormat="1">
      <c r="C1635" s="32"/>
      <c r="D1635" s="229"/>
      <c r="F1635" s="120"/>
      <c r="G1635" s="120"/>
      <c r="H1635" s="120"/>
      <c r="I1635" s="120"/>
      <c r="J1635" s="120"/>
      <c r="K1635" s="120"/>
      <c r="L1635" s="120"/>
      <c r="M1635" s="120"/>
      <c r="N1635" s="120"/>
      <c r="O1635" s="306"/>
      <c r="P1635" s="120"/>
      <c r="Y1635" s="120"/>
      <c r="AD1635" s="249"/>
      <c r="AG1635" s="32"/>
      <c r="AI1635" s="245"/>
      <c r="AJ1635" s="120"/>
      <c r="AN1635" s="249"/>
      <c r="AS1635" s="250"/>
      <c r="AX1635" s="249"/>
      <c r="BC1635" s="248"/>
      <c r="BM1635" s="248"/>
      <c r="BW1635" s="248"/>
    </row>
    <row r="1636" spans="3:75" s="3" customFormat="1">
      <c r="C1636" s="32"/>
      <c r="D1636" s="229"/>
      <c r="F1636" s="120"/>
      <c r="G1636" s="120"/>
      <c r="H1636" s="120"/>
      <c r="I1636" s="120"/>
      <c r="J1636" s="120"/>
      <c r="K1636" s="120"/>
      <c r="L1636" s="120"/>
      <c r="M1636" s="120"/>
      <c r="N1636" s="120"/>
      <c r="O1636" s="306"/>
      <c r="P1636" s="120"/>
      <c r="Y1636" s="120"/>
      <c r="AD1636" s="249"/>
      <c r="AG1636" s="32"/>
      <c r="AI1636" s="245"/>
      <c r="AJ1636" s="120"/>
      <c r="AN1636" s="249"/>
      <c r="AS1636" s="250"/>
      <c r="AX1636" s="249"/>
      <c r="BC1636" s="248"/>
      <c r="BM1636" s="248"/>
      <c r="BW1636" s="248"/>
    </row>
    <row r="1637" spans="3:75" s="3" customFormat="1">
      <c r="C1637" s="32"/>
      <c r="D1637" s="229"/>
      <c r="F1637" s="120"/>
      <c r="G1637" s="120"/>
      <c r="H1637" s="120"/>
      <c r="I1637" s="120"/>
      <c r="J1637" s="120"/>
      <c r="K1637" s="120"/>
      <c r="L1637" s="120"/>
      <c r="M1637" s="120"/>
      <c r="N1637" s="120"/>
      <c r="O1637" s="306"/>
      <c r="P1637" s="120"/>
      <c r="Y1637" s="120"/>
      <c r="AD1637" s="249"/>
      <c r="AG1637" s="32"/>
      <c r="AI1637" s="245"/>
      <c r="AJ1637" s="120"/>
      <c r="AN1637" s="249"/>
      <c r="AS1637" s="250"/>
      <c r="AX1637" s="249"/>
      <c r="BC1637" s="248"/>
      <c r="BM1637" s="248"/>
      <c r="BW1637" s="248"/>
    </row>
    <row r="1638" spans="3:75" s="3" customFormat="1">
      <c r="C1638" s="32"/>
      <c r="D1638" s="229"/>
      <c r="F1638" s="120"/>
      <c r="G1638" s="120"/>
      <c r="H1638" s="120"/>
      <c r="I1638" s="120"/>
      <c r="J1638" s="120"/>
      <c r="K1638" s="120"/>
      <c r="L1638" s="120"/>
      <c r="M1638" s="120"/>
      <c r="N1638" s="120"/>
      <c r="O1638" s="306"/>
      <c r="P1638" s="120"/>
      <c r="Y1638" s="120"/>
      <c r="AD1638" s="249"/>
      <c r="AG1638" s="32"/>
      <c r="AI1638" s="245"/>
      <c r="AJ1638" s="120"/>
      <c r="AN1638" s="249"/>
      <c r="AS1638" s="250"/>
      <c r="AX1638" s="249"/>
      <c r="BC1638" s="248"/>
      <c r="BM1638" s="248"/>
      <c r="BW1638" s="248"/>
    </row>
    <row r="1639" spans="3:75" s="3" customFormat="1">
      <c r="C1639" s="32"/>
      <c r="D1639" s="229"/>
      <c r="F1639" s="120"/>
      <c r="G1639" s="120"/>
      <c r="H1639" s="120"/>
      <c r="I1639" s="120"/>
      <c r="J1639" s="120"/>
      <c r="K1639" s="120"/>
      <c r="L1639" s="120"/>
      <c r="M1639" s="120"/>
      <c r="N1639" s="120"/>
      <c r="O1639" s="306"/>
      <c r="P1639" s="120"/>
      <c r="Y1639" s="120"/>
      <c r="AD1639" s="249"/>
      <c r="AG1639" s="32"/>
      <c r="AI1639" s="245"/>
      <c r="AJ1639" s="120"/>
      <c r="AN1639" s="249"/>
      <c r="AS1639" s="250"/>
      <c r="AX1639" s="249"/>
      <c r="BC1639" s="248"/>
      <c r="BM1639" s="248"/>
      <c r="BW1639" s="248"/>
    </row>
    <row r="1640" spans="3:75" s="3" customFormat="1">
      <c r="C1640" s="32"/>
      <c r="D1640" s="229"/>
      <c r="F1640" s="120"/>
      <c r="G1640" s="120"/>
      <c r="H1640" s="120"/>
      <c r="I1640" s="120"/>
      <c r="J1640" s="120"/>
      <c r="K1640" s="120"/>
      <c r="L1640" s="120"/>
      <c r="M1640" s="120"/>
      <c r="N1640" s="120"/>
      <c r="O1640" s="306"/>
      <c r="P1640" s="120"/>
      <c r="Y1640" s="120"/>
      <c r="AD1640" s="249"/>
      <c r="AG1640" s="32"/>
      <c r="AI1640" s="245"/>
      <c r="AJ1640" s="120"/>
      <c r="AN1640" s="249"/>
      <c r="AS1640" s="250"/>
      <c r="AX1640" s="249"/>
      <c r="BC1640" s="248"/>
      <c r="BM1640" s="248"/>
      <c r="BW1640" s="248"/>
    </row>
    <row r="1641" spans="3:75" s="3" customFormat="1">
      <c r="C1641" s="32"/>
      <c r="D1641" s="229"/>
      <c r="F1641" s="120"/>
      <c r="G1641" s="120"/>
      <c r="H1641" s="120"/>
      <c r="I1641" s="120"/>
      <c r="J1641" s="120"/>
      <c r="K1641" s="120"/>
      <c r="L1641" s="120"/>
      <c r="M1641" s="120"/>
      <c r="N1641" s="120"/>
      <c r="O1641" s="306"/>
      <c r="P1641" s="120"/>
      <c r="Y1641" s="120"/>
      <c r="AD1641" s="249"/>
      <c r="AG1641" s="32"/>
      <c r="AI1641" s="245"/>
      <c r="AJ1641" s="120"/>
      <c r="AN1641" s="249"/>
      <c r="AS1641" s="250"/>
      <c r="AX1641" s="249"/>
      <c r="BC1641" s="248"/>
      <c r="BM1641" s="248"/>
      <c r="BW1641" s="248"/>
    </row>
    <row r="1642" spans="3:75" s="3" customFormat="1">
      <c r="C1642" s="32"/>
      <c r="D1642" s="229"/>
      <c r="F1642" s="120"/>
      <c r="G1642" s="120"/>
      <c r="H1642" s="120"/>
      <c r="I1642" s="120"/>
      <c r="J1642" s="120"/>
      <c r="K1642" s="120"/>
      <c r="L1642" s="120"/>
      <c r="M1642" s="120"/>
      <c r="N1642" s="120"/>
      <c r="O1642" s="306"/>
      <c r="P1642" s="120"/>
      <c r="Y1642" s="120"/>
      <c r="AD1642" s="249"/>
      <c r="AG1642" s="32"/>
      <c r="AI1642" s="245"/>
      <c r="AJ1642" s="120"/>
      <c r="AN1642" s="249"/>
      <c r="AS1642" s="250"/>
      <c r="AX1642" s="249"/>
      <c r="BC1642" s="248"/>
      <c r="BM1642" s="248"/>
      <c r="BW1642" s="248"/>
    </row>
    <row r="1643" spans="3:75" s="3" customFormat="1">
      <c r="C1643" s="32"/>
      <c r="D1643" s="229"/>
      <c r="F1643" s="120"/>
      <c r="G1643" s="120"/>
      <c r="H1643" s="120"/>
      <c r="I1643" s="120"/>
      <c r="J1643" s="120"/>
      <c r="K1643" s="120"/>
      <c r="L1643" s="120"/>
      <c r="M1643" s="120"/>
      <c r="N1643" s="120"/>
      <c r="O1643" s="306"/>
      <c r="P1643" s="120"/>
      <c r="Y1643" s="120"/>
      <c r="AD1643" s="249"/>
      <c r="AG1643" s="32"/>
      <c r="AI1643" s="245"/>
      <c r="AJ1643" s="120"/>
      <c r="AN1643" s="249"/>
      <c r="AS1643" s="250"/>
      <c r="AX1643" s="249"/>
      <c r="BC1643" s="248"/>
      <c r="BM1643" s="248"/>
      <c r="BW1643" s="248"/>
    </row>
    <row r="1644" spans="3:75" s="3" customFormat="1">
      <c r="C1644" s="32"/>
      <c r="D1644" s="229"/>
      <c r="F1644" s="120"/>
      <c r="G1644" s="120"/>
      <c r="H1644" s="120"/>
      <c r="I1644" s="120"/>
      <c r="J1644" s="120"/>
      <c r="K1644" s="120"/>
      <c r="L1644" s="120"/>
      <c r="M1644" s="120"/>
      <c r="N1644" s="120"/>
      <c r="O1644" s="306"/>
      <c r="P1644" s="120"/>
      <c r="Y1644" s="120"/>
      <c r="AD1644" s="249"/>
      <c r="AG1644" s="32"/>
      <c r="AI1644" s="245"/>
      <c r="AJ1644" s="120"/>
      <c r="AN1644" s="249"/>
      <c r="AS1644" s="250"/>
      <c r="AX1644" s="249"/>
      <c r="BC1644" s="248"/>
      <c r="BM1644" s="248"/>
      <c r="BW1644" s="248"/>
    </row>
    <row r="1645" spans="3:75" s="3" customFormat="1">
      <c r="C1645" s="32"/>
      <c r="D1645" s="229"/>
      <c r="F1645" s="120"/>
      <c r="G1645" s="120"/>
      <c r="H1645" s="120"/>
      <c r="I1645" s="120"/>
      <c r="J1645" s="120"/>
      <c r="K1645" s="120"/>
      <c r="L1645" s="120"/>
      <c r="M1645" s="120"/>
      <c r="N1645" s="120"/>
      <c r="O1645" s="306"/>
      <c r="P1645" s="120"/>
      <c r="Y1645" s="120"/>
      <c r="AD1645" s="249"/>
      <c r="AG1645" s="32"/>
      <c r="AI1645" s="245"/>
      <c r="AJ1645" s="120"/>
      <c r="AN1645" s="249"/>
      <c r="AS1645" s="250"/>
      <c r="AX1645" s="249"/>
      <c r="BC1645" s="248"/>
      <c r="BM1645" s="248"/>
      <c r="BW1645" s="248"/>
    </row>
    <row r="1646" spans="3:75" s="3" customFormat="1">
      <c r="C1646" s="32"/>
      <c r="D1646" s="229"/>
      <c r="F1646" s="120"/>
      <c r="G1646" s="120"/>
      <c r="H1646" s="120"/>
      <c r="I1646" s="120"/>
      <c r="J1646" s="120"/>
      <c r="K1646" s="120"/>
      <c r="L1646" s="120"/>
      <c r="M1646" s="120"/>
      <c r="N1646" s="120"/>
      <c r="O1646" s="306"/>
      <c r="P1646" s="120"/>
      <c r="Y1646" s="120"/>
      <c r="AD1646" s="249"/>
      <c r="AG1646" s="32"/>
      <c r="AI1646" s="245"/>
      <c r="AJ1646" s="120"/>
      <c r="AN1646" s="249"/>
      <c r="AS1646" s="250"/>
      <c r="AX1646" s="249"/>
      <c r="BC1646" s="248"/>
      <c r="BM1646" s="248"/>
      <c r="BW1646" s="248"/>
    </row>
    <row r="1647" spans="3:75" s="3" customFormat="1">
      <c r="C1647" s="32"/>
      <c r="D1647" s="229"/>
      <c r="F1647" s="120"/>
      <c r="G1647" s="120"/>
      <c r="H1647" s="120"/>
      <c r="I1647" s="120"/>
      <c r="J1647" s="120"/>
      <c r="K1647" s="120"/>
      <c r="L1647" s="120"/>
      <c r="M1647" s="120"/>
      <c r="N1647" s="120"/>
      <c r="O1647" s="306"/>
      <c r="P1647" s="120"/>
      <c r="Y1647" s="120"/>
      <c r="AD1647" s="249"/>
      <c r="AG1647" s="32"/>
      <c r="AI1647" s="245"/>
      <c r="AJ1647" s="120"/>
      <c r="AN1647" s="249"/>
      <c r="AS1647" s="250"/>
      <c r="AX1647" s="249"/>
      <c r="BC1647" s="248"/>
      <c r="BM1647" s="248"/>
      <c r="BW1647" s="248"/>
    </row>
    <row r="1648" spans="3:75" s="3" customFormat="1">
      <c r="C1648" s="32"/>
      <c r="D1648" s="229"/>
      <c r="F1648" s="120"/>
      <c r="G1648" s="120"/>
      <c r="H1648" s="120"/>
      <c r="I1648" s="120"/>
      <c r="J1648" s="120"/>
      <c r="K1648" s="120"/>
      <c r="L1648" s="120"/>
      <c r="M1648" s="120"/>
      <c r="N1648" s="120"/>
      <c r="O1648" s="306"/>
      <c r="P1648" s="120"/>
      <c r="Y1648" s="120"/>
      <c r="AD1648" s="249"/>
      <c r="AG1648" s="32"/>
      <c r="AI1648" s="245"/>
      <c r="AJ1648" s="120"/>
      <c r="AN1648" s="249"/>
      <c r="AS1648" s="250"/>
      <c r="AX1648" s="249"/>
      <c r="BC1648" s="248"/>
      <c r="BM1648" s="248"/>
      <c r="BW1648" s="248"/>
    </row>
    <row r="1649" spans="3:75" s="3" customFormat="1">
      <c r="C1649" s="32"/>
      <c r="D1649" s="229"/>
      <c r="F1649" s="120"/>
      <c r="G1649" s="120"/>
      <c r="H1649" s="120"/>
      <c r="I1649" s="120"/>
      <c r="J1649" s="120"/>
      <c r="K1649" s="120"/>
      <c r="L1649" s="120"/>
      <c r="M1649" s="120"/>
      <c r="N1649" s="120"/>
      <c r="O1649" s="306"/>
      <c r="P1649" s="120"/>
      <c r="Y1649" s="120"/>
      <c r="AD1649" s="249"/>
      <c r="AG1649" s="32"/>
      <c r="AI1649" s="245"/>
      <c r="AJ1649" s="120"/>
      <c r="AN1649" s="249"/>
      <c r="AS1649" s="250"/>
      <c r="AX1649" s="249"/>
      <c r="BC1649" s="248"/>
      <c r="BM1649" s="248"/>
      <c r="BW1649" s="248"/>
    </row>
    <row r="1650" spans="3:75" s="3" customFormat="1">
      <c r="C1650" s="32"/>
      <c r="D1650" s="229"/>
      <c r="F1650" s="120"/>
      <c r="G1650" s="120"/>
      <c r="H1650" s="120"/>
      <c r="I1650" s="120"/>
      <c r="J1650" s="120"/>
      <c r="K1650" s="120"/>
      <c r="L1650" s="120"/>
      <c r="M1650" s="120"/>
      <c r="N1650" s="120"/>
      <c r="O1650" s="306"/>
      <c r="P1650" s="120"/>
      <c r="Y1650" s="120"/>
      <c r="AD1650" s="249"/>
      <c r="AG1650" s="32"/>
      <c r="AI1650" s="245"/>
      <c r="AJ1650" s="120"/>
      <c r="AN1650" s="249"/>
      <c r="AS1650" s="250"/>
      <c r="AX1650" s="249"/>
      <c r="BC1650" s="248"/>
      <c r="BM1650" s="248"/>
      <c r="BW1650" s="248"/>
    </row>
    <row r="1651" spans="3:75" s="3" customFormat="1">
      <c r="C1651" s="32"/>
      <c r="D1651" s="229"/>
      <c r="F1651" s="120"/>
      <c r="G1651" s="120"/>
      <c r="H1651" s="120"/>
      <c r="I1651" s="120"/>
      <c r="J1651" s="120"/>
      <c r="K1651" s="120"/>
      <c r="L1651" s="120"/>
      <c r="M1651" s="120"/>
      <c r="N1651" s="120"/>
      <c r="O1651" s="306"/>
      <c r="P1651" s="120"/>
      <c r="Y1651" s="120"/>
      <c r="AD1651" s="249"/>
      <c r="AG1651" s="32"/>
      <c r="AI1651" s="245"/>
      <c r="AJ1651" s="120"/>
      <c r="AN1651" s="249"/>
      <c r="AS1651" s="250"/>
      <c r="AX1651" s="249"/>
      <c r="BC1651" s="248"/>
      <c r="BM1651" s="248"/>
      <c r="BW1651" s="248"/>
    </row>
    <row r="1652" spans="3:75" s="3" customFormat="1">
      <c r="C1652" s="32"/>
      <c r="D1652" s="229"/>
      <c r="F1652" s="120"/>
      <c r="G1652" s="120"/>
      <c r="H1652" s="120"/>
      <c r="I1652" s="120"/>
      <c r="J1652" s="120"/>
      <c r="K1652" s="120"/>
      <c r="L1652" s="120"/>
      <c r="M1652" s="120"/>
      <c r="N1652" s="120"/>
      <c r="O1652" s="306"/>
      <c r="P1652" s="120"/>
      <c r="Y1652" s="120"/>
      <c r="AD1652" s="249"/>
      <c r="AG1652" s="32"/>
      <c r="AI1652" s="245"/>
      <c r="AJ1652" s="120"/>
      <c r="AN1652" s="249"/>
      <c r="AS1652" s="250"/>
      <c r="AX1652" s="249"/>
      <c r="BC1652" s="248"/>
      <c r="BM1652" s="248"/>
      <c r="BW1652" s="248"/>
    </row>
    <row r="1653" spans="3:75" s="3" customFormat="1">
      <c r="C1653" s="32"/>
      <c r="D1653" s="229"/>
      <c r="F1653" s="120"/>
      <c r="G1653" s="120"/>
      <c r="H1653" s="120"/>
      <c r="I1653" s="120"/>
      <c r="J1653" s="120"/>
      <c r="K1653" s="120"/>
      <c r="L1653" s="120"/>
      <c r="M1653" s="120"/>
      <c r="N1653" s="120"/>
      <c r="O1653" s="306"/>
      <c r="P1653" s="120"/>
      <c r="Y1653" s="120"/>
      <c r="AD1653" s="249"/>
      <c r="AG1653" s="32"/>
      <c r="AI1653" s="245"/>
      <c r="AJ1653" s="120"/>
      <c r="AN1653" s="249"/>
      <c r="AS1653" s="250"/>
      <c r="AX1653" s="249"/>
      <c r="BC1653" s="248"/>
      <c r="BM1653" s="248"/>
      <c r="BW1653" s="248"/>
    </row>
    <row r="1654" spans="3:75" s="3" customFormat="1">
      <c r="C1654" s="32"/>
      <c r="D1654" s="229"/>
      <c r="F1654" s="120"/>
      <c r="G1654" s="120"/>
      <c r="H1654" s="120"/>
      <c r="I1654" s="120"/>
      <c r="J1654" s="120"/>
      <c r="K1654" s="120"/>
      <c r="L1654" s="120"/>
      <c r="M1654" s="120"/>
      <c r="N1654" s="120"/>
      <c r="O1654" s="306"/>
      <c r="P1654" s="120"/>
      <c r="Y1654" s="120"/>
      <c r="AD1654" s="249"/>
      <c r="AG1654" s="32"/>
      <c r="AI1654" s="245"/>
      <c r="AJ1654" s="120"/>
      <c r="AN1654" s="249"/>
      <c r="AS1654" s="250"/>
      <c r="AX1654" s="249"/>
      <c r="BC1654" s="248"/>
      <c r="BM1654" s="248"/>
      <c r="BW1654" s="248"/>
    </row>
    <row r="1655" spans="3:75" s="3" customFormat="1">
      <c r="C1655" s="32"/>
      <c r="D1655" s="229"/>
      <c r="F1655" s="120"/>
      <c r="G1655" s="120"/>
      <c r="H1655" s="120"/>
      <c r="I1655" s="120"/>
      <c r="J1655" s="120"/>
      <c r="K1655" s="120"/>
      <c r="L1655" s="120"/>
      <c r="M1655" s="120"/>
      <c r="N1655" s="120"/>
      <c r="O1655" s="306"/>
      <c r="P1655" s="120"/>
      <c r="Y1655" s="120"/>
      <c r="AD1655" s="249"/>
      <c r="AG1655" s="32"/>
      <c r="AI1655" s="245"/>
      <c r="AJ1655" s="120"/>
      <c r="AN1655" s="249"/>
      <c r="AS1655" s="250"/>
      <c r="AX1655" s="249"/>
      <c r="BC1655" s="248"/>
      <c r="BM1655" s="248"/>
      <c r="BW1655" s="248"/>
    </row>
    <row r="1656" spans="3:75" s="3" customFormat="1">
      <c r="C1656" s="32"/>
      <c r="D1656" s="229"/>
      <c r="F1656" s="120"/>
      <c r="G1656" s="120"/>
      <c r="H1656" s="120"/>
      <c r="I1656" s="120"/>
      <c r="J1656" s="120"/>
      <c r="K1656" s="120"/>
      <c r="L1656" s="120"/>
      <c r="M1656" s="120"/>
      <c r="N1656" s="120"/>
      <c r="O1656" s="306"/>
      <c r="P1656" s="120"/>
      <c r="Y1656" s="120"/>
      <c r="AD1656" s="249"/>
      <c r="AG1656" s="32"/>
      <c r="AI1656" s="245"/>
      <c r="AJ1656" s="120"/>
      <c r="AN1656" s="249"/>
      <c r="AS1656" s="250"/>
      <c r="AX1656" s="249"/>
      <c r="BC1656" s="248"/>
      <c r="BM1656" s="248"/>
      <c r="BW1656" s="248"/>
    </row>
    <row r="1657" spans="3:75" s="3" customFormat="1">
      <c r="C1657" s="32"/>
      <c r="D1657" s="229"/>
      <c r="F1657" s="120"/>
      <c r="G1657" s="120"/>
      <c r="H1657" s="120"/>
      <c r="I1657" s="120"/>
      <c r="J1657" s="120"/>
      <c r="K1657" s="120"/>
      <c r="L1657" s="120"/>
      <c r="M1657" s="120"/>
      <c r="N1657" s="120"/>
      <c r="O1657" s="306"/>
      <c r="P1657" s="120"/>
      <c r="Y1657" s="120"/>
      <c r="AD1657" s="249"/>
      <c r="AG1657" s="32"/>
      <c r="AI1657" s="245"/>
      <c r="AJ1657" s="120"/>
      <c r="AN1657" s="249"/>
      <c r="AS1657" s="250"/>
      <c r="AX1657" s="249"/>
      <c r="BC1657" s="248"/>
      <c r="BM1657" s="248"/>
      <c r="BW1657" s="248"/>
    </row>
    <row r="1658" spans="3:75" s="3" customFormat="1">
      <c r="C1658" s="32"/>
      <c r="D1658" s="229"/>
      <c r="F1658" s="120"/>
      <c r="G1658" s="120"/>
      <c r="H1658" s="120"/>
      <c r="I1658" s="120"/>
      <c r="J1658" s="120"/>
      <c r="K1658" s="120"/>
      <c r="L1658" s="120"/>
      <c r="M1658" s="120"/>
      <c r="N1658" s="120"/>
      <c r="O1658" s="306"/>
      <c r="P1658" s="120"/>
      <c r="Y1658" s="120"/>
      <c r="AD1658" s="249"/>
      <c r="AG1658" s="32"/>
      <c r="AI1658" s="245"/>
      <c r="AJ1658" s="120"/>
      <c r="AN1658" s="249"/>
      <c r="AS1658" s="250"/>
      <c r="AX1658" s="249"/>
      <c r="BC1658" s="248"/>
      <c r="BM1658" s="248"/>
      <c r="BW1658" s="248"/>
    </row>
    <row r="1659" spans="3:75" s="3" customFormat="1">
      <c r="C1659" s="32"/>
      <c r="D1659" s="229"/>
      <c r="F1659" s="120"/>
      <c r="G1659" s="120"/>
      <c r="H1659" s="120"/>
      <c r="I1659" s="120"/>
      <c r="J1659" s="120"/>
      <c r="K1659" s="120"/>
      <c r="L1659" s="120"/>
      <c r="M1659" s="120"/>
      <c r="N1659" s="120"/>
      <c r="O1659" s="306"/>
      <c r="P1659" s="120"/>
      <c r="Y1659" s="120"/>
      <c r="AD1659" s="249"/>
      <c r="AG1659" s="32"/>
      <c r="AI1659" s="245"/>
      <c r="AJ1659" s="120"/>
      <c r="AN1659" s="249"/>
      <c r="AS1659" s="250"/>
      <c r="AX1659" s="249"/>
      <c r="BC1659" s="248"/>
      <c r="BM1659" s="248"/>
      <c r="BW1659" s="248"/>
    </row>
    <row r="1660" spans="3:75" s="3" customFormat="1">
      <c r="C1660" s="32"/>
      <c r="D1660" s="229"/>
      <c r="F1660" s="120"/>
      <c r="G1660" s="120"/>
      <c r="H1660" s="120"/>
      <c r="I1660" s="120"/>
      <c r="J1660" s="120"/>
      <c r="K1660" s="120"/>
      <c r="L1660" s="120"/>
      <c r="M1660" s="120"/>
      <c r="N1660" s="120"/>
      <c r="O1660" s="306"/>
      <c r="P1660" s="120"/>
      <c r="Y1660" s="120"/>
      <c r="AD1660" s="249"/>
      <c r="AG1660" s="32"/>
      <c r="AI1660" s="245"/>
      <c r="AJ1660" s="120"/>
      <c r="AN1660" s="249"/>
      <c r="AS1660" s="250"/>
      <c r="AX1660" s="249"/>
      <c r="BC1660" s="248"/>
      <c r="BM1660" s="248"/>
      <c r="BW1660" s="248"/>
    </row>
    <row r="1661" spans="3:75" s="3" customFormat="1">
      <c r="C1661" s="32"/>
      <c r="D1661" s="229"/>
      <c r="F1661" s="120"/>
      <c r="G1661" s="120"/>
      <c r="H1661" s="120"/>
      <c r="I1661" s="120"/>
      <c r="J1661" s="120"/>
      <c r="K1661" s="120"/>
      <c r="L1661" s="120"/>
      <c r="M1661" s="120"/>
      <c r="N1661" s="120"/>
      <c r="O1661" s="306"/>
      <c r="P1661" s="120"/>
      <c r="Y1661" s="120"/>
      <c r="AD1661" s="249"/>
      <c r="AG1661" s="32"/>
      <c r="AI1661" s="245"/>
      <c r="AJ1661" s="120"/>
      <c r="AN1661" s="249"/>
      <c r="AS1661" s="250"/>
      <c r="AX1661" s="249"/>
      <c r="BC1661" s="248"/>
      <c r="BM1661" s="248"/>
      <c r="BW1661" s="248"/>
    </row>
    <row r="1662" spans="3:75" s="3" customFormat="1">
      <c r="C1662" s="32"/>
      <c r="D1662" s="229"/>
      <c r="F1662" s="120"/>
      <c r="G1662" s="120"/>
      <c r="H1662" s="120"/>
      <c r="I1662" s="120"/>
      <c r="J1662" s="120"/>
      <c r="K1662" s="120"/>
      <c r="L1662" s="120"/>
      <c r="M1662" s="120"/>
      <c r="N1662" s="120"/>
      <c r="O1662" s="306"/>
      <c r="P1662" s="120"/>
      <c r="Y1662" s="120"/>
      <c r="AD1662" s="249"/>
      <c r="AG1662" s="32"/>
      <c r="AI1662" s="245"/>
      <c r="AJ1662" s="120"/>
      <c r="AN1662" s="249"/>
      <c r="AS1662" s="250"/>
      <c r="AX1662" s="249"/>
      <c r="BC1662" s="248"/>
      <c r="BM1662" s="248"/>
      <c r="BW1662" s="248"/>
    </row>
    <row r="1663" spans="3:75" s="3" customFormat="1">
      <c r="C1663" s="32"/>
      <c r="D1663" s="229"/>
      <c r="F1663" s="120"/>
      <c r="G1663" s="120"/>
      <c r="H1663" s="120"/>
      <c r="I1663" s="120"/>
      <c r="J1663" s="120"/>
      <c r="K1663" s="120"/>
      <c r="L1663" s="120"/>
      <c r="M1663" s="120"/>
      <c r="N1663" s="120"/>
      <c r="O1663" s="306"/>
      <c r="P1663" s="120"/>
      <c r="Y1663" s="120"/>
      <c r="AD1663" s="249"/>
      <c r="AG1663" s="32"/>
      <c r="AI1663" s="245"/>
      <c r="AJ1663" s="120"/>
      <c r="AN1663" s="249"/>
      <c r="AS1663" s="250"/>
      <c r="AX1663" s="249"/>
      <c r="BC1663" s="248"/>
      <c r="BM1663" s="248"/>
      <c r="BW1663" s="248"/>
    </row>
    <row r="1664" spans="3:75" s="3" customFormat="1">
      <c r="C1664" s="32"/>
      <c r="D1664" s="229"/>
      <c r="F1664" s="120"/>
      <c r="G1664" s="120"/>
      <c r="H1664" s="120"/>
      <c r="I1664" s="120"/>
      <c r="J1664" s="120"/>
      <c r="K1664" s="120"/>
      <c r="L1664" s="120"/>
      <c r="M1664" s="120"/>
      <c r="N1664" s="120"/>
      <c r="O1664" s="306"/>
      <c r="P1664" s="120"/>
      <c r="Y1664" s="120"/>
      <c r="AD1664" s="249"/>
      <c r="AG1664" s="32"/>
      <c r="AI1664" s="245"/>
      <c r="AJ1664" s="120"/>
      <c r="AN1664" s="249"/>
      <c r="AS1664" s="250"/>
      <c r="AX1664" s="249"/>
      <c r="BC1664" s="248"/>
      <c r="BM1664" s="248"/>
      <c r="BW1664" s="248"/>
    </row>
    <row r="1665" spans="3:75" s="3" customFormat="1">
      <c r="C1665" s="32"/>
      <c r="D1665" s="229"/>
      <c r="F1665" s="120"/>
      <c r="G1665" s="120"/>
      <c r="H1665" s="120"/>
      <c r="I1665" s="120"/>
      <c r="J1665" s="120"/>
      <c r="K1665" s="120"/>
      <c r="L1665" s="120"/>
      <c r="M1665" s="120"/>
      <c r="N1665" s="120"/>
      <c r="O1665" s="306"/>
      <c r="P1665" s="120"/>
      <c r="Y1665" s="120"/>
      <c r="AD1665" s="249"/>
      <c r="AG1665" s="32"/>
      <c r="AI1665" s="245"/>
      <c r="AJ1665" s="120"/>
      <c r="AN1665" s="249"/>
      <c r="AS1665" s="250"/>
      <c r="AX1665" s="249"/>
      <c r="BC1665" s="248"/>
      <c r="BM1665" s="248"/>
      <c r="BW1665" s="248"/>
    </row>
    <row r="1666" spans="3:75" s="3" customFormat="1">
      <c r="C1666" s="32"/>
      <c r="D1666" s="229"/>
      <c r="F1666" s="120"/>
      <c r="G1666" s="120"/>
      <c r="H1666" s="120"/>
      <c r="I1666" s="120"/>
      <c r="J1666" s="120"/>
      <c r="K1666" s="120"/>
      <c r="L1666" s="120"/>
      <c r="M1666" s="120"/>
      <c r="N1666" s="120"/>
      <c r="O1666" s="306"/>
      <c r="P1666" s="120"/>
      <c r="Y1666" s="120"/>
      <c r="AD1666" s="249"/>
      <c r="AG1666" s="32"/>
      <c r="AI1666" s="245"/>
      <c r="AJ1666" s="120"/>
      <c r="AN1666" s="249"/>
      <c r="AS1666" s="250"/>
      <c r="AX1666" s="249"/>
      <c r="BC1666" s="248"/>
      <c r="BM1666" s="248"/>
      <c r="BW1666" s="248"/>
    </row>
    <row r="1667" spans="3:75" s="3" customFormat="1">
      <c r="C1667" s="32"/>
      <c r="D1667" s="229"/>
      <c r="F1667" s="120"/>
      <c r="G1667" s="120"/>
      <c r="H1667" s="120"/>
      <c r="I1667" s="120"/>
      <c r="J1667" s="120"/>
      <c r="K1667" s="120"/>
      <c r="L1667" s="120"/>
      <c r="M1667" s="120"/>
      <c r="N1667" s="120"/>
      <c r="O1667" s="306"/>
      <c r="P1667" s="120"/>
      <c r="Y1667" s="120"/>
      <c r="AD1667" s="249"/>
      <c r="AG1667" s="32"/>
      <c r="AI1667" s="245"/>
      <c r="AJ1667" s="120"/>
      <c r="AN1667" s="249"/>
      <c r="AS1667" s="250"/>
      <c r="AX1667" s="249"/>
      <c r="BC1667" s="248"/>
      <c r="BM1667" s="248"/>
      <c r="BW1667" s="248"/>
    </row>
    <row r="1668" spans="3:75" s="3" customFormat="1">
      <c r="C1668" s="32"/>
      <c r="D1668" s="229"/>
      <c r="F1668" s="120"/>
      <c r="G1668" s="120"/>
      <c r="H1668" s="120"/>
      <c r="I1668" s="120"/>
      <c r="J1668" s="120"/>
      <c r="K1668" s="120"/>
      <c r="L1668" s="120"/>
      <c r="M1668" s="120"/>
      <c r="N1668" s="120"/>
      <c r="O1668" s="306"/>
      <c r="P1668" s="120"/>
      <c r="Y1668" s="120"/>
      <c r="AD1668" s="249"/>
      <c r="AG1668" s="32"/>
      <c r="AI1668" s="245"/>
      <c r="AJ1668" s="120"/>
      <c r="AN1668" s="249"/>
      <c r="AS1668" s="250"/>
      <c r="AX1668" s="249"/>
      <c r="BC1668" s="248"/>
      <c r="BM1668" s="248"/>
      <c r="BW1668" s="248"/>
    </row>
    <row r="1669" spans="3:75" s="3" customFormat="1">
      <c r="C1669" s="32"/>
      <c r="D1669" s="229"/>
      <c r="F1669" s="120"/>
      <c r="G1669" s="120"/>
      <c r="H1669" s="120"/>
      <c r="I1669" s="120"/>
      <c r="J1669" s="120"/>
      <c r="K1669" s="120"/>
      <c r="L1669" s="120"/>
      <c r="M1669" s="120"/>
      <c r="N1669" s="120"/>
      <c r="O1669" s="306"/>
      <c r="P1669" s="120"/>
      <c r="Y1669" s="120"/>
      <c r="AD1669" s="249"/>
      <c r="AG1669" s="32"/>
      <c r="AI1669" s="245"/>
      <c r="AJ1669" s="120"/>
      <c r="AN1669" s="249"/>
      <c r="AS1669" s="250"/>
      <c r="AX1669" s="249"/>
      <c r="BC1669" s="248"/>
      <c r="BM1669" s="248"/>
      <c r="BW1669" s="248"/>
    </row>
    <row r="1670" spans="3:75" s="3" customFormat="1">
      <c r="C1670" s="32"/>
      <c r="D1670" s="229"/>
      <c r="F1670" s="120"/>
      <c r="G1670" s="120"/>
      <c r="H1670" s="120"/>
      <c r="I1670" s="120"/>
      <c r="J1670" s="120"/>
      <c r="K1670" s="120"/>
      <c r="L1670" s="120"/>
      <c r="M1670" s="120"/>
      <c r="N1670" s="120"/>
      <c r="O1670" s="306"/>
      <c r="P1670" s="120"/>
      <c r="Y1670" s="120"/>
      <c r="AD1670" s="249"/>
      <c r="AG1670" s="32"/>
      <c r="AI1670" s="245"/>
      <c r="AJ1670" s="120"/>
      <c r="AN1670" s="249"/>
      <c r="AS1670" s="250"/>
      <c r="AX1670" s="249"/>
      <c r="BC1670" s="248"/>
      <c r="BM1670" s="248"/>
      <c r="BW1670" s="248"/>
    </row>
    <row r="1671" spans="3:75" s="3" customFormat="1">
      <c r="C1671" s="32"/>
      <c r="D1671" s="229"/>
      <c r="F1671" s="120"/>
      <c r="G1671" s="120"/>
      <c r="H1671" s="120"/>
      <c r="I1671" s="120"/>
      <c r="J1671" s="120"/>
      <c r="K1671" s="120"/>
      <c r="L1671" s="120"/>
      <c r="M1671" s="120"/>
      <c r="N1671" s="120"/>
      <c r="O1671" s="306"/>
      <c r="P1671" s="120"/>
      <c r="Y1671" s="120"/>
      <c r="AD1671" s="249"/>
      <c r="AG1671" s="32"/>
      <c r="AI1671" s="245"/>
      <c r="AJ1671" s="120"/>
      <c r="AN1671" s="249"/>
      <c r="AS1671" s="250"/>
      <c r="AX1671" s="249"/>
      <c r="BC1671" s="248"/>
      <c r="BM1671" s="248"/>
      <c r="BW1671" s="248"/>
    </row>
    <row r="1672" spans="3:75" s="3" customFormat="1">
      <c r="C1672" s="32"/>
      <c r="D1672" s="229"/>
      <c r="F1672" s="120"/>
      <c r="G1672" s="120"/>
      <c r="H1672" s="120"/>
      <c r="I1672" s="120"/>
      <c r="J1672" s="120"/>
      <c r="K1672" s="120"/>
      <c r="L1672" s="120"/>
      <c r="M1672" s="120"/>
      <c r="N1672" s="120"/>
      <c r="O1672" s="306"/>
      <c r="P1672" s="120"/>
      <c r="Y1672" s="120"/>
      <c r="AD1672" s="249"/>
      <c r="AG1672" s="32"/>
      <c r="AI1672" s="245"/>
      <c r="AJ1672" s="120"/>
      <c r="AN1672" s="249"/>
      <c r="AS1672" s="250"/>
      <c r="AX1672" s="249"/>
      <c r="BC1672" s="248"/>
      <c r="BM1672" s="248"/>
      <c r="BW1672" s="248"/>
    </row>
    <row r="1673" spans="3:75" s="3" customFormat="1">
      <c r="C1673" s="32"/>
      <c r="D1673" s="229"/>
      <c r="F1673" s="120"/>
      <c r="G1673" s="120"/>
      <c r="H1673" s="120"/>
      <c r="I1673" s="120"/>
      <c r="J1673" s="120"/>
      <c r="K1673" s="120"/>
      <c r="L1673" s="120"/>
      <c r="M1673" s="120"/>
      <c r="N1673" s="120"/>
      <c r="O1673" s="306"/>
      <c r="P1673" s="120"/>
      <c r="Y1673" s="120"/>
      <c r="AD1673" s="249"/>
      <c r="AG1673" s="32"/>
      <c r="AI1673" s="245"/>
      <c r="AJ1673" s="120"/>
      <c r="AN1673" s="249"/>
      <c r="AS1673" s="250"/>
      <c r="AX1673" s="249"/>
      <c r="BC1673" s="248"/>
      <c r="BM1673" s="248"/>
      <c r="BW1673" s="248"/>
    </row>
    <row r="1674" spans="3:75" s="3" customFormat="1">
      <c r="C1674" s="32"/>
      <c r="D1674" s="229"/>
      <c r="F1674" s="120"/>
      <c r="G1674" s="120"/>
      <c r="H1674" s="120"/>
      <c r="I1674" s="120"/>
      <c r="J1674" s="120"/>
      <c r="K1674" s="120"/>
      <c r="L1674" s="120"/>
      <c r="M1674" s="120"/>
      <c r="N1674" s="120"/>
      <c r="O1674" s="306"/>
      <c r="P1674" s="120"/>
      <c r="Y1674" s="120"/>
      <c r="AD1674" s="249"/>
      <c r="AG1674" s="32"/>
      <c r="AI1674" s="245"/>
      <c r="AJ1674" s="120"/>
      <c r="AN1674" s="249"/>
      <c r="AS1674" s="250"/>
      <c r="AX1674" s="249"/>
      <c r="BC1674" s="248"/>
      <c r="BM1674" s="248"/>
      <c r="BW1674" s="248"/>
    </row>
    <row r="1675" spans="3:75" s="3" customFormat="1">
      <c r="C1675" s="32"/>
      <c r="D1675" s="229"/>
      <c r="F1675" s="120"/>
      <c r="G1675" s="120"/>
      <c r="H1675" s="120"/>
      <c r="I1675" s="120"/>
      <c r="J1675" s="120"/>
      <c r="K1675" s="120"/>
      <c r="L1675" s="120"/>
      <c r="M1675" s="120"/>
      <c r="N1675" s="120"/>
      <c r="O1675" s="306"/>
      <c r="P1675" s="120"/>
      <c r="Y1675" s="120"/>
      <c r="AD1675" s="249"/>
      <c r="AG1675" s="32"/>
      <c r="AI1675" s="245"/>
      <c r="AJ1675" s="120"/>
      <c r="AN1675" s="249"/>
      <c r="AS1675" s="250"/>
      <c r="AX1675" s="249"/>
      <c r="BC1675" s="248"/>
      <c r="BM1675" s="248"/>
      <c r="BW1675" s="248"/>
    </row>
    <row r="1676" spans="3:75" s="3" customFormat="1">
      <c r="C1676" s="32"/>
      <c r="D1676" s="229"/>
      <c r="F1676" s="120"/>
      <c r="G1676" s="120"/>
      <c r="H1676" s="120"/>
      <c r="I1676" s="120"/>
      <c r="J1676" s="120"/>
      <c r="K1676" s="120"/>
      <c r="L1676" s="120"/>
      <c r="M1676" s="120"/>
      <c r="N1676" s="120"/>
      <c r="O1676" s="306"/>
      <c r="P1676" s="120"/>
      <c r="Y1676" s="120"/>
      <c r="AD1676" s="249"/>
      <c r="AG1676" s="32"/>
      <c r="AI1676" s="245"/>
      <c r="AJ1676" s="120"/>
      <c r="AN1676" s="249"/>
      <c r="AS1676" s="250"/>
      <c r="AX1676" s="249"/>
      <c r="BC1676" s="248"/>
      <c r="BM1676" s="248"/>
      <c r="BW1676" s="248"/>
    </row>
    <row r="1677" spans="3:75" s="3" customFormat="1">
      <c r="C1677" s="32"/>
      <c r="D1677" s="229"/>
      <c r="F1677" s="120"/>
      <c r="G1677" s="120"/>
      <c r="H1677" s="120"/>
      <c r="I1677" s="120"/>
      <c r="J1677" s="120"/>
      <c r="K1677" s="120"/>
      <c r="L1677" s="120"/>
      <c r="M1677" s="120"/>
      <c r="N1677" s="120"/>
      <c r="O1677" s="306"/>
      <c r="P1677" s="120"/>
      <c r="Y1677" s="120"/>
      <c r="AD1677" s="249"/>
      <c r="AG1677" s="32"/>
      <c r="AI1677" s="245"/>
      <c r="AJ1677" s="120"/>
      <c r="AN1677" s="249"/>
      <c r="AS1677" s="250"/>
      <c r="AX1677" s="249"/>
      <c r="BC1677" s="248"/>
      <c r="BM1677" s="248"/>
      <c r="BW1677" s="248"/>
    </row>
    <row r="1678" spans="3:75" s="3" customFormat="1">
      <c r="C1678" s="32"/>
      <c r="D1678" s="229"/>
      <c r="F1678" s="120"/>
      <c r="G1678" s="120"/>
      <c r="H1678" s="120"/>
      <c r="I1678" s="120"/>
      <c r="J1678" s="120"/>
      <c r="K1678" s="120"/>
      <c r="L1678" s="120"/>
      <c r="M1678" s="120"/>
      <c r="N1678" s="120"/>
      <c r="O1678" s="306"/>
      <c r="P1678" s="120"/>
      <c r="Y1678" s="120"/>
      <c r="AD1678" s="249"/>
      <c r="AG1678" s="32"/>
      <c r="AI1678" s="245"/>
      <c r="AJ1678" s="120"/>
      <c r="AN1678" s="249"/>
      <c r="AS1678" s="250"/>
      <c r="AX1678" s="249"/>
      <c r="BC1678" s="248"/>
      <c r="BM1678" s="248"/>
      <c r="BW1678" s="248"/>
    </row>
    <row r="1679" spans="3:75" s="3" customFormat="1">
      <c r="C1679" s="32"/>
      <c r="D1679" s="229"/>
      <c r="F1679" s="120"/>
      <c r="G1679" s="120"/>
      <c r="H1679" s="120"/>
      <c r="I1679" s="120"/>
      <c r="J1679" s="120"/>
      <c r="K1679" s="120"/>
      <c r="L1679" s="120"/>
      <c r="M1679" s="120"/>
      <c r="N1679" s="120"/>
      <c r="O1679" s="306"/>
      <c r="P1679" s="120"/>
      <c r="Y1679" s="120"/>
      <c r="AD1679" s="249"/>
      <c r="AG1679" s="32"/>
      <c r="AI1679" s="245"/>
      <c r="AJ1679" s="120"/>
      <c r="AN1679" s="249"/>
      <c r="AS1679" s="250"/>
      <c r="AX1679" s="249"/>
      <c r="BC1679" s="248"/>
      <c r="BM1679" s="248"/>
      <c r="BW1679" s="248"/>
    </row>
    <row r="1680" spans="3:75" s="3" customFormat="1">
      <c r="C1680" s="32"/>
      <c r="D1680" s="229"/>
      <c r="F1680" s="120"/>
      <c r="G1680" s="120"/>
      <c r="H1680" s="120"/>
      <c r="I1680" s="120"/>
      <c r="J1680" s="120"/>
      <c r="K1680" s="120"/>
      <c r="L1680" s="120"/>
      <c r="M1680" s="120"/>
      <c r="N1680" s="120"/>
      <c r="O1680" s="306"/>
      <c r="P1680" s="120"/>
      <c r="Y1680" s="120"/>
      <c r="AD1680" s="249"/>
      <c r="AG1680" s="32"/>
      <c r="AI1680" s="245"/>
      <c r="AJ1680" s="120"/>
      <c r="AN1680" s="249"/>
      <c r="AS1680" s="250"/>
      <c r="AX1680" s="249"/>
      <c r="BC1680" s="248"/>
      <c r="BM1680" s="248"/>
      <c r="BW1680" s="248"/>
    </row>
    <row r="1681" spans="3:75" s="3" customFormat="1">
      <c r="C1681" s="32"/>
      <c r="D1681" s="229"/>
      <c r="F1681" s="120"/>
      <c r="G1681" s="120"/>
      <c r="H1681" s="120"/>
      <c r="I1681" s="120"/>
      <c r="J1681" s="120"/>
      <c r="K1681" s="120"/>
      <c r="L1681" s="120"/>
      <c r="M1681" s="120"/>
      <c r="N1681" s="120"/>
      <c r="O1681" s="306"/>
      <c r="P1681" s="120"/>
      <c r="Y1681" s="120"/>
      <c r="AD1681" s="249"/>
      <c r="AG1681" s="32"/>
      <c r="AI1681" s="245"/>
      <c r="AJ1681" s="120"/>
      <c r="AN1681" s="249"/>
      <c r="AS1681" s="250"/>
      <c r="AX1681" s="249"/>
      <c r="BC1681" s="248"/>
      <c r="BM1681" s="248"/>
      <c r="BW1681" s="248"/>
    </row>
    <row r="1682" spans="3:75" s="3" customFormat="1">
      <c r="C1682" s="32"/>
      <c r="D1682" s="229"/>
      <c r="F1682" s="120"/>
      <c r="G1682" s="120"/>
      <c r="H1682" s="120"/>
      <c r="I1682" s="120"/>
      <c r="J1682" s="120"/>
      <c r="K1682" s="120"/>
      <c r="L1682" s="120"/>
      <c r="M1682" s="120"/>
      <c r="N1682" s="120"/>
      <c r="O1682" s="306"/>
      <c r="P1682" s="120"/>
      <c r="Y1682" s="120"/>
      <c r="AD1682" s="249"/>
      <c r="AG1682" s="32"/>
      <c r="AI1682" s="245"/>
      <c r="AJ1682" s="120"/>
      <c r="AN1682" s="249"/>
      <c r="AS1682" s="250"/>
      <c r="AX1682" s="249"/>
      <c r="BC1682" s="248"/>
      <c r="BM1682" s="248"/>
      <c r="BW1682" s="248"/>
    </row>
    <row r="1683" spans="3:75" s="3" customFormat="1">
      <c r="C1683" s="32"/>
      <c r="D1683" s="229"/>
      <c r="F1683" s="120"/>
      <c r="G1683" s="120"/>
      <c r="H1683" s="120"/>
      <c r="I1683" s="120"/>
      <c r="J1683" s="120"/>
      <c r="K1683" s="120"/>
      <c r="L1683" s="120"/>
      <c r="M1683" s="120"/>
      <c r="N1683" s="120"/>
      <c r="O1683" s="306"/>
      <c r="P1683" s="120"/>
      <c r="Y1683" s="120"/>
      <c r="AD1683" s="249"/>
      <c r="AG1683" s="32"/>
      <c r="AI1683" s="245"/>
      <c r="AJ1683" s="120"/>
      <c r="AN1683" s="249"/>
      <c r="AS1683" s="250"/>
      <c r="AX1683" s="249"/>
      <c r="BC1683" s="248"/>
      <c r="BM1683" s="248"/>
      <c r="BW1683" s="248"/>
    </row>
    <row r="1684" spans="3:75" s="3" customFormat="1">
      <c r="C1684" s="32"/>
      <c r="D1684" s="229"/>
      <c r="F1684" s="120"/>
      <c r="G1684" s="120"/>
      <c r="H1684" s="120"/>
      <c r="I1684" s="120"/>
      <c r="J1684" s="120"/>
      <c r="K1684" s="120"/>
      <c r="L1684" s="120"/>
      <c r="M1684" s="120"/>
      <c r="N1684" s="120"/>
      <c r="O1684" s="306"/>
      <c r="P1684" s="120"/>
      <c r="Y1684" s="120"/>
      <c r="AD1684" s="249"/>
      <c r="AG1684" s="32"/>
      <c r="AI1684" s="245"/>
      <c r="AJ1684" s="120"/>
      <c r="AN1684" s="249"/>
      <c r="AS1684" s="250"/>
      <c r="AX1684" s="249"/>
      <c r="BC1684" s="248"/>
      <c r="BM1684" s="248"/>
      <c r="BW1684" s="248"/>
    </row>
    <row r="1685" spans="3:75" s="3" customFormat="1">
      <c r="C1685" s="32"/>
      <c r="D1685" s="229"/>
      <c r="F1685" s="120"/>
      <c r="G1685" s="120"/>
      <c r="H1685" s="120"/>
      <c r="I1685" s="120"/>
      <c r="J1685" s="120"/>
      <c r="K1685" s="120"/>
      <c r="L1685" s="120"/>
      <c r="M1685" s="120"/>
      <c r="N1685" s="120"/>
      <c r="O1685" s="306"/>
      <c r="P1685" s="120"/>
      <c r="Y1685" s="120"/>
      <c r="AD1685" s="249"/>
      <c r="AG1685" s="32"/>
      <c r="AI1685" s="245"/>
      <c r="AJ1685" s="120"/>
      <c r="AN1685" s="249"/>
      <c r="AS1685" s="250"/>
      <c r="AX1685" s="249"/>
      <c r="BC1685" s="248"/>
      <c r="BM1685" s="248"/>
      <c r="BW1685" s="248"/>
    </row>
    <row r="1686" spans="3:75" s="3" customFormat="1">
      <c r="C1686" s="32"/>
      <c r="D1686" s="229"/>
      <c r="F1686" s="120"/>
      <c r="G1686" s="120"/>
      <c r="H1686" s="120"/>
      <c r="I1686" s="120"/>
      <c r="J1686" s="120"/>
      <c r="K1686" s="120"/>
      <c r="L1686" s="120"/>
      <c r="M1686" s="120"/>
      <c r="N1686" s="120"/>
      <c r="O1686" s="306"/>
      <c r="P1686" s="120"/>
      <c r="Y1686" s="120"/>
      <c r="AD1686" s="249"/>
      <c r="AG1686" s="32"/>
      <c r="AI1686" s="245"/>
      <c r="AJ1686" s="120"/>
      <c r="AN1686" s="249"/>
      <c r="AS1686" s="250"/>
      <c r="AX1686" s="249"/>
      <c r="BC1686" s="248"/>
      <c r="BM1686" s="248"/>
      <c r="BW1686" s="248"/>
    </row>
    <row r="1687" spans="3:75" s="3" customFormat="1">
      <c r="C1687" s="32"/>
      <c r="D1687" s="229"/>
      <c r="F1687" s="120"/>
      <c r="G1687" s="120"/>
      <c r="H1687" s="120"/>
      <c r="I1687" s="120"/>
      <c r="J1687" s="120"/>
      <c r="K1687" s="120"/>
      <c r="L1687" s="120"/>
      <c r="M1687" s="120"/>
      <c r="N1687" s="120"/>
      <c r="O1687" s="306"/>
      <c r="P1687" s="120"/>
      <c r="Y1687" s="120"/>
      <c r="AD1687" s="249"/>
      <c r="AG1687" s="32"/>
      <c r="AI1687" s="245"/>
      <c r="AJ1687" s="120"/>
      <c r="AN1687" s="249"/>
      <c r="AS1687" s="250"/>
      <c r="AX1687" s="249"/>
      <c r="BC1687" s="248"/>
      <c r="BM1687" s="248"/>
      <c r="BW1687" s="248"/>
    </row>
    <row r="1688" spans="3:75" s="3" customFormat="1">
      <c r="C1688" s="32"/>
      <c r="D1688" s="229"/>
      <c r="F1688" s="120"/>
      <c r="G1688" s="120"/>
      <c r="H1688" s="120"/>
      <c r="I1688" s="120"/>
      <c r="J1688" s="120"/>
      <c r="K1688" s="120"/>
      <c r="L1688" s="120"/>
      <c r="M1688" s="120"/>
      <c r="N1688" s="120"/>
      <c r="O1688" s="306"/>
      <c r="P1688" s="120"/>
      <c r="Y1688" s="120"/>
      <c r="AD1688" s="249"/>
      <c r="AG1688" s="32"/>
      <c r="AI1688" s="245"/>
      <c r="AJ1688" s="120"/>
      <c r="AN1688" s="249"/>
      <c r="AS1688" s="250"/>
      <c r="AX1688" s="249"/>
      <c r="BC1688" s="248"/>
      <c r="BM1688" s="248"/>
      <c r="BW1688" s="248"/>
    </row>
    <row r="1689" spans="3:75" s="3" customFormat="1">
      <c r="C1689" s="32"/>
      <c r="D1689" s="229"/>
      <c r="F1689" s="120"/>
      <c r="G1689" s="120"/>
      <c r="H1689" s="120"/>
      <c r="I1689" s="120"/>
      <c r="J1689" s="120"/>
      <c r="K1689" s="120"/>
      <c r="L1689" s="120"/>
      <c r="M1689" s="120"/>
      <c r="N1689" s="120"/>
      <c r="O1689" s="306"/>
      <c r="P1689" s="120"/>
      <c r="Y1689" s="120"/>
      <c r="AD1689" s="249"/>
      <c r="AG1689" s="32"/>
      <c r="AI1689" s="245"/>
      <c r="AJ1689" s="120"/>
      <c r="AN1689" s="249"/>
      <c r="AS1689" s="250"/>
      <c r="AX1689" s="249"/>
      <c r="BC1689" s="248"/>
      <c r="BM1689" s="248"/>
      <c r="BW1689" s="248"/>
    </row>
    <row r="1690" spans="3:75" s="3" customFormat="1">
      <c r="C1690" s="32"/>
      <c r="D1690" s="229"/>
      <c r="F1690" s="120"/>
      <c r="G1690" s="120"/>
      <c r="H1690" s="120"/>
      <c r="I1690" s="120"/>
      <c r="J1690" s="120"/>
      <c r="K1690" s="120"/>
      <c r="L1690" s="120"/>
      <c r="M1690" s="120"/>
      <c r="N1690" s="120"/>
      <c r="O1690" s="306"/>
      <c r="P1690" s="120"/>
      <c r="Y1690" s="120"/>
      <c r="AD1690" s="249"/>
      <c r="AG1690" s="32"/>
      <c r="AI1690" s="245"/>
      <c r="AJ1690" s="120"/>
      <c r="AN1690" s="249"/>
      <c r="AS1690" s="250"/>
      <c r="AX1690" s="249"/>
      <c r="BC1690" s="248"/>
      <c r="BM1690" s="248"/>
      <c r="BW1690" s="248"/>
    </row>
    <row r="1691" spans="3:75" s="3" customFormat="1">
      <c r="C1691" s="32"/>
      <c r="D1691" s="229"/>
      <c r="F1691" s="120"/>
      <c r="G1691" s="120"/>
      <c r="H1691" s="120"/>
      <c r="I1691" s="120"/>
      <c r="J1691" s="120"/>
      <c r="K1691" s="120"/>
      <c r="L1691" s="120"/>
      <c r="M1691" s="120"/>
      <c r="N1691" s="120"/>
      <c r="O1691" s="306"/>
      <c r="P1691" s="120"/>
      <c r="Y1691" s="120"/>
      <c r="AD1691" s="249"/>
      <c r="AG1691" s="32"/>
      <c r="AI1691" s="245"/>
      <c r="AJ1691" s="120"/>
      <c r="AN1691" s="249"/>
      <c r="AS1691" s="250"/>
      <c r="AX1691" s="249"/>
      <c r="BC1691" s="248"/>
      <c r="BM1691" s="248"/>
      <c r="BW1691" s="248"/>
    </row>
    <row r="1692" spans="3:75" s="3" customFormat="1">
      <c r="C1692" s="32"/>
      <c r="D1692" s="229"/>
      <c r="F1692" s="120"/>
      <c r="G1692" s="120"/>
      <c r="H1692" s="120"/>
      <c r="I1692" s="120"/>
      <c r="J1692" s="120"/>
      <c r="K1692" s="120"/>
      <c r="L1692" s="120"/>
      <c r="M1692" s="120"/>
      <c r="N1692" s="120"/>
      <c r="O1692" s="306"/>
      <c r="P1692" s="120"/>
      <c r="Y1692" s="120"/>
      <c r="AD1692" s="249"/>
      <c r="AG1692" s="32"/>
      <c r="AI1692" s="245"/>
      <c r="AJ1692" s="120"/>
      <c r="AN1692" s="249"/>
      <c r="AS1692" s="250"/>
      <c r="AX1692" s="249"/>
      <c r="BC1692" s="248"/>
      <c r="BM1692" s="248"/>
      <c r="BW1692" s="248"/>
    </row>
    <row r="1693" spans="3:75" s="3" customFormat="1">
      <c r="C1693" s="32"/>
      <c r="D1693" s="229"/>
      <c r="F1693" s="120"/>
      <c r="G1693" s="120"/>
      <c r="H1693" s="120"/>
      <c r="I1693" s="120"/>
      <c r="J1693" s="120"/>
      <c r="K1693" s="120"/>
      <c r="L1693" s="120"/>
      <c r="M1693" s="120"/>
      <c r="N1693" s="120"/>
      <c r="O1693" s="306"/>
      <c r="P1693" s="120"/>
      <c r="Y1693" s="120"/>
      <c r="AD1693" s="249"/>
      <c r="AG1693" s="32"/>
      <c r="AI1693" s="245"/>
      <c r="AJ1693" s="120"/>
      <c r="AN1693" s="249"/>
      <c r="AS1693" s="250"/>
      <c r="AX1693" s="249"/>
      <c r="BC1693" s="248"/>
      <c r="BM1693" s="248"/>
      <c r="BW1693" s="248"/>
    </row>
    <row r="1694" spans="3:75" s="3" customFormat="1">
      <c r="C1694" s="32"/>
      <c r="D1694" s="229"/>
      <c r="F1694" s="120"/>
      <c r="G1694" s="120"/>
      <c r="H1694" s="120"/>
      <c r="I1694" s="120"/>
      <c r="J1694" s="120"/>
      <c r="K1694" s="120"/>
      <c r="L1694" s="120"/>
      <c r="M1694" s="120"/>
      <c r="N1694" s="120"/>
      <c r="O1694" s="306"/>
      <c r="P1694" s="120"/>
      <c r="Y1694" s="120"/>
      <c r="AD1694" s="249"/>
      <c r="AG1694" s="32"/>
      <c r="AI1694" s="245"/>
      <c r="AJ1694" s="120"/>
      <c r="AN1694" s="249"/>
      <c r="AS1694" s="250"/>
      <c r="AX1694" s="249"/>
      <c r="BC1694" s="248"/>
      <c r="BM1694" s="248"/>
      <c r="BW1694" s="248"/>
    </row>
    <row r="1695" spans="3:75" s="3" customFormat="1">
      <c r="C1695" s="32"/>
      <c r="D1695" s="229"/>
      <c r="F1695" s="120"/>
      <c r="G1695" s="120"/>
      <c r="H1695" s="120"/>
      <c r="I1695" s="120"/>
      <c r="J1695" s="120"/>
      <c r="K1695" s="120"/>
      <c r="L1695" s="120"/>
      <c r="M1695" s="120"/>
      <c r="N1695" s="120"/>
      <c r="O1695" s="306"/>
      <c r="P1695" s="120"/>
      <c r="Y1695" s="120"/>
      <c r="AD1695" s="249"/>
      <c r="AG1695" s="32"/>
      <c r="AI1695" s="245"/>
      <c r="AJ1695" s="120"/>
      <c r="AN1695" s="249"/>
      <c r="AS1695" s="250"/>
      <c r="AX1695" s="249"/>
      <c r="BC1695" s="248"/>
      <c r="BM1695" s="248"/>
      <c r="BW1695" s="248"/>
    </row>
    <row r="1696" spans="3:75" s="3" customFormat="1">
      <c r="C1696" s="32"/>
      <c r="D1696" s="229"/>
      <c r="F1696" s="120"/>
      <c r="G1696" s="120"/>
      <c r="H1696" s="120"/>
      <c r="I1696" s="120"/>
      <c r="J1696" s="120"/>
      <c r="K1696" s="120"/>
      <c r="L1696" s="120"/>
      <c r="M1696" s="120"/>
      <c r="N1696" s="120"/>
      <c r="O1696" s="306"/>
      <c r="P1696" s="120"/>
      <c r="Y1696" s="120"/>
      <c r="AD1696" s="249"/>
      <c r="AG1696" s="32"/>
      <c r="AI1696" s="245"/>
      <c r="AJ1696" s="120"/>
      <c r="AN1696" s="249"/>
      <c r="AS1696" s="250"/>
      <c r="AX1696" s="249"/>
      <c r="BC1696" s="248"/>
      <c r="BM1696" s="248"/>
      <c r="BW1696" s="248"/>
    </row>
    <row r="1697" spans="3:75" s="3" customFormat="1">
      <c r="C1697" s="32"/>
      <c r="D1697" s="229"/>
      <c r="F1697" s="120"/>
      <c r="G1697" s="120"/>
      <c r="H1697" s="120"/>
      <c r="I1697" s="120"/>
      <c r="J1697" s="120"/>
      <c r="K1697" s="120"/>
      <c r="L1697" s="120"/>
      <c r="M1697" s="120"/>
      <c r="N1697" s="120"/>
      <c r="O1697" s="306"/>
      <c r="P1697" s="120"/>
      <c r="Y1697" s="120"/>
      <c r="AD1697" s="249"/>
      <c r="AG1697" s="32"/>
      <c r="AI1697" s="245"/>
      <c r="AJ1697" s="120"/>
      <c r="AN1697" s="249"/>
      <c r="AS1697" s="250"/>
      <c r="AX1697" s="249"/>
      <c r="BC1697" s="248"/>
      <c r="BM1697" s="248"/>
      <c r="BW1697" s="248"/>
    </row>
    <row r="1698" spans="3:75" s="3" customFormat="1">
      <c r="C1698" s="32"/>
      <c r="D1698" s="229"/>
      <c r="F1698" s="120"/>
      <c r="G1698" s="120"/>
      <c r="H1698" s="120"/>
      <c r="I1698" s="120"/>
      <c r="J1698" s="120"/>
      <c r="K1698" s="120"/>
      <c r="L1698" s="120"/>
      <c r="M1698" s="120"/>
      <c r="N1698" s="120"/>
      <c r="O1698" s="306"/>
      <c r="P1698" s="120"/>
      <c r="Y1698" s="120"/>
      <c r="AD1698" s="249"/>
      <c r="AG1698" s="32"/>
      <c r="AI1698" s="245"/>
      <c r="AJ1698" s="120"/>
      <c r="AN1698" s="249"/>
      <c r="AS1698" s="250"/>
      <c r="AX1698" s="249"/>
      <c r="BC1698" s="248"/>
      <c r="BM1698" s="248"/>
      <c r="BW1698" s="248"/>
    </row>
    <row r="1699" spans="3:75" s="3" customFormat="1">
      <c r="C1699" s="32"/>
      <c r="D1699" s="229"/>
      <c r="F1699" s="120"/>
      <c r="G1699" s="120"/>
      <c r="H1699" s="120"/>
      <c r="I1699" s="120"/>
      <c r="J1699" s="120"/>
      <c r="K1699" s="120"/>
      <c r="L1699" s="120"/>
      <c r="M1699" s="120"/>
      <c r="N1699" s="120"/>
      <c r="O1699" s="306"/>
      <c r="P1699" s="120"/>
      <c r="Y1699" s="120"/>
      <c r="AD1699" s="249"/>
      <c r="AG1699" s="32"/>
      <c r="AI1699" s="245"/>
      <c r="AJ1699" s="120"/>
      <c r="AN1699" s="249"/>
      <c r="AS1699" s="250"/>
      <c r="AX1699" s="249"/>
      <c r="BC1699" s="248"/>
      <c r="BM1699" s="248"/>
      <c r="BW1699" s="248"/>
    </row>
    <row r="1700" spans="3:75" s="3" customFormat="1">
      <c r="C1700" s="32"/>
      <c r="D1700" s="229"/>
      <c r="F1700" s="120"/>
      <c r="G1700" s="120"/>
      <c r="H1700" s="120"/>
      <c r="I1700" s="120"/>
      <c r="J1700" s="120"/>
      <c r="K1700" s="120"/>
      <c r="L1700" s="120"/>
      <c r="M1700" s="120"/>
      <c r="N1700" s="120"/>
      <c r="O1700" s="306"/>
      <c r="P1700" s="120"/>
      <c r="Y1700" s="120"/>
      <c r="AD1700" s="249"/>
      <c r="AG1700" s="32"/>
      <c r="AI1700" s="245"/>
      <c r="AJ1700" s="120"/>
      <c r="AN1700" s="249"/>
      <c r="AS1700" s="250"/>
      <c r="AX1700" s="249"/>
      <c r="BC1700" s="248"/>
      <c r="BM1700" s="248"/>
      <c r="BW1700" s="248"/>
    </row>
    <row r="1701" spans="3:75" s="3" customFormat="1">
      <c r="C1701" s="32"/>
      <c r="D1701" s="229"/>
      <c r="F1701" s="120"/>
      <c r="G1701" s="120"/>
      <c r="H1701" s="120"/>
      <c r="I1701" s="120"/>
      <c r="J1701" s="120"/>
      <c r="K1701" s="120"/>
      <c r="L1701" s="120"/>
      <c r="M1701" s="120"/>
      <c r="N1701" s="120"/>
      <c r="O1701" s="306"/>
      <c r="P1701" s="120"/>
      <c r="Y1701" s="120"/>
      <c r="AD1701" s="249"/>
      <c r="AG1701" s="32"/>
      <c r="AI1701" s="245"/>
      <c r="AJ1701" s="120"/>
      <c r="AN1701" s="249"/>
      <c r="AS1701" s="250"/>
      <c r="AX1701" s="249"/>
      <c r="BC1701" s="248"/>
      <c r="BM1701" s="248"/>
      <c r="BW1701" s="248"/>
    </row>
    <row r="1702" spans="3:75" s="3" customFormat="1">
      <c r="C1702" s="32"/>
      <c r="D1702" s="229"/>
      <c r="F1702" s="120"/>
      <c r="G1702" s="120"/>
      <c r="H1702" s="120"/>
      <c r="I1702" s="120"/>
      <c r="J1702" s="120"/>
      <c r="K1702" s="120"/>
      <c r="L1702" s="120"/>
      <c r="M1702" s="120"/>
      <c r="N1702" s="120"/>
      <c r="O1702" s="306"/>
      <c r="P1702" s="120"/>
      <c r="Y1702" s="120"/>
      <c r="AD1702" s="249"/>
      <c r="AG1702" s="32"/>
      <c r="AI1702" s="245"/>
      <c r="AJ1702" s="120"/>
      <c r="AN1702" s="249"/>
      <c r="AS1702" s="250"/>
      <c r="AX1702" s="249"/>
      <c r="BC1702" s="248"/>
      <c r="BM1702" s="248"/>
      <c r="BW1702" s="248"/>
    </row>
    <row r="1703" spans="3:75" s="3" customFormat="1">
      <c r="C1703" s="32"/>
      <c r="D1703" s="229"/>
      <c r="F1703" s="120"/>
      <c r="G1703" s="120"/>
      <c r="H1703" s="120"/>
      <c r="I1703" s="120"/>
      <c r="J1703" s="120"/>
      <c r="K1703" s="120"/>
      <c r="L1703" s="120"/>
      <c r="M1703" s="120"/>
      <c r="N1703" s="120"/>
      <c r="O1703" s="306"/>
      <c r="P1703" s="120"/>
      <c r="Y1703" s="120"/>
      <c r="AD1703" s="249"/>
      <c r="AG1703" s="32"/>
      <c r="AI1703" s="245"/>
      <c r="AJ1703" s="120"/>
      <c r="AN1703" s="249"/>
      <c r="AS1703" s="250"/>
      <c r="AX1703" s="249"/>
      <c r="BC1703" s="248"/>
      <c r="BM1703" s="248"/>
      <c r="BW1703" s="248"/>
    </row>
    <row r="1704" spans="3:75" s="3" customFormat="1">
      <c r="C1704" s="32"/>
      <c r="D1704" s="229"/>
      <c r="F1704" s="120"/>
      <c r="G1704" s="120"/>
      <c r="H1704" s="120"/>
      <c r="I1704" s="120"/>
      <c r="J1704" s="120"/>
      <c r="K1704" s="120"/>
      <c r="L1704" s="120"/>
      <c r="M1704" s="120"/>
      <c r="N1704" s="120"/>
      <c r="O1704" s="306"/>
      <c r="P1704" s="120"/>
      <c r="Y1704" s="120"/>
      <c r="AD1704" s="249"/>
      <c r="AG1704" s="32"/>
      <c r="AI1704" s="245"/>
      <c r="AJ1704" s="120"/>
      <c r="AN1704" s="249"/>
      <c r="AS1704" s="250"/>
      <c r="AX1704" s="249"/>
      <c r="BC1704" s="248"/>
      <c r="BM1704" s="248"/>
      <c r="BW1704" s="248"/>
    </row>
    <row r="1705" spans="3:75" s="3" customFormat="1">
      <c r="C1705" s="32"/>
      <c r="D1705" s="229"/>
      <c r="F1705" s="120"/>
      <c r="G1705" s="120"/>
      <c r="H1705" s="120"/>
      <c r="I1705" s="120"/>
      <c r="J1705" s="120"/>
      <c r="K1705" s="120"/>
      <c r="L1705" s="120"/>
      <c r="M1705" s="120"/>
      <c r="N1705" s="120"/>
      <c r="O1705" s="306"/>
      <c r="P1705" s="120"/>
      <c r="Y1705" s="120"/>
      <c r="AD1705" s="249"/>
      <c r="AG1705" s="32"/>
      <c r="AI1705" s="245"/>
      <c r="AJ1705" s="120"/>
      <c r="AN1705" s="249"/>
      <c r="AS1705" s="250"/>
      <c r="AX1705" s="249"/>
      <c r="BC1705" s="248"/>
      <c r="BM1705" s="248"/>
      <c r="BW1705" s="248"/>
    </row>
    <row r="1706" spans="3:75" s="3" customFormat="1">
      <c r="C1706" s="32"/>
      <c r="D1706" s="229"/>
      <c r="F1706" s="120"/>
      <c r="G1706" s="120"/>
      <c r="H1706" s="120"/>
      <c r="I1706" s="120"/>
      <c r="J1706" s="120"/>
      <c r="K1706" s="120"/>
      <c r="L1706" s="120"/>
      <c r="M1706" s="120"/>
      <c r="N1706" s="120"/>
      <c r="O1706" s="306"/>
      <c r="P1706" s="120"/>
      <c r="Y1706" s="120"/>
      <c r="AD1706" s="249"/>
      <c r="AG1706" s="32"/>
      <c r="AI1706" s="245"/>
      <c r="AJ1706" s="120"/>
      <c r="AN1706" s="249"/>
      <c r="AS1706" s="250"/>
      <c r="AX1706" s="249"/>
      <c r="BC1706" s="248"/>
      <c r="BM1706" s="248"/>
      <c r="BW1706" s="248"/>
    </row>
    <row r="1707" spans="3:75" s="3" customFormat="1">
      <c r="C1707" s="32"/>
      <c r="D1707" s="229"/>
      <c r="F1707" s="120"/>
      <c r="G1707" s="120"/>
      <c r="H1707" s="120"/>
      <c r="I1707" s="120"/>
      <c r="J1707" s="120"/>
      <c r="K1707" s="120"/>
      <c r="L1707" s="120"/>
      <c r="M1707" s="120"/>
      <c r="N1707" s="120"/>
      <c r="O1707" s="306"/>
      <c r="P1707" s="120"/>
      <c r="Y1707" s="120"/>
      <c r="AD1707" s="249"/>
      <c r="AG1707" s="32"/>
      <c r="AI1707" s="245"/>
      <c r="AJ1707" s="120"/>
      <c r="AN1707" s="249"/>
      <c r="AS1707" s="250"/>
      <c r="AX1707" s="249"/>
      <c r="BC1707" s="248"/>
      <c r="BM1707" s="248"/>
      <c r="BW1707" s="248"/>
    </row>
    <row r="1708" spans="3:75" s="3" customFormat="1">
      <c r="C1708" s="32"/>
      <c r="D1708" s="229"/>
      <c r="F1708" s="120"/>
      <c r="G1708" s="120"/>
      <c r="H1708" s="120"/>
      <c r="I1708" s="120"/>
      <c r="J1708" s="120"/>
      <c r="K1708" s="120"/>
      <c r="L1708" s="120"/>
      <c r="M1708" s="120"/>
      <c r="N1708" s="120"/>
      <c r="O1708" s="306"/>
      <c r="P1708" s="120"/>
      <c r="Y1708" s="120"/>
      <c r="AD1708" s="249"/>
      <c r="AG1708" s="32"/>
      <c r="AI1708" s="245"/>
      <c r="AJ1708" s="120"/>
      <c r="AN1708" s="249"/>
      <c r="AS1708" s="250"/>
      <c r="AX1708" s="249"/>
      <c r="BC1708" s="248"/>
      <c r="BM1708" s="248"/>
      <c r="BW1708" s="248"/>
    </row>
    <row r="1709" spans="3:75" s="3" customFormat="1">
      <c r="C1709" s="32"/>
      <c r="D1709" s="229"/>
      <c r="F1709" s="120"/>
      <c r="G1709" s="120"/>
      <c r="H1709" s="120"/>
      <c r="I1709" s="120"/>
      <c r="J1709" s="120"/>
      <c r="K1709" s="120"/>
      <c r="L1709" s="120"/>
      <c r="M1709" s="120"/>
      <c r="N1709" s="120"/>
      <c r="O1709" s="306"/>
      <c r="P1709" s="120"/>
      <c r="Y1709" s="120"/>
      <c r="AD1709" s="249"/>
      <c r="AG1709" s="32"/>
      <c r="AI1709" s="245"/>
      <c r="AJ1709" s="120"/>
      <c r="AN1709" s="249"/>
      <c r="AS1709" s="250"/>
      <c r="AX1709" s="249"/>
      <c r="BC1709" s="248"/>
      <c r="BM1709" s="248"/>
      <c r="BW1709" s="248"/>
    </row>
    <row r="1710" spans="3:75" s="3" customFormat="1">
      <c r="C1710" s="32"/>
      <c r="D1710" s="229"/>
      <c r="F1710" s="120"/>
      <c r="G1710" s="120"/>
      <c r="H1710" s="120"/>
      <c r="I1710" s="120"/>
      <c r="J1710" s="120"/>
      <c r="K1710" s="120"/>
      <c r="L1710" s="120"/>
      <c r="M1710" s="120"/>
      <c r="N1710" s="120"/>
      <c r="O1710" s="306"/>
      <c r="P1710" s="120"/>
      <c r="Y1710" s="120"/>
      <c r="AD1710" s="249"/>
      <c r="AG1710" s="32"/>
      <c r="AI1710" s="245"/>
      <c r="AJ1710" s="120"/>
      <c r="AN1710" s="249"/>
      <c r="AS1710" s="250"/>
      <c r="AX1710" s="249"/>
      <c r="BC1710" s="248"/>
      <c r="BM1710" s="248"/>
      <c r="BW1710" s="248"/>
    </row>
    <row r="1711" spans="3:75" s="3" customFormat="1">
      <c r="C1711" s="32"/>
      <c r="D1711" s="229"/>
      <c r="F1711" s="120"/>
      <c r="G1711" s="120"/>
      <c r="H1711" s="120"/>
      <c r="I1711" s="120"/>
      <c r="J1711" s="120"/>
      <c r="K1711" s="120"/>
      <c r="L1711" s="120"/>
      <c r="M1711" s="120"/>
      <c r="N1711" s="120"/>
      <c r="O1711" s="306"/>
      <c r="P1711" s="120"/>
      <c r="Y1711" s="120"/>
      <c r="AD1711" s="249"/>
      <c r="AG1711" s="32"/>
      <c r="AI1711" s="245"/>
      <c r="AJ1711" s="120"/>
      <c r="AN1711" s="249"/>
      <c r="AS1711" s="250"/>
      <c r="AX1711" s="249"/>
      <c r="BC1711" s="248"/>
      <c r="BM1711" s="248"/>
      <c r="BW1711" s="248"/>
    </row>
    <row r="1712" spans="3:75" s="3" customFormat="1">
      <c r="C1712" s="32"/>
      <c r="D1712" s="229"/>
      <c r="F1712" s="120"/>
      <c r="G1712" s="120"/>
      <c r="H1712" s="120"/>
      <c r="I1712" s="120"/>
      <c r="J1712" s="120"/>
      <c r="K1712" s="120"/>
      <c r="L1712" s="120"/>
      <c r="M1712" s="120"/>
      <c r="N1712" s="120"/>
      <c r="O1712" s="306"/>
      <c r="P1712" s="120"/>
      <c r="Y1712" s="120"/>
      <c r="AD1712" s="249"/>
      <c r="AG1712" s="32"/>
      <c r="AI1712" s="245"/>
      <c r="AJ1712" s="120"/>
      <c r="AN1712" s="249"/>
      <c r="AS1712" s="250"/>
      <c r="AX1712" s="249"/>
      <c r="BC1712" s="248"/>
      <c r="BM1712" s="248"/>
      <c r="BW1712" s="248"/>
    </row>
    <row r="1713" spans="3:75" s="3" customFormat="1">
      <c r="C1713" s="32"/>
      <c r="D1713" s="229"/>
      <c r="F1713" s="120"/>
      <c r="G1713" s="120"/>
      <c r="H1713" s="120"/>
      <c r="I1713" s="120"/>
      <c r="J1713" s="120"/>
      <c r="K1713" s="120"/>
      <c r="L1713" s="120"/>
      <c r="M1713" s="120"/>
      <c r="N1713" s="120"/>
      <c r="O1713" s="306"/>
      <c r="P1713" s="120"/>
      <c r="Y1713" s="120"/>
      <c r="AD1713" s="249"/>
      <c r="AG1713" s="32"/>
      <c r="AI1713" s="245"/>
      <c r="AJ1713" s="120"/>
      <c r="AN1713" s="249"/>
      <c r="AS1713" s="250"/>
      <c r="AX1713" s="249"/>
      <c r="BC1713" s="248"/>
      <c r="BM1713" s="248"/>
      <c r="BW1713" s="248"/>
    </row>
    <row r="1714" spans="3:75" s="3" customFormat="1">
      <c r="C1714" s="32"/>
      <c r="D1714" s="229"/>
      <c r="F1714" s="120"/>
      <c r="G1714" s="120"/>
      <c r="H1714" s="120"/>
      <c r="I1714" s="120"/>
      <c r="J1714" s="120"/>
      <c r="K1714" s="120"/>
      <c r="L1714" s="120"/>
      <c r="M1714" s="120"/>
      <c r="N1714" s="120"/>
      <c r="O1714" s="306"/>
      <c r="P1714" s="120"/>
      <c r="Y1714" s="120"/>
      <c r="AD1714" s="249"/>
      <c r="AG1714" s="32"/>
      <c r="AI1714" s="245"/>
      <c r="AJ1714" s="120"/>
      <c r="AN1714" s="249"/>
      <c r="AS1714" s="250"/>
      <c r="AX1714" s="249"/>
      <c r="BC1714" s="248"/>
      <c r="BM1714" s="248"/>
      <c r="BW1714" s="248"/>
    </row>
    <row r="1715" spans="3:75" s="3" customFormat="1">
      <c r="C1715" s="32"/>
      <c r="D1715" s="229"/>
      <c r="F1715" s="120"/>
      <c r="G1715" s="120"/>
      <c r="H1715" s="120"/>
      <c r="I1715" s="120"/>
      <c r="J1715" s="120"/>
      <c r="K1715" s="120"/>
      <c r="L1715" s="120"/>
      <c r="M1715" s="120"/>
      <c r="N1715" s="120"/>
      <c r="O1715" s="306"/>
      <c r="P1715" s="120"/>
      <c r="Y1715" s="120"/>
      <c r="AD1715" s="249"/>
      <c r="AG1715" s="32"/>
      <c r="AI1715" s="245"/>
      <c r="AJ1715" s="120"/>
      <c r="AN1715" s="249"/>
      <c r="AS1715" s="250"/>
      <c r="AX1715" s="249"/>
      <c r="BC1715" s="248"/>
      <c r="BM1715" s="248"/>
      <c r="BW1715" s="248"/>
    </row>
    <row r="1716" spans="3:75" s="3" customFormat="1">
      <c r="C1716" s="32"/>
      <c r="D1716" s="229"/>
      <c r="F1716" s="120"/>
      <c r="G1716" s="120"/>
      <c r="H1716" s="120"/>
      <c r="I1716" s="120"/>
      <c r="J1716" s="120"/>
      <c r="K1716" s="120"/>
      <c r="L1716" s="120"/>
      <c r="M1716" s="120"/>
      <c r="N1716" s="120"/>
      <c r="O1716" s="306"/>
      <c r="P1716" s="120"/>
      <c r="Y1716" s="120"/>
      <c r="AD1716" s="249"/>
      <c r="AG1716" s="32"/>
      <c r="AI1716" s="245"/>
      <c r="AJ1716" s="120"/>
      <c r="AN1716" s="249"/>
      <c r="AS1716" s="250"/>
      <c r="AX1716" s="249"/>
      <c r="BC1716" s="248"/>
      <c r="BM1716" s="248"/>
      <c r="BW1716" s="248"/>
    </row>
    <row r="1717" spans="3:75" s="3" customFormat="1">
      <c r="C1717" s="32"/>
      <c r="D1717" s="229"/>
      <c r="F1717" s="120"/>
      <c r="G1717" s="120"/>
      <c r="H1717" s="120"/>
      <c r="I1717" s="120"/>
      <c r="J1717" s="120"/>
      <c r="K1717" s="120"/>
      <c r="L1717" s="120"/>
      <c r="M1717" s="120"/>
      <c r="N1717" s="120"/>
      <c r="O1717" s="306"/>
      <c r="P1717" s="120"/>
      <c r="Y1717" s="120"/>
      <c r="AD1717" s="249"/>
      <c r="AG1717" s="32"/>
      <c r="AI1717" s="245"/>
      <c r="AJ1717" s="120"/>
      <c r="AN1717" s="249"/>
      <c r="AS1717" s="250"/>
      <c r="AX1717" s="249"/>
      <c r="BC1717" s="248"/>
      <c r="BM1717" s="248"/>
      <c r="BW1717" s="248"/>
    </row>
    <row r="1718" spans="3:75" s="3" customFormat="1">
      <c r="C1718" s="32"/>
      <c r="D1718" s="229"/>
      <c r="F1718" s="120"/>
      <c r="G1718" s="120"/>
      <c r="H1718" s="120"/>
      <c r="I1718" s="120"/>
      <c r="J1718" s="120"/>
      <c r="K1718" s="120"/>
      <c r="L1718" s="120"/>
      <c r="M1718" s="120"/>
      <c r="N1718" s="120"/>
      <c r="O1718" s="306"/>
      <c r="P1718" s="120"/>
      <c r="Y1718" s="120"/>
      <c r="AD1718" s="249"/>
      <c r="AG1718" s="32"/>
      <c r="AI1718" s="245"/>
      <c r="AJ1718" s="120"/>
      <c r="AN1718" s="249"/>
      <c r="AS1718" s="250"/>
      <c r="AX1718" s="249"/>
      <c r="BC1718" s="248"/>
      <c r="BM1718" s="248"/>
      <c r="BW1718" s="248"/>
    </row>
    <row r="1719" spans="3:75" s="3" customFormat="1">
      <c r="C1719" s="32"/>
      <c r="D1719" s="229"/>
      <c r="F1719" s="120"/>
      <c r="G1719" s="120"/>
      <c r="H1719" s="120"/>
      <c r="I1719" s="120"/>
      <c r="J1719" s="120"/>
      <c r="K1719" s="120"/>
      <c r="L1719" s="120"/>
      <c r="M1719" s="120"/>
      <c r="N1719" s="120"/>
      <c r="O1719" s="306"/>
      <c r="P1719" s="120"/>
      <c r="Y1719" s="120"/>
      <c r="AD1719" s="249"/>
      <c r="AG1719" s="32"/>
      <c r="AI1719" s="245"/>
      <c r="AJ1719" s="120"/>
      <c r="AN1719" s="249"/>
      <c r="AS1719" s="250"/>
      <c r="AX1719" s="249"/>
      <c r="BC1719" s="248"/>
      <c r="BM1719" s="248"/>
      <c r="BW1719" s="248"/>
    </row>
    <row r="1720" spans="3:75" s="3" customFormat="1">
      <c r="C1720" s="32"/>
      <c r="D1720" s="229"/>
      <c r="F1720" s="120"/>
      <c r="G1720" s="120"/>
      <c r="H1720" s="120"/>
      <c r="I1720" s="120"/>
      <c r="J1720" s="120"/>
      <c r="K1720" s="120"/>
      <c r="L1720" s="120"/>
      <c r="M1720" s="120"/>
      <c r="N1720" s="120"/>
      <c r="O1720" s="306"/>
      <c r="P1720" s="120"/>
      <c r="Y1720" s="120"/>
      <c r="AD1720" s="249"/>
      <c r="AG1720" s="32"/>
      <c r="AI1720" s="245"/>
      <c r="AJ1720" s="120"/>
      <c r="AN1720" s="249"/>
      <c r="AS1720" s="250"/>
      <c r="AX1720" s="249"/>
      <c r="BC1720" s="248"/>
      <c r="BM1720" s="248"/>
      <c r="BW1720" s="248"/>
    </row>
    <row r="1721" spans="3:75" s="3" customFormat="1">
      <c r="C1721" s="32"/>
      <c r="D1721" s="229"/>
      <c r="F1721" s="120"/>
      <c r="G1721" s="120"/>
      <c r="H1721" s="120"/>
      <c r="I1721" s="120"/>
      <c r="J1721" s="120"/>
      <c r="K1721" s="120"/>
      <c r="L1721" s="120"/>
      <c r="M1721" s="120"/>
      <c r="N1721" s="120"/>
      <c r="O1721" s="306"/>
      <c r="P1721" s="120"/>
      <c r="Y1721" s="120"/>
      <c r="AD1721" s="249"/>
      <c r="AG1721" s="32"/>
      <c r="AI1721" s="245"/>
      <c r="AJ1721" s="120"/>
      <c r="AN1721" s="249"/>
      <c r="AS1721" s="250"/>
      <c r="AX1721" s="249"/>
      <c r="BC1721" s="248"/>
      <c r="BM1721" s="248"/>
      <c r="BW1721" s="248"/>
    </row>
    <row r="1722" spans="3:75" s="3" customFormat="1">
      <c r="C1722" s="32"/>
      <c r="D1722" s="229"/>
      <c r="F1722" s="120"/>
      <c r="G1722" s="120"/>
      <c r="H1722" s="120"/>
      <c r="I1722" s="120"/>
      <c r="J1722" s="120"/>
      <c r="K1722" s="120"/>
      <c r="L1722" s="120"/>
      <c r="M1722" s="120"/>
      <c r="N1722" s="120"/>
      <c r="O1722" s="306"/>
      <c r="P1722" s="120"/>
      <c r="Y1722" s="120"/>
      <c r="AD1722" s="249"/>
      <c r="AG1722" s="32"/>
      <c r="AI1722" s="245"/>
      <c r="AJ1722" s="120"/>
      <c r="AN1722" s="249"/>
      <c r="AS1722" s="250"/>
      <c r="AX1722" s="249"/>
      <c r="BC1722" s="248"/>
      <c r="BM1722" s="248"/>
      <c r="BW1722" s="248"/>
    </row>
    <row r="1723" spans="3:75" s="3" customFormat="1">
      <c r="C1723" s="32"/>
      <c r="D1723" s="229"/>
      <c r="F1723" s="120"/>
      <c r="G1723" s="120"/>
      <c r="H1723" s="120"/>
      <c r="I1723" s="120"/>
      <c r="J1723" s="120"/>
      <c r="K1723" s="120"/>
      <c r="L1723" s="120"/>
      <c r="M1723" s="120"/>
      <c r="N1723" s="120"/>
      <c r="O1723" s="306"/>
      <c r="P1723" s="120"/>
      <c r="Y1723" s="120"/>
      <c r="AD1723" s="249"/>
      <c r="AG1723" s="32"/>
      <c r="AI1723" s="245"/>
      <c r="AJ1723" s="120"/>
      <c r="AN1723" s="249"/>
      <c r="AS1723" s="250"/>
      <c r="AX1723" s="249"/>
      <c r="BC1723" s="248"/>
      <c r="BM1723" s="248"/>
      <c r="BW1723" s="248"/>
    </row>
    <row r="1724" spans="3:75" s="3" customFormat="1">
      <c r="C1724" s="32"/>
      <c r="D1724" s="229"/>
      <c r="F1724" s="120"/>
      <c r="G1724" s="120"/>
      <c r="H1724" s="120"/>
      <c r="I1724" s="120"/>
      <c r="J1724" s="120"/>
      <c r="K1724" s="120"/>
      <c r="L1724" s="120"/>
      <c r="M1724" s="120"/>
      <c r="N1724" s="120"/>
      <c r="O1724" s="306"/>
      <c r="P1724" s="120"/>
      <c r="Y1724" s="120"/>
      <c r="AD1724" s="249"/>
      <c r="AG1724" s="32"/>
      <c r="AI1724" s="245"/>
      <c r="AJ1724" s="120"/>
      <c r="AN1724" s="249"/>
      <c r="AS1724" s="250"/>
      <c r="AX1724" s="249"/>
      <c r="BC1724" s="248"/>
      <c r="BM1724" s="248"/>
      <c r="BW1724" s="248"/>
    </row>
    <row r="1725" spans="3:75" s="3" customFormat="1">
      <c r="C1725" s="32"/>
      <c r="D1725" s="229"/>
      <c r="F1725" s="120"/>
      <c r="G1725" s="120"/>
      <c r="H1725" s="120"/>
      <c r="I1725" s="120"/>
      <c r="J1725" s="120"/>
      <c r="K1725" s="120"/>
      <c r="L1725" s="120"/>
      <c r="M1725" s="120"/>
      <c r="N1725" s="120"/>
      <c r="O1725" s="306"/>
      <c r="P1725" s="120"/>
      <c r="Y1725" s="120"/>
      <c r="AD1725" s="249"/>
      <c r="AG1725" s="32"/>
      <c r="AI1725" s="245"/>
      <c r="AJ1725" s="120"/>
      <c r="AN1725" s="249"/>
      <c r="AS1725" s="250"/>
      <c r="AX1725" s="249"/>
      <c r="BC1725" s="248"/>
      <c r="BM1725" s="248"/>
      <c r="BW1725" s="248"/>
    </row>
    <row r="1726" spans="3:75" s="3" customFormat="1">
      <c r="C1726" s="32"/>
      <c r="D1726" s="229"/>
      <c r="F1726" s="120"/>
      <c r="G1726" s="120"/>
      <c r="H1726" s="120"/>
      <c r="I1726" s="120"/>
      <c r="J1726" s="120"/>
      <c r="K1726" s="120"/>
      <c r="L1726" s="120"/>
      <c r="M1726" s="120"/>
      <c r="N1726" s="120"/>
      <c r="O1726" s="306"/>
      <c r="P1726" s="120"/>
      <c r="Y1726" s="120"/>
      <c r="AD1726" s="249"/>
      <c r="AG1726" s="32"/>
      <c r="AI1726" s="245"/>
      <c r="AJ1726" s="120"/>
      <c r="AN1726" s="249"/>
      <c r="AS1726" s="250"/>
      <c r="AX1726" s="249"/>
      <c r="BC1726" s="248"/>
      <c r="BM1726" s="248"/>
      <c r="BW1726" s="248"/>
    </row>
    <row r="1727" spans="3:75" s="3" customFormat="1">
      <c r="C1727" s="32"/>
      <c r="D1727" s="229"/>
      <c r="F1727" s="120"/>
      <c r="G1727" s="120"/>
      <c r="H1727" s="120"/>
      <c r="I1727" s="120"/>
      <c r="J1727" s="120"/>
      <c r="K1727" s="120"/>
      <c r="L1727" s="120"/>
      <c r="M1727" s="120"/>
      <c r="N1727" s="120"/>
      <c r="O1727" s="306"/>
      <c r="P1727" s="120"/>
      <c r="Y1727" s="120"/>
      <c r="AD1727" s="249"/>
      <c r="AG1727" s="32"/>
      <c r="AI1727" s="245"/>
      <c r="AJ1727" s="120"/>
      <c r="AN1727" s="249"/>
      <c r="AS1727" s="250"/>
      <c r="AX1727" s="249"/>
      <c r="BC1727" s="248"/>
      <c r="BM1727" s="248"/>
      <c r="BW1727" s="248"/>
    </row>
    <row r="1728" spans="3:75" s="3" customFormat="1">
      <c r="C1728" s="32"/>
      <c r="D1728" s="229"/>
      <c r="F1728" s="120"/>
      <c r="G1728" s="120"/>
      <c r="H1728" s="120"/>
      <c r="I1728" s="120"/>
      <c r="J1728" s="120"/>
      <c r="K1728" s="120"/>
      <c r="L1728" s="120"/>
      <c r="M1728" s="120"/>
      <c r="N1728" s="120"/>
      <c r="O1728" s="306"/>
      <c r="P1728" s="120"/>
      <c r="Y1728" s="120"/>
      <c r="AD1728" s="249"/>
      <c r="AG1728" s="32"/>
      <c r="AI1728" s="245"/>
      <c r="AJ1728" s="120"/>
      <c r="AN1728" s="249"/>
      <c r="AS1728" s="250"/>
      <c r="AX1728" s="249"/>
      <c r="BC1728" s="248"/>
      <c r="BM1728" s="248"/>
      <c r="BW1728" s="248"/>
    </row>
    <row r="1729" spans="3:75" s="3" customFormat="1">
      <c r="C1729" s="32"/>
      <c r="D1729" s="229"/>
      <c r="F1729" s="120"/>
      <c r="G1729" s="120"/>
      <c r="H1729" s="120"/>
      <c r="I1729" s="120"/>
      <c r="J1729" s="120"/>
      <c r="K1729" s="120"/>
      <c r="L1729" s="120"/>
      <c r="M1729" s="120"/>
      <c r="N1729" s="120"/>
      <c r="O1729" s="306"/>
      <c r="P1729" s="120"/>
      <c r="Y1729" s="120"/>
      <c r="AD1729" s="249"/>
      <c r="AG1729" s="32"/>
      <c r="AI1729" s="245"/>
      <c r="AJ1729" s="120"/>
      <c r="AN1729" s="249"/>
      <c r="AS1729" s="250"/>
      <c r="AX1729" s="249"/>
      <c r="BC1729" s="248"/>
      <c r="BM1729" s="248"/>
      <c r="BW1729" s="248"/>
    </row>
    <row r="1730" spans="3:75" s="3" customFormat="1">
      <c r="C1730" s="32"/>
      <c r="D1730" s="229"/>
      <c r="F1730" s="120"/>
      <c r="G1730" s="120"/>
      <c r="H1730" s="120"/>
      <c r="I1730" s="120"/>
      <c r="J1730" s="120"/>
      <c r="K1730" s="120"/>
      <c r="L1730" s="120"/>
      <c r="M1730" s="120"/>
      <c r="N1730" s="120"/>
      <c r="O1730" s="306"/>
      <c r="P1730" s="120"/>
      <c r="Y1730" s="120"/>
      <c r="AD1730" s="249"/>
      <c r="AG1730" s="32"/>
      <c r="AI1730" s="245"/>
      <c r="AJ1730" s="120"/>
      <c r="AN1730" s="249"/>
      <c r="AS1730" s="250"/>
      <c r="AX1730" s="249"/>
      <c r="BC1730" s="248"/>
      <c r="BM1730" s="248"/>
      <c r="BW1730" s="248"/>
    </row>
    <row r="1731" spans="3:75" s="3" customFormat="1">
      <c r="C1731" s="32"/>
      <c r="D1731" s="229"/>
      <c r="F1731" s="120"/>
      <c r="G1731" s="120"/>
      <c r="H1731" s="120"/>
      <c r="I1731" s="120"/>
      <c r="J1731" s="120"/>
      <c r="K1731" s="120"/>
      <c r="L1731" s="120"/>
      <c r="M1731" s="120"/>
      <c r="N1731" s="120"/>
      <c r="O1731" s="306"/>
      <c r="P1731" s="120"/>
      <c r="Y1731" s="120"/>
      <c r="AD1731" s="249"/>
      <c r="AG1731" s="32"/>
      <c r="AI1731" s="245"/>
      <c r="AJ1731" s="120"/>
      <c r="AN1731" s="249"/>
      <c r="AS1731" s="250"/>
      <c r="AX1731" s="249"/>
      <c r="BC1731" s="248"/>
      <c r="BM1731" s="248"/>
      <c r="BW1731" s="248"/>
    </row>
    <row r="1732" spans="3:75" s="3" customFormat="1">
      <c r="C1732" s="32"/>
      <c r="D1732" s="229"/>
      <c r="F1732" s="120"/>
      <c r="G1732" s="120"/>
      <c r="H1732" s="120"/>
      <c r="I1732" s="120"/>
      <c r="J1732" s="120"/>
      <c r="K1732" s="120"/>
      <c r="L1732" s="120"/>
      <c r="M1732" s="120"/>
      <c r="N1732" s="120"/>
      <c r="O1732" s="306"/>
      <c r="P1732" s="120"/>
      <c r="Y1732" s="120"/>
      <c r="AD1732" s="249"/>
      <c r="AG1732" s="32"/>
      <c r="AI1732" s="245"/>
      <c r="AJ1732" s="120"/>
      <c r="AN1732" s="249"/>
      <c r="AS1732" s="250"/>
      <c r="AX1732" s="249"/>
      <c r="BC1732" s="248"/>
      <c r="BM1732" s="248"/>
      <c r="BW1732" s="248"/>
    </row>
    <row r="1733" spans="3:75" s="3" customFormat="1">
      <c r="C1733" s="32"/>
      <c r="D1733" s="229"/>
      <c r="F1733" s="120"/>
      <c r="G1733" s="120"/>
      <c r="H1733" s="120"/>
      <c r="I1733" s="120"/>
      <c r="J1733" s="120"/>
      <c r="K1733" s="120"/>
      <c r="L1733" s="120"/>
      <c r="M1733" s="120"/>
      <c r="N1733" s="120"/>
      <c r="O1733" s="306"/>
      <c r="P1733" s="120"/>
      <c r="Y1733" s="120"/>
      <c r="AD1733" s="249"/>
      <c r="AG1733" s="32"/>
      <c r="AI1733" s="245"/>
      <c r="AJ1733" s="120"/>
      <c r="AN1733" s="249"/>
      <c r="AS1733" s="250"/>
      <c r="AX1733" s="249"/>
      <c r="BC1733" s="248"/>
      <c r="BM1733" s="248"/>
      <c r="BW1733" s="248"/>
    </row>
    <row r="1734" spans="3:75" s="3" customFormat="1">
      <c r="C1734" s="32"/>
      <c r="D1734" s="229"/>
      <c r="F1734" s="120"/>
      <c r="G1734" s="120"/>
      <c r="H1734" s="120"/>
      <c r="I1734" s="120"/>
      <c r="J1734" s="120"/>
      <c r="K1734" s="120"/>
      <c r="L1734" s="120"/>
      <c r="M1734" s="120"/>
      <c r="N1734" s="120"/>
      <c r="O1734" s="306"/>
      <c r="P1734" s="120"/>
      <c r="Y1734" s="120"/>
      <c r="AD1734" s="249"/>
      <c r="AG1734" s="32"/>
      <c r="AI1734" s="245"/>
      <c r="AJ1734" s="120"/>
      <c r="AN1734" s="249"/>
      <c r="AS1734" s="250"/>
      <c r="AX1734" s="249"/>
      <c r="BC1734" s="248"/>
      <c r="BM1734" s="248"/>
      <c r="BW1734" s="248"/>
    </row>
    <row r="1735" spans="3:75" s="3" customFormat="1">
      <c r="C1735" s="32"/>
      <c r="D1735" s="229"/>
      <c r="F1735" s="120"/>
      <c r="G1735" s="120"/>
      <c r="H1735" s="120"/>
      <c r="I1735" s="120"/>
      <c r="J1735" s="120"/>
      <c r="K1735" s="120"/>
      <c r="L1735" s="120"/>
      <c r="M1735" s="120"/>
      <c r="N1735" s="120"/>
      <c r="O1735" s="306"/>
      <c r="P1735" s="120"/>
      <c r="Y1735" s="120"/>
      <c r="AD1735" s="249"/>
      <c r="AG1735" s="32"/>
      <c r="AI1735" s="245"/>
      <c r="AJ1735" s="120"/>
      <c r="AN1735" s="249"/>
      <c r="AS1735" s="250"/>
      <c r="AX1735" s="249"/>
      <c r="BC1735" s="248"/>
      <c r="BM1735" s="248"/>
      <c r="BW1735" s="248"/>
    </row>
    <row r="1736" spans="3:75" s="3" customFormat="1">
      <c r="C1736" s="32"/>
      <c r="D1736" s="229"/>
      <c r="F1736" s="120"/>
      <c r="G1736" s="120"/>
      <c r="H1736" s="120"/>
      <c r="I1736" s="120"/>
      <c r="J1736" s="120"/>
      <c r="K1736" s="120"/>
      <c r="L1736" s="120"/>
      <c r="M1736" s="120"/>
      <c r="N1736" s="120"/>
      <c r="O1736" s="306"/>
      <c r="P1736" s="120"/>
      <c r="Y1736" s="120"/>
      <c r="AD1736" s="249"/>
      <c r="AG1736" s="32"/>
      <c r="AI1736" s="245"/>
      <c r="AJ1736" s="120"/>
      <c r="AN1736" s="249"/>
      <c r="AS1736" s="250"/>
      <c r="AX1736" s="249"/>
      <c r="BC1736" s="248"/>
      <c r="BM1736" s="248"/>
      <c r="BW1736" s="248"/>
    </row>
    <row r="1737" spans="3:75" s="3" customFormat="1">
      <c r="C1737" s="32"/>
      <c r="D1737" s="229"/>
      <c r="F1737" s="120"/>
      <c r="G1737" s="120"/>
      <c r="H1737" s="120"/>
      <c r="I1737" s="120"/>
      <c r="J1737" s="120"/>
      <c r="K1737" s="120"/>
      <c r="L1737" s="120"/>
      <c r="M1737" s="120"/>
      <c r="N1737" s="120"/>
      <c r="O1737" s="306"/>
      <c r="P1737" s="120"/>
      <c r="Y1737" s="120"/>
      <c r="AD1737" s="249"/>
      <c r="AG1737" s="32"/>
      <c r="AI1737" s="245"/>
      <c r="AJ1737" s="120"/>
      <c r="AN1737" s="249"/>
      <c r="AS1737" s="250"/>
      <c r="AX1737" s="249"/>
      <c r="BC1737" s="248"/>
      <c r="BM1737" s="248"/>
      <c r="BW1737" s="248"/>
    </row>
    <row r="1738" spans="3:75" s="3" customFormat="1">
      <c r="C1738" s="32"/>
      <c r="D1738" s="229"/>
      <c r="F1738" s="120"/>
      <c r="G1738" s="120"/>
      <c r="H1738" s="120"/>
      <c r="I1738" s="120"/>
      <c r="J1738" s="120"/>
      <c r="K1738" s="120"/>
      <c r="L1738" s="120"/>
      <c r="M1738" s="120"/>
      <c r="N1738" s="120"/>
      <c r="O1738" s="306"/>
      <c r="P1738" s="120"/>
      <c r="Y1738" s="120"/>
      <c r="AD1738" s="249"/>
      <c r="AG1738" s="32"/>
      <c r="AI1738" s="245"/>
      <c r="AJ1738" s="120"/>
      <c r="AN1738" s="249"/>
      <c r="AS1738" s="250"/>
      <c r="AX1738" s="249"/>
      <c r="BC1738" s="248"/>
      <c r="BM1738" s="248"/>
      <c r="BW1738" s="248"/>
    </row>
    <row r="1739" spans="3:75" s="3" customFormat="1">
      <c r="C1739" s="32"/>
      <c r="D1739" s="229"/>
      <c r="F1739" s="120"/>
      <c r="G1739" s="120"/>
      <c r="H1739" s="120"/>
      <c r="I1739" s="120"/>
      <c r="J1739" s="120"/>
      <c r="K1739" s="120"/>
      <c r="L1739" s="120"/>
      <c r="M1739" s="120"/>
      <c r="N1739" s="120"/>
      <c r="O1739" s="306"/>
      <c r="P1739" s="120"/>
      <c r="Y1739" s="120"/>
      <c r="AD1739" s="249"/>
      <c r="AG1739" s="32"/>
      <c r="AI1739" s="245"/>
      <c r="AJ1739" s="120"/>
      <c r="AN1739" s="249"/>
      <c r="AS1739" s="250"/>
      <c r="AX1739" s="249"/>
      <c r="BC1739" s="248"/>
      <c r="BM1739" s="248"/>
      <c r="BW1739" s="248"/>
    </row>
    <row r="1740" spans="3:75" s="3" customFormat="1">
      <c r="C1740" s="32"/>
      <c r="D1740" s="229"/>
      <c r="F1740" s="120"/>
      <c r="G1740" s="120"/>
      <c r="H1740" s="120"/>
      <c r="I1740" s="120"/>
      <c r="J1740" s="120"/>
      <c r="K1740" s="120"/>
      <c r="L1740" s="120"/>
      <c r="M1740" s="120"/>
      <c r="N1740" s="120"/>
      <c r="O1740" s="306"/>
      <c r="P1740" s="120"/>
      <c r="Y1740" s="120"/>
      <c r="AD1740" s="249"/>
      <c r="AG1740" s="32"/>
      <c r="AI1740" s="245"/>
      <c r="AJ1740" s="120"/>
      <c r="AN1740" s="249"/>
      <c r="AS1740" s="250"/>
      <c r="AX1740" s="249"/>
      <c r="BC1740" s="248"/>
      <c r="BM1740" s="248"/>
      <c r="BW1740" s="248"/>
    </row>
    <row r="1741" spans="3:75" s="3" customFormat="1">
      <c r="C1741" s="32"/>
      <c r="D1741" s="229"/>
      <c r="F1741" s="120"/>
      <c r="G1741" s="120"/>
      <c r="H1741" s="120"/>
      <c r="I1741" s="120"/>
      <c r="J1741" s="120"/>
      <c r="K1741" s="120"/>
      <c r="L1741" s="120"/>
      <c r="M1741" s="120"/>
      <c r="N1741" s="120"/>
      <c r="O1741" s="306"/>
      <c r="P1741" s="120"/>
      <c r="Y1741" s="120"/>
      <c r="AD1741" s="249"/>
      <c r="AG1741" s="32"/>
      <c r="AI1741" s="245"/>
      <c r="AJ1741" s="120"/>
      <c r="AN1741" s="249"/>
      <c r="AS1741" s="250"/>
      <c r="AX1741" s="249"/>
      <c r="BC1741" s="248"/>
      <c r="BM1741" s="248"/>
      <c r="BW1741" s="248"/>
    </row>
    <row r="1742" spans="3:75" s="3" customFormat="1">
      <c r="C1742" s="32"/>
      <c r="D1742" s="229"/>
      <c r="F1742" s="120"/>
      <c r="G1742" s="120"/>
      <c r="H1742" s="120"/>
      <c r="I1742" s="120"/>
      <c r="J1742" s="120"/>
      <c r="K1742" s="120"/>
      <c r="L1742" s="120"/>
      <c r="M1742" s="120"/>
      <c r="N1742" s="120"/>
      <c r="O1742" s="306"/>
      <c r="P1742" s="120"/>
      <c r="Y1742" s="120"/>
      <c r="AD1742" s="249"/>
      <c r="AG1742" s="32"/>
      <c r="AI1742" s="245"/>
      <c r="AJ1742" s="120"/>
      <c r="AN1742" s="249"/>
      <c r="AS1742" s="250"/>
      <c r="AX1742" s="249"/>
      <c r="BC1742" s="248"/>
      <c r="BM1742" s="248"/>
      <c r="BW1742" s="248"/>
    </row>
    <row r="1743" spans="3:75" s="3" customFormat="1">
      <c r="C1743" s="32"/>
      <c r="D1743" s="229"/>
      <c r="F1743" s="120"/>
      <c r="G1743" s="120"/>
      <c r="H1743" s="120"/>
      <c r="I1743" s="120"/>
      <c r="J1743" s="120"/>
      <c r="K1743" s="120"/>
      <c r="L1743" s="120"/>
      <c r="M1743" s="120"/>
      <c r="N1743" s="120"/>
      <c r="O1743" s="306"/>
      <c r="P1743" s="120"/>
      <c r="Y1743" s="120"/>
      <c r="AD1743" s="249"/>
      <c r="AG1743" s="32"/>
      <c r="AI1743" s="245"/>
      <c r="AJ1743" s="120"/>
      <c r="AN1743" s="249"/>
      <c r="AS1743" s="250"/>
      <c r="AX1743" s="249"/>
      <c r="BC1743" s="248"/>
      <c r="BM1743" s="248"/>
      <c r="BW1743" s="248"/>
    </row>
    <row r="1744" spans="3:75" s="3" customFormat="1">
      <c r="C1744" s="32"/>
      <c r="D1744" s="229"/>
      <c r="F1744" s="120"/>
      <c r="G1744" s="120"/>
      <c r="H1744" s="120"/>
      <c r="I1744" s="120"/>
      <c r="J1744" s="120"/>
      <c r="K1744" s="120"/>
      <c r="L1744" s="120"/>
      <c r="M1744" s="120"/>
      <c r="N1744" s="120"/>
      <c r="O1744" s="306"/>
      <c r="P1744" s="120"/>
      <c r="Y1744" s="120"/>
      <c r="AD1744" s="249"/>
      <c r="AG1744" s="32"/>
      <c r="AI1744" s="245"/>
      <c r="AJ1744" s="120"/>
      <c r="AN1744" s="249"/>
      <c r="AS1744" s="250"/>
      <c r="AX1744" s="249"/>
      <c r="BC1744" s="248"/>
      <c r="BM1744" s="248"/>
      <c r="BW1744" s="248"/>
    </row>
    <row r="1745" spans="3:75" s="3" customFormat="1">
      <c r="C1745" s="32"/>
      <c r="D1745" s="229"/>
      <c r="F1745" s="120"/>
      <c r="G1745" s="120"/>
      <c r="H1745" s="120"/>
      <c r="I1745" s="120"/>
      <c r="J1745" s="120"/>
      <c r="K1745" s="120"/>
      <c r="L1745" s="120"/>
      <c r="M1745" s="120"/>
      <c r="N1745" s="120"/>
      <c r="O1745" s="306"/>
      <c r="P1745" s="120"/>
      <c r="Y1745" s="120"/>
      <c r="AD1745" s="249"/>
      <c r="AG1745" s="32"/>
      <c r="AI1745" s="245"/>
      <c r="AJ1745" s="120"/>
      <c r="AN1745" s="249"/>
      <c r="AS1745" s="250"/>
      <c r="AX1745" s="249"/>
      <c r="BC1745" s="248"/>
      <c r="BM1745" s="248"/>
      <c r="BW1745" s="248"/>
    </row>
    <row r="1746" spans="3:75" s="3" customFormat="1">
      <c r="C1746" s="32"/>
      <c r="D1746" s="229"/>
      <c r="F1746" s="120"/>
      <c r="G1746" s="120"/>
      <c r="H1746" s="120"/>
      <c r="I1746" s="120"/>
      <c r="J1746" s="120"/>
      <c r="K1746" s="120"/>
      <c r="L1746" s="120"/>
      <c r="M1746" s="120"/>
      <c r="N1746" s="120"/>
      <c r="O1746" s="306"/>
      <c r="P1746" s="120"/>
      <c r="Y1746" s="120"/>
      <c r="AD1746" s="249"/>
      <c r="AG1746" s="32"/>
      <c r="AI1746" s="245"/>
      <c r="AJ1746" s="120"/>
      <c r="AN1746" s="249"/>
      <c r="AS1746" s="250"/>
      <c r="AX1746" s="249"/>
      <c r="BC1746" s="248"/>
      <c r="BM1746" s="248"/>
      <c r="BW1746" s="248"/>
    </row>
    <row r="1747" spans="3:75" s="3" customFormat="1">
      <c r="C1747" s="32"/>
      <c r="D1747" s="229"/>
      <c r="F1747" s="120"/>
      <c r="G1747" s="120"/>
      <c r="H1747" s="120"/>
      <c r="I1747" s="120"/>
      <c r="J1747" s="120"/>
      <c r="K1747" s="120"/>
      <c r="L1747" s="120"/>
      <c r="M1747" s="120"/>
      <c r="N1747" s="120"/>
      <c r="O1747" s="306"/>
      <c r="P1747" s="120"/>
      <c r="Y1747" s="120"/>
      <c r="AD1747" s="249"/>
      <c r="AG1747" s="32"/>
      <c r="AI1747" s="245"/>
      <c r="AJ1747" s="120"/>
      <c r="AN1747" s="249"/>
      <c r="AS1747" s="250"/>
      <c r="AX1747" s="249"/>
      <c r="BC1747" s="248"/>
      <c r="BM1747" s="248"/>
      <c r="BW1747" s="248"/>
    </row>
    <row r="1748" spans="3:75" s="3" customFormat="1">
      <c r="C1748" s="32"/>
      <c r="D1748" s="229"/>
      <c r="F1748" s="120"/>
      <c r="G1748" s="120"/>
      <c r="H1748" s="120"/>
      <c r="I1748" s="120"/>
      <c r="J1748" s="120"/>
      <c r="K1748" s="120"/>
      <c r="L1748" s="120"/>
      <c r="M1748" s="120"/>
      <c r="N1748" s="120"/>
      <c r="O1748" s="306"/>
      <c r="P1748" s="120"/>
      <c r="Y1748" s="120"/>
      <c r="AD1748" s="249"/>
      <c r="AG1748" s="32"/>
      <c r="AI1748" s="245"/>
      <c r="AJ1748" s="120"/>
      <c r="AN1748" s="249"/>
      <c r="AS1748" s="250"/>
      <c r="AX1748" s="249"/>
      <c r="BC1748" s="248"/>
      <c r="BM1748" s="248"/>
      <c r="BW1748" s="248"/>
    </row>
    <row r="1749" spans="3:75" s="3" customFormat="1">
      <c r="C1749" s="32"/>
      <c r="D1749" s="229"/>
      <c r="F1749" s="120"/>
      <c r="G1749" s="120"/>
      <c r="H1749" s="120"/>
      <c r="I1749" s="120"/>
      <c r="J1749" s="120"/>
      <c r="K1749" s="120"/>
      <c r="L1749" s="120"/>
      <c r="M1749" s="120"/>
      <c r="N1749" s="120"/>
      <c r="O1749" s="306"/>
      <c r="P1749" s="120"/>
      <c r="Y1749" s="120"/>
      <c r="AD1749" s="249"/>
      <c r="AG1749" s="32"/>
      <c r="AI1749" s="245"/>
      <c r="AJ1749" s="120"/>
      <c r="AN1749" s="249"/>
      <c r="AS1749" s="250"/>
      <c r="AX1749" s="249"/>
      <c r="BC1749" s="248"/>
      <c r="BM1749" s="248"/>
      <c r="BW1749" s="248"/>
    </row>
    <row r="1750" spans="3:75" s="3" customFormat="1">
      <c r="C1750" s="32"/>
      <c r="D1750" s="229"/>
      <c r="F1750" s="120"/>
      <c r="G1750" s="120"/>
      <c r="H1750" s="120"/>
      <c r="I1750" s="120"/>
      <c r="J1750" s="120"/>
      <c r="K1750" s="120"/>
      <c r="L1750" s="120"/>
      <c r="M1750" s="120"/>
      <c r="N1750" s="120"/>
      <c r="O1750" s="306"/>
      <c r="P1750" s="120"/>
      <c r="Y1750" s="120"/>
      <c r="AD1750" s="249"/>
      <c r="AG1750" s="32"/>
      <c r="AI1750" s="245"/>
      <c r="AJ1750" s="120"/>
      <c r="AN1750" s="249"/>
      <c r="AS1750" s="250"/>
      <c r="AX1750" s="249"/>
      <c r="BC1750" s="248"/>
      <c r="BM1750" s="248"/>
      <c r="BW1750" s="248"/>
    </row>
    <row r="1751" spans="3:75" s="3" customFormat="1">
      <c r="C1751" s="32"/>
      <c r="D1751" s="229"/>
      <c r="F1751" s="120"/>
      <c r="G1751" s="120"/>
      <c r="H1751" s="120"/>
      <c r="I1751" s="120"/>
      <c r="J1751" s="120"/>
      <c r="K1751" s="120"/>
      <c r="L1751" s="120"/>
      <c r="M1751" s="120"/>
      <c r="N1751" s="120"/>
      <c r="O1751" s="306"/>
      <c r="P1751" s="120"/>
      <c r="Y1751" s="120"/>
      <c r="AD1751" s="249"/>
      <c r="AG1751" s="32"/>
      <c r="AI1751" s="245"/>
      <c r="AJ1751" s="120"/>
      <c r="AN1751" s="249"/>
      <c r="AS1751" s="250"/>
      <c r="AX1751" s="249"/>
      <c r="BC1751" s="248"/>
      <c r="BM1751" s="248"/>
      <c r="BW1751" s="248"/>
    </row>
    <row r="1752" spans="3:75" s="3" customFormat="1">
      <c r="C1752" s="32"/>
      <c r="D1752" s="229"/>
      <c r="F1752" s="120"/>
      <c r="G1752" s="120"/>
      <c r="H1752" s="120"/>
      <c r="I1752" s="120"/>
      <c r="J1752" s="120"/>
      <c r="K1752" s="120"/>
      <c r="L1752" s="120"/>
      <c r="M1752" s="120"/>
      <c r="N1752" s="120"/>
      <c r="O1752" s="306"/>
      <c r="P1752" s="120"/>
      <c r="Y1752" s="120"/>
      <c r="AD1752" s="249"/>
      <c r="AG1752" s="32"/>
      <c r="AI1752" s="245"/>
      <c r="AJ1752" s="120"/>
      <c r="AN1752" s="249"/>
      <c r="AS1752" s="250"/>
      <c r="AX1752" s="249"/>
      <c r="BC1752" s="248"/>
      <c r="BM1752" s="248"/>
      <c r="BW1752" s="248"/>
    </row>
    <row r="1753" spans="3:75" s="3" customFormat="1">
      <c r="C1753" s="32"/>
      <c r="D1753" s="229"/>
      <c r="F1753" s="120"/>
      <c r="G1753" s="120"/>
      <c r="H1753" s="120"/>
      <c r="I1753" s="120"/>
      <c r="J1753" s="120"/>
      <c r="K1753" s="120"/>
      <c r="L1753" s="120"/>
      <c r="M1753" s="120"/>
      <c r="N1753" s="120"/>
      <c r="O1753" s="306"/>
      <c r="P1753" s="120"/>
      <c r="Y1753" s="120"/>
      <c r="AD1753" s="249"/>
      <c r="AG1753" s="32"/>
      <c r="AI1753" s="245"/>
      <c r="AJ1753" s="120"/>
      <c r="AN1753" s="249"/>
      <c r="AS1753" s="250"/>
      <c r="AX1753" s="249"/>
      <c r="BC1753" s="248"/>
      <c r="BM1753" s="248"/>
      <c r="BW1753" s="248"/>
    </row>
    <row r="1754" spans="3:75" s="3" customFormat="1">
      <c r="C1754" s="32"/>
      <c r="D1754" s="229"/>
      <c r="F1754" s="120"/>
      <c r="G1754" s="120"/>
      <c r="H1754" s="120"/>
      <c r="I1754" s="120"/>
      <c r="J1754" s="120"/>
      <c r="K1754" s="120"/>
      <c r="L1754" s="120"/>
      <c r="M1754" s="120"/>
      <c r="N1754" s="120"/>
      <c r="O1754" s="306"/>
      <c r="P1754" s="120"/>
      <c r="Y1754" s="120"/>
      <c r="AD1754" s="249"/>
      <c r="AG1754" s="32"/>
      <c r="AI1754" s="245"/>
      <c r="AJ1754" s="120"/>
      <c r="AN1754" s="249"/>
      <c r="AS1754" s="250"/>
      <c r="AX1754" s="249"/>
      <c r="BC1754" s="248"/>
      <c r="BM1754" s="248"/>
      <c r="BW1754" s="248"/>
    </row>
    <row r="1755" spans="3:75" s="3" customFormat="1">
      <c r="C1755" s="32"/>
      <c r="D1755" s="229"/>
      <c r="F1755" s="120"/>
      <c r="G1755" s="120"/>
      <c r="H1755" s="120"/>
      <c r="I1755" s="120"/>
      <c r="J1755" s="120"/>
      <c r="K1755" s="120"/>
      <c r="L1755" s="120"/>
      <c r="M1755" s="120"/>
      <c r="N1755" s="120"/>
      <c r="O1755" s="306"/>
      <c r="P1755" s="120"/>
      <c r="Y1755" s="120"/>
      <c r="AD1755" s="249"/>
      <c r="AG1755" s="32"/>
      <c r="AI1755" s="245"/>
      <c r="AJ1755" s="120"/>
      <c r="AN1755" s="249"/>
      <c r="AS1755" s="250"/>
      <c r="AX1755" s="249"/>
      <c r="BC1755" s="248"/>
      <c r="BM1755" s="248"/>
      <c r="BW1755" s="248"/>
    </row>
    <row r="1756" spans="3:75" s="3" customFormat="1">
      <c r="C1756" s="32"/>
      <c r="D1756" s="229"/>
      <c r="F1756" s="120"/>
      <c r="G1756" s="120"/>
      <c r="H1756" s="120"/>
      <c r="I1756" s="120"/>
      <c r="J1756" s="120"/>
      <c r="K1756" s="120"/>
      <c r="L1756" s="120"/>
      <c r="M1756" s="120"/>
      <c r="N1756" s="120"/>
      <c r="O1756" s="306"/>
      <c r="P1756" s="120"/>
      <c r="Y1756" s="120"/>
      <c r="AD1756" s="249"/>
      <c r="AG1756" s="32"/>
      <c r="AI1756" s="245"/>
      <c r="AJ1756" s="120"/>
      <c r="AN1756" s="249"/>
      <c r="AS1756" s="250"/>
      <c r="AX1756" s="249"/>
      <c r="BC1756" s="248"/>
      <c r="BM1756" s="248"/>
      <c r="BW1756" s="248"/>
    </row>
    <row r="1757" spans="3:75" s="3" customFormat="1">
      <c r="C1757" s="32"/>
      <c r="D1757" s="229"/>
      <c r="F1757" s="120"/>
      <c r="G1757" s="120"/>
      <c r="H1757" s="120"/>
      <c r="I1757" s="120"/>
      <c r="J1757" s="120"/>
      <c r="K1757" s="120"/>
      <c r="L1757" s="120"/>
      <c r="M1757" s="120"/>
      <c r="N1757" s="120"/>
      <c r="O1757" s="306"/>
      <c r="P1757" s="120"/>
      <c r="Y1757" s="120"/>
      <c r="AD1757" s="249"/>
      <c r="AG1757" s="32"/>
      <c r="AI1757" s="245"/>
      <c r="AJ1757" s="120"/>
      <c r="AN1757" s="249"/>
      <c r="AS1757" s="250"/>
      <c r="AX1757" s="249"/>
      <c r="BC1757" s="248"/>
      <c r="BM1757" s="248"/>
      <c r="BW1757" s="248"/>
    </row>
    <row r="1758" spans="3:75" s="3" customFormat="1">
      <c r="C1758" s="32"/>
      <c r="D1758" s="229"/>
      <c r="F1758" s="120"/>
      <c r="G1758" s="120"/>
      <c r="H1758" s="120"/>
      <c r="I1758" s="120"/>
      <c r="J1758" s="120"/>
      <c r="K1758" s="120"/>
      <c r="L1758" s="120"/>
      <c r="M1758" s="120"/>
      <c r="N1758" s="120"/>
      <c r="O1758" s="306"/>
      <c r="P1758" s="120"/>
      <c r="Y1758" s="120"/>
      <c r="AD1758" s="249"/>
      <c r="AG1758" s="32"/>
      <c r="AI1758" s="245"/>
      <c r="AJ1758" s="120"/>
      <c r="AN1758" s="249"/>
      <c r="AS1758" s="250"/>
      <c r="AX1758" s="249"/>
      <c r="BC1758" s="248"/>
      <c r="BM1758" s="248"/>
      <c r="BW1758" s="248"/>
    </row>
    <row r="1759" spans="3:75" s="3" customFormat="1">
      <c r="C1759" s="32"/>
      <c r="D1759" s="229"/>
      <c r="F1759" s="120"/>
      <c r="G1759" s="120"/>
      <c r="H1759" s="120"/>
      <c r="I1759" s="120"/>
      <c r="J1759" s="120"/>
      <c r="K1759" s="120"/>
      <c r="L1759" s="120"/>
      <c r="M1759" s="120"/>
      <c r="N1759" s="120"/>
      <c r="O1759" s="306"/>
      <c r="P1759" s="120"/>
      <c r="Y1759" s="120"/>
      <c r="AD1759" s="249"/>
      <c r="AG1759" s="32"/>
      <c r="AI1759" s="245"/>
      <c r="AJ1759" s="120"/>
      <c r="AN1759" s="249"/>
      <c r="AS1759" s="250"/>
      <c r="AX1759" s="249"/>
      <c r="BC1759" s="248"/>
      <c r="BM1759" s="248"/>
      <c r="BW1759" s="248"/>
    </row>
    <row r="1760" spans="3:75" s="3" customFormat="1">
      <c r="C1760" s="32"/>
      <c r="D1760" s="229"/>
      <c r="F1760" s="120"/>
      <c r="G1760" s="120"/>
      <c r="H1760" s="120"/>
      <c r="I1760" s="120"/>
      <c r="J1760" s="120"/>
      <c r="K1760" s="120"/>
      <c r="L1760" s="120"/>
      <c r="M1760" s="120"/>
      <c r="N1760" s="120"/>
      <c r="O1760" s="306"/>
      <c r="P1760" s="120"/>
      <c r="Y1760" s="120"/>
      <c r="AD1760" s="249"/>
      <c r="AG1760" s="32"/>
      <c r="AI1760" s="245"/>
      <c r="AJ1760" s="120"/>
      <c r="AN1760" s="249"/>
      <c r="AS1760" s="250"/>
      <c r="AX1760" s="249"/>
      <c r="BC1760" s="248"/>
      <c r="BM1760" s="248"/>
      <c r="BW1760" s="248"/>
    </row>
    <row r="1761" spans="3:75" s="3" customFormat="1">
      <c r="C1761" s="32"/>
      <c r="D1761" s="229"/>
      <c r="F1761" s="120"/>
      <c r="G1761" s="120"/>
      <c r="H1761" s="120"/>
      <c r="I1761" s="120"/>
      <c r="J1761" s="120"/>
      <c r="K1761" s="120"/>
      <c r="L1761" s="120"/>
      <c r="M1761" s="120"/>
      <c r="N1761" s="120"/>
      <c r="O1761" s="306"/>
      <c r="P1761" s="120"/>
      <c r="Y1761" s="120"/>
      <c r="AD1761" s="249"/>
      <c r="AG1761" s="32"/>
      <c r="AI1761" s="245"/>
      <c r="AJ1761" s="120"/>
      <c r="AN1761" s="249"/>
      <c r="AS1761" s="250"/>
      <c r="AX1761" s="249"/>
      <c r="BC1761" s="248"/>
      <c r="BM1761" s="248"/>
      <c r="BW1761" s="248"/>
    </row>
    <row r="1762" spans="3:75" s="3" customFormat="1">
      <c r="C1762" s="32"/>
      <c r="D1762" s="229"/>
      <c r="F1762" s="120"/>
      <c r="G1762" s="120"/>
      <c r="H1762" s="120"/>
      <c r="I1762" s="120"/>
      <c r="J1762" s="120"/>
      <c r="K1762" s="120"/>
      <c r="L1762" s="120"/>
      <c r="M1762" s="120"/>
      <c r="N1762" s="120"/>
      <c r="O1762" s="306"/>
      <c r="P1762" s="120"/>
      <c r="Y1762" s="120"/>
      <c r="AD1762" s="249"/>
      <c r="AG1762" s="32"/>
      <c r="AI1762" s="245"/>
      <c r="AJ1762" s="120"/>
      <c r="AN1762" s="249"/>
      <c r="AS1762" s="250"/>
      <c r="AX1762" s="249"/>
      <c r="BC1762" s="248"/>
      <c r="BM1762" s="248"/>
      <c r="BW1762" s="248"/>
    </row>
    <row r="1763" spans="3:75" s="3" customFormat="1">
      <c r="C1763" s="32"/>
      <c r="D1763" s="229"/>
      <c r="F1763" s="120"/>
      <c r="G1763" s="120"/>
      <c r="H1763" s="120"/>
      <c r="I1763" s="120"/>
      <c r="J1763" s="120"/>
      <c r="K1763" s="120"/>
      <c r="L1763" s="120"/>
      <c r="M1763" s="120"/>
      <c r="N1763" s="120"/>
      <c r="O1763" s="306"/>
      <c r="P1763" s="120"/>
      <c r="Y1763" s="120"/>
      <c r="AD1763" s="249"/>
      <c r="AG1763" s="32"/>
      <c r="AI1763" s="245"/>
      <c r="AJ1763" s="120"/>
      <c r="AN1763" s="249"/>
      <c r="AS1763" s="250"/>
      <c r="AX1763" s="249"/>
      <c r="BC1763" s="248"/>
      <c r="BM1763" s="248"/>
      <c r="BW1763" s="248"/>
    </row>
    <row r="1764" spans="3:75" s="3" customFormat="1">
      <c r="C1764" s="32"/>
      <c r="D1764" s="229"/>
      <c r="F1764" s="120"/>
      <c r="G1764" s="120"/>
      <c r="H1764" s="120"/>
      <c r="I1764" s="120"/>
      <c r="J1764" s="120"/>
      <c r="K1764" s="120"/>
      <c r="L1764" s="120"/>
      <c r="M1764" s="120"/>
      <c r="N1764" s="120"/>
      <c r="O1764" s="306"/>
      <c r="P1764" s="120"/>
      <c r="Y1764" s="120"/>
      <c r="AD1764" s="249"/>
      <c r="AG1764" s="32"/>
      <c r="AI1764" s="245"/>
      <c r="AJ1764" s="120"/>
      <c r="AN1764" s="249"/>
      <c r="AS1764" s="250"/>
      <c r="AX1764" s="249"/>
      <c r="BC1764" s="248"/>
      <c r="BM1764" s="248"/>
      <c r="BW1764" s="248"/>
    </row>
    <row r="1765" spans="3:75" s="3" customFormat="1">
      <c r="C1765" s="32"/>
      <c r="D1765" s="229"/>
      <c r="F1765" s="120"/>
      <c r="G1765" s="120"/>
      <c r="H1765" s="120"/>
      <c r="I1765" s="120"/>
      <c r="J1765" s="120"/>
      <c r="K1765" s="120"/>
      <c r="L1765" s="120"/>
      <c r="M1765" s="120"/>
      <c r="N1765" s="120"/>
      <c r="O1765" s="306"/>
      <c r="P1765" s="120"/>
      <c r="Y1765" s="120"/>
      <c r="AD1765" s="249"/>
      <c r="AG1765" s="32"/>
      <c r="AI1765" s="245"/>
      <c r="AJ1765" s="120"/>
      <c r="AN1765" s="249"/>
      <c r="AS1765" s="250"/>
      <c r="AX1765" s="249"/>
      <c r="BC1765" s="248"/>
      <c r="BM1765" s="248"/>
      <c r="BW1765" s="248"/>
    </row>
    <row r="1766" spans="3:75" s="3" customFormat="1">
      <c r="C1766" s="32"/>
      <c r="D1766" s="229"/>
      <c r="F1766" s="120"/>
      <c r="G1766" s="120"/>
      <c r="H1766" s="120"/>
      <c r="I1766" s="120"/>
      <c r="J1766" s="120"/>
      <c r="K1766" s="120"/>
      <c r="L1766" s="120"/>
      <c r="M1766" s="120"/>
      <c r="N1766" s="120"/>
      <c r="O1766" s="306"/>
      <c r="P1766" s="120"/>
      <c r="Y1766" s="120"/>
      <c r="AD1766" s="249"/>
      <c r="AG1766" s="32"/>
      <c r="AI1766" s="245"/>
      <c r="AJ1766" s="120"/>
      <c r="AN1766" s="249"/>
      <c r="AS1766" s="250"/>
      <c r="AX1766" s="249"/>
      <c r="BC1766" s="248"/>
      <c r="BM1766" s="248"/>
      <c r="BW1766" s="248"/>
    </row>
    <row r="1767" spans="3:75" s="3" customFormat="1">
      <c r="C1767" s="32"/>
      <c r="D1767" s="229"/>
      <c r="F1767" s="120"/>
      <c r="G1767" s="120"/>
      <c r="H1767" s="120"/>
      <c r="I1767" s="120"/>
      <c r="J1767" s="120"/>
      <c r="K1767" s="120"/>
      <c r="L1767" s="120"/>
      <c r="M1767" s="120"/>
      <c r="N1767" s="120"/>
      <c r="O1767" s="306"/>
      <c r="P1767" s="120"/>
      <c r="Y1767" s="120"/>
      <c r="AD1767" s="249"/>
      <c r="AG1767" s="32"/>
      <c r="AI1767" s="245"/>
      <c r="AJ1767" s="120"/>
      <c r="AN1767" s="249"/>
      <c r="AS1767" s="250"/>
      <c r="AX1767" s="249"/>
      <c r="BC1767" s="248"/>
      <c r="BM1767" s="248"/>
      <c r="BW1767" s="248"/>
    </row>
    <row r="1768" spans="3:75" s="3" customFormat="1">
      <c r="C1768" s="32"/>
      <c r="D1768" s="229"/>
      <c r="F1768" s="120"/>
      <c r="G1768" s="120"/>
      <c r="H1768" s="120"/>
      <c r="I1768" s="120"/>
      <c r="J1768" s="120"/>
      <c r="K1768" s="120"/>
      <c r="L1768" s="120"/>
      <c r="M1768" s="120"/>
      <c r="N1768" s="120"/>
      <c r="O1768" s="306"/>
      <c r="P1768" s="120"/>
      <c r="Y1768" s="120"/>
      <c r="AD1768" s="249"/>
      <c r="AG1768" s="32"/>
      <c r="AI1768" s="245"/>
      <c r="AJ1768" s="120"/>
      <c r="AN1768" s="249"/>
      <c r="AS1768" s="250"/>
      <c r="AX1768" s="249"/>
      <c r="BC1768" s="248"/>
      <c r="BM1768" s="248"/>
      <c r="BW1768" s="248"/>
    </row>
    <row r="1769" spans="3:75" s="3" customFormat="1">
      <c r="C1769" s="32"/>
      <c r="D1769" s="229"/>
      <c r="F1769" s="120"/>
      <c r="G1769" s="120"/>
      <c r="H1769" s="120"/>
      <c r="I1769" s="120"/>
      <c r="J1769" s="120"/>
      <c r="K1769" s="120"/>
      <c r="L1769" s="120"/>
      <c r="M1769" s="120"/>
      <c r="N1769" s="120"/>
      <c r="O1769" s="306"/>
      <c r="P1769" s="120"/>
      <c r="Y1769" s="120"/>
      <c r="AD1769" s="249"/>
      <c r="AG1769" s="32"/>
      <c r="AI1769" s="245"/>
      <c r="AJ1769" s="120"/>
      <c r="AN1769" s="249"/>
      <c r="AS1769" s="250"/>
      <c r="AX1769" s="249"/>
      <c r="BC1769" s="248"/>
      <c r="BM1769" s="248"/>
      <c r="BW1769" s="248"/>
    </row>
    <row r="1770" spans="3:75" s="3" customFormat="1">
      <c r="C1770" s="32"/>
      <c r="D1770" s="229"/>
      <c r="F1770" s="120"/>
      <c r="G1770" s="120"/>
      <c r="H1770" s="120"/>
      <c r="I1770" s="120"/>
      <c r="J1770" s="120"/>
      <c r="K1770" s="120"/>
      <c r="L1770" s="120"/>
      <c r="M1770" s="120"/>
      <c r="N1770" s="120"/>
      <c r="O1770" s="306"/>
      <c r="P1770" s="120"/>
      <c r="Y1770" s="120"/>
      <c r="AD1770" s="249"/>
      <c r="AG1770" s="32"/>
      <c r="AI1770" s="245"/>
      <c r="AJ1770" s="120"/>
      <c r="AN1770" s="249"/>
      <c r="AS1770" s="250"/>
      <c r="AX1770" s="249"/>
      <c r="BC1770" s="248"/>
      <c r="BM1770" s="248"/>
      <c r="BW1770" s="248"/>
    </row>
    <row r="1771" spans="3:75" s="3" customFormat="1">
      <c r="C1771" s="32"/>
      <c r="D1771" s="229"/>
      <c r="F1771" s="120"/>
      <c r="G1771" s="120"/>
      <c r="H1771" s="120"/>
      <c r="I1771" s="120"/>
      <c r="J1771" s="120"/>
      <c r="K1771" s="120"/>
      <c r="L1771" s="120"/>
      <c r="M1771" s="120"/>
      <c r="N1771" s="120"/>
      <c r="O1771" s="306"/>
      <c r="P1771" s="120"/>
      <c r="Y1771" s="120"/>
      <c r="AD1771" s="249"/>
      <c r="AG1771" s="32"/>
      <c r="AI1771" s="245"/>
      <c r="AJ1771" s="120"/>
      <c r="AN1771" s="249"/>
      <c r="AS1771" s="250"/>
      <c r="AX1771" s="249"/>
      <c r="BC1771" s="248"/>
      <c r="BM1771" s="248"/>
      <c r="BW1771" s="248"/>
    </row>
    <row r="1772" spans="3:75" s="3" customFormat="1">
      <c r="C1772" s="32"/>
      <c r="D1772" s="229"/>
      <c r="F1772" s="120"/>
      <c r="G1772" s="120"/>
      <c r="H1772" s="120"/>
      <c r="I1772" s="120"/>
      <c r="J1772" s="120"/>
      <c r="K1772" s="120"/>
      <c r="L1772" s="120"/>
      <c r="M1772" s="120"/>
      <c r="N1772" s="120"/>
      <c r="O1772" s="306"/>
      <c r="P1772" s="120"/>
      <c r="Y1772" s="120"/>
      <c r="AD1772" s="249"/>
      <c r="AG1772" s="32"/>
      <c r="AI1772" s="245"/>
      <c r="AJ1772" s="120"/>
      <c r="AN1772" s="249"/>
      <c r="AS1772" s="250"/>
      <c r="AX1772" s="249"/>
      <c r="BC1772" s="248"/>
      <c r="BM1772" s="248"/>
      <c r="BW1772" s="248"/>
    </row>
    <row r="1773" spans="3:75" s="3" customFormat="1">
      <c r="C1773" s="32"/>
      <c r="D1773" s="229"/>
      <c r="F1773" s="120"/>
      <c r="G1773" s="120"/>
      <c r="H1773" s="120"/>
      <c r="I1773" s="120"/>
      <c r="J1773" s="120"/>
      <c r="K1773" s="120"/>
      <c r="L1773" s="120"/>
      <c r="M1773" s="120"/>
      <c r="N1773" s="120"/>
      <c r="O1773" s="306"/>
      <c r="P1773" s="120"/>
      <c r="Y1773" s="120"/>
      <c r="AD1773" s="249"/>
      <c r="AG1773" s="32"/>
      <c r="AI1773" s="245"/>
      <c r="AJ1773" s="120"/>
      <c r="AN1773" s="249"/>
      <c r="AS1773" s="250"/>
      <c r="AX1773" s="249"/>
      <c r="BC1773" s="248"/>
      <c r="BM1773" s="248"/>
      <c r="BW1773" s="248"/>
    </row>
    <row r="1774" spans="3:75" s="3" customFormat="1">
      <c r="C1774" s="32"/>
      <c r="D1774" s="229"/>
      <c r="F1774" s="120"/>
      <c r="G1774" s="120"/>
      <c r="H1774" s="120"/>
      <c r="I1774" s="120"/>
      <c r="J1774" s="120"/>
      <c r="K1774" s="120"/>
      <c r="L1774" s="120"/>
      <c r="M1774" s="120"/>
      <c r="N1774" s="120"/>
      <c r="O1774" s="306"/>
      <c r="P1774" s="120"/>
      <c r="Y1774" s="120"/>
      <c r="AD1774" s="249"/>
      <c r="AG1774" s="32"/>
      <c r="AI1774" s="245"/>
      <c r="AJ1774" s="120"/>
      <c r="AN1774" s="249"/>
      <c r="AS1774" s="250"/>
      <c r="AX1774" s="249"/>
      <c r="BC1774" s="248"/>
      <c r="BM1774" s="248"/>
      <c r="BW1774" s="248"/>
    </row>
    <row r="1775" spans="3:75" s="3" customFormat="1">
      <c r="C1775" s="32"/>
      <c r="D1775" s="229"/>
      <c r="F1775" s="120"/>
      <c r="G1775" s="120"/>
      <c r="H1775" s="120"/>
      <c r="I1775" s="120"/>
      <c r="J1775" s="120"/>
      <c r="K1775" s="120"/>
      <c r="L1775" s="120"/>
      <c r="M1775" s="120"/>
      <c r="N1775" s="120"/>
      <c r="O1775" s="306"/>
      <c r="P1775" s="120"/>
      <c r="Y1775" s="120"/>
      <c r="AD1775" s="249"/>
      <c r="AG1775" s="32"/>
      <c r="AI1775" s="245"/>
      <c r="AJ1775" s="120"/>
      <c r="AN1775" s="249"/>
      <c r="AS1775" s="250"/>
      <c r="AX1775" s="249"/>
      <c r="BC1775" s="248"/>
      <c r="BM1775" s="248"/>
      <c r="BW1775" s="248"/>
    </row>
    <row r="1776" spans="3:75" s="3" customFormat="1">
      <c r="C1776" s="32"/>
      <c r="D1776" s="229"/>
      <c r="F1776" s="120"/>
      <c r="G1776" s="120"/>
      <c r="H1776" s="120"/>
      <c r="I1776" s="120"/>
      <c r="J1776" s="120"/>
      <c r="K1776" s="120"/>
      <c r="L1776" s="120"/>
      <c r="M1776" s="120"/>
      <c r="N1776" s="120"/>
      <c r="O1776" s="306"/>
      <c r="P1776" s="120"/>
      <c r="Y1776" s="120"/>
      <c r="AD1776" s="249"/>
      <c r="AG1776" s="32"/>
      <c r="AI1776" s="245"/>
      <c r="AJ1776" s="120"/>
      <c r="AN1776" s="249"/>
      <c r="AS1776" s="250"/>
      <c r="AX1776" s="249"/>
      <c r="BC1776" s="248"/>
      <c r="BM1776" s="248"/>
      <c r="BW1776" s="248"/>
    </row>
    <row r="1777" spans="3:75" s="3" customFormat="1">
      <c r="C1777" s="32"/>
      <c r="D1777" s="229"/>
      <c r="F1777" s="120"/>
      <c r="G1777" s="120"/>
      <c r="H1777" s="120"/>
      <c r="I1777" s="120"/>
      <c r="J1777" s="120"/>
      <c r="K1777" s="120"/>
      <c r="L1777" s="120"/>
      <c r="M1777" s="120"/>
      <c r="N1777" s="120"/>
      <c r="O1777" s="306"/>
      <c r="P1777" s="120"/>
      <c r="Y1777" s="120"/>
      <c r="AD1777" s="249"/>
      <c r="AG1777" s="32"/>
      <c r="AI1777" s="245"/>
      <c r="AJ1777" s="120"/>
      <c r="AN1777" s="249"/>
      <c r="AS1777" s="250"/>
      <c r="AX1777" s="249"/>
      <c r="BC1777" s="248"/>
      <c r="BM1777" s="248"/>
      <c r="BW1777" s="248"/>
    </row>
    <row r="1778" spans="3:75" s="3" customFormat="1">
      <c r="C1778" s="32"/>
      <c r="D1778" s="229"/>
      <c r="F1778" s="120"/>
      <c r="G1778" s="120"/>
      <c r="H1778" s="120"/>
      <c r="I1778" s="120"/>
      <c r="J1778" s="120"/>
      <c r="K1778" s="120"/>
      <c r="L1778" s="120"/>
      <c r="M1778" s="120"/>
      <c r="N1778" s="120"/>
      <c r="O1778" s="306"/>
      <c r="P1778" s="120"/>
      <c r="Y1778" s="120"/>
      <c r="AD1778" s="249"/>
      <c r="AG1778" s="32"/>
      <c r="AI1778" s="245"/>
      <c r="AJ1778" s="120"/>
      <c r="AN1778" s="249"/>
      <c r="AS1778" s="250"/>
      <c r="AX1778" s="249"/>
      <c r="BC1778" s="248"/>
      <c r="BM1778" s="248"/>
      <c r="BW1778" s="248"/>
    </row>
    <row r="1779" spans="3:75" s="3" customFormat="1">
      <c r="C1779" s="32"/>
      <c r="D1779" s="229"/>
      <c r="F1779" s="120"/>
      <c r="G1779" s="120"/>
      <c r="H1779" s="120"/>
      <c r="I1779" s="120"/>
      <c r="J1779" s="120"/>
      <c r="K1779" s="120"/>
      <c r="L1779" s="120"/>
      <c r="M1779" s="120"/>
      <c r="N1779" s="120"/>
      <c r="O1779" s="306"/>
      <c r="P1779" s="120"/>
      <c r="Y1779" s="120"/>
      <c r="AD1779" s="249"/>
      <c r="AG1779" s="32"/>
      <c r="AI1779" s="245"/>
      <c r="AJ1779" s="120"/>
      <c r="AN1779" s="249"/>
      <c r="AS1779" s="250"/>
      <c r="AX1779" s="249"/>
      <c r="BC1779" s="248"/>
      <c r="BM1779" s="248"/>
      <c r="BW1779" s="248"/>
    </row>
    <row r="1780" spans="3:75" s="3" customFormat="1">
      <c r="C1780" s="32"/>
      <c r="D1780" s="229"/>
      <c r="F1780" s="120"/>
      <c r="G1780" s="120"/>
      <c r="H1780" s="120"/>
      <c r="I1780" s="120"/>
      <c r="J1780" s="120"/>
      <c r="K1780" s="120"/>
      <c r="L1780" s="120"/>
      <c r="M1780" s="120"/>
      <c r="N1780" s="120"/>
      <c r="O1780" s="306"/>
      <c r="P1780" s="120"/>
      <c r="Y1780" s="120"/>
      <c r="AD1780" s="249"/>
      <c r="AG1780" s="32"/>
      <c r="AI1780" s="245"/>
      <c r="AJ1780" s="120"/>
      <c r="AN1780" s="249"/>
      <c r="AS1780" s="250"/>
      <c r="AX1780" s="249"/>
      <c r="BC1780" s="248"/>
      <c r="BM1780" s="248"/>
      <c r="BW1780" s="248"/>
    </row>
    <row r="1781" spans="3:75" s="3" customFormat="1">
      <c r="C1781" s="32"/>
      <c r="D1781" s="229"/>
      <c r="F1781" s="120"/>
      <c r="G1781" s="120"/>
      <c r="H1781" s="120"/>
      <c r="I1781" s="120"/>
      <c r="J1781" s="120"/>
      <c r="K1781" s="120"/>
      <c r="L1781" s="120"/>
      <c r="M1781" s="120"/>
      <c r="N1781" s="120"/>
      <c r="O1781" s="306"/>
      <c r="P1781" s="120"/>
      <c r="Y1781" s="120"/>
      <c r="AD1781" s="249"/>
      <c r="AG1781" s="32"/>
      <c r="AI1781" s="245"/>
      <c r="AJ1781" s="120"/>
      <c r="AN1781" s="249"/>
      <c r="AS1781" s="250"/>
      <c r="AX1781" s="249"/>
      <c r="BC1781" s="248"/>
      <c r="BM1781" s="248"/>
      <c r="BW1781" s="248"/>
    </row>
    <row r="1782" spans="3:75" s="3" customFormat="1">
      <c r="C1782" s="32"/>
      <c r="D1782" s="229"/>
      <c r="F1782" s="120"/>
      <c r="G1782" s="120"/>
      <c r="H1782" s="120"/>
      <c r="I1782" s="120"/>
      <c r="J1782" s="120"/>
      <c r="K1782" s="120"/>
      <c r="L1782" s="120"/>
      <c r="M1782" s="120"/>
      <c r="N1782" s="120"/>
      <c r="O1782" s="306"/>
      <c r="P1782" s="120"/>
      <c r="Y1782" s="120"/>
      <c r="AD1782" s="249"/>
      <c r="AG1782" s="32"/>
      <c r="AI1782" s="245"/>
      <c r="AJ1782" s="120"/>
      <c r="AN1782" s="249"/>
      <c r="AS1782" s="250"/>
      <c r="AX1782" s="249"/>
      <c r="BC1782" s="248"/>
      <c r="BM1782" s="248"/>
      <c r="BW1782" s="248"/>
    </row>
    <row r="1783" spans="3:75" s="3" customFormat="1">
      <c r="C1783" s="32"/>
      <c r="D1783" s="229"/>
      <c r="F1783" s="120"/>
      <c r="G1783" s="120"/>
      <c r="H1783" s="120"/>
      <c r="I1783" s="120"/>
      <c r="J1783" s="120"/>
      <c r="K1783" s="120"/>
      <c r="L1783" s="120"/>
      <c r="M1783" s="120"/>
      <c r="N1783" s="120"/>
      <c r="O1783" s="306"/>
      <c r="P1783" s="120"/>
      <c r="Y1783" s="120"/>
      <c r="AD1783" s="249"/>
      <c r="AG1783" s="32"/>
      <c r="AI1783" s="245"/>
      <c r="AJ1783" s="120"/>
      <c r="AN1783" s="249"/>
      <c r="AS1783" s="250"/>
      <c r="AX1783" s="249"/>
      <c r="BC1783" s="248"/>
      <c r="BM1783" s="248"/>
      <c r="BW1783" s="248"/>
    </row>
    <row r="1784" spans="3:75" s="3" customFormat="1">
      <c r="C1784" s="32"/>
      <c r="D1784" s="229"/>
      <c r="F1784" s="120"/>
      <c r="G1784" s="120"/>
      <c r="H1784" s="120"/>
      <c r="I1784" s="120"/>
      <c r="J1784" s="120"/>
      <c r="K1784" s="120"/>
      <c r="L1784" s="120"/>
      <c r="M1784" s="120"/>
      <c r="N1784" s="120"/>
      <c r="O1784" s="306"/>
      <c r="P1784" s="120"/>
      <c r="Y1784" s="120"/>
      <c r="AD1784" s="249"/>
      <c r="AG1784" s="32"/>
      <c r="AI1784" s="245"/>
      <c r="AJ1784" s="120"/>
      <c r="AN1784" s="249"/>
      <c r="AS1784" s="250"/>
      <c r="AX1784" s="249"/>
      <c r="BC1784" s="248"/>
      <c r="BM1784" s="248"/>
      <c r="BW1784" s="248"/>
    </row>
    <row r="1785" spans="3:75" s="3" customFormat="1">
      <c r="C1785" s="32"/>
      <c r="D1785" s="229"/>
      <c r="F1785" s="120"/>
      <c r="G1785" s="120"/>
      <c r="H1785" s="120"/>
      <c r="I1785" s="120"/>
      <c r="J1785" s="120"/>
      <c r="K1785" s="120"/>
      <c r="L1785" s="120"/>
      <c r="M1785" s="120"/>
      <c r="N1785" s="120"/>
      <c r="O1785" s="306"/>
      <c r="P1785" s="120"/>
      <c r="Y1785" s="120"/>
      <c r="AD1785" s="249"/>
      <c r="AG1785" s="32"/>
      <c r="AI1785" s="245"/>
      <c r="AJ1785" s="120"/>
      <c r="AN1785" s="249"/>
      <c r="AS1785" s="250"/>
      <c r="AX1785" s="249"/>
      <c r="BC1785" s="248"/>
      <c r="BM1785" s="248"/>
      <c r="BW1785" s="248"/>
    </row>
    <row r="1786" spans="3:75" s="3" customFormat="1">
      <c r="C1786" s="32"/>
      <c r="D1786" s="229"/>
      <c r="F1786" s="120"/>
      <c r="G1786" s="120"/>
      <c r="H1786" s="120"/>
      <c r="I1786" s="120"/>
      <c r="J1786" s="120"/>
      <c r="K1786" s="120"/>
      <c r="L1786" s="120"/>
      <c r="M1786" s="120"/>
      <c r="N1786" s="120"/>
      <c r="O1786" s="306"/>
      <c r="P1786" s="120"/>
      <c r="Y1786" s="120"/>
      <c r="AD1786" s="249"/>
      <c r="AG1786" s="32"/>
      <c r="AI1786" s="245"/>
      <c r="AJ1786" s="120"/>
      <c r="AN1786" s="249"/>
      <c r="AS1786" s="250"/>
      <c r="AX1786" s="249"/>
      <c r="BC1786" s="248"/>
      <c r="BM1786" s="248"/>
      <c r="BW1786" s="248"/>
    </row>
    <row r="1787" spans="3:75" s="3" customFormat="1">
      <c r="C1787" s="32"/>
      <c r="D1787" s="229"/>
      <c r="F1787" s="120"/>
      <c r="G1787" s="120"/>
      <c r="H1787" s="120"/>
      <c r="I1787" s="120"/>
      <c r="J1787" s="120"/>
      <c r="K1787" s="120"/>
      <c r="L1787" s="120"/>
      <c r="M1787" s="120"/>
      <c r="N1787" s="120"/>
      <c r="O1787" s="306"/>
      <c r="P1787" s="120"/>
      <c r="Y1787" s="120"/>
      <c r="AD1787" s="249"/>
      <c r="AG1787" s="32"/>
      <c r="AI1787" s="245"/>
      <c r="AJ1787" s="120"/>
      <c r="AN1787" s="249"/>
      <c r="AS1787" s="250"/>
      <c r="AX1787" s="249"/>
      <c r="BC1787" s="248"/>
      <c r="BM1787" s="248"/>
      <c r="BW1787" s="248"/>
    </row>
    <row r="1788" spans="3:75" s="3" customFormat="1">
      <c r="C1788" s="32"/>
      <c r="D1788" s="229"/>
      <c r="F1788" s="120"/>
      <c r="G1788" s="120"/>
      <c r="H1788" s="120"/>
      <c r="I1788" s="120"/>
      <c r="J1788" s="120"/>
      <c r="K1788" s="120"/>
      <c r="L1788" s="120"/>
      <c r="M1788" s="120"/>
      <c r="N1788" s="120"/>
      <c r="O1788" s="306"/>
      <c r="P1788" s="120"/>
      <c r="Y1788" s="120"/>
      <c r="AD1788" s="249"/>
      <c r="AG1788" s="32"/>
      <c r="AI1788" s="245"/>
      <c r="AJ1788" s="120"/>
      <c r="AN1788" s="249"/>
      <c r="AS1788" s="250"/>
      <c r="AX1788" s="249"/>
      <c r="BC1788" s="248"/>
      <c r="BM1788" s="248"/>
      <c r="BW1788" s="248"/>
    </row>
    <row r="1789" spans="3:75" s="3" customFormat="1">
      <c r="C1789" s="32"/>
      <c r="D1789" s="229"/>
      <c r="F1789" s="120"/>
      <c r="G1789" s="120"/>
      <c r="H1789" s="120"/>
      <c r="I1789" s="120"/>
      <c r="J1789" s="120"/>
      <c r="K1789" s="120"/>
      <c r="L1789" s="120"/>
      <c r="M1789" s="120"/>
      <c r="N1789" s="120"/>
      <c r="O1789" s="306"/>
      <c r="P1789" s="120"/>
      <c r="Y1789" s="120"/>
      <c r="AD1789" s="249"/>
      <c r="AG1789" s="32"/>
      <c r="AI1789" s="245"/>
      <c r="AJ1789" s="120"/>
      <c r="AN1789" s="249"/>
      <c r="AS1789" s="250"/>
      <c r="AX1789" s="249"/>
      <c r="BC1789" s="248"/>
      <c r="BM1789" s="248"/>
      <c r="BW1789" s="248"/>
    </row>
    <row r="1790" spans="3:75" s="3" customFormat="1">
      <c r="C1790" s="32"/>
      <c r="D1790" s="229"/>
      <c r="F1790" s="120"/>
      <c r="G1790" s="120"/>
      <c r="H1790" s="120"/>
      <c r="I1790" s="120"/>
      <c r="J1790" s="120"/>
      <c r="K1790" s="120"/>
      <c r="L1790" s="120"/>
      <c r="M1790" s="120"/>
      <c r="N1790" s="120"/>
      <c r="O1790" s="306"/>
      <c r="P1790" s="120"/>
      <c r="Y1790" s="120"/>
      <c r="AD1790" s="249"/>
      <c r="AG1790" s="32"/>
      <c r="AI1790" s="245"/>
      <c r="AJ1790" s="120"/>
      <c r="AN1790" s="249"/>
      <c r="AS1790" s="250"/>
      <c r="AX1790" s="249"/>
      <c r="BC1790" s="248"/>
      <c r="BM1790" s="248"/>
      <c r="BW1790" s="248"/>
    </row>
    <row r="1791" spans="3:75" s="3" customFormat="1">
      <c r="C1791" s="32"/>
      <c r="D1791" s="229"/>
      <c r="F1791" s="120"/>
      <c r="G1791" s="120"/>
      <c r="H1791" s="120"/>
      <c r="I1791" s="120"/>
      <c r="J1791" s="120"/>
      <c r="K1791" s="120"/>
      <c r="L1791" s="120"/>
      <c r="M1791" s="120"/>
      <c r="N1791" s="120"/>
      <c r="O1791" s="306"/>
      <c r="P1791" s="120"/>
      <c r="Y1791" s="120"/>
      <c r="AD1791" s="249"/>
      <c r="AG1791" s="32"/>
      <c r="AI1791" s="245"/>
      <c r="AJ1791" s="120"/>
      <c r="AN1791" s="249"/>
      <c r="AS1791" s="250"/>
      <c r="AX1791" s="249"/>
      <c r="BC1791" s="248"/>
      <c r="BM1791" s="248"/>
      <c r="BW1791" s="248"/>
    </row>
    <row r="1792" spans="3:75" s="3" customFormat="1">
      <c r="C1792" s="32"/>
      <c r="D1792" s="229"/>
      <c r="F1792" s="120"/>
      <c r="G1792" s="120"/>
      <c r="H1792" s="120"/>
      <c r="I1792" s="120"/>
      <c r="J1792" s="120"/>
      <c r="K1792" s="120"/>
      <c r="L1792" s="120"/>
      <c r="M1792" s="120"/>
      <c r="N1792" s="120"/>
      <c r="O1792" s="306"/>
      <c r="P1792" s="120"/>
      <c r="Y1792" s="120"/>
      <c r="AD1792" s="249"/>
      <c r="AG1792" s="32"/>
      <c r="AI1792" s="245"/>
      <c r="AJ1792" s="120"/>
      <c r="AN1792" s="249"/>
      <c r="AS1792" s="250"/>
      <c r="AX1792" s="249"/>
      <c r="BC1792" s="248"/>
      <c r="BM1792" s="248"/>
      <c r="BW1792" s="248"/>
    </row>
    <row r="1793" spans="3:75" s="3" customFormat="1">
      <c r="C1793" s="32"/>
      <c r="D1793" s="229"/>
      <c r="F1793" s="120"/>
      <c r="G1793" s="120"/>
      <c r="H1793" s="120"/>
      <c r="I1793" s="120"/>
      <c r="J1793" s="120"/>
      <c r="K1793" s="120"/>
      <c r="L1793" s="120"/>
      <c r="M1793" s="120"/>
      <c r="N1793" s="120"/>
      <c r="O1793" s="306"/>
      <c r="P1793" s="120"/>
      <c r="Y1793" s="120"/>
      <c r="AD1793" s="249"/>
      <c r="AG1793" s="32"/>
      <c r="AI1793" s="245"/>
      <c r="AJ1793" s="120"/>
      <c r="AN1793" s="249"/>
      <c r="AS1793" s="250"/>
      <c r="AX1793" s="249"/>
      <c r="BC1793" s="248"/>
      <c r="BM1793" s="248"/>
      <c r="BW1793" s="248"/>
    </row>
    <row r="1794" spans="3:75" s="3" customFormat="1">
      <c r="C1794" s="32"/>
      <c r="D1794" s="229"/>
      <c r="F1794" s="120"/>
      <c r="G1794" s="120"/>
      <c r="H1794" s="120"/>
      <c r="I1794" s="120"/>
      <c r="J1794" s="120"/>
      <c r="K1794" s="120"/>
      <c r="L1794" s="120"/>
      <c r="M1794" s="120"/>
      <c r="N1794" s="120"/>
      <c r="O1794" s="306"/>
      <c r="P1794" s="120"/>
      <c r="Y1794" s="120"/>
      <c r="AD1794" s="249"/>
      <c r="AG1794" s="32"/>
      <c r="AI1794" s="245"/>
      <c r="AJ1794" s="120"/>
      <c r="AN1794" s="249"/>
      <c r="AS1794" s="250"/>
      <c r="AX1794" s="249"/>
      <c r="BC1794" s="248"/>
      <c r="BM1794" s="248"/>
      <c r="BW1794" s="248"/>
    </row>
    <row r="1795" spans="3:75" s="3" customFormat="1">
      <c r="C1795" s="32"/>
      <c r="D1795" s="229"/>
      <c r="F1795" s="120"/>
      <c r="G1795" s="120"/>
      <c r="H1795" s="120"/>
      <c r="I1795" s="120"/>
      <c r="J1795" s="120"/>
      <c r="K1795" s="120"/>
      <c r="L1795" s="120"/>
      <c r="M1795" s="120"/>
      <c r="N1795" s="120"/>
      <c r="O1795" s="306"/>
      <c r="P1795" s="120"/>
      <c r="Y1795" s="120"/>
      <c r="AD1795" s="249"/>
      <c r="AG1795" s="32"/>
      <c r="AI1795" s="245"/>
      <c r="AJ1795" s="120"/>
      <c r="AN1795" s="249"/>
      <c r="AS1795" s="250"/>
      <c r="AX1795" s="249"/>
      <c r="BC1795" s="248"/>
      <c r="BM1795" s="248"/>
      <c r="BW1795" s="248"/>
    </row>
    <row r="1796" spans="3:75" s="3" customFormat="1">
      <c r="C1796" s="32"/>
      <c r="D1796" s="229"/>
      <c r="F1796" s="120"/>
      <c r="G1796" s="120"/>
      <c r="H1796" s="120"/>
      <c r="I1796" s="120"/>
      <c r="J1796" s="120"/>
      <c r="K1796" s="120"/>
      <c r="L1796" s="120"/>
      <c r="M1796" s="120"/>
      <c r="N1796" s="120"/>
      <c r="O1796" s="306"/>
      <c r="P1796" s="120"/>
      <c r="Y1796" s="120"/>
      <c r="AD1796" s="249"/>
      <c r="AG1796" s="32"/>
      <c r="AI1796" s="245"/>
      <c r="AJ1796" s="120"/>
      <c r="AN1796" s="249"/>
      <c r="AS1796" s="250"/>
      <c r="AX1796" s="249"/>
      <c r="BC1796" s="248"/>
      <c r="BM1796" s="248"/>
      <c r="BW1796" s="248"/>
    </row>
    <row r="1797" spans="3:75" s="3" customFormat="1">
      <c r="C1797" s="32"/>
      <c r="D1797" s="229"/>
      <c r="F1797" s="120"/>
      <c r="G1797" s="120"/>
      <c r="H1797" s="120"/>
      <c r="I1797" s="120"/>
      <c r="J1797" s="120"/>
      <c r="K1797" s="120"/>
      <c r="L1797" s="120"/>
      <c r="M1797" s="120"/>
      <c r="N1797" s="120"/>
      <c r="O1797" s="306"/>
      <c r="P1797" s="120"/>
      <c r="Y1797" s="120"/>
      <c r="AD1797" s="249"/>
      <c r="AG1797" s="32"/>
      <c r="AI1797" s="245"/>
      <c r="AJ1797" s="120"/>
      <c r="AN1797" s="249"/>
      <c r="AS1797" s="250"/>
      <c r="AX1797" s="249"/>
      <c r="BC1797" s="248"/>
      <c r="BM1797" s="248"/>
      <c r="BW1797" s="248"/>
    </row>
    <row r="1798" spans="3:75" s="3" customFormat="1">
      <c r="C1798" s="32"/>
      <c r="D1798" s="229"/>
      <c r="F1798" s="120"/>
      <c r="G1798" s="120"/>
      <c r="H1798" s="120"/>
      <c r="I1798" s="120"/>
      <c r="J1798" s="120"/>
      <c r="K1798" s="120"/>
      <c r="L1798" s="120"/>
      <c r="M1798" s="120"/>
      <c r="N1798" s="120"/>
      <c r="O1798" s="306"/>
      <c r="P1798" s="120"/>
      <c r="Y1798" s="120"/>
      <c r="AD1798" s="249"/>
      <c r="AG1798" s="32"/>
      <c r="AI1798" s="245"/>
      <c r="AJ1798" s="120"/>
      <c r="AN1798" s="249"/>
      <c r="AS1798" s="250"/>
      <c r="AX1798" s="249"/>
      <c r="BC1798" s="248"/>
      <c r="BM1798" s="248"/>
      <c r="BW1798" s="248"/>
    </row>
    <row r="1799" spans="3:75" s="3" customFormat="1">
      <c r="C1799" s="32"/>
      <c r="D1799" s="229"/>
      <c r="F1799" s="120"/>
      <c r="G1799" s="120"/>
      <c r="H1799" s="120"/>
      <c r="I1799" s="120"/>
      <c r="J1799" s="120"/>
      <c r="K1799" s="120"/>
      <c r="L1799" s="120"/>
      <c r="M1799" s="120"/>
      <c r="N1799" s="120"/>
      <c r="O1799" s="306"/>
      <c r="P1799" s="120"/>
      <c r="Y1799" s="120"/>
      <c r="AD1799" s="249"/>
      <c r="AG1799" s="32"/>
      <c r="AI1799" s="245"/>
      <c r="AJ1799" s="120"/>
      <c r="AN1799" s="249"/>
      <c r="AS1799" s="250"/>
      <c r="AX1799" s="249"/>
      <c r="BC1799" s="248"/>
      <c r="BM1799" s="248"/>
      <c r="BW1799" s="248"/>
    </row>
    <row r="1800" spans="3:75" s="3" customFormat="1">
      <c r="C1800" s="32"/>
      <c r="D1800" s="229"/>
      <c r="F1800" s="120"/>
      <c r="G1800" s="120"/>
      <c r="H1800" s="120"/>
      <c r="I1800" s="120"/>
      <c r="J1800" s="120"/>
      <c r="K1800" s="120"/>
      <c r="L1800" s="120"/>
      <c r="M1800" s="120"/>
      <c r="N1800" s="120"/>
      <c r="O1800" s="306"/>
      <c r="P1800" s="120"/>
      <c r="Y1800" s="120"/>
      <c r="AD1800" s="249"/>
      <c r="AG1800" s="32"/>
      <c r="AI1800" s="245"/>
      <c r="AJ1800" s="120"/>
      <c r="AN1800" s="249"/>
      <c r="AS1800" s="250"/>
      <c r="AX1800" s="249"/>
      <c r="BC1800" s="248"/>
      <c r="BM1800" s="248"/>
      <c r="BW1800" s="248"/>
    </row>
    <row r="1801" spans="3:75" s="3" customFormat="1">
      <c r="C1801" s="32"/>
      <c r="D1801" s="229"/>
      <c r="F1801" s="120"/>
      <c r="G1801" s="120"/>
      <c r="H1801" s="120"/>
      <c r="I1801" s="120"/>
      <c r="J1801" s="120"/>
      <c r="K1801" s="120"/>
      <c r="L1801" s="120"/>
      <c r="M1801" s="120"/>
      <c r="N1801" s="120"/>
      <c r="O1801" s="306"/>
      <c r="P1801" s="120"/>
      <c r="Y1801" s="120"/>
      <c r="AD1801" s="249"/>
      <c r="AG1801" s="32"/>
      <c r="AI1801" s="245"/>
      <c r="AJ1801" s="120"/>
      <c r="AN1801" s="249"/>
      <c r="AS1801" s="250"/>
      <c r="AX1801" s="249"/>
      <c r="BC1801" s="248"/>
      <c r="BM1801" s="248"/>
      <c r="BW1801" s="248"/>
    </row>
    <row r="1802" spans="3:75" s="3" customFormat="1">
      <c r="C1802" s="32"/>
      <c r="D1802" s="229"/>
      <c r="F1802" s="120"/>
      <c r="G1802" s="120"/>
      <c r="H1802" s="120"/>
      <c r="I1802" s="120"/>
      <c r="J1802" s="120"/>
      <c r="K1802" s="120"/>
      <c r="L1802" s="120"/>
      <c r="M1802" s="120"/>
      <c r="N1802" s="120"/>
      <c r="O1802" s="306"/>
      <c r="P1802" s="120"/>
      <c r="Y1802" s="120"/>
      <c r="AD1802" s="249"/>
      <c r="AG1802" s="32"/>
      <c r="AI1802" s="245"/>
      <c r="AJ1802" s="120"/>
      <c r="AN1802" s="249"/>
      <c r="AS1802" s="250"/>
      <c r="AX1802" s="249"/>
      <c r="BC1802" s="248"/>
      <c r="BM1802" s="248"/>
      <c r="BW1802" s="248"/>
    </row>
    <row r="1803" spans="3:75" s="3" customFormat="1">
      <c r="C1803" s="32"/>
      <c r="D1803" s="229"/>
      <c r="F1803" s="120"/>
      <c r="G1803" s="120"/>
      <c r="H1803" s="120"/>
      <c r="I1803" s="120"/>
      <c r="J1803" s="120"/>
      <c r="K1803" s="120"/>
      <c r="L1803" s="120"/>
      <c r="M1803" s="120"/>
      <c r="N1803" s="120"/>
      <c r="O1803" s="306"/>
      <c r="P1803" s="120"/>
      <c r="Y1803" s="120"/>
      <c r="AD1803" s="249"/>
      <c r="AG1803" s="32"/>
      <c r="AI1803" s="245"/>
      <c r="AJ1803" s="120"/>
      <c r="AN1803" s="249"/>
      <c r="AS1803" s="250"/>
      <c r="AX1803" s="249"/>
      <c r="BC1803" s="248"/>
      <c r="BM1803" s="248"/>
      <c r="BW1803" s="248"/>
    </row>
    <row r="1804" spans="3:75" s="3" customFormat="1">
      <c r="C1804" s="32"/>
      <c r="D1804" s="229"/>
      <c r="F1804" s="120"/>
      <c r="G1804" s="120"/>
      <c r="H1804" s="120"/>
      <c r="I1804" s="120"/>
      <c r="J1804" s="120"/>
      <c r="K1804" s="120"/>
      <c r="L1804" s="120"/>
      <c r="M1804" s="120"/>
      <c r="N1804" s="120"/>
      <c r="O1804" s="306"/>
      <c r="P1804" s="120"/>
      <c r="Y1804" s="120"/>
      <c r="AD1804" s="249"/>
      <c r="AG1804" s="32"/>
      <c r="AI1804" s="245"/>
      <c r="AJ1804" s="120"/>
      <c r="AN1804" s="249"/>
      <c r="AS1804" s="250"/>
      <c r="AX1804" s="249"/>
      <c r="BC1804" s="248"/>
      <c r="BM1804" s="248"/>
      <c r="BW1804" s="248"/>
    </row>
    <row r="1805" spans="3:75" s="3" customFormat="1">
      <c r="C1805" s="32"/>
      <c r="D1805" s="229"/>
      <c r="F1805" s="120"/>
      <c r="G1805" s="120"/>
      <c r="H1805" s="120"/>
      <c r="I1805" s="120"/>
      <c r="J1805" s="120"/>
      <c r="K1805" s="120"/>
      <c r="L1805" s="120"/>
      <c r="M1805" s="120"/>
      <c r="N1805" s="120"/>
      <c r="O1805" s="306"/>
      <c r="P1805" s="120"/>
      <c r="Y1805" s="120"/>
      <c r="AD1805" s="249"/>
      <c r="AG1805" s="32"/>
      <c r="AI1805" s="245"/>
      <c r="AJ1805" s="120"/>
      <c r="AN1805" s="249"/>
      <c r="AS1805" s="250"/>
      <c r="AX1805" s="249"/>
      <c r="BC1805" s="248"/>
      <c r="BM1805" s="248"/>
      <c r="BW1805" s="248"/>
    </row>
    <row r="1806" spans="3:75" s="3" customFormat="1">
      <c r="C1806" s="32"/>
      <c r="D1806" s="229"/>
      <c r="F1806" s="120"/>
      <c r="G1806" s="120"/>
      <c r="H1806" s="120"/>
      <c r="I1806" s="120"/>
      <c r="J1806" s="120"/>
      <c r="K1806" s="120"/>
      <c r="L1806" s="120"/>
      <c r="M1806" s="120"/>
      <c r="N1806" s="120"/>
      <c r="O1806" s="306"/>
      <c r="P1806" s="120"/>
      <c r="Y1806" s="120"/>
      <c r="AD1806" s="249"/>
      <c r="AG1806" s="32"/>
      <c r="AI1806" s="245"/>
      <c r="AJ1806" s="120"/>
      <c r="AN1806" s="249"/>
      <c r="AS1806" s="250"/>
      <c r="AX1806" s="249"/>
      <c r="BC1806" s="248"/>
      <c r="BM1806" s="248"/>
      <c r="BW1806" s="248"/>
    </row>
    <row r="1807" spans="3:75" s="3" customFormat="1">
      <c r="C1807" s="32"/>
      <c r="D1807" s="229"/>
      <c r="F1807" s="120"/>
      <c r="G1807" s="120"/>
      <c r="H1807" s="120"/>
      <c r="I1807" s="120"/>
      <c r="J1807" s="120"/>
      <c r="K1807" s="120"/>
      <c r="L1807" s="120"/>
      <c r="M1807" s="120"/>
      <c r="N1807" s="120"/>
      <c r="O1807" s="306"/>
      <c r="P1807" s="120"/>
      <c r="Y1807" s="120"/>
      <c r="AD1807" s="249"/>
      <c r="AG1807" s="32"/>
      <c r="AI1807" s="245"/>
      <c r="AJ1807" s="120"/>
      <c r="AN1807" s="249"/>
      <c r="AS1807" s="250"/>
      <c r="AX1807" s="249"/>
      <c r="BC1807" s="248"/>
      <c r="BM1807" s="248"/>
      <c r="BW1807" s="248"/>
    </row>
    <row r="1808" spans="3:75" s="3" customFormat="1">
      <c r="C1808" s="32"/>
      <c r="D1808" s="229"/>
      <c r="F1808" s="120"/>
      <c r="G1808" s="120"/>
      <c r="H1808" s="120"/>
      <c r="I1808" s="120"/>
      <c r="J1808" s="120"/>
      <c r="K1808" s="120"/>
      <c r="L1808" s="120"/>
      <c r="M1808" s="120"/>
      <c r="N1808" s="120"/>
      <c r="O1808" s="306"/>
      <c r="P1808" s="120"/>
      <c r="Y1808" s="120"/>
      <c r="AD1808" s="249"/>
      <c r="AG1808" s="32"/>
      <c r="AI1808" s="245"/>
      <c r="AJ1808" s="120"/>
      <c r="AN1808" s="249"/>
      <c r="AS1808" s="250"/>
      <c r="AX1808" s="249"/>
      <c r="BC1808" s="248"/>
      <c r="BM1808" s="248"/>
      <c r="BW1808" s="248"/>
    </row>
    <row r="1809" spans="3:75" s="3" customFormat="1">
      <c r="C1809" s="32"/>
      <c r="D1809" s="229"/>
      <c r="F1809" s="120"/>
      <c r="G1809" s="120"/>
      <c r="H1809" s="120"/>
      <c r="I1809" s="120"/>
      <c r="J1809" s="120"/>
      <c r="K1809" s="120"/>
      <c r="L1809" s="120"/>
      <c r="M1809" s="120"/>
      <c r="N1809" s="120"/>
      <c r="O1809" s="306"/>
      <c r="P1809" s="120"/>
      <c r="Y1809" s="120"/>
      <c r="AD1809" s="249"/>
      <c r="AG1809" s="32"/>
      <c r="AI1809" s="245"/>
      <c r="AJ1809" s="120"/>
      <c r="AN1809" s="249"/>
      <c r="AS1809" s="250"/>
      <c r="AX1809" s="249"/>
      <c r="BC1809" s="248"/>
      <c r="BM1809" s="248"/>
      <c r="BW1809" s="248"/>
    </row>
    <row r="1810" spans="3:75" s="3" customFormat="1">
      <c r="C1810" s="32"/>
      <c r="D1810" s="229"/>
      <c r="F1810" s="120"/>
      <c r="G1810" s="120"/>
      <c r="H1810" s="120"/>
      <c r="I1810" s="120"/>
      <c r="J1810" s="120"/>
      <c r="K1810" s="120"/>
      <c r="L1810" s="120"/>
      <c r="M1810" s="120"/>
      <c r="N1810" s="120"/>
      <c r="O1810" s="306"/>
      <c r="P1810" s="120"/>
      <c r="Y1810" s="120"/>
      <c r="AD1810" s="249"/>
      <c r="AG1810" s="32"/>
      <c r="AI1810" s="245"/>
      <c r="AJ1810" s="120"/>
      <c r="AN1810" s="249"/>
      <c r="AS1810" s="250"/>
      <c r="AX1810" s="249"/>
      <c r="BC1810" s="248"/>
      <c r="BM1810" s="248"/>
      <c r="BW1810" s="248"/>
    </row>
    <row r="1811" spans="3:75" s="3" customFormat="1">
      <c r="C1811" s="32"/>
      <c r="D1811" s="229"/>
      <c r="F1811" s="120"/>
      <c r="G1811" s="120"/>
      <c r="H1811" s="120"/>
      <c r="I1811" s="120"/>
      <c r="J1811" s="120"/>
      <c r="K1811" s="120"/>
      <c r="L1811" s="120"/>
      <c r="M1811" s="120"/>
      <c r="N1811" s="120"/>
      <c r="O1811" s="306"/>
      <c r="P1811" s="120"/>
      <c r="Y1811" s="120"/>
      <c r="AD1811" s="249"/>
      <c r="AG1811" s="32"/>
      <c r="AI1811" s="245"/>
      <c r="AJ1811" s="120"/>
      <c r="AN1811" s="249"/>
      <c r="AS1811" s="250"/>
      <c r="AX1811" s="249"/>
      <c r="BC1811" s="248"/>
      <c r="BM1811" s="248"/>
      <c r="BW1811" s="248"/>
    </row>
    <row r="1812" spans="3:75" s="3" customFormat="1">
      <c r="C1812" s="32"/>
      <c r="D1812" s="229"/>
      <c r="F1812" s="120"/>
      <c r="G1812" s="120"/>
      <c r="H1812" s="120"/>
      <c r="I1812" s="120"/>
      <c r="J1812" s="120"/>
      <c r="K1812" s="120"/>
      <c r="L1812" s="120"/>
      <c r="M1812" s="120"/>
      <c r="N1812" s="120"/>
      <c r="O1812" s="306"/>
      <c r="P1812" s="120"/>
      <c r="Y1812" s="120"/>
      <c r="AD1812" s="249"/>
      <c r="AG1812" s="32"/>
      <c r="AI1812" s="245"/>
      <c r="AJ1812" s="120"/>
      <c r="AN1812" s="249"/>
      <c r="AS1812" s="250"/>
      <c r="AX1812" s="249"/>
      <c r="BC1812" s="248"/>
      <c r="BM1812" s="248"/>
      <c r="BW1812" s="248"/>
    </row>
    <row r="1813" spans="3:75" s="3" customFormat="1">
      <c r="C1813" s="32"/>
      <c r="D1813" s="229"/>
      <c r="F1813" s="120"/>
      <c r="G1813" s="120"/>
      <c r="H1813" s="120"/>
      <c r="I1813" s="120"/>
      <c r="J1813" s="120"/>
      <c r="K1813" s="120"/>
      <c r="L1813" s="120"/>
      <c r="M1813" s="120"/>
      <c r="N1813" s="120"/>
      <c r="O1813" s="306"/>
      <c r="P1813" s="120"/>
      <c r="Y1813" s="120"/>
      <c r="AD1813" s="249"/>
      <c r="AG1813" s="32"/>
      <c r="AI1813" s="245"/>
      <c r="AJ1813" s="120"/>
      <c r="AN1813" s="249"/>
      <c r="AS1813" s="250"/>
      <c r="AX1813" s="249"/>
      <c r="BC1813" s="248"/>
      <c r="BM1813" s="248"/>
      <c r="BW1813" s="248"/>
    </row>
    <row r="1814" spans="3:75" s="3" customFormat="1">
      <c r="C1814" s="32"/>
      <c r="D1814" s="229"/>
      <c r="F1814" s="120"/>
      <c r="G1814" s="120"/>
      <c r="H1814" s="120"/>
      <c r="I1814" s="120"/>
      <c r="J1814" s="120"/>
      <c r="K1814" s="120"/>
      <c r="L1814" s="120"/>
      <c r="M1814" s="120"/>
      <c r="N1814" s="120"/>
      <c r="O1814" s="306"/>
      <c r="P1814" s="120"/>
      <c r="Y1814" s="120"/>
      <c r="AD1814" s="249"/>
      <c r="AG1814" s="32"/>
      <c r="AI1814" s="245"/>
      <c r="AJ1814" s="120"/>
      <c r="AN1814" s="249"/>
      <c r="AS1814" s="250"/>
      <c r="AX1814" s="249"/>
      <c r="BC1814" s="248"/>
      <c r="BM1814" s="248"/>
      <c r="BW1814" s="248"/>
    </row>
    <row r="1815" spans="3:75" s="3" customFormat="1">
      <c r="C1815" s="32"/>
      <c r="D1815" s="229"/>
      <c r="F1815" s="120"/>
      <c r="G1815" s="120"/>
      <c r="H1815" s="120"/>
      <c r="I1815" s="120"/>
      <c r="J1815" s="120"/>
      <c r="K1815" s="120"/>
      <c r="L1815" s="120"/>
      <c r="M1815" s="120"/>
      <c r="N1815" s="120"/>
      <c r="O1815" s="306"/>
      <c r="P1815" s="120"/>
      <c r="Y1815" s="120"/>
      <c r="AD1815" s="249"/>
      <c r="AG1815" s="32"/>
      <c r="AI1815" s="245"/>
      <c r="AJ1815" s="120"/>
      <c r="AN1815" s="249"/>
      <c r="AS1815" s="250"/>
      <c r="AX1815" s="249"/>
      <c r="BC1815" s="248"/>
      <c r="BM1815" s="248"/>
      <c r="BW1815" s="248"/>
    </row>
    <row r="1816" spans="3:75" s="3" customFormat="1">
      <c r="C1816" s="32"/>
      <c r="D1816" s="229"/>
      <c r="F1816" s="120"/>
      <c r="G1816" s="120"/>
      <c r="H1816" s="120"/>
      <c r="I1816" s="120"/>
      <c r="J1816" s="120"/>
      <c r="K1816" s="120"/>
      <c r="L1816" s="120"/>
      <c r="M1816" s="120"/>
      <c r="N1816" s="120"/>
      <c r="O1816" s="306"/>
      <c r="P1816" s="120"/>
      <c r="Y1816" s="120"/>
      <c r="AD1816" s="249"/>
      <c r="AG1816" s="32"/>
      <c r="AI1816" s="245"/>
      <c r="AJ1816" s="120"/>
      <c r="AN1816" s="249"/>
      <c r="AS1816" s="250"/>
      <c r="AX1816" s="249"/>
      <c r="BC1816" s="248"/>
      <c r="BM1816" s="248"/>
      <c r="BW1816" s="248"/>
    </row>
    <row r="1817" spans="3:75" s="3" customFormat="1">
      <c r="C1817" s="32"/>
      <c r="D1817" s="229"/>
      <c r="F1817" s="120"/>
      <c r="G1817" s="120"/>
      <c r="H1817" s="120"/>
      <c r="I1817" s="120"/>
      <c r="J1817" s="120"/>
      <c r="K1817" s="120"/>
      <c r="L1817" s="120"/>
      <c r="M1817" s="120"/>
      <c r="N1817" s="120"/>
      <c r="O1817" s="306"/>
      <c r="P1817" s="120"/>
      <c r="Y1817" s="120"/>
      <c r="AD1817" s="249"/>
      <c r="AG1817" s="32"/>
      <c r="AI1817" s="245"/>
      <c r="AJ1817" s="120"/>
      <c r="AN1817" s="249"/>
      <c r="AS1817" s="250"/>
      <c r="AX1817" s="249"/>
      <c r="BC1817" s="248"/>
      <c r="BM1817" s="248"/>
      <c r="BW1817" s="248"/>
    </row>
    <row r="1818" spans="3:75" s="3" customFormat="1">
      <c r="C1818" s="32"/>
      <c r="D1818" s="229"/>
      <c r="F1818" s="120"/>
      <c r="G1818" s="120"/>
      <c r="H1818" s="120"/>
      <c r="I1818" s="120"/>
      <c r="J1818" s="120"/>
      <c r="K1818" s="120"/>
      <c r="L1818" s="120"/>
      <c r="M1818" s="120"/>
      <c r="N1818" s="120"/>
      <c r="O1818" s="306"/>
      <c r="P1818" s="120"/>
      <c r="Y1818" s="120"/>
      <c r="AD1818" s="249"/>
      <c r="AG1818" s="32"/>
      <c r="AI1818" s="245"/>
      <c r="AJ1818" s="120"/>
      <c r="AN1818" s="249"/>
      <c r="AS1818" s="250"/>
      <c r="AX1818" s="249"/>
      <c r="BC1818" s="248"/>
      <c r="BM1818" s="248"/>
      <c r="BW1818" s="248"/>
    </row>
    <row r="1819" spans="3:75" s="3" customFormat="1">
      <c r="C1819" s="32"/>
      <c r="D1819" s="229"/>
      <c r="F1819" s="120"/>
      <c r="G1819" s="120"/>
      <c r="H1819" s="120"/>
      <c r="I1819" s="120"/>
      <c r="J1819" s="120"/>
      <c r="K1819" s="120"/>
      <c r="L1819" s="120"/>
      <c r="M1819" s="120"/>
      <c r="N1819" s="120"/>
      <c r="O1819" s="306"/>
      <c r="P1819" s="120"/>
      <c r="Y1819" s="120"/>
      <c r="AD1819" s="249"/>
      <c r="AG1819" s="32"/>
      <c r="AI1819" s="245"/>
      <c r="AJ1819" s="120"/>
      <c r="AN1819" s="249"/>
      <c r="AS1819" s="250"/>
      <c r="AX1819" s="249"/>
      <c r="BC1819" s="248"/>
      <c r="BM1819" s="248"/>
      <c r="BW1819" s="248"/>
    </row>
    <row r="1820" spans="3:75" s="3" customFormat="1">
      <c r="C1820" s="32"/>
      <c r="D1820" s="229"/>
      <c r="F1820" s="120"/>
      <c r="G1820" s="120"/>
      <c r="H1820" s="120"/>
      <c r="I1820" s="120"/>
      <c r="J1820" s="120"/>
      <c r="K1820" s="120"/>
      <c r="L1820" s="120"/>
      <c r="M1820" s="120"/>
      <c r="N1820" s="120"/>
      <c r="O1820" s="306"/>
      <c r="P1820" s="120"/>
      <c r="Y1820" s="120"/>
      <c r="AD1820" s="249"/>
      <c r="AG1820" s="32"/>
      <c r="AI1820" s="245"/>
      <c r="AJ1820" s="120"/>
      <c r="AN1820" s="249"/>
      <c r="AS1820" s="250"/>
      <c r="AX1820" s="249"/>
      <c r="BC1820" s="248"/>
      <c r="BM1820" s="248"/>
      <c r="BW1820" s="248"/>
    </row>
    <row r="1821" spans="3:75" s="3" customFormat="1">
      <c r="C1821" s="32"/>
      <c r="D1821" s="229"/>
      <c r="F1821" s="120"/>
      <c r="G1821" s="120"/>
      <c r="H1821" s="120"/>
      <c r="I1821" s="120"/>
      <c r="J1821" s="120"/>
      <c r="K1821" s="120"/>
      <c r="L1821" s="120"/>
      <c r="M1821" s="120"/>
      <c r="N1821" s="120"/>
      <c r="O1821" s="306"/>
      <c r="P1821" s="120"/>
      <c r="Y1821" s="120"/>
      <c r="AD1821" s="249"/>
      <c r="AG1821" s="32"/>
      <c r="AI1821" s="245"/>
      <c r="AJ1821" s="120"/>
      <c r="AN1821" s="249"/>
      <c r="AS1821" s="250"/>
      <c r="AX1821" s="249"/>
      <c r="BC1821" s="248"/>
      <c r="BM1821" s="248"/>
      <c r="BW1821" s="248"/>
    </row>
    <row r="1822" spans="3:75" s="3" customFormat="1">
      <c r="C1822" s="32"/>
      <c r="D1822" s="229"/>
      <c r="F1822" s="120"/>
      <c r="G1822" s="120"/>
      <c r="H1822" s="120"/>
      <c r="I1822" s="120"/>
      <c r="J1822" s="120"/>
      <c r="K1822" s="120"/>
      <c r="L1822" s="120"/>
      <c r="M1822" s="120"/>
      <c r="N1822" s="120"/>
      <c r="O1822" s="306"/>
      <c r="P1822" s="120"/>
      <c r="Y1822" s="120"/>
      <c r="AD1822" s="249"/>
      <c r="AG1822" s="32"/>
      <c r="AI1822" s="245"/>
      <c r="AJ1822" s="120"/>
      <c r="AN1822" s="249"/>
      <c r="AS1822" s="250"/>
      <c r="AX1822" s="249"/>
      <c r="BC1822" s="248"/>
      <c r="BM1822" s="248"/>
      <c r="BW1822" s="248"/>
    </row>
    <row r="1823" spans="3:75" s="3" customFormat="1">
      <c r="C1823" s="32"/>
      <c r="D1823" s="229"/>
      <c r="F1823" s="120"/>
      <c r="G1823" s="120"/>
      <c r="H1823" s="120"/>
      <c r="I1823" s="120"/>
      <c r="J1823" s="120"/>
      <c r="K1823" s="120"/>
      <c r="L1823" s="120"/>
      <c r="M1823" s="120"/>
      <c r="N1823" s="120"/>
      <c r="O1823" s="306"/>
      <c r="P1823" s="120"/>
      <c r="Y1823" s="120"/>
      <c r="AD1823" s="249"/>
      <c r="AG1823" s="32"/>
      <c r="AI1823" s="245"/>
      <c r="AJ1823" s="120"/>
      <c r="AN1823" s="249"/>
      <c r="AS1823" s="250"/>
      <c r="AX1823" s="249"/>
      <c r="BC1823" s="248"/>
      <c r="BM1823" s="248"/>
      <c r="BW1823" s="248"/>
    </row>
    <row r="1824" spans="3:75" s="3" customFormat="1">
      <c r="C1824" s="32"/>
      <c r="D1824" s="229"/>
      <c r="F1824" s="120"/>
      <c r="G1824" s="120"/>
      <c r="H1824" s="120"/>
      <c r="I1824" s="120"/>
      <c r="J1824" s="120"/>
      <c r="K1824" s="120"/>
      <c r="L1824" s="120"/>
      <c r="M1824" s="120"/>
      <c r="N1824" s="120"/>
      <c r="O1824" s="306"/>
      <c r="P1824" s="120"/>
      <c r="Y1824" s="120"/>
      <c r="AD1824" s="249"/>
      <c r="AG1824" s="32"/>
      <c r="AI1824" s="245"/>
      <c r="AJ1824" s="120"/>
      <c r="AN1824" s="249"/>
      <c r="AS1824" s="250"/>
      <c r="AX1824" s="249"/>
      <c r="BC1824" s="248"/>
      <c r="BM1824" s="248"/>
      <c r="BW1824" s="248"/>
    </row>
    <row r="1825" spans="3:75" s="3" customFormat="1">
      <c r="C1825" s="32"/>
      <c r="D1825" s="229"/>
      <c r="F1825" s="120"/>
      <c r="G1825" s="120"/>
      <c r="H1825" s="120"/>
      <c r="I1825" s="120"/>
      <c r="J1825" s="120"/>
      <c r="K1825" s="120"/>
      <c r="L1825" s="120"/>
      <c r="M1825" s="120"/>
      <c r="N1825" s="120"/>
      <c r="O1825" s="306"/>
      <c r="P1825" s="120"/>
      <c r="Y1825" s="120"/>
      <c r="AD1825" s="249"/>
      <c r="AG1825" s="32"/>
      <c r="AI1825" s="245"/>
      <c r="AJ1825" s="120"/>
      <c r="AN1825" s="249"/>
      <c r="AS1825" s="250"/>
      <c r="AX1825" s="249"/>
      <c r="BC1825" s="248"/>
      <c r="BM1825" s="248"/>
      <c r="BW1825" s="248"/>
    </row>
    <row r="1826" spans="3:75" s="3" customFormat="1">
      <c r="C1826" s="32"/>
      <c r="D1826" s="229"/>
      <c r="F1826" s="120"/>
      <c r="G1826" s="120"/>
      <c r="H1826" s="120"/>
      <c r="I1826" s="120"/>
      <c r="J1826" s="120"/>
      <c r="K1826" s="120"/>
      <c r="L1826" s="120"/>
      <c r="M1826" s="120"/>
      <c r="N1826" s="120"/>
      <c r="O1826" s="306"/>
      <c r="P1826" s="120"/>
      <c r="Y1826" s="120"/>
      <c r="AD1826" s="249"/>
      <c r="AG1826" s="32"/>
      <c r="AI1826" s="245"/>
      <c r="AJ1826" s="120"/>
      <c r="AN1826" s="249"/>
      <c r="AS1826" s="250"/>
      <c r="AX1826" s="249"/>
      <c r="BC1826" s="248"/>
      <c r="BM1826" s="248"/>
      <c r="BW1826" s="248"/>
    </row>
    <row r="1827" spans="3:75" s="3" customFormat="1">
      <c r="C1827" s="32"/>
      <c r="D1827" s="229"/>
      <c r="F1827" s="120"/>
      <c r="G1827" s="120"/>
      <c r="H1827" s="120"/>
      <c r="I1827" s="120"/>
      <c r="J1827" s="120"/>
      <c r="K1827" s="120"/>
      <c r="L1827" s="120"/>
      <c r="M1827" s="120"/>
      <c r="N1827" s="120"/>
      <c r="O1827" s="306"/>
      <c r="P1827" s="120"/>
      <c r="Y1827" s="120"/>
      <c r="AD1827" s="249"/>
      <c r="AG1827" s="32"/>
      <c r="AI1827" s="245"/>
      <c r="AJ1827" s="120"/>
      <c r="AN1827" s="249"/>
      <c r="AS1827" s="250"/>
      <c r="AX1827" s="249"/>
      <c r="BC1827" s="248"/>
      <c r="BM1827" s="248"/>
      <c r="BW1827" s="248"/>
    </row>
    <row r="1828" spans="3:75" s="3" customFormat="1">
      <c r="C1828" s="32"/>
      <c r="D1828" s="229"/>
      <c r="F1828" s="120"/>
      <c r="G1828" s="120"/>
      <c r="H1828" s="120"/>
      <c r="I1828" s="120"/>
      <c r="J1828" s="120"/>
      <c r="K1828" s="120"/>
      <c r="L1828" s="120"/>
      <c r="M1828" s="120"/>
      <c r="N1828" s="120"/>
      <c r="O1828" s="306"/>
      <c r="P1828" s="120"/>
      <c r="Y1828" s="120"/>
      <c r="AD1828" s="249"/>
      <c r="AG1828" s="32"/>
      <c r="AI1828" s="245"/>
      <c r="AJ1828" s="120"/>
      <c r="AN1828" s="249"/>
      <c r="AS1828" s="250"/>
      <c r="AX1828" s="249"/>
      <c r="BC1828" s="248"/>
      <c r="BM1828" s="248"/>
      <c r="BW1828" s="248"/>
    </row>
    <row r="1829" spans="3:75" s="3" customFormat="1">
      <c r="C1829" s="32"/>
      <c r="D1829" s="229"/>
      <c r="F1829" s="120"/>
      <c r="G1829" s="120"/>
      <c r="H1829" s="120"/>
      <c r="I1829" s="120"/>
      <c r="J1829" s="120"/>
      <c r="K1829" s="120"/>
      <c r="L1829" s="120"/>
      <c r="M1829" s="120"/>
      <c r="N1829" s="120"/>
      <c r="O1829" s="306"/>
      <c r="P1829" s="120"/>
      <c r="Y1829" s="120"/>
      <c r="AD1829" s="249"/>
      <c r="AG1829" s="32"/>
      <c r="AI1829" s="245"/>
      <c r="AJ1829" s="120"/>
      <c r="AN1829" s="249"/>
      <c r="AS1829" s="250"/>
      <c r="AX1829" s="249"/>
      <c r="BC1829" s="248"/>
      <c r="BM1829" s="248"/>
      <c r="BW1829" s="248"/>
    </row>
    <row r="1830" spans="3:75" s="3" customFormat="1">
      <c r="C1830" s="32"/>
      <c r="D1830" s="229"/>
      <c r="F1830" s="120"/>
      <c r="G1830" s="120"/>
      <c r="H1830" s="120"/>
      <c r="I1830" s="120"/>
      <c r="J1830" s="120"/>
      <c r="K1830" s="120"/>
      <c r="L1830" s="120"/>
      <c r="M1830" s="120"/>
      <c r="N1830" s="120"/>
      <c r="O1830" s="306"/>
      <c r="P1830" s="120"/>
      <c r="Y1830" s="120"/>
      <c r="AD1830" s="249"/>
      <c r="AG1830" s="32"/>
      <c r="AI1830" s="245"/>
      <c r="AJ1830" s="120"/>
      <c r="AN1830" s="249"/>
      <c r="AS1830" s="250"/>
      <c r="AX1830" s="249"/>
      <c r="BC1830" s="248"/>
      <c r="BM1830" s="248"/>
      <c r="BW1830" s="248"/>
    </row>
    <row r="1831" spans="3:75" s="3" customFormat="1">
      <c r="C1831" s="32"/>
      <c r="D1831" s="229"/>
      <c r="F1831" s="120"/>
      <c r="G1831" s="120"/>
      <c r="H1831" s="120"/>
      <c r="I1831" s="120"/>
      <c r="J1831" s="120"/>
      <c r="K1831" s="120"/>
      <c r="L1831" s="120"/>
      <c r="M1831" s="120"/>
      <c r="N1831" s="120"/>
      <c r="O1831" s="306"/>
      <c r="P1831" s="120"/>
      <c r="Y1831" s="120"/>
      <c r="AD1831" s="249"/>
      <c r="AG1831" s="32"/>
      <c r="AI1831" s="245"/>
      <c r="AJ1831" s="120"/>
      <c r="AN1831" s="249"/>
      <c r="AS1831" s="250"/>
      <c r="AX1831" s="249"/>
      <c r="BC1831" s="248"/>
      <c r="BM1831" s="248"/>
      <c r="BW1831" s="248"/>
    </row>
    <row r="1832" spans="3:75" s="3" customFormat="1">
      <c r="C1832" s="32"/>
      <c r="D1832" s="229"/>
      <c r="F1832" s="120"/>
      <c r="G1832" s="120"/>
      <c r="H1832" s="120"/>
      <c r="I1832" s="120"/>
      <c r="J1832" s="120"/>
      <c r="K1832" s="120"/>
      <c r="L1832" s="120"/>
      <c r="M1832" s="120"/>
      <c r="N1832" s="120"/>
      <c r="O1832" s="306"/>
      <c r="P1832" s="120"/>
      <c r="Y1832" s="120"/>
      <c r="AD1832" s="249"/>
      <c r="AG1832" s="32"/>
      <c r="AI1832" s="245"/>
      <c r="AJ1832" s="120"/>
      <c r="AN1832" s="249"/>
      <c r="AS1832" s="250"/>
      <c r="AX1832" s="249"/>
      <c r="BC1832" s="248"/>
      <c r="BM1832" s="248"/>
      <c r="BW1832" s="248"/>
    </row>
    <row r="1833" spans="3:75" s="3" customFormat="1">
      <c r="C1833" s="32"/>
      <c r="D1833" s="229"/>
      <c r="F1833" s="120"/>
      <c r="G1833" s="120"/>
      <c r="H1833" s="120"/>
      <c r="I1833" s="120"/>
      <c r="J1833" s="120"/>
      <c r="K1833" s="120"/>
      <c r="L1833" s="120"/>
      <c r="M1833" s="120"/>
      <c r="N1833" s="120"/>
      <c r="O1833" s="306"/>
      <c r="P1833" s="120"/>
      <c r="Y1833" s="120"/>
      <c r="AD1833" s="249"/>
      <c r="AG1833" s="32"/>
      <c r="AI1833" s="245"/>
      <c r="AJ1833" s="120"/>
      <c r="AN1833" s="249"/>
      <c r="AS1833" s="250"/>
      <c r="AX1833" s="249"/>
      <c r="BC1833" s="248"/>
      <c r="BM1833" s="248"/>
      <c r="BW1833" s="248"/>
    </row>
    <row r="1834" spans="3:75" s="3" customFormat="1">
      <c r="C1834" s="32"/>
      <c r="D1834" s="229"/>
      <c r="F1834" s="120"/>
      <c r="G1834" s="120"/>
      <c r="H1834" s="120"/>
      <c r="I1834" s="120"/>
      <c r="J1834" s="120"/>
      <c r="K1834" s="120"/>
      <c r="L1834" s="120"/>
      <c r="M1834" s="120"/>
      <c r="N1834" s="120"/>
      <c r="O1834" s="306"/>
      <c r="P1834" s="120"/>
      <c r="Y1834" s="120"/>
      <c r="AD1834" s="249"/>
      <c r="AG1834" s="32"/>
      <c r="AI1834" s="245"/>
      <c r="AJ1834" s="120"/>
      <c r="AN1834" s="249"/>
      <c r="AS1834" s="250"/>
      <c r="AX1834" s="249"/>
      <c r="BC1834" s="248"/>
      <c r="BM1834" s="248"/>
      <c r="BW1834" s="248"/>
    </row>
    <row r="1835" spans="3:75" s="3" customFormat="1">
      <c r="C1835" s="32"/>
      <c r="D1835" s="229"/>
      <c r="F1835" s="120"/>
      <c r="G1835" s="120"/>
      <c r="H1835" s="120"/>
      <c r="I1835" s="120"/>
      <c r="J1835" s="120"/>
      <c r="K1835" s="120"/>
      <c r="L1835" s="120"/>
      <c r="M1835" s="120"/>
      <c r="N1835" s="120"/>
      <c r="O1835" s="306"/>
      <c r="P1835" s="120"/>
      <c r="Y1835" s="120"/>
      <c r="AD1835" s="249"/>
      <c r="AG1835" s="32"/>
      <c r="AI1835" s="245"/>
      <c r="AJ1835" s="120"/>
      <c r="AN1835" s="249"/>
      <c r="AS1835" s="250"/>
      <c r="AX1835" s="249"/>
      <c r="BC1835" s="248"/>
      <c r="BM1835" s="248"/>
      <c r="BW1835" s="248"/>
    </row>
    <row r="1836" spans="3:75" s="3" customFormat="1">
      <c r="C1836" s="32"/>
      <c r="D1836" s="229"/>
      <c r="F1836" s="120"/>
      <c r="G1836" s="120"/>
      <c r="H1836" s="120"/>
      <c r="I1836" s="120"/>
      <c r="J1836" s="120"/>
      <c r="K1836" s="120"/>
      <c r="L1836" s="120"/>
      <c r="M1836" s="120"/>
      <c r="N1836" s="120"/>
      <c r="O1836" s="306"/>
      <c r="P1836" s="120"/>
      <c r="Y1836" s="120"/>
      <c r="AD1836" s="249"/>
      <c r="AG1836" s="32"/>
      <c r="AI1836" s="245"/>
      <c r="AJ1836" s="120"/>
      <c r="AN1836" s="249"/>
      <c r="AS1836" s="250"/>
      <c r="AX1836" s="249"/>
      <c r="BC1836" s="248"/>
      <c r="BM1836" s="248"/>
      <c r="BW1836" s="248"/>
    </row>
    <row r="1837" spans="3:75" s="3" customFormat="1">
      <c r="C1837" s="32"/>
      <c r="D1837" s="229"/>
      <c r="F1837" s="120"/>
      <c r="G1837" s="120"/>
      <c r="H1837" s="120"/>
      <c r="I1837" s="120"/>
      <c r="J1837" s="120"/>
      <c r="K1837" s="120"/>
      <c r="L1837" s="120"/>
      <c r="M1837" s="120"/>
      <c r="N1837" s="120"/>
      <c r="O1837" s="306"/>
      <c r="P1837" s="120"/>
      <c r="Y1837" s="120"/>
      <c r="AD1837" s="249"/>
      <c r="AG1837" s="32"/>
      <c r="AI1837" s="245"/>
      <c r="AJ1837" s="120"/>
      <c r="AN1837" s="249"/>
      <c r="AS1837" s="250"/>
      <c r="AX1837" s="249"/>
      <c r="BC1837" s="248"/>
      <c r="BM1837" s="248"/>
      <c r="BW1837" s="248"/>
    </row>
    <row r="1838" spans="3:75" s="3" customFormat="1">
      <c r="C1838" s="32"/>
      <c r="D1838" s="229"/>
      <c r="F1838" s="120"/>
      <c r="G1838" s="120"/>
      <c r="H1838" s="120"/>
      <c r="I1838" s="120"/>
      <c r="J1838" s="120"/>
      <c r="K1838" s="120"/>
      <c r="L1838" s="120"/>
      <c r="M1838" s="120"/>
      <c r="N1838" s="120"/>
      <c r="O1838" s="306"/>
      <c r="P1838" s="120"/>
      <c r="Y1838" s="120"/>
      <c r="AD1838" s="249"/>
      <c r="AG1838" s="32"/>
      <c r="AI1838" s="245"/>
      <c r="AJ1838" s="120"/>
      <c r="AN1838" s="249"/>
      <c r="AS1838" s="250"/>
      <c r="AX1838" s="249"/>
      <c r="BC1838" s="248"/>
      <c r="BM1838" s="248"/>
      <c r="BW1838" s="248"/>
    </row>
    <row r="1839" spans="3:75" s="3" customFormat="1">
      <c r="C1839" s="32"/>
      <c r="D1839" s="229"/>
      <c r="F1839" s="120"/>
      <c r="G1839" s="120"/>
      <c r="H1839" s="120"/>
      <c r="I1839" s="120"/>
      <c r="J1839" s="120"/>
      <c r="K1839" s="120"/>
      <c r="L1839" s="120"/>
      <c r="M1839" s="120"/>
      <c r="N1839" s="120"/>
      <c r="O1839" s="306"/>
      <c r="P1839" s="120"/>
      <c r="Y1839" s="120"/>
      <c r="AD1839" s="249"/>
      <c r="AG1839" s="32"/>
      <c r="AI1839" s="245"/>
      <c r="AJ1839" s="120"/>
      <c r="AN1839" s="249"/>
      <c r="AS1839" s="250"/>
      <c r="AX1839" s="249"/>
      <c r="BC1839" s="248"/>
      <c r="BM1839" s="248"/>
      <c r="BW1839" s="248"/>
    </row>
    <row r="1840" spans="3:75" s="3" customFormat="1">
      <c r="C1840" s="32"/>
      <c r="D1840" s="229"/>
      <c r="F1840" s="120"/>
      <c r="G1840" s="120"/>
      <c r="H1840" s="120"/>
      <c r="I1840" s="120"/>
      <c r="J1840" s="120"/>
      <c r="K1840" s="120"/>
      <c r="L1840" s="120"/>
      <c r="M1840" s="120"/>
      <c r="N1840" s="120"/>
      <c r="O1840" s="306"/>
      <c r="P1840" s="120"/>
      <c r="Y1840" s="120"/>
      <c r="AD1840" s="249"/>
      <c r="AG1840" s="32"/>
      <c r="AI1840" s="245"/>
      <c r="AJ1840" s="120"/>
      <c r="AN1840" s="249"/>
      <c r="AS1840" s="250"/>
      <c r="AX1840" s="249"/>
      <c r="BC1840" s="248"/>
      <c r="BM1840" s="248"/>
      <c r="BW1840" s="248"/>
    </row>
    <row r="1841" spans="3:75" s="3" customFormat="1">
      <c r="C1841" s="32"/>
      <c r="D1841" s="229"/>
      <c r="F1841" s="120"/>
      <c r="G1841" s="120"/>
      <c r="H1841" s="120"/>
      <c r="I1841" s="120"/>
      <c r="J1841" s="120"/>
      <c r="K1841" s="120"/>
      <c r="L1841" s="120"/>
      <c r="M1841" s="120"/>
      <c r="N1841" s="120"/>
      <c r="O1841" s="306"/>
      <c r="P1841" s="120"/>
      <c r="Y1841" s="120"/>
      <c r="AD1841" s="249"/>
      <c r="AG1841" s="32"/>
      <c r="AI1841" s="245"/>
      <c r="AJ1841" s="120"/>
      <c r="AN1841" s="249"/>
      <c r="AS1841" s="250"/>
      <c r="AX1841" s="249"/>
      <c r="BC1841" s="248"/>
      <c r="BM1841" s="248"/>
      <c r="BW1841" s="248"/>
    </row>
    <row r="1842" spans="3:75" s="3" customFormat="1">
      <c r="C1842" s="32"/>
      <c r="D1842" s="229"/>
      <c r="F1842" s="120"/>
      <c r="G1842" s="120"/>
      <c r="H1842" s="120"/>
      <c r="I1842" s="120"/>
      <c r="J1842" s="120"/>
      <c r="K1842" s="120"/>
      <c r="L1842" s="120"/>
      <c r="M1842" s="120"/>
      <c r="N1842" s="120"/>
      <c r="O1842" s="306"/>
      <c r="P1842" s="120"/>
      <c r="Y1842" s="120"/>
      <c r="AD1842" s="249"/>
      <c r="AG1842" s="32"/>
      <c r="AI1842" s="245"/>
      <c r="AJ1842" s="120"/>
      <c r="AN1842" s="249"/>
      <c r="AS1842" s="250"/>
      <c r="AX1842" s="249"/>
      <c r="BC1842" s="248"/>
      <c r="BM1842" s="248"/>
      <c r="BW1842" s="248"/>
    </row>
    <row r="1843" spans="3:75" s="3" customFormat="1">
      <c r="C1843" s="32"/>
      <c r="D1843" s="229"/>
      <c r="F1843" s="120"/>
      <c r="G1843" s="120"/>
      <c r="H1843" s="120"/>
      <c r="I1843" s="120"/>
      <c r="J1843" s="120"/>
      <c r="K1843" s="120"/>
      <c r="L1843" s="120"/>
      <c r="M1843" s="120"/>
      <c r="N1843" s="120"/>
      <c r="O1843" s="306"/>
      <c r="P1843" s="120"/>
      <c r="Y1843" s="120"/>
      <c r="AD1843" s="249"/>
      <c r="AG1843" s="32"/>
      <c r="AI1843" s="245"/>
      <c r="AJ1843" s="120"/>
      <c r="AN1843" s="249"/>
      <c r="AS1843" s="250"/>
      <c r="AX1843" s="249"/>
      <c r="BC1843" s="248"/>
      <c r="BM1843" s="248"/>
      <c r="BW1843" s="248"/>
    </row>
    <row r="1844" spans="3:75" s="3" customFormat="1">
      <c r="C1844" s="32"/>
      <c r="D1844" s="229"/>
      <c r="F1844" s="120"/>
      <c r="G1844" s="120"/>
      <c r="H1844" s="120"/>
      <c r="I1844" s="120"/>
      <c r="J1844" s="120"/>
      <c r="K1844" s="120"/>
      <c r="L1844" s="120"/>
      <c r="M1844" s="120"/>
      <c r="N1844" s="120"/>
      <c r="O1844" s="306"/>
      <c r="P1844" s="120"/>
      <c r="Y1844" s="120"/>
      <c r="AD1844" s="249"/>
      <c r="AG1844" s="32"/>
      <c r="AI1844" s="245"/>
      <c r="AJ1844" s="120"/>
      <c r="AN1844" s="249"/>
      <c r="AS1844" s="250"/>
      <c r="AX1844" s="249"/>
      <c r="BC1844" s="248"/>
      <c r="BM1844" s="248"/>
      <c r="BW1844" s="248"/>
    </row>
    <row r="1845" spans="3:75" s="3" customFormat="1">
      <c r="C1845" s="32"/>
      <c r="D1845" s="229"/>
      <c r="F1845" s="120"/>
      <c r="G1845" s="120"/>
      <c r="H1845" s="120"/>
      <c r="I1845" s="120"/>
      <c r="J1845" s="120"/>
      <c r="K1845" s="120"/>
      <c r="L1845" s="120"/>
      <c r="M1845" s="120"/>
      <c r="N1845" s="120"/>
      <c r="O1845" s="306"/>
      <c r="P1845" s="120"/>
      <c r="Y1845" s="120"/>
      <c r="AD1845" s="249"/>
      <c r="AG1845" s="32"/>
      <c r="AI1845" s="245"/>
      <c r="AJ1845" s="120"/>
      <c r="AN1845" s="249"/>
      <c r="AS1845" s="250"/>
      <c r="AX1845" s="249"/>
      <c r="BC1845" s="248"/>
      <c r="BM1845" s="248"/>
      <c r="BW1845" s="248"/>
    </row>
    <row r="1846" spans="3:75" s="3" customFormat="1">
      <c r="C1846" s="32"/>
      <c r="D1846" s="229"/>
      <c r="F1846" s="120"/>
      <c r="G1846" s="120"/>
      <c r="H1846" s="120"/>
      <c r="I1846" s="120"/>
      <c r="J1846" s="120"/>
      <c r="K1846" s="120"/>
      <c r="L1846" s="120"/>
      <c r="M1846" s="120"/>
      <c r="N1846" s="120"/>
      <c r="O1846" s="306"/>
      <c r="P1846" s="120"/>
      <c r="Y1846" s="120"/>
      <c r="AD1846" s="249"/>
      <c r="AG1846" s="32"/>
      <c r="AI1846" s="245"/>
      <c r="AJ1846" s="120"/>
      <c r="AN1846" s="249"/>
      <c r="AS1846" s="250"/>
      <c r="AX1846" s="249"/>
      <c r="BC1846" s="248"/>
      <c r="BM1846" s="248"/>
      <c r="BW1846" s="248"/>
    </row>
    <row r="1847" spans="3:75" s="3" customFormat="1">
      <c r="C1847" s="32"/>
      <c r="D1847" s="229"/>
      <c r="F1847" s="120"/>
      <c r="G1847" s="120"/>
      <c r="H1847" s="120"/>
      <c r="I1847" s="120"/>
      <c r="J1847" s="120"/>
      <c r="K1847" s="120"/>
      <c r="L1847" s="120"/>
      <c r="M1847" s="120"/>
      <c r="N1847" s="120"/>
      <c r="O1847" s="306"/>
      <c r="P1847" s="120"/>
      <c r="Y1847" s="120"/>
      <c r="AD1847" s="249"/>
      <c r="AG1847" s="32"/>
      <c r="AI1847" s="245"/>
      <c r="AJ1847" s="120"/>
      <c r="AN1847" s="249"/>
      <c r="AS1847" s="250"/>
      <c r="AX1847" s="249"/>
      <c r="BC1847" s="248"/>
      <c r="BM1847" s="248"/>
      <c r="BW1847" s="248"/>
    </row>
    <row r="1848" spans="3:75" s="3" customFormat="1">
      <c r="C1848" s="32"/>
      <c r="D1848" s="229"/>
      <c r="F1848" s="120"/>
      <c r="G1848" s="120"/>
      <c r="H1848" s="120"/>
      <c r="I1848" s="120"/>
      <c r="J1848" s="120"/>
      <c r="K1848" s="120"/>
      <c r="L1848" s="120"/>
      <c r="M1848" s="120"/>
      <c r="N1848" s="120"/>
      <c r="O1848" s="306"/>
      <c r="P1848" s="120"/>
      <c r="Y1848" s="120"/>
      <c r="AD1848" s="249"/>
      <c r="AG1848" s="32"/>
      <c r="AI1848" s="245"/>
      <c r="AJ1848" s="120"/>
      <c r="AN1848" s="249"/>
      <c r="AS1848" s="250"/>
      <c r="AX1848" s="249"/>
      <c r="BC1848" s="248"/>
      <c r="BM1848" s="248"/>
      <c r="BW1848" s="248"/>
    </row>
    <row r="1849" spans="3:75" s="3" customFormat="1">
      <c r="C1849" s="32"/>
      <c r="D1849" s="229"/>
      <c r="F1849" s="120"/>
      <c r="G1849" s="120"/>
      <c r="H1849" s="120"/>
      <c r="I1849" s="120"/>
      <c r="J1849" s="120"/>
      <c r="K1849" s="120"/>
      <c r="L1849" s="120"/>
      <c r="M1849" s="120"/>
      <c r="N1849" s="120"/>
      <c r="O1849" s="306"/>
      <c r="P1849" s="120"/>
      <c r="Y1849" s="120"/>
      <c r="AD1849" s="249"/>
      <c r="AG1849" s="32"/>
      <c r="AI1849" s="245"/>
      <c r="AJ1849" s="120"/>
      <c r="AN1849" s="249"/>
      <c r="AS1849" s="250"/>
      <c r="AX1849" s="249"/>
      <c r="BC1849" s="248"/>
      <c r="BM1849" s="248"/>
      <c r="BW1849" s="248"/>
    </row>
    <row r="1850" spans="3:75" s="3" customFormat="1">
      <c r="C1850" s="32"/>
      <c r="D1850" s="229"/>
      <c r="F1850" s="120"/>
      <c r="G1850" s="120"/>
      <c r="H1850" s="120"/>
      <c r="I1850" s="120"/>
      <c r="J1850" s="120"/>
      <c r="K1850" s="120"/>
      <c r="L1850" s="120"/>
      <c r="M1850" s="120"/>
      <c r="N1850" s="120"/>
      <c r="O1850" s="306"/>
      <c r="P1850" s="120"/>
      <c r="Y1850" s="120"/>
      <c r="AD1850" s="249"/>
      <c r="AG1850" s="32"/>
      <c r="AI1850" s="245"/>
      <c r="AJ1850" s="120"/>
      <c r="AN1850" s="249"/>
      <c r="AS1850" s="250"/>
      <c r="AX1850" s="249"/>
      <c r="BC1850" s="248"/>
      <c r="BM1850" s="248"/>
      <c r="BW1850" s="248"/>
    </row>
    <row r="1851" spans="3:75" s="3" customFormat="1">
      <c r="C1851" s="32"/>
      <c r="D1851" s="229"/>
      <c r="F1851" s="120"/>
      <c r="G1851" s="120"/>
      <c r="H1851" s="120"/>
      <c r="I1851" s="120"/>
      <c r="J1851" s="120"/>
      <c r="K1851" s="120"/>
      <c r="L1851" s="120"/>
      <c r="M1851" s="120"/>
      <c r="N1851" s="120"/>
      <c r="O1851" s="306"/>
      <c r="P1851" s="120"/>
      <c r="Y1851" s="120"/>
      <c r="AD1851" s="249"/>
      <c r="AG1851" s="32"/>
      <c r="AI1851" s="245"/>
      <c r="AJ1851" s="120"/>
      <c r="AN1851" s="249"/>
      <c r="AS1851" s="250"/>
      <c r="AX1851" s="249"/>
      <c r="BC1851" s="248"/>
      <c r="BM1851" s="248"/>
      <c r="BW1851" s="248"/>
    </row>
    <row r="1852" spans="3:75" s="3" customFormat="1">
      <c r="C1852" s="32"/>
      <c r="D1852" s="229"/>
      <c r="F1852" s="120"/>
      <c r="G1852" s="120"/>
      <c r="H1852" s="120"/>
      <c r="I1852" s="120"/>
      <c r="J1852" s="120"/>
      <c r="K1852" s="120"/>
      <c r="L1852" s="120"/>
      <c r="M1852" s="120"/>
      <c r="N1852" s="120"/>
      <c r="O1852" s="306"/>
      <c r="P1852" s="120"/>
      <c r="Y1852" s="120"/>
      <c r="AD1852" s="249"/>
      <c r="AG1852" s="32"/>
      <c r="AI1852" s="245"/>
      <c r="AJ1852" s="120"/>
      <c r="AN1852" s="249"/>
      <c r="AS1852" s="250"/>
      <c r="AX1852" s="249"/>
      <c r="BC1852" s="248"/>
      <c r="BM1852" s="248"/>
      <c r="BW1852" s="248"/>
    </row>
    <row r="1853" spans="3:75" s="3" customFormat="1">
      <c r="C1853" s="32"/>
      <c r="D1853" s="229"/>
      <c r="F1853" s="120"/>
      <c r="G1853" s="120"/>
      <c r="H1853" s="120"/>
      <c r="I1853" s="120"/>
      <c r="J1853" s="120"/>
      <c r="K1853" s="120"/>
      <c r="L1853" s="120"/>
      <c r="M1853" s="120"/>
      <c r="N1853" s="120"/>
      <c r="O1853" s="306"/>
      <c r="P1853" s="120"/>
      <c r="Y1853" s="120"/>
      <c r="AD1853" s="249"/>
      <c r="AG1853" s="32"/>
      <c r="AI1853" s="245"/>
      <c r="AJ1853" s="120"/>
      <c r="AN1853" s="249"/>
      <c r="AS1853" s="250"/>
      <c r="AX1853" s="249"/>
      <c r="BC1853" s="248"/>
      <c r="BM1853" s="248"/>
      <c r="BW1853" s="248"/>
    </row>
    <row r="1854" spans="3:75" s="3" customFormat="1">
      <c r="C1854" s="32"/>
      <c r="D1854" s="229"/>
      <c r="F1854" s="120"/>
      <c r="G1854" s="120"/>
      <c r="H1854" s="120"/>
      <c r="I1854" s="120"/>
      <c r="J1854" s="120"/>
      <c r="K1854" s="120"/>
      <c r="L1854" s="120"/>
      <c r="M1854" s="120"/>
      <c r="N1854" s="120"/>
      <c r="O1854" s="306"/>
      <c r="P1854" s="120"/>
      <c r="Y1854" s="120"/>
      <c r="AD1854" s="249"/>
      <c r="AG1854" s="32"/>
      <c r="AI1854" s="245"/>
      <c r="AJ1854" s="120"/>
      <c r="AN1854" s="249"/>
      <c r="AS1854" s="250"/>
      <c r="AX1854" s="249"/>
      <c r="BC1854" s="248"/>
      <c r="BM1854" s="248"/>
      <c r="BW1854" s="248"/>
    </row>
    <row r="1855" spans="3:75" s="3" customFormat="1">
      <c r="C1855" s="32"/>
      <c r="D1855" s="229"/>
      <c r="F1855" s="120"/>
      <c r="G1855" s="120"/>
      <c r="H1855" s="120"/>
      <c r="I1855" s="120"/>
      <c r="J1855" s="120"/>
      <c r="K1855" s="120"/>
      <c r="L1855" s="120"/>
      <c r="M1855" s="120"/>
      <c r="N1855" s="120"/>
      <c r="O1855" s="306"/>
      <c r="P1855" s="120"/>
      <c r="Y1855" s="120"/>
      <c r="AD1855" s="249"/>
      <c r="AG1855" s="32"/>
      <c r="AI1855" s="245"/>
      <c r="AJ1855" s="120"/>
      <c r="AN1855" s="249"/>
      <c r="AS1855" s="250"/>
      <c r="AX1855" s="249"/>
      <c r="BC1855" s="248"/>
      <c r="BM1855" s="248"/>
      <c r="BW1855" s="248"/>
    </row>
    <row r="1856" spans="3:75" s="3" customFormat="1">
      <c r="C1856" s="32"/>
      <c r="D1856" s="229"/>
      <c r="F1856" s="120"/>
      <c r="G1856" s="120"/>
      <c r="H1856" s="120"/>
      <c r="I1856" s="120"/>
      <c r="J1856" s="120"/>
      <c r="K1856" s="120"/>
      <c r="L1856" s="120"/>
      <c r="M1856" s="120"/>
      <c r="N1856" s="120"/>
      <c r="O1856" s="306"/>
      <c r="P1856" s="120"/>
      <c r="Y1856" s="120"/>
      <c r="AD1856" s="249"/>
      <c r="AG1856" s="32"/>
      <c r="AI1856" s="245"/>
      <c r="AJ1856" s="120"/>
      <c r="AN1856" s="249"/>
      <c r="AS1856" s="250"/>
      <c r="AX1856" s="249"/>
      <c r="BC1856" s="248"/>
      <c r="BM1856" s="248"/>
      <c r="BW1856" s="248"/>
    </row>
    <row r="1857" spans="3:75" s="3" customFormat="1">
      <c r="C1857" s="32"/>
      <c r="D1857" s="229"/>
      <c r="F1857" s="120"/>
      <c r="G1857" s="120"/>
      <c r="H1857" s="120"/>
      <c r="I1857" s="120"/>
      <c r="J1857" s="120"/>
      <c r="K1857" s="120"/>
      <c r="L1857" s="120"/>
      <c r="M1857" s="120"/>
      <c r="N1857" s="120"/>
      <c r="O1857" s="306"/>
      <c r="P1857" s="120"/>
      <c r="Y1857" s="120"/>
      <c r="AD1857" s="249"/>
      <c r="AG1857" s="32"/>
      <c r="AI1857" s="245"/>
      <c r="AJ1857" s="120"/>
      <c r="AN1857" s="249"/>
      <c r="AS1857" s="250"/>
      <c r="AX1857" s="249"/>
      <c r="BC1857" s="248"/>
      <c r="BM1857" s="248"/>
      <c r="BW1857" s="248"/>
    </row>
    <row r="1858" spans="3:75" s="3" customFormat="1">
      <c r="C1858" s="32"/>
      <c r="D1858" s="229"/>
      <c r="F1858" s="120"/>
      <c r="G1858" s="120"/>
      <c r="H1858" s="120"/>
      <c r="I1858" s="120"/>
      <c r="J1858" s="120"/>
      <c r="K1858" s="120"/>
      <c r="L1858" s="120"/>
      <c r="M1858" s="120"/>
      <c r="N1858" s="120"/>
      <c r="O1858" s="306"/>
      <c r="P1858" s="120"/>
      <c r="Y1858" s="120"/>
      <c r="AD1858" s="249"/>
      <c r="AG1858" s="32"/>
      <c r="AI1858" s="245"/>
      <c r="AJ1858" s="120"/>
      <c r="AN1858" s="249"/>
      <c r="AS1858" s="250"/>
      <c r="AX1858" s="249"/>
      <c r="BC1858" s="248"/>
      <c r="BM1858" s="248"/>
      <c r="BW1858" s="248"/>
    </row>
    <row r="1859" spans="3:75" s="3" customFormat="1">
      <c r="C1859" s="32"/>
      <c r="D1859" s="229"/>
      <c r="F1859" s="120"/>
      <c r="G1859" s="120"/>
      <c r="H1859" s="120"/>
      <c r="I1859" s="120"/>
      <c r="J1859" s="120"/>
      <c r="K1859" s="120"/>
      <c r="L1859" s="120"/>
      <c r="M1859" s="120"/>
      <c r="N1859" s="120"/>
      <c r="O1859" s="306"/>
      <c r="P1859" s="120"/>
      <c r="Y1859" s="120"/>
      <c r="AD1859" s="249"/>
      <c r="AG1859" s="32"/>
      <c r="AI1859" s="245"/>
      <c r="AJ1859" s="120"/>
      <c r="AN1859" s="249"/>
      <c r="AS1859" s="250"/>
      <c r="AX1859" s="249"/>
      <c r="BC1859" s="248"/>
      <c r="BM1859" s="248"/>
      <c r="BW1859" s="248"/>
    </row>
    <row r="1860" spans="3:75" s="3" customFormat="1">
      <c r="C1860" s="32"/>
      <c r="D1860" s="229"/>
      <c r="F1860" s="120"/>
      <c r="G1860" s="120"/>
      <c r="H1860" s="120"/>
      <c r="I1860" s="120"/>
      <c r="J1860" s="120"/>
      <c r="K1860" s="120"/>
      <c r="L1860" s="120"/>
      <c r="M1860" s="120"/>
      <c r="N1860" s="120"/>
      <c r="O1860" s="306"/>
      <c r="P1860" s="120"/>
      <c r="Y1860" s="120"/>
      <c r="AD1860" s="249"/>
      <c r="AG1860" s="32"/>
      <c r="AI1860" s="245"/>
      <c r="AJ1860" s="120"/>
      <c r="AN1860" s="249"/>
      <c r="AS1860" s="250"/>
      <c r="AX1860" s="249"/>
      <c r="BC1860" s="248"/>
      <c r="BM1860" s="248"/>
      <c r="BW1860" s="248"/>
    </row>
    <row r="1861" spans="3:75" s="3" customFormat="1">
      <c r="C1861" s="32"/>
      <c r="D1861" s="229"/>
      <c r="F1861" s="120"/>
      <c r="G1861" s="120"/>
      <c r="H1861" s="120"/>
      <c r="I1861" s="120"/>
      <c r="J1861" s="120"/>
      <c r="K1861" s="120"/>
      <c r="L1861" s="120"/>
      <c r="M1861" s="120"/>
      <c r="N1861" s="120"/>
      <c r="O1861" s="306"/>
      <c r="P1861" s="120"/>
      <c r="Y1861" s="120"/>
      <c r="AD1861" s="249"/>
      <c r="AG1861" s="32"/>
      <c r="AI1861" s="245"/>
      <c r="AJ1861" s="120"/>
      <c r="AN1861" s="249"/>
      <c r="AS1861" s="250"/>
      <c r="AX1861" s="249"/>
      <c r="BC1861" s="248"/>
      <c r="BM1861" s="248"/>
      <c r="BW1861" s="248"/>
    </row>
    <row r="1862" spans="3:75" s="3" customFormat="1">
      <c r="C1862" s="32"/>
      <c r="D1862" s="229"/>
      <c r="F1862" s="120"/>
      <c r="G1862" s="120"/>
      <c r="H1862" s="120"/>
      <c r="I1862" s="120"/>
      <c r="J1862" s="120"/>
      <c r="K1862" s="120"/>
      <c r="L1862" s="120"/>
      <c r="M1862" s="120"/>
      <c r="N1862" s="120"/>
      <c r="O1862" s="306"/>
      <c r="P1862" s="120"/>
      <c r="Y1862" s="120"/>
      <c r="AD1862" s="249"/>
      <c r="AG1862" s="32"/>
      <c r="AI1862" s="245"/>
      <c r="AJ1862" s="120"/>
      <c r="AN1862" s="249"/>
      <c r="AS1862" s="250"/>
      <c r="AX1862" s="249"/>
      <c r="BC1862" s="248"/>
      <c r="BM1862" s="248"/>
      <c r="BW1862" s="248"/>
    </row>
    <row r="1863" spans="3:75" s="3" customFormat="1">
      <c r="C1863" s="32"/>
      <c r="D1863" s="229"/>
      <c r="F1863" s="120"/>
      <c r="G1863" s="120"/>
      <c r="H1863" s="120"/>
      <c r="I1863" s="120"/>
      <c r="J1863" s="120"/>
      <c r="K1863" s="120"/>
      <c r="L1863" s="120"/>
      <c r="M1863" s="120"/>
      <c r="N1863" s="120"/>
      <c r="O1863" s="306"/>
      <c r="P1863" s="120"/>
      <c r="Y1863" s="120"/>
      <c r="AD1863" s="249"/>
      <c r="AG1863" s="32"/>
      <c r="AI1863" s="245"/>
      <c r="AJ1863" s="120"/>
      <c r="AN1863" s="249"/>
      <c r="AS1863" s="250"/>
      <c r="AX1863" s="249"/>
      <c r="BC1863" s="248"/>
      <c r="BM1863" s="248"/>
      <c r="BW1863" s="248"/>
    </row>
    <row r="1864" spans="3:75" s="3" customFormat="1">
      <c r="C1864" s="32"/>
      <c r="D1864" s="229"/>
      <c r="F1864" s="120"/>
      <c r="G1864" s="120"/>
      <c r="H1864" s="120"/>
      <c r="I1864" s="120"/>
      <c r="J1864" s="120"/>
      <c r="K1864" s="120"/>
      <c r="L1864" s="120"/>
      <c r="M1864" s="120"/>
      <c r="N1864" s="120"/>
      <c r="O1864" s="306"/>
      <c r="P1864" s="120"/>
      <c r="Y1864" s="120"/>
      <c r="AD1864" s="249"/>
      <c r="AG1864" s="32"/>
      <c r="AI1864" s="245"/>
      <c r="AJ1864" s="120"/>
      <c r="AN1864" s="249"/>
      <c r="AS1864" s="250"/>
      <c r="AX1864" s="249"/>
      <c r="BC1864" s="248"/>
      <c r="BM1864" s="248"/>
      <c r="BW1864" s="248"/>
    </row>
    <row r="1865" spans="3:75" s="3" customFormat="1">
      <c r="C1865" s="32"/>
      <c r="D1865" s="229"/>
      <c r="F1865" s="120"/>
      <c r="G1865" s="120"/>
      <c r="H1865" s="120"/>
      <c r="I1865" s="120"/>
      <c r="J1865" s="120"/>
      <c r="K1865" s="120"/>
      <c r="L1865" s="120"/>
      <c r="M1865" s="120"/>
      <c r="N1865" s="120"/>
      <c r="O1865" s="306"/>
      <c r="P1865" s="120"/>
      <c r="Y1865" s="120"/>
      <c r="AD1865" s="249"/>
      <c r="AG1865" s="32"/>
      <c r="AI1865" s="245"/>
      <c r="AJ1865" s="120"/>
      <c r="AN1865" s="249"/>
      <c r="AS1865" s="250"/>
      <c r="AX1865" s="249"/>
      <c r="BC1865" s="248"/>
      <c r="BM1865" s="248"/>
      <c r="BW1865" s="248"/>
    </row>
    <row r="1866" spans="3:75" s="3" customFormat="1">
      <c r="C1866" s="32"/>
      <c r="D1866" s="229"/>
      <c r="F1866" s="120"/>
      <c r="G1866" s="120"/>
      <c r="H1866" s="120"/>
      <c r="I1866" s="120"/>
      <c r="J1866" s="120"/>
      <c r="K1866" s="120"/>
      <c r="L1866" s="120"/>
      <c r="M1866" s="120"/>
      <c r="N1866" s="120"/>
      <c r="O1866" s="306"/>
      <c r="P1866" s="120"/>
      <c r="Y1866" s="120"/>
      <c r="AD1866" s="249"/>
      <c r="AG1866" s="32"/>
      <c r="AI1866" s="245"/>
      <c r="AJ1866" s="120"/>
      <c r="AN1866" s="249"/>
      <c r="AS1866" s="250"/>
      <c r="AX1866" s="249"/>
      <c r="BC1866" s="248"/>
      <c r="BM1866" s="248"/>
      <c r="BW1866" s="248"/>
    </row>
    <row r="1867" spans="3:75" s="3" customFormat="1">
      <c r="C1867" s="32"/>
      <c r="D1867" s="229"/>
      <c r="F1867" s="120"/>
      <c r="G1867" s="120"/>
      <c r="H1867" s="120"/>
      <c r="I1867" s="120"/>
      <c r="J1867" s="120"/>
      <c r="K1867" s="120"/>
      <c r="L1867" s="120"/>
      <c r="M1867" s="120"/>
      <c r="N1867" s="120"/>
      <c r="O1867" s="306"/>
      <c r="P1867" s="120"/>
      <c r="Y1867" s="120"/>
      <c r="AD1867" s="249"/>
      <c r="AG1867" s="32"/>
      <c r="AI1867" s="245"/>
      <c r="AJ1867" s="120"/>
      <c r="AN1867" s="249"/>
      <c r="AS1867" s="250"/>
      <c r="AX1867" s="249"/>
      <c r="BC1867" s="248"/>
      <c r="BM1867" s="248"/>
      <c r="BW1867" s="248"/>
    </row>
    <row r="1868" spans="3:75" s="3" customFormat="1">
      <c r="C1868" s="32"/>
      <c r="D1868" s="229"/>
      <c r="F1868" s="120"/>
      <c r="G1868" s="120"/>
      <c r="H1868" s="120"/>
      <c r="I1868" s="120"/>
      <c r="J1868" s="120"/>
      <c r="K1868" s="120"/>
      <c r="L1868" s="120"/>
      <c r="M1868" s="120"/>
      <c r="N1868" s="120"/>
      <c r="O1868" s="306"/>
      <c r="P1868" s="120"/>
      <c r="Y1868" s="120"/>
      <c r="AD1868" s="249"/>
      <c r="AG1868" s="32"/>
      <c r="AI1868" s="245"/>
      <c r="AJ1868" s="120"/>
      <c r="AN1868" s="249"/>
      <c r="AS1868" s="250"/>
      <c r="AX1868" s="249"/>
      <c r="BC1868" s="248"/>
      <c r="BM1868" s="248"/>
      <c r="BW1868" s="248"/>
    </row>
    <row r="1869" spans="3:75" s="3" customFormat="1">
      <c r="C1869" s="32"/>
      <c r="D1869" s="229"/>
      <c r="F1869" s="120"/>
      <c r="G1869" s="120"/>
      <c r="H1869" s="120"/>
      <c r="I1869" s="120"/>
      <c r="J1869" s="120"/>
      <c r="K1869" s="120"/>
      <c r="L1869" s="120"/>
      <c r="M1869" s="120"/>
      <c r="N1869" s="120"/>
      <c r="O1869" s="306"/>
      <c r="P1869" s="120"/>
      <c r="Y1869" s="120"/>
      <c r="AD1869" s="249"/>
      <c r="AG1869" s="32"/>
      <c r="AI1869" s="245"/>
      <c r="AJ1869" s="120"/>
      <c r="AN1869" s="249"/>
      <c r="AS1869" s="250"/>
      <c r="AX1869" s="249"/>
      <c r="BC1869" s="248"/>
      <c r="BM1869" s="248"/>
      <c r="BW1869" s="248"/>
    </row>
    <row r="1870" spans="3:75" s="3" customFormat="1">
      <c r="C1870" s="32"/>
      <c r="D1870" s="229"/>
      <c r="F1870" s="120"/>
      <c r="G1870" s="120"/>
      <c r="H1870" s="120"/>
      <c r="I1870" s="120"/>
      <c r="J1870" s="120"/>
      <c r="K1870" s="120"/>
      <c r="L1870" s="120"/>
      <c r="M1870" s="120"/>
      <c r="N1870" s="120"/>
      <c r="O1870" s="306"/>
      <c r="P1870" s="120"/>
      <c r="Y1870" s="120"/>
      <c r="AD1870" s="249"/>
      <c r="AG1870" s="32"/>
      <c r="AI1870" s="245"/>
      <c r="AJ1870" s="120"/>
      <c r="AN1870" s="249"/>
      <c r="AS1870" s="250"/>
      <c r="AX1870" s="249"/>
      <c r="BC1870" s="248"/>
      <c r="BM1870" s="248"/>
      <c r="BW1870" s="248"/>
    </row>
    <row r="1871" spans="3:75" s="3" customFormat="1">
      <c r="C1871" s="32"/>
      <c r="D1871" s="229"/>
      <c r="F1871" s="120"/>
      <c r="G1871" s="120"/>
      <c r="H1871" s="120"/>
      <c r="I1871" s="120"/>
      <c r="J1871" s="120"/>
      <c r="K1871" s="120"/>
      <c r="L1871" s="120"/>
      <c r="M1871" s="120"/>
      <c r="N1871" s="120"/>
      <c r="O1871" s="306"/>
      <c r="P1871" s="120"/>
      <c r="Y1871" s="120"/>
      <c r="AD1871" s="249"/>
      <c r="AG1871" s="32"/>
      <c r="AI1871" s="245"/>
      <c r="AJ1871" s="120"/>
      <c r="AN1871" s="249"/>
      <c r="AS1871" s="250"/>
      <c r="AX1871" s="249"/>
      <c r="BC1871" s="248"/>
      <c r="BM1871" s="248"/>
      <c r="BW1871" s="248"/>
    </row>
    <row r="1872" spans="3:75" s="3" customFormat="1">
      <c r="C1872" s="32"/>
      <c r="D1872" s="229"/>
      <c r="F1872" s="120"/>
      <c r="G1872" s="120"/>
      <c r="H1872" s="120"/>
      <c r="I1872" s="120"/>
      <c r="J1872" s="120"/>
      <c r="K1872" s="120"/>
      <c r="L1872" s="120"/>
      <c r="M1872" s="120"/>
      <c r="N1872" s="120"/>
      <c r="O1872" s="306"/>
      <c r="P1872" s="120"/>
      <c r="Y1872" s="120"/>
      <c r="AD1872" s="249"/>
      <c r="AG1872" s="32"/>
      <c r="AI1872" s="245"/>
      <c r="AJ1872" s="120"/>
      <c r="AN1872" s="249"/>
      <c r="AS1872" s="250"/>
      <c r="AX1872" s="249"/>
      <c r="BC1872" s="248"/>
      <c r="BM1872" s="248"/>
      <c r="BW1872" s="248"/>
    </row>
    <row r="1873" spans="3:75" s="3" customFormat="1">
      <c r="C1873" s="32"/>
      <c r="D1873" s="229"/>
      <c r="F1873" s="120"/>
      <c r="G1873" s="120"/>
      <c r="H1873" s="120"/>
      <c r="I1873" s="120"/>
      <c r="J1873" s="120"/>
      <c r="K1873" s="120"/>
      <c r="L1873" s="120"/>
      <c r="M1873" s="120"/>
      <c r="N1873" s="120"/>
      <c r="O1873" s="306"/>
      <c r="P1873" s="120"/>
      <c r="Y1873" s="120"/>
      <c r="AD1873" s="249"/>
      <c r="AG1873" s="32"/>
      <c r="AI1873" s="245"/>
      <c r="AJ1873" s="120"/>
      <c r="AN1873" s="249"/>
      <c r="AS1873" s="250"/>
      <c r="AX1873" s="249"/>
      <c r="BC1873" s="248"/>
      <c r="BM1873" s="248"/>
      <c r="BW1873" s="248"/>
    </row>
    <row r="1874" spans="3:75" s="3" customFormat="1">
      <c r="C1874" s="32"/>
      <c r="D1874" s="229"/>
      <c r="F1874" s="120"/>
      <c r="G1874" s="120"/>
      <c r="H1874" s="120"/>
      <c r="I1874" s="120"/>
      <c r="J1874" s="120"/>
      <c r="K1874" s="120"/>
      <c r="L1874" s="120"/>
      <c r="M1874" s="120"/>
      <c r="N1874" s="120"/>
      <c r="O1874" s="306"/>
      <c r="P1874" s="120"/>
      <c r="Y1874" s="120"/>
      <c r="AD1874" s="249"/>
      <c r="AG1874" s="32"/>
      <c r="AI1874" s="245"/>
      <c r="AJ1874" s="120"/>
      <c r="AN1874" s="249"/>
      <c r="AS1874" s="250"/>
      <c r="AX1874" s="249"/>
      <c r="BC1874" s="248"/>
      <c r="BM1874" s="248"/>
      <c r="BW1874" s="248"/>
    </row>
    <row r="1875" spans="3:75" s="3" customFormat="1">
      <c r="C1875" s="32"/>
      <c r="D1875" s="229"/>
      <c r="F1875" s="120"/>
      <c r="G1875" s="120"/>
      <c r="H1875" s="120"/>
      <c r="I1875" s="120"/>
      <c r="J1875" s="120"/>
      <c r="K1875" s="120"/>
      <c r="L1875" s="120"/>
      <c r="M1875" s="120"/>
      <c r="N1875" s="120"/>
      <c r="O1875" s="306"/>
      <c r="P1875" s="120"/>
      <c r="Y1875" s="120"/>
      <c r="AD1875" s="249"/>
      <c r="AG1875" s="32"/>
      <c r="AI1875" s="245"/>
      <c r="AJ1875" s="120"/>
      <c r="AN1875" s="249"/>
      <c r="AS1875" s="250"/>
      <c r="AX1875" s="249"/>
      <c r="BC1875" s="248"/>
      <c r="BM1875" s="248"/>
      <c r="BW1875" s="248"/>
    </row>
    <row r="1876" spans="3:75" s="3" customFormat="1">
      <c r="C1876" s="32"/>
      <c r="D1876" s="229"/>
      <c r="F1876" s="120"/>
      <c r="G1876" s="120"/>
      <c r="H1876" s="120"/>
      <c r="I1876" s="120"/>
      <c r="J1876" s="120"/>
      <c r="K1876" s="120"/>
      <c r="L1876" s="120"/>
      <c r="M1876" s="120"/>
      <c r="N1876" s="120"/>
      <c r="O1876" s="306"/>
      <c r="P1876" s="120"/>
      <c r="Y1876" s="120"/>
      <c r="AD1876" s="249"/>
      <c r="AG1876" s="32"/>
      <c r="AI1876" s="245"/>
      <c r="AJ1876" s="120"/>
      <c r="AN1876" s="249"/>
      <c r="AS1876" s="250"/>
      <c r="AX1876" s="249"/>
      <c r="BC1876" s="248"/>
      <c r="BM1876" s="248"/>
      <c r="BW1876" s="248"/>
    </row>
    <row r="1877" spans="3:75" s="3" customFormat="1">
      <c r="C1877" s="32"/>
      <c r="D1877" s="229"/>
      <c r="F1877" s="120"/>
      <c r="G1877" s="120"/>
      <c r="H1877" s="120"/>
      <c r="I1877" s="120"/>
      <c r="J1877" s="120"/>
      <c r="K1877" s="120"/>
      <c r="L1877" s="120"/>
      <c r="M1877" s="120"/>
      <c r="N1877" s="120"/>
      <c r="O1877" s="306"/>
      <c r="P1877" s="120"/>
      <c r="Y1877" s="120"/>
      <c r="AD1877" s="249"/>
      <c r="AG1877" s="32"/>
      <c r="AI1877" s="245"/>
      <c r="AJ1877" s="120"/>
      <c r="AN1877" s="249"/>
      <c r="AS1877" s="250"/>
      <c r="AX1877" s="249"/>
      <c r="BC1877" s="248"/>
      <c r="BM1877" s="248"/>
      <c r="BW1877" s="248"/>
    </row>
    <row r="1878" spans="3:75" s="3" customFormat="1">
      <c r="C1878" s="32"/>
      <c r="D1878" s="229"/>
      <c r="F1878" s="120"/>
      <c r="G1878" s="120"/>
      <c r="H1878" s="120"/>
      <c r="I1878" s="120"/>
      <c r="J1878" s="120"/>
      <c r="K1878" s="120"/>
      <c r="L1878" s="120"/>
      <c r="M1878" s="120"/>
      <c r="N1878" s="120"/>
      <c r="O1878" s="306"/>
      <c r="P1878" s="120"/>
      <c r="Y1878" s="120"/>
      <c r="AD1878" s="249"/>
      <c r="AG1878" s="32"/>
      <c r="AI1878" s="245"/>
      <c r="AJ1878" s="120"/>
      <c r="AN1878" s="249"/>
      <c r="AS1878" s="250"/>
      <c r="AX1878" s="249"/>
      <c r="BC1878" s="248"/>
      <c r="BM1878" s="248"/>
      <c r="BW1878" s="248"/>
    </row>
    <row r="1879" spans="3:75" s="3" customFormat="1">
      <c r="C1879" s="32"/>
      <c r="D1879" s="229"/>
      <c r="F1879" s="120"/>
      <c r="G1879" s="120"/>
      <c r="H1879" s="120"/>
      <c r="I1879" s="120"/>
      <c r="J1879" s="120"/>
      <c r="K1879" s="120"/>
      <c r="L1879" s="120"/>
      <c r="M1879" s="120"/>
      <c r="N1879" s="120"/>
      <c r="O1879" s="306"/>
      <c r="P1879" s="120"/>
      <c r="Y1879" s="120"/>
      <c r="AD1879" s="249"/>
      <c r="AG1879" s="32"/>
      <c r="AI1879" s="245"/>
      <c r="AJ1879" s="120"/>
      <c r="AN1879" s="249"/>
      <c r="AS1879" s="250"/>
      <c r="AX1879" s="249"/>
      <c r="BC1879" s="248"/>
      <c r="BM1879" s="248"/>
      <c r="BW1879" s="248"/>
    </row>
    <row r="1880" spans="3:75" s="3" customFormat="1">
      <c r="C1880" s="32"/>
      <c r="D1880" s="229"/>
      <c r="F1880" s="120"/>
      <c r="G1880" s="120"/>
      <c r="H1880" s="120"/>
      <c r="I1880" s="120"/>
      <c r="J1880" s="120"/>
      <c r="K1880" s="120"/>
      <c r="L1880" s="120"/>
      <c r="M1880" s="120"/>
      <c r="N1880" s="120"/>
      <c r="O1880" s="306"/>
      <c r="P1880" s="120"/>
      <c r="Y1880" s="120"/>
      <c r="AD1880" s="249"/>
      <c r="AG1880" s="32"/>
      <c r="AI1880" s="245"/>
      <c r="AJ1880" s="120"/>
      <c r="AN1880" s="249"/>
      <c r="AS1880" s="250"/>
      <c r="AX1880" s="249"/>
      <c r="BC1880" s="248"/>
      <c r="BM1880" s="248"/>
      <c r="BW1880" s="248"/>
    </row>
    <row r="1881" spans="3:75" s="3" customFormat="1">
      <c r="C1881" s="32"/>
      <c r="D1881" s="229"/>
      <c r="F1881" s="120"/>
      <c r="G1881" s="120"/>
      <c r="H1881" s="120"/>
      <c r="I1881" s="120"/>
      <c r="J1881" s="120"/>
      <c r="K1881" s="120"/>
      <c r="L1881" s="120"/>
      <c r="M1881" s="120"/>
      <c r="N1881" s="120"/>
      <c r="O1881" s="306"/>
      <c r="P1881" s="120"/>
      <c r="Y1881" s="120"/>
      <c r="AD1881" s="249"/>
      <c r="AG1881" s="32"/>
      <c r="AI1881" s="245"/>
      <c r="AJ1881" s="120"/>
      <c r="AN1881" s="249"/>
      <c r="AS1881" s="250"/>
      <c r="AX1881" s="249"/>
      <c r="BC1881" s="248"/>
      <c r="BM1881" s="248"/>
      <c r="BW1881" s="248"/>
    </row>
    <row r="1882" spans="3:75" s="3" customFormat="1">
      <c r="C1882" s="32"/>
      <c r="D1882" s="229"/>
      <c r="F1882" s="120"/>
      <c r="G1882" s="120"/>
      <c r="H1882" s="120"/>
      <c r="I1882" s="120"/>
      <c r="J1882" s="120"/>
      <c r="K1882" s="120"/>
      <c r="L1882" s="120"/>
      <c r="M1882" s="120"/>
      <c r="N1882" s="120"/>
      <c r="O1882" s="306"/>
      <c r="P1882" s="120"/>
      <c r="Y1882" s="120"/>
      <c r="AD1882" s="249"/>
      <c r="AG1882" s="32"/>
      <c r="AI1882" s="245"/>
      <c r="AJ1882" s="120"/>
      <c r="AN1882" s="249"/>
      <c r="AS1882" s="250"/>
      <c r="AX1882" s="249"/>
      <c r="BC1882" s="248"/>
      <c r="BM1882" s="248"/>
      <c r="BW1882" s="248"/>
    </row>
    <row r="1883" spans="3:75" s="3" customFormat="1">
      <c r="C1883" s="32"/>
      <c r="D1883" s="229"/>
      <c r="F1883" s="120"/>
      <c r="G1883" s="120"/>
      <c r="H1883" s="120"/>
      <c r="I1883" s="120"/>
      <c r="J1883" s="120"/>
      <c r="K1883" s="120"/>
      <c r="L1883" s="120"/>
      <c r="M1883" s="120"/>
      <c r="N1883" s="120"/>
      <c r="O1883" s="306"/>
      <c r="P1883" s="120"/>
      <c r="Y1883" s="120"/>
      <c r="AD1883" s="249"/>
      <c r="AG1883" s="32"/>
      <c r="AI1883" s="245"/>
      <c r="AJ1883" s="120"/>
      <c r="AN1883" s="249"/>
      <c r="AS1883" s="250"/>
      <c r="AX1883" s="249"/>
      <c r="BC1883" s="248"/>
      <c r="BM1883" s="248"/>
      <c r="BW1883" s="248"/>
    </row>
    <row r="1884" spans="3:75" s="3" customFormat="1">
      <c r="C1884" s="32"/>
      <c r="D1884" s="229"/>
      <c r="F1884" s="120"/>
      <c r="G1884" s="120"/>
      <c r="H1884" s="120"/>
      <c r="I1884" s="120"/>
      <c r="J1884" s="120"/>
      <c r="K1884" s="120"/>
      <c r="L1884" s="120"/>
      <c r="M1884" s="120"/>
      <c r="N1884" s="120"/>
      <c r="O1884" s="306"/>
      <c r="P1884" s="120"/>
      <c r="Y1884" s="120"/>
      <c r="AD1884" s="249"/>
      <c r="AG1884" s="32"/>
      <c r="AI1884" s="245"/>
      <c r="AJ1884" s="120"/>
      <c r="AN1884" s="249"/>
      <c r="AS1884" s="250"/>
      <c r="AX1884" s="249"/>
      <c r="BC1884" s="248"/>
      <c r="BM1884" s="248"/>
      <c r="BW1884" s="248"/>
    </row>
    <row r="1885" spans="3:75" s="3" customFormat="1">
      <c r="C1885" s="32"/>
      <c r="D1885" s="229"/>
      <c r="F1885" s="120"/>
      <c r="G1885" s="120"/>
      <c r="H1885" s="120"/>
      <c r="I1885" s="120"/>
      <c r="J1885" s="120"/>
      <c r="K1885" s="120"/>
      <c r="L1885" s="120"/>
      <c r="M1885" s="120"/>
      <c r="N1885" s="120"/>
      <c r="O1885" s="306"/>
      <c r="P1885" s="120"/>
      <c r="Y1885" s="120"/>
      <c r="AD1885" s="249"/>
      <c r="AG1885" s="32"/>
      <c r="AI1885" s="245"/>
      <c r="AJ1885" s="120"/>
      <c r="AN1885" s="249"/>
      <c r="AS1885" s="250"/>
      <c r="AX1885" s="249"/>
      <c r="BC1885" s="248"/>
      <c r="BM1885" s="248"/>
      <c r="BW1885" s="248"/>
    </row>
    <row r="1886" spans="3:75" s="3" customFormat="1">
      <c r="C1886" s="32"/>
      <c r="D1886" s="229"/>
      <c r="F1886" s="120"/>
      <c r="G1886" s="120"/>
      <c r="H1886" s="120"/>
      <c r="I1886" s="120"/>
      <c r="J1886" s="120"/>
      <c r="K1886" s="120"/>
      <c r="L1886" s="120"/>
      <c r="M1886" s="120"/>
      <c r="N1886" s="120"/>
      <c r="O1886" s="306"/>
      <c r="P1886" s="120"/>
      <c r="Y1886" s="120"/>
      <c r="AD1886" s="249"/>
      <c r="AG1886" s="32"/>
      <c r="AI1886" s="245"/>
      <c r="AJ1886" s="120"/>
      <c r="AN1886" s="249"/>
      <c r="AS1886" s="250"/>
      <c r="AX1886" s="249"/>
      <c r="BC1886" s="248"/>
      <c r="BM1886" s="248"/>
      <c r="BW1886" s="248"/>
    </row>
    <row r="1887" spans="3:75" s="3" customFormat="1">
      <c r="C1887" s="32"/>
      <c r="D1887" s="229"/>
      <c r="F1887" s="120"/>
      <c r="G1887" s="120"/>
      <c r="H1887" s="120"/>
      <c r="I1887" s="120"/>
      <c r="J1887" s="120"/>
      <c r="K1887" s="120"/>
      <c r="L1887" s="120"/>
      <c r="M1887" s="120"/>
      <c r="N1887" s="120"/>
      <c r="O1887" s="306"/>
      <c r="P1887" s="120"/>
      <c r="Y1887" s="120"/>
      <c r="AD1887" s="249"/>
      <c r="AG1887" s="32"/>
      <c r="AI1887" s="245"/>
      <c r="AJ1887" s="120"/>
      <c r="AN1887" s="249"/>
      <c r="AS1887" s="250"/>
      <c r="AX1887" s="249"/>
      <c r="BC1887" s="248"/>
      <c r="BM1887" s="248"/>
      <c r="BW1887" s="248"/>
    </row>
    <row r="1888" spans="3:75" s="3" customFormat="1">
      <c r="C1888" s="32"/>
      <c r="D1888" s="229"/>
      <c r="F1888" s="120"/>
      <c r="G1888" s="120"/>
      <c r="H1888" s="120"/>
      <c r="I1888" s="120"/>
      <c r="J1888" s="120"/>
      <c r="K1888" s="120"/>
      <c r="L1888" s="120"/>
      <c r="M1888" s="120"/>
      <c r="N1888" s="120"/>
      <c r="O1888" s="306"/>
      <c r="P1888" s="120"/>
      <c r="Y1888" s="120"/>
      <c r="AD1888" s="249"/>
      <c r="AG1888" s="32"/>
      <c r="AI1888" s="245"/>
      <c r="AJ1888" s="120"/>
      <c r="AN1888" s="249"/>
      <c r="AS1888" s="250"/>
      <c r="AX1888" s="249"/>
      <c r="BC1888" s="248"/>
      <c r="BM1888" s="248"/>
      <c r="BW1888" s="248"/>
    </row>
    <row r="1889" spans="3:75" s="3" customFormat="1">
      <c r="C1889" s="32"/>
      <c r="D1889" s="229"/>
      <c r="F1889" s="120"/>
      <c r="G1889" s="120"/>
      <c r="H1889" s="120"/>
      <c r="I1889" s="120"/>
      <c r="J1889" s="120"/>
      <c r="K1889" s="120"/>
      <c r="L1889" s="120"/>
      <c r="M1889" s="120"/>
      <c r="N1889" s="120"/>
      <c r="O1889" s="306"/>
      <c r="P1889" s="120"/>
      <c r="Y1889" s="120"/>
      <c r="AD1889" s="249"/>
      <c r="AG1889" s="32"/>
      <c r="AI1889" s="245"/>
      <c r="AJ1889" s="120"/>
      <c r="AN1889" s="249"/>
      <c r="AS1889" s="250"/>
      <c r="AX1889" s="249"/>
      <c r="BC1889" s="248"/>
      <c r="BM1889" s="248"/>
      <c r="BW1889" s="248"/>
    </row>
    <row r="1890" spans="3:75" s="3" customFormat="1">
      <c r="C1890" s="32"/>
      <c r="D1890" s="229"/>
      <c r="F1890" s="120"/>
      <c r="G1890" s="120"/>
      <c r="H1890" s="120"/>
      <c r="I1890" s="120"/>
      <c r="J1890" s="120"/>
      <c r="K1890" s="120"/>
      <c r="L1890" s="120"/>
      <c r="M1890" s="120"/>
      <c r="N1890" s="120"/>
      <c r="O1890" s="306"/>
      <c r="P1890" s="120"/>
      <c r="Y1890" s="120"/>
      <c r="AD1890" s="249"/>
      <c r="AG1890" s="32"/>
      <c r="AI1890" s="245"/>
      <c r="AJ1890" s="120"/>
      <c r="AN1890" s="249"/>
      <c r="AS1890" s="250"/>
      <c r="AX1890" s="249"/>
      <c r="BC1890" s="248"/>
      <c r="BM1890" s="248"/>
      <c r="BW1890" s="248"/>
    </row>
    <row r="1891" spans="3:75" s="3" customFormat="1">
      <c r="C1891" s="32"/>
      <c r="D1891" s="229"/>
      <c r="F1891" s="120"/>
      <c r="G1891" s="120"/>
      <c r="H1891" s="120"/>
      <c r="I1891" s="120"/>
      <c r="J1891" s="120"/>
      <c r="K1891" s="120"/>
      <c r="L1891" s="120"/>
      <c r="M1891" s="120"/>
      <c r="N1891" s="120"/>
      <c r="O1891" s="306"/>
      <c r="P1891" s="120"/>
      <c r="Y1891" s="120"/>
      <c r="AD1891" s="249"/>
      <c r="AG1891" s="32"/>
      <c r="AI1891" s="245"/>
      <c r="AJ1891" s="120"/>
      <c r="AN1891" s="249"/>
      <c r="AS1891" s="250"/>
      <c r="AX1891" s="249"/>
      <c r="BC1891" s="248"/>
      <c r="BM1891" s="248"/>
      <c r="BW1891" s="248"/>
    </row>
    <row r="1892" spans="3:75" s="3" customFormat="1">
      <c r="C1892" s="32"/>
      <c r="D1892" s="229"/>
      <c r="F1892" s="120"/>
      <c r="G1892" s="120"/>
      <c r="H1892" s="120"/>
      <c r="I1892" s="120"/>
      <c r="J1892" s="120"/>
      <c r="K1892" s="120"/>
      <c r="L1892" s="120"/>
      <c r="M1892" s="120"/>
      <c r="N1892" s="120"/>
      <c r="O1892" s="306"/>
      <c r="P1892" s="120"/>
      <c r="Y1892" s="120"/>
      <c r="AD1892" s="249"/>
      <c r="AG1892" s="32"/>
      <c r="AI1892" s="245"/>
      <c r="AJ1892" s="120"/>
      <c r="AN1892" s="249"/>
      <c r="AS1892" s="250"/>
      <c r="AX1892" s="249"/>
      <c r="BC1892" s="248"/>
      <c r="BM1892" s="248"/>
      <c r="BW1892" s="248"/>
    </row>
    <row r="1893" spans="3:75" s="3" customFormat="1">
      <c r="C1893" s="32"/>
      <c r="D1893" s="229"/>
      <c r="F1893" s="120"/>
      <c r="G1893" s="120"/>
      <c r="H1893" s="120"/>
      <c r="I1893" s="120"/>
      <c r="J1893" s="120"/>
      <c r="K1893" s="120"/>
      <c r="L1893" s="120"/>
      <c r="M1893" s="120"/>
      <c r="N1893" s="120"/>
      <c r="O1893" s="306"/>
      <c r="P1893" s="120"/>
      <c r="Y1893" s="120"/>
      <c r="AD1893" s="249"/>
      <c r="AG1893" s="32"/>
      <c r="AI1893" s="245"/>
      <c r="AJ1893" s="120"/>
      <c r="AN1893" s="249"/>
      <c r="AS1893" s="250"/>
      <c r="AX1893" s="249"/>
      <c r="BC1893" s="248"/>
      <c r="BM1893" s="248"/>
      <c r="BW1893" s="248"/>
    </row>
    <row r="1894" spans="3:75" s="3" customFormat="1">
      <c r="C1894" s="32"/>
      <c r="D1894" s="229"/>
      <c r="F1894" s="120"/>
      <c r="G1894" s="120"/>
      <c r="H1894" s="120"/>
      <c r="I1894" s="120"/>
      <c r="J1894" s="120"/>
      <c r="K1894" s="120"/>
      <c r="L1894" s="120"/>
      <c r="M1894" s="120"/>
      <c r="N1894" s="120"/>
      <c r="O1894" s="306"/>
      <c r="P1894" s="120"/>
      <c r="Y1894" s="120"/>
      <c r="AD1894" s="249"/>
      <c r="AG1894" s="32"/>
      <c r="AI1894" s="245"/>
      <c r="AJ1894" s="120"/>
      <c r="AN1894" s="249"/>
      <c r="AS1894" s="250"/>
      <c r="AX1894" s="249"/>
      <c r="BC1894" s="248"/>
      <c r="BM1894" s="248"/>
      <c r="BW1894" s="248"/>
    </row>
    <row r="1895" spans="3:75" s="3" customFormat="1">
      <c r="C1895" s="32"/>
      <c r="D1895" s="229"/>
      <c r="F1895" s="120"/>
      <c r="G1895" s="120"/>
      <c r="H1895" s="120"/>
      <c r="I1895" s="120"/>
      <c r="J1895" s="120"/>
      <c r="K1895" s="120"/>
      <c r="L1895" s="120"/>
      <c r="M1895" s="120"/>
      <c r="N1895" s="120"/>
      <c r="O1895" s="306"/>
      <c r="P1895" s="120"/>
      <c r="Y1895" s="120"/>
      <c r="AD1895" s="249"/>
      <c r="AG1895" s="32"/>
      <c r="AI1895" s="245"/>
      <c r="AJ1895" s="120"/>
      <c r="AN1895" s="249"/>
      <c r="AS1895" s="250"/>
      <c r="AX1895" s="249"/>
      <c r="BC1895" s="248"/>
      <c r="BM1895" s="248"/>
      <c r="BW1895" s="248"/>
    </row>
    <row r="1896" spans="3:75" s="3" customFormat="1">
      <c r="C1896" s="32"/>
      <c r="D1896" s="229"/>
      <c r="F1896" s="120"/>
      <c r="G1896" s="120"/>
      <c r="H1896" s="120"/>
      <c r="I1896" s="120"/>
      <c r="J1896" s="120"/>
      <c r="K1896" s="120"/>
      <c r="L1896" s="120"/>
      <c r="M1896" s="120"/>
      <c r="N1896" s="120"/>
      <c r="O1896" s="306"/>
      <c r="P1896" s="120"/>
      <c r="Y1896" s="120"/>
      <c r="AD1896" s="249"/>
      <c r="AG1896" s="32"/>
      <c r="AI1896" s="245"/>
      <c r="AJ1896" s="120"/>
      <c r="AN1896" s="249"/>
      <c r="AS1896" s="250"/>
      <c r="AX1896" s="249"/>
      <c r="BC1896" s="248"/>
      <c r="BM1896" s="248"/>
      <c r="BW1896" s="248"/>
    </row>
    <row r="1897" spans="3:75" s="3" customFormat="1">
      <c r="C1897" s="32"/>
      <c r="D1897" s="229"/>
      <c r="F1897" s="120"/>
      <c r="G1897" s="120"/>
      <c r="H1897" s="120"/>
      <c r="I1897" s="120"/>
      <c r="J1897" s="120"/>
      <c r="K1897" s="120"/>
      <c r="L1897" s="120"/>
      <c r="M1897" s="120"/>
      <c r="N1897" s="120"/>
      <c r="O1897" s="306"/>
      <c r="P1897" s="120"/>
      <c r="Y1897" s="120"/>
      <c r="AD1897" s="249"/>
      <c r="AG1897" s="32"/>
      <c r="AI1897" s="245"/>
      <c r="AJ1897" s="120"/>
      <c r="AN1897" s="249"/>
      <c r="AS1897" s="250"/>
      <c r="AX1897" s="249"/>
      <c r="BC1897" s="248"/>
      <c r="BM1897" s="248"/>
      <c r="BW1897" s="248"/>
    </row>
    <row r="1898" spans="3:75" s="3" customFormat="1">
      <c r="C1898" s="32"/>
      <c r="D1898" s="229"/>
      <c r="F1898" s="120"/>
      <c r="G1898" s="120"/>
      <c r="H1898" s="120"/>
      <c r="I1898" s="120"/>
      <c r="J1898" s="120"/>
      <c r="K1898" s="120"/>
      <c r="L1898" s="120"/>
      <c r="M1898" s="120"/>
      <c r="N1898" s="120"/>
      <c r="O1898" s="306"/>
      <c r="P1898" s="120"/>
      <c r="Y1898" s="120"/>
      <c r="AD1898" s="249"/>
      <c r="AG1898" s="32"/>
      <c r="AI1898" s="245"/>
      <c r="AJ1898" s="120"/>
      <c r="AN1898" s="249"/>
      <c r="AS1898" s="250"/>
      <c r="AX1898" s="249"/>
      <c r="BC1898" s="248"/>
      <c r="BM1898" s="248"/>
      <c r="BW1898" s="248"/>
    </row>
    <row r="1899" spans="3:75" s="3" customFormat="1">
      <c r="C1899" s="32"/>
      <c r="D1899" s="229"/>
      <c r="F1899" s="120"/>
      <c r="G1899" s="120"/>
      <c r="H1899" s="120"/>
      <c r="I1899" s="120"/>
      <c r="J1899" s="120"/>
      <c r="K1899" s="120"/>
      <c r="L1899" s="120"/>
      <c r="M1899" s="120"/>
      <c r="N1899" s="120"/>
      <c r="O1899" s="306"/>
      <c r="P1899" s="120"/>
      <c r="Y1899" s="120"/>
      <c r="AD1899" s="249"/>
      <c r="AG1899" s="32"/>
      <c r="AI1899" s="245"/>
      <c r="AJ1899" s="120"/>
      <c r="AN1899" s="249"/>
      <c r="AS1899" s="250"/>
      <c r="AX1899" s="249"/>
      <c r="BC1899" s="248"/>
      <c r="BM1899" s="248"/>
      <c r="BW1899" s="248"/>
    </row>
    <row r="1900" spans="3:75" s="3" customFormat="1">
      <c r="C1900" s="32"/>
      <c r="D1900" s="229"/>
      <c r="F1900" s="120"/>
      <c r="G1900" s="120"/>
      <c r="H1900" s="120"/>
      <c r="I1900" s="120"/>
      <c r="J1900" s="120"/>
      <c r="K1900" s="120"/>
      <c r="L1900" s="120"/>
      <c r="M1900" s="120"/>
      <c r="N1900" s="120"/>
      <c r="O1900" s="306"/>
      <c r="P1900" s="120"/>
      <c r="Y1900" s="120"/>
      <c r="AD1900" s="249"/>
      <c r="AG1900" s="32"/>
      <c r="AI1900" s="245"/>
      <c r="AJ1900" s="120"/>
      <c r="AN1900" s="249"/>
      <c r="AS1900" s="250"/>
      <c r="AX1900" s="249"/>
      <c r="BC1900" s="248"/>
      <c r="BM1900" s="248"/>
      <c r="BW1900" s="248"/>
    </row>
    <row r="1901" spans="3:75" s="3" customFormat="1">
      <c r="C1901" s="32"/>
      <c r="D1901" s="229"/>
      <c r="F1901" s="120"/>
      <c r="G1901" s="120"/>
      <c r="H1901" s="120"/>
      <c r="I1901" s="120"/>
      <c r="J1901" s="120"/>
      <c r="K1901" s="120"/>
      <c r="L1901" s="120"/>
      <c r="M1901" s="120"/>
      <c r="N1901" s="120"/>
      <c r="O1901" s="306"/>
      <c r="P1901" s="120"/>
      <c r="Y1901" s="120"/>
      <c r="AD1901" s="249"/>
      <c r="AG1901" s="32"/>
      <c r="AI1901" s="245"/>
      <c r="AJ1901" s="120"/>
      <c r="AN1901" s="249"/>
      <c r="AS1901" s="250"/>
      <c r="AX1901" s="249"/>
      <c r="BC1901" s="248"/>
      <c r="BM1901" s="248"/>
      <c r="BW1901" s="248"/>
    </row>
    <row r="1902" spans="3:75" s="3" customFormat="1">
      <c r="C1902" s="32"/>
      <c r="D1902" s="229"/>
      <c r="F1902" s="120"/>
      <c r="G1902" s="120"/>
      <c r="H1902" s="120"/>
      <c r="I1902" s="120"/>
      <c r="J1902" s="120"/>
      <c r="K1902" s="120"/>
      <c r="L1902" s="120"/>
      <c r="M1902" s="120"/>
      <c r="N1902" s="120"/>
      <c r="O1902" s="306"/>
      <c r="P1902" s="120"/>
      <c r="Y1902" s="120"/>
      <c r="AD1902" s="249"/>
      <c r="AG1902" s="32"/>
      <c r="AI1902" s="245"/>
      <c r="AJ1902" s="120"/>
      <c r="AN1902" s="249"/>
      <c r="AS1902" s="250"/>
      <c r="AX1902" s="249"/>
      <c r="BC1902" s="248"/>
      <c r="BM1902" s="248"/>
      <c r="BW1902" s="248"/>
    </row>
    <row r="1903" spans="3:75" s="3" customFormat="1">
      <c r="C1903" s="32"/>
      <c r="D1903" s="229"/>
      <c r="F1903" s="120"/>
      <c r="G1903" s="120"/>
      <c r="H1903" s="120"/>
      <c r="I1903" s="120"/>
      <c r="J1903" s="120"/>
      <c r="K1903" s="120"/>
      <c r="L1903" s="120"/>
      <c r="M1903" s="120"/>
      <c r="N1903" s="120"/>
      <c r="O1903" s="306"/>
      <c r="P1903" s="120"/>
      <c r="Y1903" s="120"/>
      <c r="AD1903" s="249"/>
      <c r="AG1903" s="32"/>
      <c r="AI1903" s="245"/>
      <c r="AJ1903" s="120"/>
      <c r="AN1903" s="249"/>
      <c r="AS1903" s="250"/>
      <c r="AX1903" s="249"/>
      <c r="BC1903" s="248"/>
      <c r="BM1903" s="248"/>
      <c r="BW1903" s="248"/>
    </row>
    <row r="1904" spans="3:75" s="3" customFormat="1">
      <c r="C1904" s="32"/>
      <c r="D1904" s="229"/>
      <c r="F1904" s="120"/>
      <c r="G1904" s="120"/>
      <c r="H1904" s="120"/>
      <c r="I1904" s="120"/>
      <c r="J1904" s="120"/>
      <c r="K1904" s="120"/>
      <c r="L1904" s="120"/>
      <c r="M1904" s="120"/>
      <c r="N1904" s="120"/>
      <c r="O1904" s="306"/>
      <c r="P1904" s="120"/>
      <c r="Y1904" s="120"/>
      <c r="AD1904" s="249"/>
      <c r="AG1904" s="32"/>
      <c r="AI1904" s="245"/>
      <c r="AJ1904" s="120"/>
      <c r="AN1904" s="249"/>
      <c r="AS1904" s="250"/>
      <c r="AX1904" s="249"/>
      <c r="BC1904" s="248"/>
      <c r="BM1904" s="248"/>
      <c r="BW1904" s="248"/>
    </row>
    <row r="1905" spans="3:75" s="3" customFormat="1">
      <c r="C1905" s="32"/>
      <c r="D1905" s="229"/>
      <c r="F1905" s="120"/>
      <c r="G1905" s="120"/>
      <c r="H1905" s="120"/>
      <c r="I1905" s="120"/>
      <c r="J1905" s="120"/>
      <c r="K1905" s="120"/>
      <c r="L1905" s="120"/>
      <c r="M1905" s="120"/>
      <c r="N1905" s="120"/>
      <c r="O1905" s="306"/>
      <c r="P1905" s="120"/>
      <c r="Y1905" s="120"/>
      <c r="AD1905" s="249"/>
      <c r="AG1905" s="32"/>
      <c r="AI1905" s="245"/>
      <c r="AJ1905" s="120"/>
      <c r="AN1905" s="249"/>
      <c r="AS1905" s="250"/>
      <c r="AX1905" s="249"/>
      <c r="BC1905" s="248"/>
      <c r="BM1905" s="248"/>
      <c r="BW1905" s="248"/>
    </row>
    <row r="1906" spans="3:75" s="3" customFormat="1">
      <c r="C1906" s="32"/>
      <c r="D1906" s="229"/>
      <c r="F1906" s="120"/>
      <c r="G1906" s="120"/>
      <c r="H1906" s="120"/>
      <c r="I1906" s="120"/>
      <c r="J1906" s="120"/>
      <c r="K1906" s="120"/>
      <c r="L1906" s="120"/>
      <c r="M1906" s="120"/>
      <c r="N1906" s="120"/>
      <c r="O1906" s="306"/>
      <c r="P1906" s="120"/>
      <c r="Y1906" s="120"/>
      <c r="AD1906" s="249"/>
      <c r="AG1906" s="32"/>
      <c r="AI1906" s="245"/>
      <c r="AJ1906" s="120"/>
      <c r="AN1906" s="249"/>
      <c r="AS1906" s="250"/>
      <c r="AX1906" s="249"/>
      <c r="BC1906" s="248"/>
      <c r="BM1906" s="248"/>
      <c r="BW1906" s="248"/>
    </row>
    <row r="1907" spans="3:75" s="3" customFormat="1">
      <c r="C1907" s="32"/>
      <c r="D1907" s="229"/>
      <c r="F1907" s="120"/>
      <c r="G1907" s="120"/>
      <c r="H1907" s="120"/>
      <c r="I1907" s="120"/>
      <c r="J1907" s="120"/>
      <c r="K1907" s="120"/>
      <c r="L1907" s="120"/>
      <c r="M1907" s="120"/>
      <c r="N1907" s="120"/>
      <c r="O1907" s="306"/>
      <c r="P1907" s="120"/>
      <c r="Y1907" s="120"/>
      <c r="AD1907" s="249"/>
      <c r="AG1907" s="32"/>
      <c r="AI1907" s="245"/>
      <c r="AJ1907" s="120"/>
      <c r="AN1907" s="249"/>
      <c r="AS1907" s="250"/>
      <c r="AX1907" s="249"/>
      <c r="BC1907" s="248"/>
      <c r="BM1907" s="248"/>
      <c r="BW1907" s="248"/>
    </row>
    <row r="1908" spans="3:75" s="3" customFormat="1">
      <c r="C1908" s="32"/>
      <c r="D1908" s="229"/>
      <c r="F1908" s="120"/>
      <c r="G1908" s="120"/>
      <c r="H1908" s="120"/>
      <c r="I1908" s="120"/>
      <c r="J1908" s="120"/>
      <c r="K1908" s="120"/>
      <c r="L1908" s="120"/>
      <c r="M1908" s="120"/>
      <c r="N1908" s="120"/>
      <c r="O1908" s="306"/>
      <c r="P1908" s="120"/>
      <c r="Y1908" s="120"/>
      <c r="AD1908" s="249"/>
      <c r="AG1908" s="32"/>
      <c r="AI1908" s="245"/>
      <c r="AJ1908" s="120"/>
      <c r="AN1908" s="249"/>
      <c r="AS1908" s="250"/>
      <c r="AX1908" s="249"/>
      <c r="BC1908" s="248"/>
      <c r="BM1908" s="248"/>
      <c r="BW1908" s="248"/>
    </row>
    <row r="1909" spans="3:75" s="3" customFormat="1">
      <c r="C1909" s="32"/>
      <c r="D1909" s="229"/>
      <c r="F1909" s="120"/>
      <c r="G1909" s="120"/>
      <c r="H1909" s="120"/>
      <c r="I1909" s="120"/>
      <c r="J1909" s="120"/>
      <c r="K1909" s="120"/>
      <c r="L1909" s="120"/>
      <c r="M1909" s="120"/>
      <c r="N1909" s="120"/>
      <c r="O1909" s="306"/>
      <c r="P1909" s="120"/>
      <c r="Y1909" s="120"/>
      <c r="AD1909" s="249"/>
      <c r="AG1909" s="32"/>
      <c r="AI1909" s="245"/>
      <c r="AJ1909" s="120"/>
      <c r="AN1909" s="249"/>
      <c r="AS1909" s="250"/>
      <c r="AX1909" s="249"/>
      <c r="BC1909" s="248"/>
      <c r="BM1909" s="248"/>
      <c r="BW1909" s="248"/>
    </row>
    <row r="1910" spans="3:75" s="3" customFormat="1">
      <c r="C1910" s="32"/>
      <c r="D1910" s="229"/>
      <c r="F1910" s="120"/>
      <c r="G1910" s="120"/>
      <c r="H1910" s="120"/>
      <c r="I1910" s="120"/>
      <c r="J1910" s="120"/>
      <c r="K1910" s="120"/>
      <c r="L1910" s="120"/>
      <c r="M1910" s="120"/>
      <c r="N1910" s="120"/>
      <c r="O1910" s="306"/>
      <c r="P1910" s="120"/>
      <c r="Y1910" s="120"/>
      <c r="AD1910" s="249"/>
      <c r="AG1910" s="32"/>
      <c r="AI1910" s="245"/>
      <c r="AJ1910" s="120"/>
      <c r="AN1910" s="249"/>
      <c r="AS1910" s="250"/>
      <c r="AX1910" s="249"/>
      <c r="BC1910" s="248"/>
      <c r="BM1910" s="248"/>
      <c r="BW1910" s="248"/>
    </row>
    <row r="1911" spans="3:75" s="3" customFormat="1">
      <c r="C1911" s="32"/>
      <c r="D1911" s="229"/>
      <c r="F1911" s="120"/>
      <c r="G1911" s="120"/>
      <c r="H1911" s="120"/>
      <c r="I1911" s="120"/>
      <c r="J1911" s="120"/>
      <c r="K1911" s="120"/>
      <c r="L1911" s="120"/>
      <c r="M1911" s="120"/>
      <c r="N1911" s="120"/>
      <c r="O1911" s="306"/>
      <c r="P1911" s="120"/>
      <c r="Y1911" s="120"/>
      <c r="AD1911" s="249"/>
      <c r="AG1911" s="32"/>
      <c r="AI1911" s="245"/>
      <c r="AJ1911" s="120"/>
      <c r="AN1911" s="249"/>
      <c r="AS1911" s="250"/>
      <c r="AX1911" s="249"/>
      <c r="BC1911" s="248"/>
      <c r="BM1911" s="248"/>
      <c r="BW1911" s="248"/>
    </row>
    <row r="1912" spans="3:75" s="3" customFormat="1">
      <c r="C1912" s="32"/>
      <c r="D1912" s="229"/>
      <c r="F1912" s="120"/>
      <c r="G1912" s="120"/>
      <c r="H1912" s="120"/>
      <c r="I1912" s="120"/>
      <c r="J1912" s="120"/>
      <c r="K1912" s="120"/>
      <c r="L1912" s="120"/>
      <c r="M1912" s="120"/>
      <c r="N1912" s="120"/>
      <c r="O1912" s="306"/>
      <c r="P1912" s="120"/>
      <c r="Y1912" s="120"/>
      <c r="AD1912" s="249"/>
      <c r="AG1912" s="32"/>
      <c r="AI1912" s="245"/>
      <c r="AJ1912" s="120"/>
      <c r="AN1912" s="249"/>
      <c r="AS1912" s="250"/>
      <c r="AX1912" s="249"/>
      <c r="BC1912" s="248"/>
      <c r="BM1912" s="248"/>
      <c r="BW1912" s="248"/>
    </row>
    <row r="1913" spans="3:75" s="3" customFormat="1">
      <c r="C1913" s="32"/>
      <c r="D1913" s="229"/>
      <c r="F1913" s="120"/>
      <c r="G1913" s="120"/>
      <c r="H1913" s="120"/>
      <c r="I1913" s="120"/>
      <c r="J1913" s="120"/>
      <c r="K1913" s="120"/>
      <c r="L1913" s="120"/>
      <c r="M1913" s="120"/>
      <c r="N1913" s="120"/>
      <c r="O1913" s="306"/>
      <c r="P1913" s="120"/>
      <c r="Y1913" s="120"/>
      <c r="AD1913" s="249"/>
      <c r="AG1913" s="32"/>
      <c r="AI1913" s="245"/>
      <c r="AJ1913" s="120"/>
      <c r="AN1913" s="249"/>
      <c r="AS1913" s="250"/>
      <c r="AX1913" s="249"/>
      <c r="BC1913" s="248"/>
      <c r="BM1913" s="248"/>
      <c r="BW1913" s="248"/>
    </row>
    <row r="1914" spans="3:75" s="3" customFormat="1">
      <c r="C1914" s="32"/>
      <c r="D1914" s="229"/>
      <c r="F1914" s="120"/>
      <c r="G1914" s="120"/>
      <c r="H1914" s="120"/>
      <c r="I1914" s="120"/>
      <c r="J1914" s="120"/>
      <c r="K1914" s="120"/>
      <c r="L1914" s="120"/>
      <c r="M1914" s="120"/>
      <c r="N1914" s="120"/>
      <c r="O1914" s="306"/>
      <c r="P1914" s="120"/>
      <c r="Y1914" s="120"/>
      <c r="AD1914" s="249"/>
      <c r="AG1914" s="32"/>
      <c r="AI1914" s="245"/>
      <c r="AJ1914" s="120"/>
      <c r="AN1914" s="249"/>
      <c r="AS1914" s="250"/>
      <c r="AX1914" s="249"/>
      <c r="BC1914" s="248"/>
      <c r="BM1914" s="248"/>
      <c r="BW1914" s="248"/>
    </row>
    <row r="1915" spans="3:75" s="3" customFormat="1">
      <c r="C1915" s="32"/>
      <c r="D1915" s="229"/>
      <c r="F1915" s="120"/>
      <c r="G1915" s="120"/>
      <c r="H1915" s="120"/>
      <c r="I1915" s="120"/>
      <c r="J1915" s="120"/>
      <c r="K1915" s="120"/>
      <c r="L1915" s="120"/>
      <c r="M1915" s="120"/>
      <c r="N1915" s="120"/>
      <c r="O1915" s="306"/>
      <c r="P1915" s="120"/>
      <c r="Y1915" s="120"/>
      <c r="AD1915" s="249"/>
      <c r="AG1915" s="32"/>
      <c r="AI1915" s="245"/>
      <c r="AJ1915" s="120"/>
      <c r="AN1915" s="249"/>
      <c r="AS1915" s="250"/>
      <c r="AX1915" s="249"/>
      <c r="BC1915" s="248"/>
      <c r="BM1915" s="248"/>
      <c r="BW1915" s="248"/>
    </row>
    <row r="1916" spans="3:75" s="3" customFormat="1">
      <c r="C1916" s="32"/>
      <c r="D1916" s="229"/>
      <c r="F1916" s="120"/>
      <c r="G1916" s="120"/>
      <c r="H1916" s="120"/>
      <c r="I1916" s="120"/>
      <c r="J1916" s="120"/>
      <c r="K1916" s="120"/>
      <c r="L1916" s="120"/>
      <c r="M1916" s="120"/>
      <c r="N1916" s="120"/>
      <c r="O1916" s="306"/>
      <c r="P1916" s="120"/>
      <c r="Y1916" s="120"/>
      <c r="AD1916" s="249"/>
      <c r="AG1916" s="32"/>
      <c r="AI1916" s="245"/>
      <c r="AJ1916" s="120"/>
      <c r="AN1916" s="249"/>
      <c r="AS1916" s="250"/>
      <c r="AX1916" s="249"/>
      <c r="BC1916" s="248"/>
      <c r="BM1916" s="248"/>
      <c r="BW1916" s="248"/>
    </row>
    <row r="1917" spans="3:75" s="3" customFormat="1">
      <c r="C1917" s="32"/>
      <c r="D1917" s="229"/>
      <c r="F1917" s="120"/>
      <c r="G1917" s="120"/>
      <c r="H1917" s="120"/>
      <c r="I1917" s="120"/>
      <c r="J1917" s="120"/>
      <c r="K1917" s="120"/>
      <c r="L1917" s="120"/>
      <c r="M1917" s="120"/>
      <c r="N1917" s="120"/>
      <c r="O1917" s="306"/>
      <c r="P1917" s="120"/>
      <c r="Y1917" s="120"/>
      <c r="AD1917" s="249"/>
      <c r="AG1917" s="32"/>
      <c r="AI1917" s="245"/>
      <c r="AJ1917" s="120"/>
      <c r="AN1917" s="249"/>
      <c r="AS1917" s="250"/>
      <c r="AX1917" s="249"/>
      <c r="BC1917" s="248"/>
      <c r="BM1917" s="248"/>
      <c r="BW1917" s="248"/>
    </row>
    <row r="1918" spans="3:75" s="3" customFormat="1">
      <c r="C1918" s="32"/>
      <c r="D1918" s="229"/>
      <c r="F1918" s="120"/>
      <c r="G1918" s="120"/>
      <c r="H1918" s="120"/>
      <c r="I1918" s="120"/>
      <c r="J1918" s="120"/>
      <c r="K1918" s="120"/>
      <c r="L1918" s="120"/>
      <c r="M1918" s="120"/>
      <c r="N1918" s="120"/>
      <c r="O1918" s="306"/>
      <c r="P1918" s="120"/>
      <c r="Y1918" s="120"/>
      <c r="AD1918" s="249"/>
      <c r="AG1918" s="32"/>
      <c r="AI1918" s="245"/>
      <c r="AJ1918" s="120"/>
      <c r="AN1918" s="249"/>
      <c r="AS1918" s="250"/>
      <c r="AX1918" s="249"/>
      <c r="BC1918" s="248"/>
      <c r="BM1918" s="248"/>
      <c r="BW1918" s="248"/>
    </row>
    <row r="1919" spans="3:75" s="3" customFormat="1">
      <c r="C1919" s="32"/>
      <c r="D1919" s="229"/>
      <c r="F1919" s="120"/>
      <c r="G1919" s="120"/>
      <c r="H1919" s="120"/>
      <c r="I1919" s="120"/>
      <c r="J1919" s="120"/>
      <c r="K1919" s="120"/>
      <c r="L1919" s="120"/>
      <c r="M1919" s="120"/>
      <c r="N1919" s="120"/>
      <c r="O1919" s="306"/>
      <c r="P1919" s="120"/>
      <c r="Y1919" s="120"/>
      <c r="AD1919" s="249"/>
      <c r="AG1919" s="32"/>
      <c r="AI1919" s="245"/>
      <c r="AJ1919" s="120"/>
      <c r="AN1919" s="249"/>
      <c r="AS1919" s="250"/>
      <c r="AX1919" s="249"/>
      <c r="BC1919" s="248"/>
      <c r="BM1919" s="248"/>
      <c r="BW1919" s="248"/>
    </row>
    <row r="1920" spans="3:75" s="3" customFormat="1">
      <c r="C1920" s="32"/>
      <c r="D1920" s="229"/>
      <c r="F1920" s="120"/>
      <c r="G1920" s="120"/>
      <c r="H1920" s="120"/>
      <c r="I1920" s="120"/>
      <c r="J1920" s="120"/>
      <c r="K1920" s="120"/>
      <c r="L1920" s="120"/>
      <c r="M1920" s="120"/>
      <c r="N1920" s="120"/>
      <c r="O1920" s="306"/>
      <c r="P1920" s="120"/>
      <c r="Y1920" s="120"/>
      <c r="AD1920" s="249"/>
      <c r="AG1920" s="32"/>
      <c r="AI1920" s="245"/>
      <c r="AJ1920" s="120"/>
      <c r="AN1920" s="249"/>
      <c r="AS1920" s="250"/>
      <c r="AX1920" s="249"/>
      <c r="BC1920" s="248"/>
      <c r="BM1920" s="248"/>
      <c r="BW1920" s="248"/>
    </row>
    <row r="1921" spans="3:75" s="3" customFormat="1">
      <c r="C1921" s="32"/>
      <c r="D1921" s="229"/>
      <c r="F1921" s="120"/>
      <c r="G1921" s="120"/>
      <c r="H1921" s="120"/>
      <c r="I1921" s="120"/>
      <c r="J1921" s="120"/>
      <c r="K1921" s="120"/>
      <c r="L1921" s="120"/>
      <c r="M1921" s="120"/>
      <c r="N1921" s="120"/>
      <c r="O1921" s="306"/>
      <c r="P1921" s="120"/>
      <c r="Y1921" s="120"/>
      <c r="AD1921" s="249"/>
      <c r="AG1921" s="32"/>
      <c r="AI1921" s="245"/>
      <c r="AJ1921" s="120"/>
      <c r="AN1921" s="249"/>
      <c r="AS1921" s="250"/>
      <c r="AX1921" s="249"/>
      <c r="BC1921" s="248"/>
      <c r="BM1921" s="248"/>
      <c r="BW1921" s="248"/>
    </row>
    <row r="1922" spans="3:75" s="3" customFormat="1">
      <c r="C1922" s="32"/>
      <c r="D1922" s="229"/>
      <c r="F1922" s="120"/>
      <c r="G1922" s="120"/>
      <c r="H1922" s="120"/>
      <c r="I1922" s="120"/>
      <c r="J1922" s="120"/>
      <c r="K1922" s="120"/>
      <c r="L1922" s="120"/>
      <c r="M1922" s="120"/>
      <c r="N1922" s="120"/>
      <c r="O1922" s="306"/>
      <c r="P1922" s="120"/>
      <c r="Y1922" s="120"/>
      <c r="AD1922" s="249"/>
      <c r="AG1922" s="32"/>
      <c r="AI1922" s="245"/>
      <c r="AJ1922" s="120"/>
      <c r="AN1922" s="249"/>
      <c r="AS1922" s="250"/>
      <c r="AX1922" s="249"/>
      <c r="BC1922" s="248"/>
      <c r="BM1922" s="248"/>
      <c r="BW1922" s="248"/>
    </row>
    <row r="1923" spans="3:75" s="3" customFormat="1">
      <c r="C1923" s="32"/>
      <c r="D1923" s="229"/>
      <c r="F1923" s="120"/>
      <c r="G1923" s="120"/>
      <c r="H1923" s="120"/>
      <c r="I1923" s="120"/>
      <c r="J1923" s="120"/>
      <c r="K1923" s="120"/>
      <c r="L1923" s="120"/>
      <c r="M1923" s="120"/>
      <c r="N1923" s="120"/>
      <c r="O1923" s="306"/>
      <c r="P1923" s="120"/>
      <c r="Y1923" s="120"/>
      <c r="AD1923" s="249"/>
      <c r="AG1923" s="32"/>
      <c r="AI1923" s="245"/>
      <c r="AJ1923" s="120"/>
      <c r="AN1923" s="249"/>
      <c r="AS1923" s="250"/>
      <c r="AX1923" s="249"/>
      <c r="BC1923" s="248"/>
      <c r="BM1923" s="248"/>
      <c r="BW1923" s="248"/>
    </row>
    <row r="1924" spans="3:75" s="3" customFormat="1">
      <c r="C1924" s="32"/>
      <c r="D1924" s="229"/>
      <c r="F1924" s="120"/>
      <c r="G1924" s="120"/>
      <c r="H1924" s="120"/>
      <c r="I1924" s="120"/>
      <c r="J1924" s="120"/>
      <c r="K1924" s="120"/>
      <c r="L1924" s="120"/>
      <c r="M1924" s="120"/>
      <c r="N1924" s="120"/>
      <c r="O1924" s="306"/>
      <c r="P1924" s="120"/>
      <c r="Y1924" s="120"/>
      <c r="AD1924" s="249"/>
      <c r="AG1924" s="32"/>
      <c r="AI1924" s="245"/>
      <c r="AJ1924" s="120"/>
      <c r="AN1924" s="249"/>
      <c r="AS1924" s="250"/>
      <c r="AX1924" s="249"/>
      <c r="BC1924" s="248"/>
      <c r="BM1924" s="248"/>
      <c r="BW1924" s="248"/>
    </row>
    <row r="1925" spans="3:75" s="3" customFormat="1">
      <c r="C1925" s="32"/>
      <c r="D1925" s="229"/>
      <c r="F1925" s="120"/>
      <c r="G1925" s="120"/>
      <c r="H1925" s="120"/>
      <c r="I1925" s="120"/>
      <c r="J1925" s="120"/>
      <c r="K1925" s="120"/>
      <c r="L1925" s="120"/>
      <c r="M1925" s="120"/>
      <c r="N1925" s="120"/>
      <c r="O1925" s="306"/>
      <c r="P1925" s="120"/>
      <c r="Y1925" s="120"/>
      <c r="AD1925" s="249"/>
      <c r="AG1925" s="32"/>
      <c r="AI1925" s="245"/>
      <c r="AJ1925" s="120"/>
      <c r="AN1925" s="249"/>
      <c r="AS1925" s="250"/>
      <c r="AX1925" s="249"/>
      <c r="BC1925" s="248"/>
      <c r="BM1925" s="248"/>
      <c r="BW1925" s="248"/>
    </row>
    <row r="1926" spans="3:75" s="3" customFormat="1">
      <c r="C1926" s="32"/>
      <c r="D1926" s="229"/>
      <c r="F1926" s="120"/>
      <c r="G1926" s="120"/>
      <c r="H1926" s="120"/>
      <c r="I1926" s="120"/>
      <c r="J1926" s="120"/>
      <c r="K1926" s="120"/>
      <c r="L1926" s="120"/>
      <c r="M1926" s="120"/>
      <c r="N1926" s="120"/>
      <c r="O1926" s="306"/>
      <c r="P1926" s="120"/>
      <c r="Y1926" s="120"/>
      <c r="AD1926" s="249"/>
      <c r="AG1926" s="32"/>
      <c r="AI1926" s="245"/>
      <c r="AJ1926" s="120"/>
      <c r="AN1926" s="249"/>
      <c r="AS1926" s="250"/>
      <c r="AX1926" s="249"/>
      <c r="BC1926" s="248"/>
      <c r="BM1926" s="248"/>
      <c r="BW1926" s="248"/>
    </row>
    <row r="1927" spans="3:75" s="3" customFormat="1">
      <c r="C1927" s="32"/>
      <c r="D1927" s="229"/>
      <c r="F1927" s="120"/>
      <c r="G1927" s="120"/>
      <c r="H1927" s="120"/>
      <c r="I1927" s="120"/>
      <c r="J1927" s="120"/>
      <c r="K1927" s="120"/>
      <c r="L1927" s="120"/>
      <c r="M1927" s="120"/>
      <c r="N1927" s="120"/>
      <c r="O1927" s="306"/>
      <c r="P1927" s="120"/>
      <c r="Y1927" s="120"/>
      <c r="AD1927" s="249"/>
      <c r="AG1927" s="32"/>
      <c r="AI1927" s="245"/>
      <c r="AJ1927" s="120"/>
      <c r="AN1927" s="249"/>
      <c r="AS1927" s="250"/>
      <c r="AX1927" s="249"/>
      <c r="BC1927" s="248"/>
      <c r="BM1927" s="248"/>
      <c r="BW1927" s="248"/>
    </row>
    <row r="1928" spans="3:75" s="3" customFormat="1">
      <c r="C1928" s="32"/>
      <c r="D1928" s="229"/>
      <c r="F1928" s="120"/>
      <c r="G1928" s="120"/>
      <c r="H1928" s="120"/>
      <c r="I1928" s="120"/>
      <c r="J1928" s="120"/>
      <c r="K1928" s="120"/>
      <c r="L1928" s="120"/>
      <c r="M1928" s="120"/>
      <c r="N1928" s="120"/>
      <c r="O1928" s="306"/>
      <c r="P1928" s="120"/>
      <c r="Y1928" s="120"/>
      <c r="AD1928" s="249"/>
      <c r="AG1928" s="32"/>
      <c r="AI1928" s="245"/>
      <c r="AJ1928" s="120"/>
      <c r="AN1928" s="249"/>
      <c r="AS1928" s="250"/>
      <c r="AX1928" s="249"/>
      <c r="BC1928" s="248"/>
      <c r="BM1928" s="248"/>
      <c r="BW1928" s="248"/>
    </row>
    <row r="1929" spans="3:75" s="3" customFormat="1">
      <c r="C1929" s="32"/>
      <c r="D1929" s="229"/>
      <c r="F1929" s="120"/>
      <c r="G1929" s="120"/>
      <c r="H1929" s="120"/>
      <c r="I1929" s="120"/>
      <c r="J1929" s="120"/>
      <c r="K1929" s="120"/>
      <c r="L1929" s="120"/>
      <c r="M1929" s="120"/>
      <c r="N1929" s="120"/>
      <c r="O1929" s="306"/>
      <c r="P1929" s="120"/>
      <c r="Y1929" s="120"/>
      <c r="AD1929" s="249"/>
      <c r="AG1929" s="32"/>
      <c r="AI1929" s="245"/>
      <c r="AJ1929" s="120"/>
      <c r="AN1929" s="249"/>
      <c r="AS1929" s="250"/>
      <c r="AX1929" s="249"/>
      <c r="BC1929" s="248"/>
      <c r="BM1929" s="248"/>
      <c r="BW1929" s="248"/>
    </row>
    <row r="1930" spans="3:75" s="3" customFormat="1">
      <c r="C1930" s="32"/>
      <c r="D1930" s="229"/>
      <c r="F1930" s="120"/>
      <c r="G1930" s="120"/>
      <c r="H1930" s="120"/>
      <c r="I1930" s="120"/>
      <c r="J1930" s="120"/>
      <c r="K1930" s="120"/>
      <c r="L1930" s="120"/>
      <c r="M1930" s="120"/>
      <c r="N1930" s="120"/>
      <c r="O1930" s="306"/>
      <c r="P1930" s="120"/>
      <c r="Y1930" s="120"/>
      <c r="AD1930" s="249"/>
      <c r="AG1930" s="32"/>
      <c r="AI1930" s="245"/>
      <c r="AJ1930" s="120"/>
      <c r="AN1930" s="249"/>
      <c r="AS1930" s="250"/>
      <c r="AX1930" s="249"/>
      <c r="BC1930" s="248"/>
      <c r="BM1930" s="248"/>
      <c r="BW1930" s="248"/>
    </row>
    <row r="1931" spans="3:75" s="3" customFormat="1">
      <c r="C1931" s="32"/>
      <c r="D1931" s="229"/>
      <c r="F1931" s="120"/>
      <c r="G1931" s="120"/>
      <c r="H1931" s="120"/>
      <c r="I1931" s="120"/>
      <c r="J1931" s="120"/>
      <c r="K1931" s="120"/>
      <c r="L1931" s="120"/>
      <c r="M1931" s="120"/>
      <c r="N1931" s="120"/>
      <c r="O1931" s="306"/>
      <c r="P1931" s="120"/>
      <c r="Y1931" s="120"/>
      <c r="AD1931" s="249"/>
      <c r="AG1931" s="32"/>
      <c r="AI1931" s="245"/>
      <c r="AJ1931" s="120"/>
      <c r="AN1931" s="249"/>
      <c r="AS1931" s="250"/>
      <c r="AX1931" s="249"/>
      <c r="BC1931" s="248"/>
      <c r="BM1931" s="248"/>
      <c r="BW1931" s="248"/>
    </row>
    <row r="1932" spans="3:75" s="3" customFormat="1">
      <c r="C1932" s="32"/>
      <c r="D1932" s="229"/>
      <c r="F1932" s="120"/>
      <c r="G1932" s="120"/>
      <c r="H1932" s="120"/>
      <c r="I1932" s="120"/>
      <c r="J1932" s="120"/>
      <c r="K1932" s="120"/>
      <c r="L1932" s="120"/>
      <c r="M1932" s="120"/>
      <c r="N1932" s="120"/>
      <c r="O1932" s="306"/>
      <c r="P1932" s="120"/>
      <c r="Y1932" s="120"/>
      <c r="AD1932" s="249"/>
      <c r="AG1932" s="32"/>
      <c r="AI1932" s="245"/>
      <c r="AJ1932" s="120"/>
      <c r="AN1932" s="249"/>
      <c r="AS1932" s="250"/>
      <c r="AX1932" s="249"/>
      <c r="BC1932" s="248"/>
      <c r="BM1932" s="248"/>
      <c r="BW1932" s="248"/>
    </row>
    <row r="1933" spans="3:75" s="3" customFormat="1">
      <c r="C1933" s="32"/>
      <c r="D1933" s="229"/>
      <c r="F1933" s="120"/>
      <c r="G1933" s="120"/>
      <c r="H1933" s="120"/>
      <c r="I1933" s="120"/>
      <c r="J1933" s="120"/>
      <c r="K1933" s="120"/>
      <c r="L1933" s="120"/>
      <c r="M1933" s="120"/>
      <c r="N1933" s="120"/>
      <c r="O1933" s="306"/>
      <c r="P1933" s="120"/>
      <c r="Y1933" s="120"/>
      <c r="AD1933" s="249"/>
      <c r="AG1933" s="32"/>
      <c r="AI1933" s="245"/>
      <c r="AJ1933" s="120"/>
      <c r="AN1933" s="249"/>
      <c r="AS1933" s="250"/>
      <c r="AX1933" s="249"/>
      <c r="BC1933" s="248"/>
      <c r="BM1933" s="248"/>
      <c r="BW1933" s="248"/>
    </row>
    <row r="1934" spans="3:75" s="3" customFormat="1">
      <c r="C1934" s="32"/>
      <c r="D1934" s="229"/>
      <c r="F1934" s="120"/>
      <c r="G1934" s="120"/>
      <c r="H1934" s="120"/>
      <c r="I1934" s="120"/>
      <c r="J1934" s="120"/>
      <c r="K1934" s="120"/>
      <c r="L1934" s="120"/>
      <c r="M1934" s="120"/>
      <c r="N1934" s="120"/>
      <c r="O1934" s="306"/>
      <c r="P1934" s="120"/>
      <c r="Y1934" s="120"/>
      <c r="AD1934" s="249"/>
      <c r="AG1934" s="32"/>
      <c r="AI1934" s="245"/>
      <c r="AJ1934" s="120"/>
      <c r="AN1934" s="249"/>
      <c r="AS1934" s="250"/>
      <c r="AX1934" s="249"/>
      <c r="BC1934" s="248"/>
      <c r="BM1934" s="248"/>
      <c r="BW1934" s="248"/>
    </row>
    <row r="1935" spans="3:75" s="3" customFormat="1">
      <c r="C1935" s="32"/>
      <c r="D1935" s="229"/>
      <c r="F1935" s="120"/>
      <c r="G1935" s="120"/>
      <c r="H1935" s="120"/>
      <c r="I1935" s="120"/>
      <c r="J1935" s="120"/>
      <c r="K1935" s="120"/>
      <c r="L1935" s="120"/>
      <c r="M1935" s="120"/>
      <c r="N1935" s="120"/>
      <c r="O1935" s="306"/>
      <c r="P1935" s="120"/>
      <c r="Y1935" s="120"/>
      <c r="AD1935" s="249"/>
      <c r="AG1935" s="32"/>
      <c r="AI1935" s="245"/>
      <c r="AJ1935" s="120"/>
      <c r="AN1935" s="249"/>
      <c r="AS1935" s="250"/>
      <c r="AX1935" s="249"/>
      <c r="BC1935" s="248"/>
      <c r="BM1935" s="248"/>
      <c r="BW1935" s="248"/>
    </row>
    <row r="1936" spans="3:75" s="3" customFormat="1">
      <c r="C1936" s="32"/>
      <c r="D1936" s="229"/>
      <c r="F1936" s="120"/>
      <c r="G1936" s="120"/>
      <c r="H1936" s="120"/>
      <c r="I1936" s="120"/>
      <c r="J1936" s="120"/>
      <c r="K1936" s="120"/>
      <c r="L1936" s="120"/>
      <c r="M1936" s="120"/>
      <c r="N1936" s="120"/>
      <c r="O1936" s="306"/>
      <c r="P1936" s="120"/>
      <c r="Y1936" s="120"/>
      <c r="AD1936" s="249"/>
      <c r="AG1936" s="32"/>
      <c r="AI1936" s="245"/>
      <c r="AJ1936" s="120"/>
      <c r="AN1936" s="249"/>
      <c r="AS1936" s="250"/>
      <c r="AX1936" s="249"/>
      <c r="BC1936" s="248"/>
      <c r="BM1936" s="248"/>
      <c r="BW1936" s="248"/>
    </row>
    <row r="1937" spans="3:75" s="3" customFormat="1">
      <c r="C1937" s="32"/>
      <c r="D1937" s="229"/>
      <c r="F1937" s="120"/>
      <c r="G1937" s="120"/>
      <c r="H1937" s="120"/>
      <c r="I1937" s="120"/>
      <c r="J1937" s="120"/>
      <c r="K1937" s="120"/>
      <c r="L1937" s="120"/>
      <c r="M1937" s="120"/>
      <c r="N1937" s="120"/>
      <c r="O1937" s="306"/>
      <c r="P1937" s="120"/>
      <c r="Y1937" s="120"/>
      <c r="AD1937" s="249"/>
      <c r="AG1937" s="32"/>
      <c r="AI1937" s="245"/>
      <c r="AJ1937" s="120"/>
      <c r="AN1937" s="249"/>
      <c r="AS1937" s="250"/>
      <c r="AX1937" s="249"/>
      <c r="BC1937" s="248"/>
      <c r="BM1937" s="248"/>
      <c r="BW1937" s="248"/>
    </row>
    <row r="1938" spans="3:75" s="3" customFormat="1">
      <c r="C1938" s="32"/>
      <c r="D1938" s="229"/>
      <c r="F1938" s="120"/>
      <c r="G1938" s="120"/>
      <c r="H1938" s="120"/>
      <c r="I1938" s="120"/>
      <c r="J1938" s="120"/>
      <c r="K1938" s="120"/>
      <c r="L1938" s="120"/>
      <c r="M1938" s="120"/>
      <c r="N1938" s="120"/>
      <c r="O1938" s="306"/>
      <c r="P1938" s="120"/>
      <c r="Y1938" s="120"/>
      <c r="AD1938" s="249"/>
      <c r="AG1938" s="32"/>
      <c r="AI1938" s="245"/>
      <c r="AJ1938" s="120"/>
      <c r="AN1938" s="249"/>
      <c r="AS1938" s="250"/>
      <c r="AX1938" s="249"/>
      <c r="BC1938" s="248"/>
      <c r="BM1938" s="248"/>
      <c r="BW1938" s="248"/>
    </row>
    <row r="1939" spans="3:75" s="3" customFormat="1">
      <c r="C1939" s="32"/>
      <c r="D1939" s="229"/>
      <c r="F1939" s="120"/>
      <c r="G1939" s="120"/>
      <c r="H1939" s="120"/>
      <c r="I1939" s="120"/>
      <c r="J1939" s="120"/>
      <c r="K1939" s="120"/>
      <c r="L1939" s="120"/>
      <c r="M1939" s="120"/>
      <c r="N1939" s="120"/>
      <c r="O1939" s="306"/>
      <c r="P1939" s="120"/>
      <c r="Y1939" s="120"/>
      <c r="AD1939" s="249"/>
      <c r="AG1939" s="32"/>
      <c r="AI1939" s="245"/>
      <c r="AJ1939" s="120"/>
      <c r="AN1939" s="249"/>
      <c r="AS1939" s="250"/>
      <c r="AX1939" s="249"/>
      <c r="BC1939" s="248"/>
      <c r="BM1939" s="248"/>
      <c r="BW1939" s="248"/>
    </row>
    <row r="1940" spans="3:75" s="3" customFormat="1">
      <c r="C1940" s="32"/>
      <c r="D1940" s="229"/>
      <c r="F1940" s="120"/>
      <c r="G1940" s="120"/>
      <c r="H1940" s="120"/>
      <c r="I1940" s="120"/>
      <c r="J1940" s="120"/>
      <c r="K1940" s="120"/>
      <c r="L1940" s="120"/>
      <c r="M1940" s="120"/>
      <c r="N1940" s="120"/>
      <c r="O1940" s="306"/>
      <c r="P1940" s="120"/>
      <c r="Y1940" s="120"/>
      <c r="AD1940" s="249"/>
      <c r="AG1940" s="32"/>
      <c r="AI1940" s="245"/>
      <c r="AJ1940" s="120"/>
      <c r="AN1940" s="249"/>
      <c r="AS1940" s="250"/>
      <c r="AX1940" s="249"/>
      <c r="BC1940" s="248"/>
      <c r="BM1940" s="248"/>
      <c r="BW1940" s="248"/>
    </row>
    <row r="1941" spans="3:75" s="3" customFormat="1">
      <c r="C1941" s="32"/>
      <c r="D1941" s="229"/>
      <c r="F1941" s="120"/>
      <c r="G1941" s="120"/>
      <c r="H1941" s="120"/>
      <c r="I1941" s="120"/>
      <c r="J1941" s="120"/>
      <c r="K1941" s="120"/>
      <c r="L1941" s="120"/>
      <c r="M1941" s="120"/>
      <c r="N1941" s="120"/>
      <c r="O1941" s="306"/>
      <c r="P1941" s="120"/>
      <c r="Y1941" s="120"/>
      <c r="AD1941" s="249"/>
      <c r="AG1941" s="32"/>
      <c r="AI1941" s="245"/>
      <c r="AJ1941" s="120"/>
      <c r="AN1941" s="249"/>
      <c r="AS1941" s="250"/>
      <c r="AX1941" s="249"/>
      <c r="BC1941" s="248"/>
      <c r="BM1941" s="248"/>
      <c r="BW1941" s="248"/>
    </row>
    <row r="1942" spans="3:75" s="3" customFormat="1">
      <c r="C1942" s="32"/>
      <c r="D1942" s="229"/>
      <c r="F1942" s="120"/>
      <c r="G1942" s="120"/>
      <c r="H1942" s="120"/>
      <c r="I1942" s="120"/>
      <c r="J1942" s="120"/>
      <c r="K1942" s="120"/>
      <c r="L1942" s="120"/>
      <c r="M1942" s="120"/>
      <c r="N1942" s="120"/>
      <c r="O1942" s="306"/>
      <c r="P1942" s="120"/>
      <c r="Y1942" s="120"/>
      <c r="AD1942" s="249"/>
      <c r="AG1942" s="32"/>
      <c r="AI1942" s="245"/>
      <c r="AJ1942" s="120"/>
      <c r="AN1942" s="249"/>
      <c r="AS1942" s="250"/>
      <c r="AX1942" s="249"/>
      <c r="BC1942" s="248"/>
      <c r="BM1942" s="248"/>
      <c r="BW1942" s="248"/>
    </row>
    <row r="1943" spans="3:75" s="3" customFormat="1">
      <c r="C1943" s="32"/>
      <c r="D1943" s="229"/>
      <c r="F1943" s="120"/>
      <c r="G1943" s="120"/>
      <c r="H1943" s="120"/>
      <c r="I1943" s="120"/>
      <c r="J1943" s="120"/>
      <c r="K1943" s="120"/>
      <c r="L1943" s="120"/>
      <c r="M1943" s="120"/>
      <c r="N1943" s="120"/>
      <c r="O1943" s="306"/>
      <c r="P1943" s="120"/>
      <c r="Y1943" s="120"/>
      <c r="AD1943" s="249"/>
      <c r="AG1943" s="32"/>
      <c r="AI1943" s="245"/>
      <c r="AJ1943" s="120"/>
      <c r="AN1943" s="249"/>
      <c r="AS1943" s="250"/>
      <c r="AX1943" s="249"/>
      <c r="BC1943" s="248"/>
      <c r="BM1943" s="248"/>
      <c r="BW1943" s="248"/>
    </row>
    <row r="1944" spans="3:75" s="3" customFormat="1">
      <c r="C1944" s="32"/>
      <c r="D1944" s="229"/>
      <c r="F1944" s="120"/>
      <c r="G1944" s="120"/>
      <c r="H1944" s="120"/>
      <c r="I1944" s="120"/>
      <c r="J1944" s="120"/>
      <c r="K1944" s="120"/>
      <c r="L1944" s="120"/>
      <c r="M1944" s="120"/>
      <c r="N1944" s="120"/>
      <c r="O1944" s="306"/>
      <c r="P1944" s="120"/>
      <c r="Y1944" s="120"/>
      <c r="AD1944" s="249"/>
      <c r="AG1944" s="32"/>
      <c r="AI1944" s="245"/>
      <c r="AJ1944" s="120"/>
      <c r="AN1944" s="249"/>
      <c r="AS1944" s="250"/>
      <c r="AX1944" s="249"/>
      <c r="BC1944" s="248"/>
      <c r="BM1944" s="248"/>
      <c r="BW1944" s="248"/>
    </row>
    <row r="1945" spans="3:75" s="3" customFormat="1">
      <c r="C1945" s="32"/>
      <c r="D1945" s="229"/>
      <c r="F1945" s="120"/>
      <c r="G1945" s="120"/>
      <c r="H1945" s="120"/>
      <c r="I1945" s="120"/>
      <c r="J1945" s="120"/>
      <c r="K1945" s="120"/>
      <c r="L1945" s="120"/>
      <c r="M1945" s="120"/>
      <c r="N1945" s="120"/>
      <c r="O1945" s="306"/>
      <c r="P1945" s="120"/>
      <c r="Y1945" s="120"/>
      <c r="AD1945" s="249"/>
      <c r="AG1945" s="32"/>
      <c r="AI1945" s="245"/>
      <c r="AJ1945" s="120"/>
      <c r="AN1945" s="249"/>
      <c r="AS1945" s="250"/>
      <c r="AX1945" s="249"/>
      <c r="BC1945" s="248"/>
      <c r="BM1945" s="248"/>
      <c r="BW1945" s="248"/>
    </row>
    <row r="1946" spans="3:75" s="3" customFormat="1">
      <c r="C1946" s="32"/>
      <c r="D1946" s="229"/>
      <c r="F1946" s="120"/>
      <c r="G1946" s="120"/>
      <c r="H1946" s="120"/>
      <c r="I1946" s="120"/>
      <c r="J1946" s="120"/>
      <c r="K1946" s="120"/>
      <c r="L1946" s="120"/>
      <c r="M1946" s="120"/>
      <c r="N1946" s="120"/>
      <c r="O1946" s="306"/>
      <c r="P1946" s="120"/>
      <c r="Y1946" s="120"/>
      <c r="AD1946" s="249"/>
      <c r="AG1946" s="32"/>
      <c r="AI1946" s="245"/>
      <c r="AJ1946" s="120"/>
      <c r="AN1946" s="249"/>
      <c r="AS1946" s="250"/>
      <c r="AX1946" s="249"/>
      <c r="BC1946" s="248"/>
      <c r="BM1946" s="248"/>
      <c r="BW1946" s="248"/>
    </row>
    <row r="1947" spans="3:75" s="3" customFormat="1">
      <c r="C1947" s="32"/>
      <c r="D1947" s="229"/>
      <c r="F1947" s="120"/>
      <c r="G1947" s="120"/>
      <c r="H1947" s="120"/>
      <c r="I1947" s="120"/>
      <c r="J1947" s="120"/>
      <c r="K1947" s="120"/>
      <c r="L1947" s="120"/>
      <c r="M1947" s="120"/>
      <c r="N1947" s="120"/>
      <c r="O1947" s="306"/>
      <c r="P1947" s="120"/>
      <c r="Y1947" s="120"/>
      <c r="AD1947" s="249"/>
      <c r="AG1947" s="32"/>
      <c r="AI1947" s="245"/>
      <c r="AJ1947" s="120"/>
      <c r="AN1947" s="249"/>
      <c r="AS1947" s="250"/>
      <c r="AX1947" s="249"/>
      <c r="BC1947" s="248"/>
      <c r="BM1947" s="248"/>
      <c r="BW1947" s="248"/>
    </row>
    <row r="1948" spans="3:75" s="3" customFormat="1">
      <c r="C1948" s="32"/>
      <c r="D1948" s="229"/>
      <c r="F1948" s="120"/>
      <c r="G1948" s="120"/>
      <c r="H1948" s="120"/>
      <c r="I1948" s="120"/>
      <c r="J1948" s="120"/>
      <c r="K1948" s="120"/>
      <c r="L1948" s="120"/>
      <c r="M1948" s="120"/>
      <c r="N1948" s="120"/>
      <c r="O1948" s="306"/>
      <c r="P1948" s="120"/>
      <c r="Y1948" s="120"/>
      <c r="AD1948" s="249"/>
      <c r="AG1948" s="32"/>
      <c r="AI1948" s="245"/>
      <c r="AJ1948" s="120"/>
      <c r="AN1948" s="249"/>
      <c r="AS1948" s="250"/>
      <c r="AX1948" s="249"/>
      <c r="BC1948" s="248"/>
      <c r="BM1948" s="248"/>
      <c r="BW1948" s="248"/>
    </row>
    <row r="1949" spans="3:75" s="3" customFormat="1">
      <c r="C1949" s="32"/>
      <c r="D1949" s="229"/>
      <c r="F1949" s="120"/>
      <c r="G1949" s="120"/>
      <c r="H1949" s="120"/>
      <c r="I1949" s="120"/>
      <c r="J1949" s="120"/>
      <c r="K1949" s="120"/>
      <c r="L1949" s="120"/>
      <c r="M1949" s="120"/>
      <c r="N1949" s="120"/>
      <c r="O1949" s="306"/>
      <c r="P1949" s="120"/>
      <c r="Y1949" s="120"/>
      <c r="AD1949" s="249"/>
      <c r="AG1949" s="32"/>
      <c r="AI1949" s="245"/>
      <c r="AJ1949" s="120"/>
      <c r="AN1949" s="249"/>
      <c r="AS1949" s="250"/>
      <c r="AX1949" s="249"/>
      <c r="BC1949" s="248"/>
      <c r="BM1949" s="248"/>
      <c r="BW1949" s="248"/>
    </row>
    <row r="1950" spans="3:75" s="3" customFormat="1">
      <c r="C1950" s="32"/>
      <c r="D1950" s="229"/>
      <c r="F1950" s="120"/>
      <c r="G1950" s="120"/>
      <c r="H1950" s="120"/>
      <c r="I1950" s="120"/>
      <c r="J1950" s="120"/>
      <c r="K1950" s="120"/>
      <c r="L1950" s="120"/>
      <c r="M1950" s="120"/>
      <c r="N1950" s="120"/>
      <c r="O1950" s="306"/>
      <c r="P1950" s="120"/>
      <c r="Y1950" s="120"/>
      <c r="AD1950" s="249"/>
      <c r="AG1950" s="32"/>
      <c r="AI1950" s="245"/>
      <c r="AJ1950" s="120"/>
      <c r="AN1950" s="249"/>
      <c r="AS1950" s="250"/>
      <c r="AX1950" s="249"/>
      <c r="BC1950" s="248"/>
      <c r="BM1950" s="248"/>
      <c r="BW1950" s="248"/>
    </row>
    <row r="1951" spans="3:75" s="3" customFormat="1">
      <c r="C1951" s="32"/>
      <c r="D1951" s="229"/>
      <c r="F1951" s="120"/>
      <c r="G1951" s="120"/>
      <c r="H1951" s="120"/>
      <c r="I1951" s="120"/>
      <c r="J1951" s="120"/>
      <c r="K1951" s="120"/>
      <c r="L1951" s="120"/>
      <c r="M1951" s="120"/>
      <c r="N1951" s="120"/>
      <c r="O1951" s="306"/>
      <c r="P1951" s="120"/>
      <c r="Y1951" s="120"/>
      <c r="AD1951" s="249"/>
      <c r="AG1951" s="32"/>
      <c r="AI1951" s="245"/>
      <c r="AJ1951" s="120"/>
      <c r="AN1951" s="249"/>
      <c r="AS1951" s="250"/>
      <c r="AX1951" s="249"/>
      <c r="BC1951" s="248"/>
      <c r="BM1951" s="248"/>
      <c r="BW1951" s="248"/>
    </row>
    <row r="1952" spans="3:75" s="3" customFormat="1">
      <c r="C1952" s="32"/>
      <c r="D1952" s="229"/>
      <c r="F1952" s="120"/>
      <c r="G1952" s="120"/>
      <c r="H1952" s="120"/>
      <c r="I1952" s="120"/>
      <c r="J1952" s="120"/>
      <c r="K1952" s="120"/>
      <c r="L1952" s="120"/>
      <c r="M1952" s="120"/>
      <c r="N1952" s="120"/>
      <c r="O1952" s="306"/>
      <c r="P1952" s="120"/>
      <c r="Y1952" s="120"/>
      <c r="AD1952" s="249"/>
      <c r="AG1952" s="32"/>
      <c r="AI1952" s="245"/>
      <c r="AJ1952" s="120"/>
      <c r="AN1952" s="249"/>
      <c r="AS1952" s="250"/>
      <c r="AX1952" s="249"/>
      <c r="BC1952" s="248"/>
      <c r="BM1952" s="248"/>
      <c r="BW1952" s="248"/>
    </row>
    <row r="1953" spans="3:75" s="3" customFormat="1">
      <c r="C1953" s="32"/>
      <c r="D1953" s="229"/>
      <c r="F1953" s="120"/>
      <c r="G1953" s="120"/>
      <c r="H1953" s="120"/>
      <c r="I1953" s="120"/>
      <c r="J1953" s="120"/>
      <c r="K1953" s="120"/>
      <c r="L1953" s="120"/>
      <c r="M1953" s="120"/>
      <c r="N1953" s="120"/>
      <c r="O1953" s="306"/>
      <c r="P1953" s="120"/>
      <c r="Y1953" s="120"/>
      <c r="AD1953" s="249"/>
      <c r="AG1953" s="32"/>
      <c r="AI1953" s="245"/>
      <c r="AJ1953" s="120"/>
      <c r="AN1953" s="249"/>
      <c r="AS1953" s="250"/>
      <c r="AX1953" s="249"/>
      <c r="BC1953" s="248"/>
      <c r="BM1953" s="248"/>
      <c r="BW1953" s="248"/>
    </row>
    <row r="1954" spans="3:75" s="3" customFormat="1">
      <c r="C1954" s="32"/>
      <c r="D1954" s="229"/>
      <c r="F1954" s="120"/>
      <c r="G1954" s="120"/>
      <c r="H1954" s="120"/>
      <c r="I1954" s="120"/>
      <c r="J1954" s="120"/>
      <c r="K1954" s="120"/>
      <c r="L1954" s="120"/>
      <c r="M1954" s="120"/>
      <c r="N1954" s="120"/>
      <c r="O1954" s="306"/>
      <c r="P1954" s="120"/>
      <c r="Y1954" s="120"/>
      <c r="AD1954" s="249"/>
      <c r="AG1954" s="32"/>
      <c r="AI1954" s="245"/>
      <c r="AJ1954" s="120"/>
      <c r="AN1954" s="249"/>
      <c r="AS1954" s="250"/>
      <c r="AX1954" s="249"/>
      <c r="BC1954" s="248"/>
      <c r="BM1954" s="248"/>
      <c r="BW1954" s="248"/>
    </row>
    <row r="1955" spans="3:75" s="3" customFormat="1">
      <c r="C1955" s="32"/>
      <c r="D1955" s="229"/>
      <c r="F1955" s="120"/>
      <c r="G1955" s="120"/>
      <c r="H1955" s="120"/>
      <c r="I1955" s="120"/>
      <c r="J1955" s="120"/>
      <c r="K1955" s="120"/>
      <c r="L1955" s="120"/>
      <c r="M1955" s="120"/>
      <c r="N1955" s="120"/>
      <c r="O1955" s="306"/>
      <c r="P1955" s="120"/>
      <c r="Y1955" s="120"/>
      <c r="AD1955" s="249"/>
      <c r="AG1955" s="32"/>
      <c r="AI1955" s="245"/>
      <c r="AJ1955" s="120"/>
      <c r="AN1955" s="249"/>
      <c r="AS1955" s="250"/>
      <c r="AX1955" s="249"/>
      <c r="BC1955" s="248"/>
      <c r="BM1955" s="248"/>
      <c r="BW1955" s="248"/>
    </row>
    <row r="1956" spans="3:75" s="3" customFormat="1">
      <c r="C1956" s="32"/>
      <c r="D1956" s="229"/>
      <c r="F1956" s="120"/>
      <c r="G1956" s="120"/>
      <c r="H1956" s="120"/>
      <c r="I1956" s="120"/>
      <c r="J1956" s="120"/>
      <c r="K1956" s="120"/>
      <c r="L1956" s="120"/>
      <c r="M1956" s="120"/>
      <c r="N1956" s="120"/>
      <c r="O1956" s="306"/>
      <c r="P1956" s="120"/>
      <c r="Y1956" s="120"/>
      <c r="AD1956" s="249"/>
      <c r="AG1956" s="32"/>
      <c r="AI1956" s="245"/>
      <c r="AJ1956" s="120"/>
      <c r="AN1956" s="249"/>
      <c r="AS1956" s="250"/>
      <c r="AX1956" s="249"/>
      <c r="BC1956" s="248"/>
      <c r="BM1956" s="248"/>
      <c r="BW1956" s="248"/>
    </row>
    <row r="1957" spans="3:75" s="3" customFormat="1">
      <c r="C1957" s="32"/>
      <c r="D1957" s="229"/>
      <c r="F1957" s="120"/>
      <c r="G1957" s="120"/>
      <c r="H1957" s="120"/>
      <c r="I1957" s="120"/>
      <c r="J1957" s="120"/>
      <c r="K1957" s="120"/>
      <c r="L1957" s="120"/>
      <c r="M1957" s="120"/>
      <c r="N1957" s="120"/>
      <c r="O1957" s="306"/>
      <c r="P1957" s="120"/>
      <c r="Y1957" s="120"/>
      <c r="AD1957" s="249"/>
      <c r="AG1957" s="32"/>
      <c r="AI1957" s="245"/>
      <c r="AJ1957" s="120"/>
      <c r="AN1957" s="249"/>
      <c r="AS1957" s="250"/>
      <c r="AX1957" s="249"/>
      <c r="BC1957" s="248"/>
      <c r="BM1957" s="248"/>
      <c r="BW1957" s="248"/>
    </row>
    <row r="1958" spans="3:75" s="3" customFormat="1">
      <c r="C1958" s="32"/>
      <c r="D1958" s="229"/>
      <c r="F1958" s="120"/>
      <c r="G1958" s="120"/>
      <c r="H1958" s="120"/>
      <c r="I1958" s="120"/>
      <c r="J1958" s="120"/>
      <c r="K1958" s="120"/>
      <c r="L1958" s="120"/>
      <c r="M1958" s="120"/>
      <c r="N1958" s="120"/>
      <c r="O1958" s="306"/>
      <c r="P1958" s="120"/>
      <c r="Y1958" s="120"/>
      <c r="AD1958" s="249"/>
      <c r="AG1958" s="32"/>
      <c r="AI1958" s="245"/>
      <c r="AJ1958" s="120"/>
      <c r="AN1958" s="249"/>
      <c r="AS1958" s="250"/>
      <c r="AX1958" s="249"/>
      <c r="BC1958" s="248"/>
      <c r="BM1958" s="248"/>
      <c r="BW1958" s="248"/>
    </row>
    <row r="1959" spans="3:75" s="3" customFormat="1">
      <c r="C1959" s="32"/>
      <c r="D1959" s="229"/>
      <c r="F1959" s="120"/>
      <c r="G1959" s="120"/>
      <c r="H1959" s="120"/>
      <c r="I1959" s="120"/>
      <c r="J1959" s="120"/>
      <c r="K1959" s="120"/>
      <c r="L1959" s="120"/>
      <c r="M1959" s="120"/>
      <c r="N1959" s="120"/>
      <c r="O1959" s="306"/>
      <c r="P1959" s="120"/>
      <c r="Y1959" s="120"/>
      <c r="AD1959" s="249"/>
      <c r="AG1959" s="32"/>
      <c r="AI1959" s="245"/>
      <c r="AJ1959" s="120"/>
      <c r="AN1959" s="249"/>
      <c r="AS1959" s="250"/>
      <c r="AX1959" s="249"/>
      <c r="BC1959" s="248"/>
      <c r="BM1959" s="248"/>
      <c r="BW1959" s="248"/>
    </row>
    <row r="1960" spans="3:75" s="3" customFormat="1">
      <c r="C1960" s="32"/>
      <c r="D1960" s="229"/>
      <c r="F1960" s="120"/>
      <c r="G1960" s="120"/>
      <c r="H1960" s="120"/>
      <c r="I1960" s="120"/>
      <c r="J1960" s="120"/>
      <c r="K1960" s="120"/>
      <c r="L1960" s="120"/>
      <c r="M1960" s="120"/>
      <c r="N1960" s="120"/>
      <c r="O1960" s="306"/>
      <c r="P1960" s="120"/>
      <c r="Y1960" s="120"/>
      <c r="AD1960" s="249"/>
      <c r="AG1960" s="32"/>
      <c r="AI1960" s="245"/>
      <c r="AJ1960" s="120"/>
      <c r="AN1960" s="249"/>
      <c r="AS1960" s="250"/>
      <c r="AX1960" s="249"/>
      <c r="BC1960" s="248"/>
      <c r="BM1960" s="248"/>
      <c r="BW1960" s="248"/>
    </row>
    <row r="1961" spans="3:75" s="3" customFormat="1">
      <c r="C1961" s="32"/>
      <c r="D1961" s="229"/>
      <c r="F1961" s="120"/>
      <c r="G1961" s="120"/>
      <c r="H1961" s="120"/>
      <c r="I1961" s="120"/>
      <c r="J1961" s="120"/>
      <c r="K1961" s="120"/>
      <c r="L1961" s="120"/>
      <c r="M1961" s="120"/>
      <c r="N1961" s="120"/>
      <c r="O1961" s="306"/>
      <c r="P1961" s="120"/>
      <c r="Y1961" s="120"/>
      <c r="AD1961" s="249"/>
      <c r="AG1961" s="32"/>
      <c r="AI1961" s="245"/>
      <c r="AJ1961" s="120"/>
      <c r="AN1961" s="249"/>
      <c r="AS1961" s="250"/>
      <c r="AX1961" s="249"/>
      <c r="BC1961" s="248"/>
      <c r="BM1961" s="248"/>
      <c r="BW1961" s="248"/>
    </row>
    <row r="1962" spans="3:75" s="3" customFormat="1">
      <c r="C1962" s="32"/>
      <c r="D1962" s="229"/>
      <c r="F1962" s="120"/>
      <c r="G1962" s="120"/>
      <c r="H1962" s="120"/>
      <c r="I1962" s="120"/>
      <c r="J1962" s="120"/>
      <c r="K1962" s="120"/>
      <c r="L1962" s="120"/>
      <c r="M1962" s="120"/>
      <c r="N1962" s="120"/>
      <c r="O1962" s="306"/>
      <c r="P1962" s="120"/>
      <c r="Y1962" s="120"/>
      <c r="AD1962" s="249"/>
      <c r="AG1962" s="32"/>
      <c r="AI1962" s="245"/>
      <c r="AJ1962" s="120"/>
      <c r="AN1962" s="249"/>
      <c r="AS1962" s="250"/>
      <c r="AX1962" s="249"/>
      <c r="BC1962" s="248"/>
      <c r="BM1962" s="248"/>
      <c r="BW1962" s="248"/>
    </row>
    <row r="1963" spans="3:75" s="3" customFormat="1">
      <c r="C1963" s="32"/>
      <c r="D1963" s="229"/>
      <c r="F1963" s="120"/>
      <c r="G1963" s="120"/>
      <c r="H1963" s="120"/>
      <c r="I1963" s="120"/>
      <c r="J1963" s="120"/>
      <c r="K1963" s="120"/>
      <c r="L1963" s="120"/>
      <c r="M1963" s="120"/>
      <c r="N1963" s="120"/>
      <c r="O1963" s="306"/>
      <c r="P1963" s="120"/>
      <c r="Y1963" s="120"/>
      <c r="AD1963" s="249"/>
      <c r="AG1963" s="32"/>
      <c r="AI1963" s="245"/>
      <c r="AJ1963" s="120"/>
      <c r="AN1963" s="249"/>
      <c r="AS1963" s="250"/>
      <c r="AX1963" s="249"/>
      <c r="BC1963" s="248"/>
      <c r="BM1963" s="248"/>
      <c r="BW1963" s="248"/>
    </row>
    <row r="1964" spans="3:75" s="3" customFormat="1">
      <c r="C1964" s="32"/>
      <c r="D1964" s="229"/>
      <c r="F1964" s="120"/>
      <c r="G1964" s="120"/>
      <c r="H1964" s="120"/>
      <c r="I1964" s="120"/>
      <c r="J1964" s="120"/>
      <c r="K1964" s="120"/>
      <c r="L1964" s="120"/>
      <c r="M1964" s="120"/>
      <c r="N1964" s="120"/>
      <c r="O1964" s="306"/>
      <c r="P1964" s="120"/>
      <c r="Y1964" s="120"/>
      <c r="AD1964" s="249"/>
      <c r="AG1964" s="32"/>
      <c r="AI1964" s="245"/>
      <c r="AJ1964" s="120"/>
      <c r="AN1964" s="249"/>
      <c r="AS1964" s="250"/>
      <c r="AX1964" s="249"/>
      <c r="BC1964" s="248"/>
      <c r="BM1964" s="248"/>
      <c r="BW1964" s="248"/>
    </row>
    <row r="1965" spans="3:75" s="3" customFormat="1">
      <c r="C1965" s="32"/>
      <c r="D1965" s="229"/>
      <c r="F1965" s="120"/>
      <c r="G1965" s="120"/>
      <c r="H1965" s="120"/>
      <c r="I1965" s="120"/>
      <c r="J1965" s="120"/>
      <c r="K1965" s="120"/>
      <c r="L1965" s="120"/>
      <c r="M1965" s="120"/>
      <c r="N1965" s="120"/>
      <c r="O1965" s="306"/>
      <c r="P1965" s="120"/>
      <c r="Y1965" s="120"/>
      <c r="AD1965" s="249"/>
      <c r="AG1965" s="32"/>
      <c r="AI1965" s="245"/>
      <c r="AJ1965" s="120"/>
      <c r="AN1965" s="249"/>
      <c r="AS1965" s="250"/>
      <c r="AX1965" s="249"/>
      <c r="BC1965" s="248"/>
      <c r="BM1965" s="248"/>
      <c r="BW1965" s="248"/>
    </row>
    <row r="1966" spans="3:75" s="3" customFormat="1">
      <c r="C1966" s="32"/>
      <c r="D1966" s="229"/>
      <c r="F1966" s="120"/>
      <c r="G1966" s="120"/>
      <c r="H1966" s="120"/>
      <c r="I1966" s="120"/>
      <c r="J1966" s="120"/>
      <c r="K1966" s="120"/>
      <c r="L1966" s="120"/>
      <c r="M1966" s="120"/>
      <c r="N1966" s="120"/>
      <c r="O1966" s="306"/>
      <c r="P1966" s="120"/>
      <c r="Y1966" s="120"/>
      <c r="AD1966" s="249"/>
      <c r="AG1966" s="32"/>
      <c r="AI1966" s="245"/>
      <c r="AJ1966" s="120"/>
      <c r="AN1966" s="249"/>
      <c r="AS1966" s="250"/>
      <c r="AX1966" s="249"/>
      <c r="BC1966" s="248"/>
      <c r="BM1966" s="248"/>
      <c r="BW1966" s="248"/>
    </row>
    <row r="1967" spans="3:75" s="3" customFormat="1">
      <c r="C1967" s="32"/>
      <c r="D1967" s="229"/>
      <c r="F1967" s="120"/>
      <c r="G1967" s="120"/>
      <c r="H1967" s="120"/>
      <c r="I1967" s="120"/>
      <c r="J1967" s="120"/>
      <c r="K1967" s="120"/>
      <c r="L1967" s="120"/>
      <c r="M1967" s="120"/>
      <c r="N1967" s="120"/>
      <c r="O1967" s="306"/>
      <c r="P1967" s="120"/>
      <c r="Y1967" s="120"/>
      <c r="AD1967" s="249"/>
      <c r="AG1967" s="32"/>
      <c r="AI1967" s="245"/>
      <c r="AJ1967" s="120"/>
      <c r="AN1967" s="249"/>
      <c r="AS1967" s="250"/>
      <c r="AX1967" s="249"/>
      <c r="BC1967" s="248"/>
      <c r="BM1967" s="248"/>
      <c r="BW1967" s="248"/>
    </row>
    <row r="1968" spans="3:75" s="3" customFormat="1">
      <c r="C1968" s="32"/>
      <c r="D1968" s="229"/>
      <c r="F1968" s="120"/>
      <c r="G1968" s="120"/>
      <c r="H1968" s="120"/>
      <c r="I1968" s="120"/>
      <c r="J1968" s="120"/>
      <c r="K1968" s="120"/>
      <c r="L1968" s="120"/>
      <c r="M1968" s="120"/>
      <c r="N1968" s="120"/>
      <c r="O1968" s="306"/>
      <c r="P1968" s="120"/>
      <c r="Y1968" s="120"/>
      <c r="AD1968" s="249"/>
      <c r="AG1968" s="32"/>
      <c r="AI1968" s="245"/>
      <c r="AJ1968" s="120"/>
      <c r="AN1968" s="249"/>
      <c r="AS1968" s="250"/>
      <c r="AX1968" s="249"/>
      <c r="BC1968" s="248"/>
      <c r="BM1968" s="248"/>
      <c r="BW1968" s="248"/>
    </row>
    <row r="1969" spans="3:75" s="3" customFormat="1">
      <c r="C1969" s="32"/>
      <c r="D1969" s="229"/>
      <c r="F1969" s="120"/>
      <c r="G1969" s="120"/>
      <c r="H1969" s="120"/>
      <c r="I1969" s="120"/>
      <c r="J1969" s="120"/>
      <c r="K1969" s="120"/>
      <c r="L1969" s="120"/>
      <c r="M1969" s="120"/>
      <c r="N1969" s="120"/>
      <c r="O1969" s="306"/>
      <c r="P1969" s="120"/>
      <c r="Y1969" s="120"/>
      <c r="AD1969" s="249"/>
      <c r="AG1969" s="32"/>
      <c r="AI1969" s="245"/>
      <c r="AJ1969" s="120"/>
      <c r="AN1969" s="249"/>
      <c r="AS1969" s="250"/>
      <c r="AX1969" s="249"/>
      <c r="BC1969" s="248"/>
      <c r="BM1969" s="248"/>
      <c r="BW1969" s="248"/>
    </row>
    <row r="1970" spans="3:75" s="3" customFormat="1">
      <c r="C1970" s="32"/>
      <c r="D1970" s="229"/>
      <c r="F1970" s="120"/>
      <c r="G1970" s="120"/>
      <c r="H1970" s="120"/>
      <c r="I1970" s="120"/>
      <c r="J1970" s="120"/>
      <c r="K1970" s="120"/>
      <c r="L1970" s="120"/>
      <c r="M1970" s="120"/>
      <c r="N1970" s="120"/>
      <c r="O1970" s="306"/>
      <c r="P1970" s="120"/>
      <c r="Y1970" s="120"/>
      <c r="AD1970" s="249"/>
      <c r="AG1970" s="32"/>
      <c r="AI1970" s="245"/>
      <c r="AJ1970" s="120"/>
      <c r="AN1970" s="249"/>
      <c r="AS1970" s="250"/>
      <c r="AX1970" s="249"/>
      <c r="BC1970" s="248"/>
      <c r="BM1970" s="248"/>
      <c r="BW1970" s="248"/>
    </row>
    <row r="1971" spans="3:75" s="3" customFormat="1">
      <c r="C1971" s="32"/>
      <c r="D1971" s="229"/>
      <c r="F1971" s="120"/>
      <c r="G1971" s="120"/>
      <c r="H1971" s="120"/>
      <c r="I1971" s="120"/>
      <c r="J1971" s="120"/>
      <c r="K1971" s="120"/>
      <c r="L1971" s="120"/>
      <c r="M1971" s="120"/>
      <c r="N1971" s="120"/>
      <c r="O1971" s="306"/>
      <c r="P1971" s="120"/>
      <c r="Y1971" s="120"/>
      <c r="AD1971" s="249"/>
      <c r="AG1971" s="32"/>
      <c r="AI1971" s="245"/>
      <c r="AJ1971" s="120"/>
      <c r="AN1971" s="249"/>
      <c r="AS1971" s="250"/>
      <c r="AX1971" s="249"/>
      <c r="BC1971" s="248"/>
      <c r="BM1971" s="248"/>
      <c r="BW1971" s="248"/>
    </row>
    <row r="1972" spans="3:75" s="3" customFormat="1">
      <c r="C1972" s="32"/>
      <c r="D1972" s="229"/>
      <c r="F1972" s="120"/>
      <c r="G1972" s="120"/>
      <c r="H1972" s="120"/>
      <c r="I1972" s="120"/>
      <c r="J1972" s="120"/>
      <c r="K1972" s="120"/>
      <c r="L1972" s="120"/>
      <c r="M1972" s="120"/>
      <c r="N1972" s="120"/>
      <c r="O1972" s="306"/>
      <c r="P1972" s="120"/>
      <c r="Y1972" s="120"/>
      <c r="AD1972" s="249"/>
      <c r="AG1972" s="32"/>
      <c r="AI1972" s="245"/>
      <c r="AJ1972" s="120"/>
      <c r="AN1972" s="249"/>
      <c r="AS1972" s="250"/>
      <c r="AX1972" s="249"/>
      <c r="BC1972" s="248"/>
      <c r="BM1972" s="248"/>
      <c r="BW1972" s="248"/>
    </row>
    <row r="1973" spans="3:75" s="3" customFormat="1">
      <c r="C1973" s="32"/>
      <c r="D1973" s="229"/>
      <c r="F1973" s="120"/>
      <c r="G1973" s="120"/>
      <c r="H1973" s="120"/>
      <c r="I1973" s="120"/>
      <c r="J1973" s="120"/>
      <c r="K1973" s="120"/>
      <c r="L1973" s="120"/>
      <c r="M1973" s="120"/>
      <c r="N1973" s="120"/>
      <c r="O1973" s="306"/>
      <c r="P1973" s="120"/>
      <c r="Y1973" s="120"/>
      <c r="AD1973" s="249"/>
      <c r="AG1973" s="32"/>
      <c r="AI1973" s="245"/>
      <c r="AJ1973" s="120"/>
      <c r="AN1973" s="249"/>
      <c r="AS1973" s="250"/>
      <c r="AX1973" s="249"/>
      <c r="BC1973" s="248"/>
      <c r="BM1973" s="248"/>
      <c r="BW1973" s="248"/>
    </row>
    <row r="1974" spans="3:75" s="3" customFormat="1">
      <c r="C1974" s="32"/>
      <c r="D1974" s="229"/>
      <c r="F1974" s="120"/>
      <c r="G1974" s="120"/>
      <c r="H1974" s="120"/>
      <c r="I1974" s="120"/>
      <c r="J1974" s="120"/>
      <c r="K1974" s="120"/>
      <c r="L1974" s="120"/>
      <c r="M1974" s="120"/>
      <c r="N1974" s="120"/>
      <c r="O1974" s="306"/>
      <c r="P1974" s="120"/>
      <c r="Y1974" s="120"/>
      <c r="AD1974" s="249"/>
      <c r="AG1974" s="32"/>
      <c r="AI1974" s="245"/>
      <c r="AJ1974" s="120"/>
      <c r="AN1974" s="249"/>
      <c r="AS1974" s="250"/>
      <c r="AX1974" s="249"/>
      <c r="BC1974" s="248"/>
      <c r="BM1974" s="248"/>
      <c r="BW1974" s="248"/>
    </row>
    <row r="1975" spans="3:75" s="3" customFormat="1">
      <c r="C1975" s="32"/>
      <c r="D1975" s="229"/>
      <c r="F1975" s="120"/>
      <c r="G1975" s="120"/>
      <c r="H1975" s="120"/>
      <c r="I1975" s="120"/>
      <c r="J1975" s="120"/>
      <c r="K1975" s="120"/>
      <c r="L1975" s="120"/>
      <c r="M1975" s="120"/>
      <c r="N1975" s="120"/>
      <c r="O1975" s="306"/>
      <c r="P1975" s="120"/>
      <c r="Y1975" s="120"/>
      <c r="AD1975" s="249"/>
      <c r="AG1975" s="32"/>
      <c r="AI1975" s="245"/>
      <c r="AJ1975" s="120"/>
      <c r="AN1975" s="249"/>
      <c r="AS1975" s="250"/>
      <c r="AX1975" s="249"/>
      <c r="BC1975" s="248"/>
      <c r="BM1975" s="248"/>
      <c r="BW1975" s="248"/>
    </row>
    <row r="1976" spans="3:75" s="3" customFormat="1">
      <c r="C1976" s="32"/>
      <c r="D1976" s="229"/>
      <c r="F1976" s="120"/>
      <c r="G1976" s="120"/>
      <c r="H1976" s="120"/>
      <c r="I1976" s="120"/>
      <c r="J1976" s="120"/>
      <c r="K1976" s="120"/>
      <c r="L1976" s="120"/>
      <c r="M1976" s="120"/>
      <c r="N1976" s="120"/>
      <c r="O1976" s="306"/>
      <c r="P1976" s="120"/>
      <c r="Y1976" s="120"/>
      <c r="AD1976" s="249"/>
      <c r="AG1976" s="32"/>
      <c r="AI1976" s="245"/>
      <c r="AJ1976" s="120"/>
      <c r="AN1976" s="249"/>
      <c r="AS1976" s="250"/>
      <c r="AX1976" s="249"/>
      <c r="BC1976" s="248"/>
      <c r="BM1976" s="248"/>
      <c r="BW1976" s="248"/>
    </row>
    <row r="1977" spans="3:75" s="3" customFormat="1">
      <c r="C1977" s="32"/>
      <c r="D1977" s="229"/>
      <c r="F1977" s="120"/>
      <c r="G1977" s="120"/>
      <c r="H1977" s="120"/>
      <c r="I1977" s="120"/>
      <c r="J1977" s="120"/>
      <c r="K1977" s="120"/>
      <c r="L1977" s="120"/>
      <c r="M1977" s="120"/>
      <c r="N1977" s="120"/>
      <c r="O1977" s="306"/>
      <c r="P1977" s="120"/>
      <c r="Y1977" s="120"/>
      <c r="AD1977" s="249"/>
      <c r="AG1977" s="32"/>
      <c r="AI1977" s="245"/>
      <c r="AJ1977" s="120"/>
      <c r="AN1977" s="249"/>
      <c r="AS1977" s="250"/>
      <c r="AX1977" s="249"/>
      <c r="BC1977" s="248"/>
      <c r="BM1977" s="248"/>
      <c r="BW1977" s="248"/>
    </row>
    <row r="1978" spans="3:75" s="3" customFormat="1">
      <c r="C1978" s="32"/>
      <c r="D1978" s="229"/>
      <c r="F1978" s="120"/>
      <c r="G1978" s="120"/>
      <c r="H1978" s="120"/>
      <c r="I1978" s="120"/>
      <c r="J1978" s="120"/>
      <c r="K1978" s="120"/>
      <c r="L1978" s="120"/>
      <c r="M1978" s="120"/>
      <c r="N1978" s="120"/>
      <c r="O1978" s="306"/>
      <c r="P1978" s="120"/>
      <c r="Y1978" s="120"/>
      <c r="AD1978" s="249"/>
      <c r="AG1978" s="32"/>
      <c r="AI1978" s="245"/>
      <c r="AJ1978" s="120"/>
      <c r="AN1978" s="249"/>
      <c r="AS1978" s="250"/>
      <c r="AX1978" s="249"/>
      <c r="BC1978" s="248"/>
      <c r="BM1978" s="248"/>
      <c r="BW1978" s="248"/>
    </row>
    <row r="1979" spans="3:75" s="3" customFormat="1">
      <c r="C1979" s="32"/>
      <c r="D1979" s="229"/>
      <c r="F1979" s="120"/>
      <c r="G1979" s="120"/>
      <c r="H1979" s="120"/>
      <c r="I1979" s="120"/>
      <c r="J1979" s="120"/>
      <c r="K1979" s="120"/>
      <c r="L1979" s="120"/>
      <c r="M1979" s="120"/>
      <c r="N1979" s="120"/>
      <c r="O1979" s="306"/>
      <c r="P1979" s="120"/>
      <c r="Y1979" s="120"/>
      <c r="AD1979" s="249"/>
      <c r="AG1979" s="32"/>
      <c r="AI1979" s="245"/>
      <c r="AJ1979" s="120"/>
      <c r="AN1979" s="249"/>
      <c r="AS1979" s="250"/>
      <c r="AX1979" s="249"/>
      <c r="BC1979" s="248"/>
      <c r="BM1979" s="248"/>
      <c r="BW1979" s="248"/>
    </row>
    <row r="1980" spans="3:75" s="3" customFormat="1">
      <c r="C1980" s="32"/>
      <c r="D1980" s="229"/>
      <c r="F1980" s="120"/>
      <c r="G1980" s="120"/>
      <c r="H1980" s="120"/>
      <c r="I1980" s="120"/>
      <c r="J1980" s="120"/>
      <c r="K1980" s="120"/>
      <c r="L1980" s="120"/>
      <c r="M1980" s="120"/>
      <c r="N1980" s="120"/>
      <c r="O1980" s="306"/>
      <c r="P1980" s="120"/>
      <c r="Y1980" s="120"/>
      <c r="AD1980" s="249"/>
      <c r="AG1980" s="32"/>
      <c r="AI1980" s="245"/>
      <c r="AJ1980" s="120"/>
      <c r="AN1980" s="249"/>
      <c r="AS1980" s="250"/>
      <c r="AX1980" s="249"/>
      <c r="BC1980" s="248"/>
      <c r="BM1980" s="248"/>
      <c r="BW1980" s="248"/>
    </row>
    <row r="1981" spans="3:75" s="3" customFormat="1">
      <c r="C1981" s="32"/>
      <c r="D1981" s="229"/>
      <c r="F1981" s="120"/>
      <c r="G1981" s="120"/>
      <c r="H1981" s="120"/>
      <c r="I1981" s="120"/>
      <c r="J1981" s="120"/>
      <c r="K1981" s="120"/>
      <c r="L1981" s="120"/>
      <c r="M1981" s="120"/>
      <c r="N1981" s="120"/>
      <c r="O1981" s="306"/>
      <c r="P1981" s="120"/>
      <c r="Y1981" s="120"/>
      <c r="AD1981" s="249"/>
      <c r="AG1981" s="32"/>
      <c r="AI1981" s="245"/>
      <c r="AJ1981" s="120"/>
      <c r="AN1981" s="249"/>
      <c r="AS1981" s="250"/>
      <c r="AX1981" s="249"/>
      <c r="BC1981" s="248"/>
      <c r="BM1981" s="248"/>
      <c r="BW1981" s="248"/>
    </row>
    <row r="1982" spans="3:75" s="3" customFormat="1">
      <c r="C1982" s="32"/>
      <c r="D1982" s="229"/>
      <c r="F1982" s="120"/>
      <c r="G1982" s="120"/>
      <c r="H1982" s="120"/>
      <c r="I1982" s="120"/>
      <c r="J1982" s="120"/>
      <c r="K1982" s="120"/>
      <c r="L1982" s="120"/>
      <c r="M1982" s="120"/>
      <c r="N1982" s="120"/>
      <c r="O1982" s="306"/>
      <c r="P1982" s="120"/>
      <c r="Y1982" s="120"/>
      <c r="AD1982" s="249"/>
      <c r="AG1982" s="32"/>
      <c r="AI1982" s="245"/>
      <c r="AJ1982" s="120"/>
      <c r="AN1982" s="249"/>
      <c r="AS1982" s="250"/>
      <c r="AX1982" s="249"/>
      <c r="BC1982" s="248"/>
      <c r="BM1982" s="248"/>
      <c r="BW1982" s="248"/>
    </row>
    <row r="1983" spans="3:75" s="3" customFormat="1">
      <c r="C1983" s="32"/>
      <c r="D1983" s="229"/>
      <c r="F1983" s="120"/>
      <c r="G1983" s="120"/>
      <c r="H1983" s="120"/>
      <c r="I1983" s="120"/>
      <c r="J1983" s="120"/>
      <c r="K1983" s="120"/>
      <c r="L1983" s="120"/>
      <c r="M1983" s="120"/>
      <c r="N1983" s="120"/>
      <c r="O1983" s="306"/>
      <c r="P1983" s="120"/>
      <c r="Y1983" s="120"/>
      <c r="AD1983" s="249"/>
      <c r="AG1983" s="32"/>
      <c r="AI1983" s="245"/>
      <c r="AJ1983" s="120"/>
      <c r="AN1983" s="249"/>
      <c r="AS1983" s="250"/>
      <c r="AX1983" s="249"/>
      <c r="BC1983" s="248"/>
      <c r="BM1983" s="248"/>
      <c r="BW1983" s="248"/>
    </row>
    <row r="1984" spans="3:75" s="3" customFormat="1">
      <c r="C1984" s="32"/>
      <c r="D1984" s="229"/>
      <c r="F1984" s="120"/>
      <c r="G1984" s="120"/>
      <c r="H1984" s="120"/>
      <c r="I1984" s="120"/>
      <c r="J1984" s="120"/>
      <c r="K1984" s="120"/>
      <c r="L1984" s="120"/>
      <c r="M1984" s="120"/>
      <c r="N1984" s="120"/>
      <c r="O1984" s="306"/>
      <c r="P1984" s="120"/>
      <c r="Y1984" s="120"/>
      <c r="AD1984" s="249"/>
      <c r="AG1984" s="32"/>
      <c r="AI1984" s="245"/>
      <c r="AJ1984" s="120"/>
      <c r="AN1984" s="249"/>
      <c r="AS1984" s="250"/>
      <c r="AX1984" s="249"/>
      <c r="BC1984" s="248"/>
      <c r="BM1984" s="248"/>
      <c r="BW1984" s="248"/>
    </row>
    <row r="1985" spans="3:75" s="3" customFormat="1">
      <c r="C1985" s="32"/>
      <c r="D1985" s="229"/>
      <c r="F1985" s="120"/>
      <c r="G1985" s="120"/>
      <c r="H1985" s="120"/>
      <c r="I1985" s="120"/>
      <c r="J1985" s="120"/>
      <c r="K1985" s="120"/>
      <c r="L1985" s="120"/>
      <c r="M1985" s="120"/>
      <c r="N1985" s="120"/>
      <c r="O1985" s="306"/>
      <c r="P1985" s="120"/>
      <c r="Y1985" s="120"/>
      <c r="AD1985" s="249"/>
      <c r="AG1985" s="32"/>
      <c r="AI1985" s="245"/>
      <c r="AJ1985" s="120"/>
      <c r="AN1985" s="249"/>
      <c r="AS1985" s="250"/>
      <c r="AX1985" s="249"/>
      <c r="BC1985" s="248"/>
      <c r="BM1985" s="248"/>
      <c r="BW1985" s="248"/>
    </row>
    <row r="1986" spans="3:75" s="3" customFormat="1">
      <c r="C1986" s="32"/>
      <c r="D1986" s="229"/>
      <c r="F1986" s="120"/>
      <c r="G1986" s="120"/>
      <c r="H1986" s="120"/>
      <c r="I1986" s="120"/>
      <c r="J1986" s="120"/>
      <c r="K1986" s="120"/>
      <c r="L1986" s="120"/>
      <c r="M1986" s="120"/>
      <c r="N1986" s="120"/>
      <c r="O1986" s="306"/>
      <c r="P1986" s="120"/>
      <c r="Y1986" s="120"/>
      <c r="AD1986" s="249"/>
      <c r="AG1986" s="32"/>
      <c r="AI1986" s="245"/>
      <c r="AJ1986" s="120"/>
      <c r="AN1986" s="249"/>
      <c r="AS1986" s="250"/>
      <c r="AX1986" s="249"/>
      <c r="BC1986" s="248"/>
      <c r="BM1986" s="248"/>
      <c r="BW1986" s="248"/>
    </row>
    <row r="1987" spans="3:75" s="3" customFormat="1">
      <c r="C1987" s="32"/>
      <c r="D1987" s="229"/>
      <c r="F1987" s="120"/>
      <c r="G1987" s="120"/>
      <c r="H1987" s="120"/>
      <c r="I1987" s="120"/>
      <c r="J1987" s="120"/>
      <c r="K1987" s="120"/>
      <c r="L1987" s="120"/>
      <c r="M1987" s="120"/>
      <c r="N1987" s="120"/>
      <c r="O1987" s="306"/>
      <c r="P1987" s="120"/>
      <c r="Y1987" s="120"/>
      <c r="AD1987" s="249"/>
      <c r="AG1987" s="32"/>
      <c r="AI1987" s="245"/>
      <c r="AJ1987" s="120"/>
      <c r="AN1987" s="249"/>
      <c r="AS1987" s="250"/>
      <c r="AX1987" s="249"/>
      <c r="BC1987" s="248"/>
      <c r="BM1987" s="248"/>
      <c r="BW1987" s="248"/>
    </row>
    <row r="1988" spans="3:75" s="3" customFormat="1">
      <c r="C1988" s="32"/>
      <c r="D1988" s="229"/>
      <c r="F1988" s="120"/>
      <c r="G1988" s="120"/>
      <c r="H1988" s="120"/>
      <c r="I1988" s="120"/>
      <c r="J1988" s="120"/>
      <c r="K1988" s="120"/>
      <c r="L1988" s="120"/>
      <c r="M1988" s="120"/>
      <c r="N1988" s="120"/>
      <c r="O1988" s="306"/>
      <c r="P1988" s="120"/>
      <c r="Y1988" s="120"/>
      <c r="AD1988" s="249"/>
      <c r="AG1988" s="32"/>
      <c r="AI1988" s="245"/>
      <c r="AJ1988" s="120"/>
      <c r="AN1988" s="249"/>
      <c r="AS1988" s="250"/>
      <c r="AX1988" s="249"/>
      <c r="BC1988" s="248"/>
      <c r="BM1988" s="248"/>
      <c r="BW1988" s="248"/>
    </row>
    <row r="1989" spans="3:75" s="3" customFormat="1">
      <c r="C1989" s="32"/>
      <c r="D1989" s="229"/>
      <c r="F1989" s="120"/>
      <c r="G1989" s="120"/>
      <c r="H1989" s="120"/>
      <c r="I1989" s="120"/>
      <c r="J1989" s="120"/>
      <c r="K1989" s="120"/>
      <c r="L1989" s="120"/>
      <c r="M1989" s="120"/>
      <c r="N1989" s="120"/>
      <c r="O1989" s="306"/>
      <c r="P1989" s="120"/>
      <c r="Y1989" s="120"/>
      <c r="AD1989" s="249"/>
      <c r="AG1989" s="32"/>
      <c r="AI1989" s="245"/>
      <c r="AJ1989" s="120"/>
      <c r="AN1989" s="249"/>
      <c r="AS1989" s="250"/>
      <c r="AX1989" s="249"/>
      <c r="BC1989" s="248"/>
      <c r="BM1989" s="248"/>
      <c r="BW1989" s="248"/>
    </row>
    <row r="1990" spans="3:75" s="3" customFormat="1">
      <c r="C1990" s="32"/>
      <c r="D1990" s="229"/>
      <c r="F1990" s="120"/>
      <c r="G1990" s="120"/>
      <c r="H1990" s="120"/>
      <c r="I1990" s="120"/>
      <c r="J1990" s="120"/>
      <c r="K1990" s="120"/>
      <c r="L1990" s="120"/>
      <c r="M1990" s="120"/>
      <c r="N1990" s="120"/>
      <c r="O1990" s="306"/>
      <c r="P1990" s="120"/>
      <c r="Y1990" s="120"/>
      <c r="AD1990" s="249"/>
      <c r="AG1990" s="32"/>
      <c r="AI1990" s="245"/>
      <c r="AJ1990" s="120"/>
      <c r="AN1990" s="249"/>
      <c r="AS1990" s="250"/>
      <c r="AX1990" s="249"/>
      <c r="BC1990" s="248"/>
      <c r="BM1990" s="248"/>
      <c r="BW1990" s="248"/>
    </row>
    <row r="1991" spans="3:75" s="3" customFormat="1">
      <c r="C1991" s="32"/>
      <c r="D1991" s="229"/>
      <c r="F1991" s="120"/>
      <c r="G1991" s="120"/>
      <c r="H1991" s="120"/>
      <c r="I1991" s="120"/>
      <c r="J1991" s="120"/>
      <c r="K1991" s="120"/>
      <c r="L1991" s="120"/>
      <c r="M1991" s="120"/>
      <c r="N1991" s="120"/>
      <c r="O1991" s="306"/>
      <c r="P1991" s="120"/>
      <c r="Y1991" s="120"/>
      <c r="AD1991" s="249"/>
      <c r="AG1991" s="32"/>
      <c r="AI1991" s="245"/>
      <c r="AJ1991" s="120"/>
      <c r="AN1991" s="249"/>
      <c r="AS1991" s="250"/>
      <c r="AX1991" s="249"/>
      <c r="BC1991" s="248"/>
      <c r="BM1991" s="248"/>
      <c r="BW1991" s="248"/>
    </row>
    <row r="1992" spans="3:75" s="3" customFormat="1">
      <c r="C1992" s="32"/>
      <c r="D1992" s="229"/>
      <c r="F1992" s="120"/>
      <c r="G1992" s="120"/>
      <c r="H1992" s="120"/>
      <c r="I1992" s="120"/>
      <c r="J1992" s="120"/>
      <c r="K1992" s="120"/>
      <c r="L1992" s="120"/>
      <c r="M1992" s="120"/>
      <c r="N1992" s="120"/>
      <c r="O1992" s="306"/>
      <c r="P1992" s="120"/>
      <c r="Y1992" s="120"/>
      <c r="AD1992" s="249"/>
      <c r="AG1992" s="32"/>
      <c r="AI1992" s="245"/>
      <c r="AJ1992" s="120"/>
      <c r="AN1992" s="249"/>
      <c r="AS1992" s="250"/>
      <c r="AX1992" s="249"/>
      <c r="BC1992" s="248"/>
      <c r="BM1992" s="248"/>
      <c r="BW1992" s="248"/>
    </row>
    <row r="1993" spans="3:75" s="3" customFormat="1">
      <c r="C1993" s="32"/>
      <c r="D1993" s="229"/>
      <c r="F1993" s="120"/>
      <c r="G1993" s="120"/>
      <c r="H1993" s="120"/>
      <c r="I1993" s="120"/>
      <c r="J1993" s="120"/>
      <c r="K1993" s="120"/>
      <c r="L1993" s="120"/>
      <c r="M1993" s="120"/>
      <c r="N1993" s="120"/>
      <c r="O1993" s="306"/>
      <c r="P1993" s="120"/>
      <c r="Y1993" s="120"/>
      <c r="AD1993" s="249"/>
      <c r="AG1993" s="32"/>
      <c r="AI1993" s="245"/>
      <c r="AJ1993" s="120"/>
      <c r="AN1993" s="249"/>
      <c r="AS1993" s="250"/>
      <c r="AX1993" s="249"/>
      <c r="BC1993" s="248"/>
      <c r="BM1993" s="248"/>
      <c r="BW1993" s="248"/>
    </row>
    <row r="1994" spans="3:75" s="3" customFormat="1">
      <c r="C1994" s="32"/>
      <c r="D1994" s="229"/>
      <c r="F1994" s="120"/>
      <c r="G1994" s="120"/>
      <c r="H1994" s="120"/>
      <c r="I1994" s="120"/>
      <c r="J1994" s="120"/>
      <c r="K1994" s="120"/>
      <c r="L1994" s="120"/>
      <c r="M1994" s="120"/>
      <c r="N1994" s="120"/>
      <c r="O1994" s="306"/>
      <c r="P1994" s="120"/>
      <c r="Y1994" s="120"/>
      <c r="AD1994" s="249"/>
      <c r="AG1994" s="32"/>
      <c r="AI1994" s="245"/>
      <c r="AJ1994" s="120"/>
      <c r="AN1994" s="249"/>
      <c r="AS1994" s="250"/>
      <c r="AX1994" s="249"/>
      <c r="BC1994" s="248"/>
      <c r="BM1994" s="248"/>
      <c r="BW1994" s="248"/>
    </row>
    <row r="1995" spans="3:75" s="3" customFormat="1">
      <c r="C1995" s="32"/>
      <c r="D1995" s="229"/>
      <c r="F1995" s="120"/>
      <c r="G1995" s="120"/>
      <c r="H1995" s="120"/>
      <c r="I1995" s="120"/>
      <c r="J1995" s="120"/>
      <c r="K1995" s="120"/>
      <c r="L1995" s="120"/>
      <c r="M1995" s="120"/>
      <c r="N1995" s="120"/>
      <c r="O1995" s="306"/>
      <c r="P1995" s="120"/>
      <c r="Y1995" s="120"/>
      <c r="AD1995" s="249"/>
      <c r="AG1995" s="32"/>
      <c r="AI1995" s="245"/>
      <c r="AJ1995" s="120"/>
      <c r="AN1995" s="249"/>
      <c r="AS1995" s="250"/>
      <c r="AX1995" s="249"/>
      <c r="BC1995" s="248"/>
      <c r="BM1995" s="248"/>
      <c r="BW1995" s="248"/>
    </row>
    <row r="1996" spans="3:75" s="3" customFormat="1">
      <c r="C1996" s="32"/>
      <c r="D1996" s="229"/>
      <c r="F1996" s="120"/>
      <c r="G1996" s="120"/>
      <c r="H1996" s="120"/>
      <c r="I1996" s="120"/>
      <c r="J1996" s="120"/>
      <c r="K1996" s="120"/>
      <c r="L1996" s="120"/>
      <c r="M1996" s="120"/>
      <c r="N1996" s="120"/>
      <c r="O1996" s="306"/>
      <c r="P1996" s="120"/>
      <c r="Y1996" s="120"/>
      <c r="AD1996" s="249"/>
      <c r="AG1996" s="32"/>
      <c r="AI1996" s="245"/>
      <c r="AJ1996" s="120"/>
      <c r="AN1996" s="249"/>
      <c r="AS1996" s="250"/>
      <c r="AX1996" s="249"/>
      <c r="BC1996" s="248"/>
      <c r="BM1996" s="248"/>
      <c r="BW1996" s="248"/>
    </row>
    <row r="1997" spans="3:75" s="3" customFormat="1">
      <c r="C1997" s="32"/>
      <c r="D1997" s="229"/>
      <c r="F1997" s="120"/>
      <c r="G1997" s="120"/>
      <c r="H1997" s="120"/>
      <c r="I1997" s="120"/>
      <c r="J1997" s="120"/>
      <c r="K1997" s="120"/>
      <c r="L1997" s="120"/>
      <c r="M1997" s="120"/>
      <c r="N1997" s="120"/>
      <c r="O1997" s="306"/>
      <c r="P1997" s="120"/>
      <c r="Y1997" s="120"/>
      <c r="AD1997" s="249"/>
      <c r="AG1997" s="32"/>
      <c r="AI1997" s="245"/>
      <c r="AJ1997" s="120"/>
      <c r="AN1997" s="249"/>
      <c r="AS1997" s="250"/>
      <c r="AX1997" s="249"/>
      <c r="BC1997" s="248"/>
      <c r="BM1997" s="248"/>
      <c r="BW1997" s="248"/>
    </row>
    <row r="1998" spans="3:75" s="3" customFormat="1">
      <c r="C1998" s="32"/>
      <c r="D1998" s="229"/>
      <c r="F1998" s="120"/>
      <c r="G1998" s="120"/>
      <c r="H1998" s="120"/>
      <c r="I1998" s="120"/>
      <c r="J1998" s="120"/>
      <c r="K1998" s="120"/>
      <c r="L1998" s="120"/>
      <c r="M1998" s="120"/>
      <c r="N1998" s="120"/>
      <c r="O1998" s="306"/>
      <c r="P1998" s="120"/>
      <c r="Y1998" s="120"/>
      <c r="AD1998" s="249"/>
      <c r="AG1998" s="32"/>
      <c r="AI1998" s="245"/>
      <c r="AJ1998" s="120"/>
      <c r="AN1998" s="249"/>
      <c r="AS1998" s="250"/>
      <c r="AX1998" s="249"/>
      <c r="BC1998" s="248"/>
      <c r="BM1998" s="248"/>
      <c r="BW1998" s="248"/>
    </row>
    <row r="1999" spans="3:75" s="3" customFormat="1">
      <c r="C1999" s="32"/>
      <c r="D1999" s="229"/>
      <c r="F1999" s="120"/>
      <c r="G1999" s="120"/>
      <c r="H1999" s="120"/>
      <c r="I1999" s="120"/>
      <c r="J1999" s="120"/>
      <c r="K1999" s="120"/>
      <c r="L1999" s="120"/>
      <c r="M1999" s="120"/>
      <c r="N1999" s="120"/>
      <c r="O1999" s="306"/>
      <c r="P1999" s="120"/>
      <c r="Y1999" s="120"/>
      <c r="AD1999" s="249"/>
      <c r="AG1999" s="32"/>
      <c r="AI1999" s="245"/>
      <c r="AJ1999" s="120"/>
      <c r="AN1999" s="249"/>
      <c r="AS1999" s="250"/>
      <c r="AX1999" s="249"/>
      <c r="BC1999" s="248"/>
      <c r="BM1999" s="248"/>
      <c r="BW1999" s="248"/>
    </row>
    <row r="2000" spans="3:75" s="3" customFormat="1">
      <c r="C2000" s="32"/>
      <c r="D2000" s="229"/>
      <c r="F2000" s="120"/>
      <c r="G2000" s="120"/>
      <c r="H2000" s="120"/>
      <c r="I2000" s="120"/>
      <c r="J2000" s="120"/>
      <c r="K2000" s="120"/>
      <c r="L2000" s="120"/>
      <c r="M2000" s="120"/>
      <c r="N2000" s="120"/>
      <c r="O2000" s="306"/>
      <c r="P2000" s="120"/>
      <c r="Y2000" s="120"/>
      <c r="AD2000" s="249"/>
      <c r="AG2000" s="32"/>
      <c r="AI2000" s="245"/>
      <c r="AJ2000" s="120"/>
      <c r="AN2000" s="249"/>
      <c r="AS2000" s="250"/>
      <c r="AX2000" s="249"/>
      <c r="BC2000" s="248"/>
      <c r="BM2000" s="248"/>
      <c r="BW2000" s="248"/>
    </row>
    <row r="2001" spans="3:75" s="3" customFormat="1">
      <c r="C2001" s="32"/>
      <c r="D2001" s="229"/>
      <c r="F2001" s="120"/>
      <c r="G2001" s="120"/>
      <c r="H2001" s="120"/>
      <c r="I2001" s="120"/>
      <c r="J2001" s="120"/>
      <c r="K2001" s="120"/>
      <c r="L2001" s="120"/>
      <c r="M2001" s="120"/>
      <c r="N2001" s="120"/>
      <c r="O2001" s="306"/>
      <c r="P2001" s="120"/>
      <c r="Y2001" s="120"/>
      <c r="AD2001" s="249"/>
      <c r="AG2001" s="32"/>
      <c r="AI2001" s="245"/>
      <c r="AJ2001" s="120"/>
      <c r="AN2001" s="249"/>
      <c r="AS2001" s="250"/>
      <c r="AX2001" s="249"/>
      <c r="BC2001" s="248"/>
      <c r="BM2001" s="248"/>
      <c r="BW2001" s="248"/>
    </row>
    <row r="2002" spans="3:75" s="3" customFormat="1">
      <c r="C2002" s="32"/>
      <c r="D2002" s="229"/>
      <c r="F2002" s="120"/>
      <c r="G2002" s="120"/>
      <c r="H2002" s="120"/>
      <c r="I2002" s="120"/>
      <c r="J2002" s="120"/>
      <c r="K2002" s="120"/>
      <c r="L2002" s="120"/>
      <c r="M2002" s="120"/>
      <c r="N2002" s="120"/>
      <c r="O2002" s="306"/>
      <c r="P2002" s="120"/>
      <c r="Y2002" s="120"/>
      <c r="AD2002" s="249"/>
      <c r="AG2002" s="32"/>
      <c r="AI2002" s="245"/>
      <c r="AJ2002" s="120"/>
      <c r="AN2002" s="249"/>
      <c r="AS2002" s="250"/>
      <c r="AX2002" s="249"/>
      <c r="BC2002" s="248"/>
      <c r="BM2002" s="248"/>
      <c r="BW2002" s="248"/>
    </row>
    <row r="2003" spans="3:75" s="3" customFormat="1">
      <c r="C2003" s="32"/>
      <c r="D2003" s="229"/>
      <c r="F2003" s="120"/>
      <c r="G2003" s="120"/>
      <c r="H2003" s="120"/>
      <c r="I2003" s="120"/>
      <c r="J2003" s="120"/>
      <c r="K2003" s="120"/>
      <c r="L2003" s="120"/>
      <c r="M2003" s="120"/>
      <c r="N2003" s="120"/>
      <c r="O2003" s="306"/>
      <c r="P2003" s="120"/>
      <c r="Y2003" s="120"/>
      <c r="AD2003" s="249"/>
      <c r="AG2003" s="32"/>
      <c r="AI2003" s="245"/>
      <c r="AJ2003" s="120"/>
      <c r="AN2003" s="249"/>
      <c r="AS2003" s="250"/>
      <c r="AX2003" s="249"/>
      <c r="BC2003" s="248"/>
      <c r="BM2003" s="248"/>
      <c r="BW2003" s="248"/>
    </row>
    <row r="2004" spans="3:75" s="3" customFormat="1">
      <c r="C2004" s="32"/>
      <c r="D2004" s="229"/>
      <c r="F2004" s="120"/>
      <c r="G2004" s="120"/>
      <c r="H2004" s="120"/>
      <c r="I2004" s="120"/>
      <c r="J2004" s="120"/>
      <c r="K2004" s="120"/>
      <c r="L2004" s="120"/>
      <c r="M2004" s="120"/>
      <c r="N2004" s="120"/>
      <c r="O2004" s="306"/>
      <c r="P2004" s="120"/>
      <c r="Y2004" s="120"/>
      <c r="AD2004" s="249"/>
      <c r="AG2004" s="32"/>
      <c r="AI2004" s="245"/>
      <c r="AJ2004" s="120"/>
      <c r="AN2004" s="249"/>
      <c r="AS2004" s="250"/>
      <c r="AX2004" s="249"/>
      <c r="BC2004" s="248"/>
      <c r="BM2004" s="248"/>
      <c r="BW2004" s="248"/>
    </row>
    <row r="2005" spans="3:75" s="3" customFormat="1">
      <c r="C2005" s="32"/>
      <c r="D2005" s="229"/>
      <c r="F2005" s="120"/>
      <c r="G2005" s="120"/>
      <c r="H2005" s="120"/>
      <c r="I2005" s="120"/>
      <c r="J2005" s="120"/>
      <c r="K2005" s="120"/>
      <c r="L2005" s="120"/>
      <c r="M2005" s="120"/>
      <c r="N2005" s="120"/>
      <c r="O2005" s="306"/>
      <c r="P2005" s="120"/>
      <c r="Y2005" s="120"/>
      <c r="AD2005" s="249"/>
      <c r="AG2005" s="32"/>
      <c r="AI2005" s="245"/>
      <c r="AJ2005" s="120"/>
      <c r="AN2005" s="249"/>
      <c r="AS2005" s="250"/>
      <c r="AX2005" s="249"/>
      <c r="BC2005" s="248"/>
      <c r="BM2005" s="248"/>
      <c r="BW2005" s="248"/>
    </row>
    <row r="2006" spans="3:75" s="3" customFormat="1">
      <c r="C2006" s="32"/>
      <c r="D2006" s="229"/>
      <c r="F2006" s="120"/>
      <c r="G2006" s="120"/>
      <c r="H2006" s="120"/>
      <c r="I2006" s="120"/>
      <c r="J2006" s="120"/>
      <c r="K2006" s="120"/>
      <c r="L2006" s="120"/>
      <c r="M2006" s="120"/>
      <c r="N2006" s="120"/>
      <c r="O2006" s="306"/>
      <c r="P2006" s="120"/>
      <c r="Y2006" s="120"/>
      <c r="AD2006" s="249"/>
      <c r="AG2006" s="32"/>
      <c r="AI2006" s="245"/>
      <c r="AJ2006" s="120"/>
      <c r="AN2006" s="249"/>
      <c r="AS2006" s="250"/>
      <c r="AX2006" s="249"/>
      <c r="BC2006" s="248"/>
      <c r="BM2006" s="248"/>
      <c r="BW2006" s="248"/>
    </row>
    <row r="2007" spans="3:75" s="3" customFormat="1">
      <c r="C2007" s="32"/>
      <c r="D2007" s="229"/>
      <c r="F2007" s="120"/>
      <c r="G2007" s="120"/>
      <c r="H2007" s="120"/>
      <c r="I2007" s="120"/>
      <c r="J2007" s="120"/>
      <c r="K2007" s="120"/>
      <c r="L2007" s="120"/>
      <c r="M2007" s="120"/>
      <c r="N2007" s="120"/>
      <c r="O2007" s="306"/>
      <c r="P2007" s="120"/>
      <c r="Y2007" s="120"/>
      <c r="AD2007" s="249"/>
      <c r="AG2007" s="32"/>
      <c r="AI2007" s="245"/>
      <c r="AJ2007" s="120"/>
      <c r="AN2007" s="249"/>
      <c r="AS2007" s="250"/>
      <c r="AX2007" s="249"/>
      <c r="BC2007" s="248"/>
      <c r="BM2007" s="248"/>
      <c r="BW2007" s="248"/>
    </row>
    <row r="2008" spans="3:75" s="3" customFormat="1">
      <c r="C2008" s="32"/>
      <c r="D2008" s="229"/>
      <c r="F2008" s="120"/>
      <c r="G2008" s="120"/>
      <c r="H2008" s="120"/>
      <c r="I2008" s="120"/>
      <c r="J2008" s="120"/>
      <c r="K2008" s="120"/>
      <c r="L2008" s="120"/>
      <c r="M2008" s="120"/>
      <c r="N2008" s="120"/>
      <c r="O2008" s="306"/>
      <c r="P2008" s="120"/>
      <c r="Y2008" s="120"/>
      <c r="AD2008" s="249"/>
      <c r="AG2008" s="32"/>
      <c r="AI2008" s="245"/>
      <c r="AJ2008" s="120"/>
      <c r="AN2008" s="249"/>
      <c r="AS2008" s="250"/>
      <c r="AX2008" s="249"/>
      <c r="BC2008" s="248"/>
      <c r="BM2008" s="248"/>
      <c r="BW2008" s="248"/>
    </row>
    <row r="2009" spans="3:75" s="3" customFormat="1">
      <c r="C2009" s="32"/>
      <c r="D2009" s="229"/>
      <c r="F2009" s="120"/>
      <c r="G2009" s="120"/>
      <c r="H2009" s="120"/>
      <c r="I2009" s="120"/>
      <c r="J2009" s="120"/>
      <c r="K2009" s="120"/>
      <c r="L2009" s="120"/>
      <c r="M2009" s="120"/>
      <c r="N2009" s="120"/>
      <c r="O2009" s="306"/>
      <c r="P2009" s="120"/>
      <c r="Y2009" s="120"/>
      <c r="AD2009" s="249"/>
      <c r="AG2009" s="32"/>
      <c r="AI2009" s="245"/>
      <c r="AJ2009" s="120"/>
      <c r="AN2009" s="249"/>
      <c r="AS2009" s="250"/>
      <c r="AX2009" s="249"/>
      <c r="BC2009" s="248"/>
      <c r="BM2009" s="248"/>
      <c r="BW2009" s="248"/>
    </row>
    <row r="2010" spans="3:75" s="3" customFormat="1">
      <c r="C2010" s="32"/>
      <c r="D2010" s="229"/>
      <c r="F2010" s="120"/>
      <c r="G2010" s="120"/>
      <c r="H2010" s="120"/>
      <c r="I2010" s="120"/>
      <c r="J2010" s="120"/>
      <c r="K2010" s="120"/>
      <c r="L2010" s="120"/>
      <c r="M2010" s="120"/>
      <c r="N2010" s="120"/>
      <c r="O2010" s="306"/>
      <c r="P2010" s="120"/>
      <c r="Y2010" s="120"/>
      <c r="AD2010" s="249"/>
      <c r="AG2010" s="32"/>
      <c r="AI2010" s="245"/>
      <c r="AJ2010" s="120"/>
      <c r="AN2010" s="249"/>
      <c r="AS2010" s="250"/>
      <c r="AX2010" s="249"/>
      <c r="BC2010" s="248"/>
      <c r="BM2010" s="248"/>
      <c r="BW2010" s="248"/>
    </row>
    <row r="2011" spans="3:75" s="3" customFormat="1">
      <c r="C2011" s="32"/>
      <c r="D2011" s="229"/>
      <c r="F2011" s="120"/>
      <c r="G2011" s="120"/>
      <c r="H2011" s="120"/>
      <c r="I2011" s="120"/>
      <c r="J2011" s="120"/>
      <c r="K2011" s="120"/>
      <c r="L2011" s="120"/>
      <c r="M2011" s="120"/>
      <c r="N2011" s="120"/>
      <c r="O2011" s="306"/>
      <c r="P2011" s="120"/>
      <c r="Y2011" s="120"/>
      <c r="AD2011" s="249"/>
      <c r="AG2011" s="32"/>
      <c r="AI2011" s="245"/>
      <c r="AJ2011" s="120"/>
      <c r="AN2011" s="249"/>
      <c r="AS2011" s="250"/>
      <c r="AX2011" s="249"/>
      <c r="BC2011" s="248"/>
      <c r="BM2011" s="248"/>
      <c r="BW2011" s="248"/>
    </row>
    <row r="2012" spans="3:75" s="3" customFormat="1">
      <c r="C2012" s="32"/>
      <c r="D2012" s="229"/>
      <c r="F2012" s="120"/>
      <c r="G2012" s="120"/>
      <c r="H2012" s="120"/>
      <c r="I2012" s="120"/>
      <c r="J2012" s="120"/>
      <c r="K2012" s="120"/>
      <c r="L2012" s="120"/>
      <c r="M2012" s="120"/>
      <c r="N2012" s="120"/>
      <c r="O2012" s="306"/>
      <c r="P2012" s="120"/>
      <c r="Y2012" s="120"/>
      <c r="AD2012" s="249"/>
      <c r="AG2012" s="32"/>
      <c r="AI2012" s="245"/>
      <c r="AJ2012" s="120"/>
      <c r="AN2012" s="249"/>
      <c r="AS2012" s="250"/>
      <c r="AX2012" s="249"/>
      <c r="BC2012" s="248"/>
      <c r="BM2012" s="248"/>
      <c r="BW2012" s="248"/>
    </row>
    <row r="2013" spans="3:75" s="3" customFormat="1">
      <c r="C2013" s="32"/>
      <c r="D2013" s="229"/>
      <c r="F2013" s="120"/>
      <c r="G2013" s="120"/>
      <c r="H2013" s="120"/>
      <c r="I2013" s="120"/>
      <c r="J2013" s="120"/>
      <c r="K2013" s="120"/>
      <c r="L2013" s="120"/>
      <c r="M2013" s="120"/>
      <c r="N2013" s="120"/>
      <c r="O2013" s="306"/>
      <c r="P2013" s="120"/>
      <c r="Y2013" s="120"/>
      <c r="AD2013" s="249"/>
      <c r="AG2013" s="32"/>
      <c r="AI2013" s="245"/>
      <c r="AJ2013" s="120"/>
      <c r="AN2013" s="249"/>
      <c r="AS2013" s="250"/>
      <c r="AX2013" s="249"/>
      <c r="BC2013" s="248"/>
      <c r="BM2013" s="248"/>
      <c r="BW2013" s="248"/>
    </row>
    <row r="2014" spans="3:75" s="3" customFormat="1">
      <c r="C2014" s="32"/>
      <c r="D2014" s="229"/>
      <c r="F2014" s="120"/>
      <c r="G2014" s="120"/>
      <c r="H2014" s="120"/>
      <c r="I2014" s="120"/>
      <c r="J2014" s="120"/>
      <c r="K2014" s="120"/>
      <c r="L2014" s="120"/>
      <c r="M2014" s="120"/>
      <c r="N2014" s="120"/>
      <c r="O2014" s="306"/>
      <c r="P2014" s="120"/>
      <c r="Y2014" s="120"/>
      <c r="AD2014" s="249"/>
      <c r="AG2014" s="32"/>
      <c r="AI2014" s="245"/>
      <c r="AJ2014" s="120"/>
      <c r="AN2014" s="249"/>
      <c r="AS2014" s="250"/>
      <c r="AX2014" s="249"/>
      <c r="BC2014" s="248"/>
      <c r="BM2014" s="248"/>
      <c r="BW2014" s="248"/>
    </row>
    <row r="2015" spans="3:75" s="3" customFormat="1">
      <c r="C2015" s="32"/>
      <c r="D2015" s="229"/>
      <c r="F2015" s="120"/>
      <c r="G2015" s="120"/>
      <c r="H2015" s="120"/>
      <c r="I2015" s="120"/>
      <c r="J2015" s="120"/>
      <c r="K2015" s="120"/>
      <c r="L2015" s="120"/>
      <c r="M2015" s="120"/>
      <c r="N2015" s="120"/>
      <c r="O2015" s="306"/>
      <c r="P2015" s="120"/>
      <c r="Y2015" s="120"/>
      <c r="AD2015" s="249"/>
      <c r="AG2015" s="32"/>
      <c r="AI2015" s="245"/>
      <c r="AJ2015" s="120"/>
      <c r="AN2015" s="249"/>
      <c r="AS2015" s="250"/>
      <c r="AX2015" s="249"/>
      <c r="BC2015" s="248"/>
      <c r="BM2015" s="248"/>
      <c r="BW2015" s="248"/>
    </row>
    <row r="2016" spans="3:75" s="3" customFormat="1">
      <c r="C2016" s="32"/>
      <c r="D2016" s="229"/>
      <c r="F2016" s="120"/>
      <c r="G2016" s="120"/>
      <c r="H2016" s="120"/>
      <c r="I2016" s="120"/>
      <c r="J2016" s="120"/>
      <c r="K2016" s="120"/>
      <c r="L2016" s="120"/>
      <c r="M2016" s="120"/>
      <c r="N2016" s="120"/>
      <c r="O2016" s="306"/>
      <c r="P2016" s="120"/>
      <c r="Y2016" s="120"/>
      <c r="AD2016" s="249"/>
      <c r="AG2016" s="32"/>
      <c r="AI2016" s="245"/>
      <c r="AJ2016" s="120"/>
      <c r="AN2016" s="249"/>
      <c r="AS2016" s="250"/>
      <c r="AX2016" s="249"/>
      <c r="BC2016" s="248"/>
      <c r="BM2016" s="248"/>
      <c r="BW2016" s="248"/>
    </row>
    <row r="2017" spans="3:75" s="3" customFormat="1">
      <c r="C2017" s="32"/>
      <c r="D2017" s="229"/>
      <c r="F2017" s="120"/>
      <c r="G2017" s="120"/>
      <c r="H2017" s="120"/>
      <c r="I2017" s="120"/>
      <c r="J2017" s="120"/>
      <c r="K2017" s="120"/>
      <c r="L2017" s="120"/>
      <c r="M2017" s="120"/>
      <c r="N2017" s="120"/>
      <c r="O2017" s="306"/>
      <c r="P2017" s="120"/>
      <c r="Y2017" s="120"/>
      <c r="AD2017" s="249"/>
      <c r="AG2017" s="32"/>
      <c r="AI2017" s="245"/>
      <c r="AJ2017" s="120"/>
      <c r="AN2017" s="249"/>
      <c r="AS2017" s="250"/>
      <c r="AX2017" s="249"/>
      <c r="BC2017" s="248"/>
      <c r="BM2017" s="248"/>
      <c r="BW2017" s="248"/>
    </row>
    <row r="2018" spans="3:75" s="3" customFormat="1">
      <c r="C2018" s="32"/>
      <c r="D2018" s="229"/>
      <c r="F2018" s="120"/>
      <c r="G2018" s="120"/>
      <c r="H2018" s="120"/>
      <c r="I2018" s="120"/>
      <c r="J2018" s="120"/>
      <c r="K2018" s="120"/>
      <c r="L2018" s="120"/>
      <c r="M2018" s="120"/>
      <c r="N2018" s="120"/>
      <c r="O2018" s="306"/>
      <c r="P2018" s="120"/>
      <c r="Y2018" s="120"/>
      <c r="AD2018" s="249"/>
      <c r="AG2018" s="32"/>
      <c r="AI2018" s="245"/>
      <c r="AJ2018" s="120"/>
      <c r="AN2018" s="249"/>
      <c r="AS2018" s="250"/>
      <c r="AX2018" s="249"/>
      <c r="BC2018" s="248"/>
      <c r="BM2018" s="248"/>
      <c r="BW2018" s="248"/>
    </row>
    <row r="2019" spans="3:75" s="3" customFormat="1">
      <c r="C2019" s="32"/>
      <c r="D2019" s="229"/>
      <c r="F2019" s="120"/>
      <c r="G2019" s="120"/>
      <c r="H2019" s="120"/>
      <c r="I2019" s="120"/>
      <c r="J2019" s="120"/>
      <c r="K2019" s="120"/>
      <c r="L2019" s="120"/>
      <c r="M2019" s="120"/>
      <c r="N2019" s="120"/>
      <c r="O2019" s="306"/>
      <c r="P2019" s="120"/>
      <c r="Y2019" s="120"/>
      <c r="AD2019" s="249"/>
      <c r="AG2019" s="32"/>
      <c r="AI2019" s="245"/>
      <c r="AJ2019" s="120"/>
      <c r="AN2019" s="249"/>
      <c r="AS2019" s="250"/>
      <c r="AX2019" s="249"/>
      <c r="BC2019" s="248"/>
      <c r="BM2019" s="248"/>
      <c r="BW2019" s="248"/>
    </row>
    <row r="2020" spans="3:75" s="3" customFormat="1">
      <c r="C2020" s="32"/>
      <c r="D2020" s="229"/>
      <c r="F2020" s="120"/>
      <c r="G2020" s="120"/>
      <c r="H2020" s="120"/>
      <c r="I2020" s="120"/>
      <c r="J2020" s="120"/>
      <c r="K2020" s="120"/>
      <c r="L2020" s="120"/>
      <c r="M2020" s="120"/>
      <c r="N2020" s="120"/>
      <c r="O2020" s="306"/>
      <c r="P2020" s="120"/>
      <c r="Y2020" s="120"/>
      <c r="AD2020" s="249"/>
      <c r="AG2020" s="32"/>
      <c r="AI2020" s="245"/>
      <c r="AJ2020" s="120"/>
      <c r="AN2020" s="249"/>
      <c r="AS2020" s="250"/>
      <c r="AX2020" s="249"/>
      <c r="BC2020" s="248"/>
      <c r="BM2020" s="248"/>
      <c r="BW2020" s="248"/>
    </row>
    <row r="2021" spans="3:75" s="3" customFormat="1">
      <c r="C2021" s="32"/>
      <c r="D2021" s="229"/>
      <c r="F2021" s="120"/>
      <c r="G2021" s="120"/>
      <c r="H2021" s="120"/>
      <c r="I2021" s="120"/>
      <c r="J2021" s="120"/>
      <c r="K2021" s="120"/>
      <c r="L2021" s="120"/>
      <c r="M2021" s="120"/>
      <c r="N2021" s="120"/>
      <c r="O2021" s="306"/>
      <c r="P2021" s="120"/>
      <c r="Y2021" s="120"/>
      <c r="AD2021" s="249"/>
      <c r="AG2021" s="32"/>
      <c r="AI2021" s="245"/>
      <c r="AJ2021" s="120"/>
      <c r="AN2021" s="249"/>
      <c r="AS2021" s="250"/>
      <c r="AX2021" s="249"/>
      <c r="BC2021" s="248"/>
      <c r="BM2021" s="248"/>
      <c r="BW2021" s="248"/>
    </row>
    <row r="2022" spans="3:75" s="3" customFormat="1">
      <c r="C2022" s="32"/>
      <c r="D2022" s="229"/>
      <c r="F2022" s="120"/>
      <c r="G2022" s="120"/>
      <c r="H2022" s="120"/>
      <c r="I2022" s="120"/>
      <c r="J2022" s="120"/>
      <c r="K2022" s="120"/>
      <c r="L2022" s="120"/>
      <c r="M2022" s="120"/>
      <c r="N2022" s="120"/>
      <c r="O2022" s="306"/>
      <c r="P2022" s="120"/>
      <c r="Y2022" s="120"/>
      <c r="AD2022" s="249"/>
      <c r="AG2022" s="32"/>
      <c r="AI2022" s="245"/>
      <c r="AJ2022" s="120"/>
      <c r="AN2022" s="249"/>
      <c r="AS2022" s="250"/>
      <c r="AX2022" s="249"/>
      <c r="BC2022" s="248"/>
      <c r="BM2022" s="248"/>
      <c r="BW2022" s="248"/>
    </row>
    <row r="2023" spans="3:75" s="3" customFormat="1">
      <c r="C2023" s="32"/>
      <c r="D2023" s="229"/>
      <c r="F2023" s="120"/>
      <c r="G2023" s="120"/>
      <c r="H2023" s="120"/>
      <c r="I2023" s="120"/>
      <c r="J2023" s="120"/>
      <c r="K2023" s="120"/>
      <c r="L2023" s="120"/>
      <c r="M2023" s="120"/>
      <c r="N2023" s="120"/>
      <c r="O2023" s="306"/>
      <c r="P2023" s="120"/>
      <c r="Y2023" s="120"/>
      <c r="AD2023" s="249"/>
      <c r="AG2023" s="32"/>
      <c r="AI2023" s="245"/>
      <c r="AJ2023" s="120"/>
      <c r="AN2023" s="249"/>
      <c r="AS2023" s="250"/>
      <c r="AX2023" s="249"/>
      <c r="BC2023" s="248"/>
      <c r="BM2023" s="248"/>
      <c r="BW2023" s="248"/>
    </row>
    <row r="2024" spans="3:75" s="3" customFormat="1">
      <c r="C2024" s="32"/>
      <c r="D2024" s="229"/>
      <c r="F2024" s="120"/>
      <c r="G2024" s="120"/>
      <c r="H2024" s="120"/>
      <c r="I2024" s="120"/>
      <c r="J2024" s="120"/>
      <c r="K2024" s="120"/>
      <c r="L2024" s="120"/>
      <c r="M2024" s="120"/>
      <c r="N2024" s="120"/>
      <c r="O2024" s="306"/>
      <c r="P2024" s="120"/>
      <c r="Y2024" s="120"/>
      <c r="AD2024" s="249"/>
      <c r="AG2024" s="32"/>
      <c r="AI2024" s="245"/>
      <c r="AJ2024" s="120"/>
      <c r="AN2024" s="249"/>
      <c r="AS2024" s="250"/>
      <c r="AX2024" s="249"/>
      <c r="BC2024" s="248"/>
      <c r="BM2024" s="248"/>
      <c r="BW2024" s="248"/>
    </row>
    <row r="2025" spans="3:75" s="3" customFormat="1">
      <c r="C2025" s="32"/>
      <c r="D2025" s="229"/>
      <c r="F2025" s="120"/>
      <c r="G2025" s="120"/>
      <c r="H2025" s="120"/>
      <c r="I2025" s="120"/>
      <c r="J2025" s="120"/>
      <c r="K2025" s="120"/>
      <c r="L2025" s="120"/>
      <c r="M2025" s="120"/>
      <c r="N2025" s="120"/>
      <c r="O2025" s="306"/>
      <c r="P2025" s="120"/>
      <c r="Y2025" s="120"/>
      <c r="AD2025" s="249"/>
      <c r="AG2025" s="32"/>
      <c r="AI2025" s="245"/>
      <c r="AJ2025" s="120"/>
      <c r="AN2025" s="249"/>
      <c r="AS2025" s="250"/>
      <c r="AX2025" s="249"/>
      <c r="BC2025" s="248"/>
      <c r="BM2025" s="248"/>
      <c r="BW2025" s="248"/>
    </row>
    <row r="2026" spans="3:75" s="3" customFormat="1">
      <c r="C2026" s="32"/>
      <c r="D2026" s="229"/>
      <c r="F2026" s="120"/>
      <c r="G2026" s="120"/>
      <c r="H2026" s="120"/>
      <c r="I2026" s="120"/>
      <c r="J2026" s="120"/>
      <c r="K2026" s="120"/>
      <c r="L2026" s="120"/>
      <c r="M2026" s="120"/>
      <c r="N2026" s="120"/>
      <c r="O2026" s="306"/>
      <c r="P2026" s="120"/>
      <c r="Y2026" s="120"/>
      <c r="AD2026" s="249"/>
      <c r="AG2026" s="32"/>
      <c r="AI2026" s="245"/>
      <c r="AJ2026" s="120"/>
      <c r="AN2026" s="249"/>
      <c r="AS2026" s="250"/>
      <c r="AX2026" s="249"/>
      <c r="BC2026" s="248"/>
      <c r="BM2026" s="248"/>
      <c r="BW2026" s="248"/>
    </row>
    <row r="2027" spans="3:75" s="3" customFormat="1">
      <c r="C2027" s="32"/>
      <c r="D2027" s="229"/>
      <c r="F2027" s="120"/>
      <c r="G2027" s="120"/>
      <c r="H2027" s="120"/>
      <c r="I2027" s="120"/>
      <c r="J2027" s="120"/>
      <c r="K2027" s="120"/>
      <c r="L2027" s="120"/>
      <c r="M2027" s="120"/>
      <c r="N2027" s="120"/>
      <c r="O2027" s="306"/>
      <c r="P2027" s="120"/>
      <c r="Y2027" s="120"/>
      <c r="AD2027" s="249"/>
      <c r="AG2027" s="32"/>
      <c r="AI2027" s="245"/>
      <c r="AJ2027" s="120"/>
      <c r="AN2027" s="249"/>
      <c r="AS2027" s="250"/>
      <c r="AX2027" s="249"/>
      <c r="BC2027" s="248"/>
      <c r="BM2027" s="248"/>
      <c r="BW2027" s="248"/>
    </row>
    <row r="2028" spans="3:75" s="3" customFormat="1">
      <c r="C2028" s="32"/>
      <c r="D2028" s="229"/>
      <c r="F2028" s="120"/>
      <c r="G2028" s="120"/>
      <c r="H2028" s="120"/>
      <c r="I2028" s="120"/>
      <c r="J2028" s="120"/>
      <c r="K2028" s="120"/>
      <c r="L2028" s="120"/>
      <c r="M2028" s="120"/>
      <c r="N2028" s="120"/>
      <c r="O2028" s="306"/>
      <c r="P2028" s="120"/>
      <c r="Y2028" s="120"/>
      <c r="AD2028" s="249"/>
      <c r="AG2028" s="32"/>
      <c r="AI2028" s="245"/>
      <c r="AJ2028" s="120"/>
      <c r="AN2028" s="249"/>
      <c r="AS2028" s="250"/>
      <c r="AX2028" s="249"/>
      <c r="BC2028" s="248"/>
      <c r="BM2028" s="248"/>
      <c r="BW2028" s="248"/>
    </row>
    <row r="2029" spans="3:75" s="3" customFormat="1">
      <c r="C2029" s="32"/>
      <c r="D2029" s="229"/>
      <c r="F2029" s="120"/>
      <c r="G2029" s="120"/>
      <c r="H2029" s="120"/>
      <c r="I2029" s="120"/>
      <c r="J2029" s="120"/>
      <c r="K2029" s="120"/>
      <c r="L2029" s="120"/>
      <c r="M2029" s="120"/>
      <c r="N2029" s="120"/>
      <c r="O2029" s="306"/>
      <c r="P2029" s="120"/>
      <c r="Y2029" s="120"/>
      <c r="AD2029" s="249"/>
      <c r="AG2029" s="32"/>
      <c r="AI2029" s="245"/>
      <c r="AJ2029" s="120"/>
      <c r="AN2029" s="249"/>
      <c r="AS2029" s="250"/>
      <c r="AX2029" s="249"/>
      <c r="BC2029" s="248"/>
      <c r="BM2029" s="248"/>
      <c r="BW2029" s="248"/>
    </row>
    <row r="2030" spans="3:75" s="3" customFormat="1">
      <c r="C2030" s="32"/>
      <c r="D2030" s="229"/>
      <c r="F2030" s="120"/>
      <c r="G2030" s="120"/>
      <c r="H2030" s="120"/>
      <c r="I2030" s="120"/>
      <c r="J2030" s="120"/>
      <c r="K2030" s="120"/>
      <c r="L2030" s="120"/>
      <c r="M2030" s="120"/>
      <c r="N2030" s="120"/>
      <c r="O2030" s="306"/>
      <c r="P2030" s="120"/>
      <c r="Y2030" s="120"/>
      <c r="AD2030" s="249"/>
      <c r="AG2030" s="32"/>
      <c r="AI2030" s="245"/>
      <c r="AJ2030" s="120"/>
      <c r="AN2030" s="249"/>
      <c r="AS2030" s="250"/>
      <c r="AX2030" s="249"/>
      <c r="BC2030" s="248"/>
      <c r="BM2030" s="248"/>
      <c r="BW2030" s="248"/>
    </row>
    <row r="2031" spans="3:75" s="3" customFormat="1">
      <c r="C2031" s="32"/>
      <c r="D2031" s="229"/>
      <c r="F2031" s="120"/>
      <c r="G2031" s="120"/>
      <c r="H2031" s="120"/>
      <c r="I2031" s="120"/>
      <c r="J2031" s="120"/>
      <c r="K2031" s="120"/>
      <c r="L2031" s="120"/>
      <c r="M2031" s="120"/>
      <c r="N2031" s="120"/>
      <c r="O2031" s="306"/>
      <c r="P2031" s="120"/>
      <c r="Y2031" s="120"/>
      <c r="AD2031" s="249"/>
      <c r="AG2031" s="32"/>
      <c r="AI2031" s="245"/>
      <c r="AJ2031" s="120"/>
      <c r="AN2031" s="249"/>
      <c r="AS2031" s="250"/>
      <c r="AX2031" s="249"/>
      <c r="BC2031" s="248"/>
      <c r="BM2031" s="248"/>
      <c r="BW2031" s="248"/>
    </row>
    <row r="2032" spans="3:75" s="3" customFormat="1">
      <c r="C2032" s="32"/>
      <c r="D2032" s="229"/>
      <c r="F2032" s="120"/>
      <c r="G2032" s="120"/>
      <c r="H2032" s="120"/>
      <c r="I2032" s="120"/>
      <c r="J2032" s="120"/>
      <c r="K2032" s="120"/>
      <c r="L2032" s="120"/>
      <c r="M2032" s="120"/>
      <c r="N2032" s="120"/>
      <c r="O2032" s="306"/>
      <c r="P2032" s="120"/>
      <c r="Y2032" s="120"/>
      <c r="AD2032" s="249"/>
      <c r="AG2032" s="32"/>
      <c r="AI2032" s="245"/>
      <c r="AJ2032" s="120"/>
      <c r="AN2032" s="249"/>
      <c r="AS2032" s="250"/>
      <c r="AX2032" s="249"/>
      <c r="BC2032" s="248"/>
      <c r="BM2032" s="248"/>
      <c r="BW2032" s="248"/>
    </row>
    <row r="2033" spans="3:75" s="3" customFormat="1">
      <c r="C2033" s="32"/>
      <c r="D2033" s="229"/>
      <c r="F2033" s="120"/>
      <c r="G2033" s="120"/>
      <c r="H2033" s="120"/>
      <c r="I2033" s="120"/>
      <c r="J2033" s="120"/>
      <c r="K2033" s="120"/>
      <c r="L2033" s="120"/>
      <c r="M2033" s="120"/>
      <c r="N2033" s="120"/>
      <c r="O2033" s="306"/>
      <c r="P2033" s="120"/>
      <c r="Y2033" s="120"/>
      <c r="AD2033" s="249"/>
      <c r="AG2033" s="32"/>
      <c r="AI2033" s="245"/>
      <c r="AJ2033" s="120"/>
      <c r="AN2033" s="249"/>
      <c r="AS2033" s="250"/>
      <c r="AX2033" s="249"/>
      <c r="BC2033" s="248"/>
      <c r="BM2033" s="248"/>
      <c r="BW2033" s="248"/>
    </row>
    <row r="2034" spans="3:75" s="3" customFormat="1">
      <c r="C2034" s="32"/>
      <c r="D2034" s="229"/>
      <c r="F2034" s="120"/>
      <c r="G2034" s="120"/>
      <c r="H2034" s="120"/>
      <c r="I2034" s="120"/>
      <c r="J2034" s="120"/>
      <c r="K2034" s="120"/>
      <c r="L2034" s="120"/>
      <c r="M2034" s="120"/>
      <c r="N2034" s="120"/>
      <c r="O2034" s="306"/>
      <c r="P2034" s="120"/>
      <c r="Y2034" s="120"/>
      <c r="AD2034" s="249"/>
      <c r="AG2034" s="32"/>
      <c r="AI2034" s="245"/>
      <c r="AJ2034" s="120"/>
      <c r="AN2034" s="249"/>
      <c r="AS2034" s="250"/>
      <c r="AX2034" s="249"/>
      <c r="BC2034" s="248"/>
      <c r="BM2034" s="248"/>
      <c r="BW2034" s="248"/>
    </row>
    <row r="2035" spans="3:75" s="3" customFormat="1">
      <c r="C2035" s="32"/>
      <c r="D2035" s="229"/>
      <c r="F2035" s="120"/>
      <c r="G2035" s="120"/>
      <c r="H2035" s="120"/>
      <c r="I2035" s="120"/>
      <c r="J2035" s="120"/>
      <c r="K2035" s="120"/>
      <c r="L2035" s="120"/>
      <c r="M2035" s="120"/>
      <c r="N2035" s="120"/>
      <c r="O2035" s="306"/>
      <c r="P2035" s="120"/>
      <c r="Y2035" s="120"/>
      <c r="AD2035" s="249"/>
      <c r="AG2035" s="32"/>
      <c r="AI2035" s="245"/>
      <c r="AJ2035" s="120"/>
      <c r="AN2035" s="249"/>
      <c r="AS2035" s="250"/>
      <c r="AX2035" s="249"/>
      <c r="BC2035" s="248"/>
      <c r="BM2035" s="248"/>
      <c r="BW2035" s="248"/>
    </row>
    <row r="2036" spans="3:75" s="3" customFormat="1">
      <c r="C2036" s="32"/>
      <c r="D2036" s="229"/>
      <c r="F2036" s="120"/>
      <c r="G2036" s="120"/>
      <c r="H2036" s="120"/>
      <c r="I2036" s="120"/>
      <c r="J2036" s="120"/>
      <c r="K2036" s="120"/>
      <c r="L2036" s="120"/>
      <c r="M2036" s="120"/>
      <c r="N2036" s="120"/>
      <c r="O2036" s="306"/>
      <c r="P2036" s="120"/>
      <c r="Y2036" s="120"/>
      <c r="AD2036" s="249"/>
      <c r="AG2036" s="32"/>
      <c r="AI2036" s="245"/>
      <c r="AJ2036" s="120"/>
      <c r="AN2036" s="249"/>
      <c r="AS2036" s="250"/>
      <c r="AX2036" s="249"/>
      <c r="BC2036" s="248"/>
      <c r="BM2036" s="248"/>
      <c r="BW2036" s="248"/>
    </row>
    <row r="2037" spans="3:75" s="3" customFormat="1">
      <c r="C2037" s="32"/>
      <c r="D2037" s="229"/>
      <c r="F2037" s="120"/>
      <c r="G2037" s="120"/>
      <c r="H2037" s="120"/>
      <c r="I2037" s="120"/>
      <c r="J2037" s="120"/>
      <c r="K2037" s="120"/>
      <c r="L2037" s="120"/>
      <c r="M2037" s="120"/>
      <c r="N2037" s="120"/>
      <c r="O2037" s="306"/>
      <c r="P2037" s="120"/>
      <c r="Y2037" s="120"/>
      <c r="AD2037" s="249"/>
      <c r="AG2037" s="32"/>
      <c r="AI2037" s="245"/>
      <c r="AJ2037" s="120"/>
      <c r="AN2037" s="249"/>
      <c r="AS2037" s="250"/>
      <c r="AX2037" s="249"/>
      <c r="BC2037" s="248"/>
      <c r="BM2037" s="248"/>
      <c r="BW2037" s="248"/>
    </row>
    <row r="2038" spans="3:75" s="3" customFormat="1">
      <c r="C2038" s="32"/>
      <c r="D2038" s="229"/>
      <c r="F2038" s="120"/>
      <c r="G2038" s="120"/>
      <c r="H2038" s="120"/>
      <c r="I2038" s="120"/>
      <c r="J2038" s="120"/>
      <c r="K2038" s="120"/>
      <c r="L2038" s="120"/>
      <c r="M2038" s="120"/>
      <c r="N2038" s="120"/>
      <c r="O2038" s="306"/>
      <c r="P2038" s="120"/>
      <c r="Y2038" s="120"/>
      <c r="AD2038" s="249"/>
      <c r="AG2038" s="32"/>
      <c r="AI2038" s="245"/>
      <c r="AJ2038" s="120"/>
      <c r="AN2038" s="249"/>
      <c r="AS2038" s="250"/>
      <c r="AX2038" s="249"/>
      <c r="BC2038" s="248"/>
      <c r="BM2038" s="248"/>
      <c r="BW2038" s="248"/>
    </row>
    <row r="2039" spans="3:75" s="3" customFormat="1">
      <c r="C2039" s="32"/>
      <c r="D2039" s="229"/>
      <c r="F2039" s="120"/>
      <c r="G2039" s="120"/>
      <c r="H2039" s="120"/>
      <c r="I2039" s="120"/>
      <c r="J2039" s="120"/>
      <c r="K2039" s="120"/>
      <c r="L2039" s="120"/>
      <c r="M2039" s="120"/>
      <c r="N2039" s="120"/>
      <c r="O2039" s="306"/>
      <c r="P2039" s="120"/>
      <c r="Y2039" s="120"/>
      <c r="AD2039" s="249"/>
      <c r="AG2039" s="32"/>
      <c r="AI2039" s="245"/>
      <c r="AJ2039" s="120"/>
      <c r="AN2039" s="249"/>
      <c r="AS2039" s="250"/>
      <c r="AX2039" s="249"/>
      <c r="BC2039" s="248"/>
      <c r="BM2039" s="248"/>
      <c r="BW2039" s="248"/>
    </row>
    <row r="2040" spans="3:75" s="3" customFormat="1">
      <c r="C2040" s="32"/>
      <c r="D2040" s="229"/>
      <c r="F2040" s="120"/>
      <c r="G2040" s="120"/>
      <c r="H2040" s="120"/>
      <c r="I2040" s="120"/>
      <c r="J2040" s="120"/>
      <c r="K2040" s="120"/>
      <c r="L2040" s="120"/>
      <c r="M2040" s="120"/>
      <c r="N2040" s="120"/>
      <c r="O2040" s="306"/>
      <c r="P2040" s="120"/>
      <c r="Y2040" s="120"/>
      <c r="AD2040" s="249"/>
      <c r="AG2040" s="32"/>
      <c r="AI2040" s="245"/>
      <c r="AJ2040" s="120"/>
      <c r="AN2040" s="249"/>
      <c r="AS2040" s="250"/>
      <c r="AX2040" s="249"/>
      <c r="BC2040" s="248"/>
      <c r="BM2040" s="248"/>
      <c r="BW2040" s="248"/>
    </row>
    <row r="2041" spans="3:75" s="3" customFormat="1">
      <c r="C2041" s="32"/>
      <c r="D2041" s="229"/>
      <c r="F2041" s="120"/>
      <c r="G2041" s="120"/>
      <c r="H2041" s="120"/>
      <c r="I2041" s="120"/>
      <c r="J2041" s="120"/>
      <c r="K2041" s="120"/>
      <c r="L2041" s="120"/>
      <c r="M2041" s="120"/>
      <c r="N2041" s="120"/>
      <c r="O2041" s="306"/>
      <c r="P2041" s="120"/>
      <c r="Y2041" s="120"/>
      <c r="AD2041" s="249"/>
      <c r="AG2041" s="32"/>
      <c r="AI2041" s="245"/>
      <c r="AJ2041" s="120"/>
      <c r="AN2041" s="249"/>
      <c r="AS2041" s="250"/>
      <c r="AX2041" s="249"/>
      <c r="BC2041" s="248"/>
      <c r="BM2041" s="248"/>
      <c r="BW2041" s="248"/>
    </row>
    <row r="2042" spans="3:75" s="3" customFormat="1">
      <c r="C2042" s="32"/>
      <c r="D2042" s="229"/>
      <c r="F2042" s="120"/>
      <c r="G2042" s="120"/>
      <c r="H2042" s="120"/>
      <c r="I2042" s="120"/>
      <c r="J2042" s="120"/>
      <c r="K2042" s="120"/>
      <c r="L2042" s="120"/>
      <c r="M2042" s="120"/>
      <c r="N2042" s="120"/>
      <c r="O2042" s="306"/>
      <c r="P2042" s="120"/>
      <c r="Y2042" s="120"/>
      <c r="AD2042" s="249"/>
      <c r="AG2042" s="32"/>
      <c r="AI2042" s="245"/>
      <c r="AJ2042" s="120"/>
      <c r="AN2042" s="249"/>
      <c r="AS2042" s="250"/>
      <c r="AX2042" s="249"/>
      <c r="BC2042" s="248"/>
      <c r="BM2042" s="248"/>
      <c r="BW2042" s="248"/>
    </row>
    <row r="2043" spans="3:75" s="3" customFormat="1">
      <c r="C2043" s="32"/>
      <c r="D2043" s="229"/>
      <c r="F2043" s="120"/>
      <c r="G2043" s="120"/>
      <c r="H2043" s="120"/>
      <c r="I2043" s="120"/>
      <c r="J2043" s="120"/>
      <c r="K2043" s="120"/>
      <c r="L2043" s="120"/>
      <c r="M2043" s="120"/>
      <c r="N2043" s="120"/>
      <c r="O2043" s="306"/>
      <c r="P2043" s="120"/>
      <c r="Y2043" s="120"/>
      <c r="AD2043" s="249"/>
      <c r="AG2043" s="32"/>
      <c r="AI2043" s="245"/>
      <c r="AJ2043" s="120"/>
      <c r="AN2043" s="249"/>
      <c r="AS2043" s="250"/>
      <c r="AX2043" s="249"/>
      <c r="BC2043" s="248"/>
      <c r="BM2043" s="248"/>
      <c r="BW2043" s="248"/>
    </row>
    <row r="2044" spans="3:75" s="3" customFormat="1">
      <c r="C2044" s="32"/>
      <c r="D2044" s="229"/>
      <c r="F2044" s="120"/>
      <c r="G2044" s="120"/>
      <c r="H2044" s="120"/>
      <c r="I2044" s="120"/>
      <c r="J2044" s="120"/>
      <c r="K2044" s="120"/>
      <c r="L2044" s="120"/>
      <c r="M2044" s="120"/>
      <c r="N2044" s="120"/>
      <c r="O2044" s="306"/>
      <c r="P2044" s="120"/>
      <c r="Y2044" s="120"/>
      <c r="AD2044" s="249"/>
      <c r="AG2044" s="32"/>
      <c r="AI2044" s="245"/>
      <c r="AJ2044" s="120"/>
      <c r="AN2044" s="249"/>
      <c r="AS2044" s="250"/>
      <c r="AX2044" s="249"/>
      <c r="BC2044" s="248"/>
      <c r="BM2044" s="248"/>
      <c r="BW2044" s="248"/>
    </row>
    <row r="2045" spans="3:75" s="3" customFormat="1">
      <c r="C2045" s="32"/>
      <c r="D2045" s="229"/>
      <c r="F2045" s="120"/>
      <c r="G2045" s="120"/>
      <c r="H2045" s="120"/>
      <c r="I2045" s="120"/>
      <c r="J2045" s="120"/>
      <c r="K2045" s="120"/>
      <c r="L2045" s="120"/>
      <c r="M2045" s="120"/>
      <c r="N2045" s="120"/>
      <c r="O2045" s="306"/>
      <c r="P2045" s="120"/>
      <c r="Y2045" s="120"/>
      <c r="AD2045" s="249"/>
      <c r="AG2045" s="32"/>
      <c r="AI2045" s="245"/>
      <c r="AJ2045" s="120"/>
      <c r="AN2045" s="249"/>
      <c r="AS2045" s="250"/>
      <c r="AX2045" s="249"/>
      <c r="BC2045" s="248"/>
      <c r="BM2045" s="248"/>
      <c r="BW2045" s="248"/>
    </row>
    <row r="2046" spans="3:75" s="3" customFormat="1">
      <c r="C2046" s="32"/>
      <c r="D2046" s="229"/>
      <c r="F2046" s="120"/>
      <c r="G2046" s="120"/>
      <c r="H2046" s="120"/>
      <c r="I2046" s="120"/>
      <c r="J2046" s="120"/>
      <c r="K2046" s="120"/>
      <c r="L2046" s="120"/>
      <c r="M2046" s="120"/>
      <c r="N2046" s="120"/>
      <c r="O2046" s="306"/>
      <c r="P2046" s="120"/>
      <c r="Y2046" s="120"/>
      <c r="AD2046" s="249"/>
      <c r="AG2046" s="32"/>
      <c r="AI2046" s="245"/>
      <c r="AJ2046" s="120"/>
      <c r="AN2046" s="249"/>
      <c r="AS2046" s="250"/>
      <c r="AX2046" s="249"/>
      <c r="BC2046" s="248"/>
      <c r="BM2046" s="248"/>
      <c r="BW2046" s="248"/>
    </row>
    <row r="2047" spans="3:75" s="3" customFormat="1">
      <c r="C2047" s="32"/>
      <c r="D2047" s="229"/>
      <c r="F2047" s="120"/>
      <c r="G2047" s="120"/>
      <c r="H2047" s="120"/>
      <c r="I2047" s="120"/>
      <c r="J2047" s="120"/>
      <c r="K2047" s="120"/>
      <c r="L2047" s="120"/>
      <c r="M2047" s="120"/>
      <c r="N2047" s="120"/>
      <c r="O2047" s="306"/>
      <c r="P2047" s="120"/>
      <c r="Y2047" s="120"/>
      <c r="AD2047" s="249"/>
      <c r="AG2047" s="32"/>
      <c r="AI2047" s="245"/>
      <c r="AJ2047" s="120"/>
      <c r="AN2047" s="249"/>
      <c r="AS2047" s="250"/>
      <c r="AX2047" s="249"/>
      <c r="BC2047" s="248"/>
      <c r="BM2047" s="248"/>
      <c r="BW2047" s="248"/>
    </row>
    <row r="2048" spans="3:75" s="3" customFormat="1">
      <c r="C2048" s="32"/>
      <c r="D2048" s="229"/>
      <c r="F2048" s="120"/>
      <c r="G2048" s="120"/>
      <c r="H2048" s="120"/>
      <c r="I2048" s="120"/>
      <c r="J2048" s="120"/>
      <c r="K2048" s="120"/>
      <c r="L2048" s="120"/>
      <c r="M2048" s="120"/>
      <c r="N2048" s="120"/>
      <c r="O2048" s="306"/>
      <c r="P2048" s="120"/>
      <c r="Y2048" s="120"/>
      <c r="AD2048" s="249"/>
      <c r="AG2048" s="32"/>
      <c r="AI2048" s="245"/>
      <c r="AJ2048" s="120"/>
      <c r="AN2048" s="249"/>
      <c r="AS2048" s="250"/>
      <c r="AX2048" s="249"/>
      <c r="BC2048" s="248"/>
      <c r="BM2048" s="248"/>
      <c r="BW2048" s="248"/>
    </row>
    <row r="2049" spans="3:75" s="3" customFormat="1">
      <c r="C2049" s="32"/>
      <c r="D2049" s="229"/>
      <c r="F2049" s="120"/>
      <c r="G2049" s="120"/>
      <c r="H2049" s="120"/>
      <c r="I2049" s="120"/>
      <c r="J2049" s="120"/>
      <c r="K2049" s="120"/>
      <c r="L2049" s="120"/>
      <c r="M2049" s="120"/>
      <c r="N2049" s="120"/>
      <c r="O2049" s="306"/>
      <c r="P2049" s="120"/>
      <c r="Y2049" s="120"/>
      <c r="AD2049" s="249"/>
      <c r="AG2049" s="32"/>
      <c r="AI2049" s="245"/>
      <c r="AJ2049" s="120"/>
      <c r="AN2049" s="249"/>
      <c r="AS2049" s="250"/>
      <c r="AX2049" s="249"/>
      <c r="BC2049" s="248"/>
      <c r="BM2049" s="248"/>
      <c r="BW2049" s="248"/>
    </row>
    <row r="2050" spans="3:75" s="3" customFormat="1">
      <c r="C2050" s="32"/>
      <c r="D2050" s="229"/>
      <c r="F2050" s="120"/>
      <c r="G2050" s="120"/>
      <c r="H2050" s="120"/>
      <c r="I2050" s="120"/>
      <c r="J2050" s="120"/>
      <c r="K2050" s="120"/>
      <c r="L2050" s="120"/>
      <c r="M2050" s="120"/>
      <c r="N2050" s="120"/>
      <c r="O2050" s="306"/>
      <c r="P2050" s="120"/>
      <c r="Y2050" s="120"/>
      <c r="AD2050" s="249"/>
      <c r="AG2050" s="32"/>
      <c r="AI2050" s="245"/>
      <c r="AJ2050" s="120"/>
      <c r="AN2050" s="249"/>
      <c r="AS2050" s="250"/>
      <c r="AX2050" s="249"/>
      <c r="BC2050" s="248"/>
      <c r="BM2050" s="248"/>
      <c r="BW2050" s="248"/>
    </row>
    <row r="2051" spans="3:75" s="3" customFormat="1">
      <c r="C2051" s="32"/>
      <c r="D2051" s="229"/>
      <c r="F2051" s="120"/>
      <c r="G2051" s="120"/>
      <c r="H2051" s="120"/>
      <c r="I2051" s="120"/>
      <c r="J2051" s="120"/>
      <c r="K2051" s="120"/>
      <c r="L2051" s="120"/>
      <c r="M2051" s="120"/>
      <c r="N2051" s="120"/>
      <c r="O2051" s="306"/>
      <c r="P2051" s="120"/>
      <c r="Y2051" s="120"/>
      <c r="AD2051" s="249"/>
      <c r="AG2051" s="32"/>
      <c r="AI2051" s="245"/>
      <c r="AJ2051" s="120"/>
      <c r="AN2051" s="249"/>
      <c r="AS2051" s="250"/>
      <c r="AX2051" s="249"/>
      <c r="BC2051" s="248"/>
      <c r="BM2051" s="248"/>
      <c r="BW2051" s="248"/>
    </row>
    <row r="2052" spans="3:75" s="3" customFormat="1">
      <c r="C2052" s="32"/>
      <c r="D2052" s="229"/>
      <c r="F2052" s="120"/>
      <c r="G2052" s="120"/>
      <c r="H2052" s="120"/>
      <c r="I2052" s="120"/>
      <c r="J2052" s="120"/>
      <c r="K2052" s="120"/>
      <c r="L2052" s="120"/>
      <c r="M2052" s="120"/>
      <c r="N2052" s="120"/>
      <c r="O2052" s="306"/>
      <c r="P2052" s="120"/>
      <c r="Y2052" s="120"/>
      <c r="AD2052" s="249"/>
      <c r="AG2052" s="32"/>
      <c r="AI2052" s="245"/>
      <c r="AJ2052" s="120"/>
      <c r="AN2052" s="249"/>
      <c r="AS2052" s="250"/>
      <c r="AX2052" s="249"/>
      <c r="BC2052" s="248"/>
      <c r="BM2052" s="248"/>
      <c r="BW2052" s="248"/>
    </row>
    <row r="2053" spans="3:75" s="3" customFormat="1">
      <c r="C2053" s="32"/>
      <c r="D2053" s="229"/>
      <c r="F2053" s="120"/>
      <c r="G2053" s="120"/>
      <c r="H2053" s="120"/>
      <c r="I2053" s="120"/>
      <c r="J2053" s="120"/>
      <c r="K2053" s="120"/>
      <c r="L2053" s="120"/>
      <c r="M2053" s="120"/>
      <c r="N2053" s="120"/>
      <c r="O2053" s="306"/>
      <c r="P2053" s="120"/>
      <c r="Y2053" s="120"/>
      <c r="AD2053" s="249"/>
      <c r="AG2053" s="32"/>
      <c r="AI2053" s="245"/>
      <c r="AJ2053" s="120"/>
      <c r="AN2053" s="249"/>
      <c r="AS2053" s="250"/>
      <c r="AX2053" s="249"/>
      <c r="BC2053" s="248"/>
      <c r="BM2053" s="248"/>
      <c r="BW2053" s="248"/>
    </row>
    <row r="2054" spans="3:75" s="3" customFormat="1">
      <c r="C2054" s="32"/>
      <c r="D2054" s="229"/>
      <c r="F2054" s="120"/>
      <c r="G2054" s="120"/>
      <c r="H2054" s="120"/>
      <c r="I2054" s="120"/>
      <c r="J2054" s="120"/>
      <c r="K2054" s="120"/>
      <c r="L2054" s="120"/>
      <c r="M2054" s="120"/>
      <c r="N2054" s="120"/>
      <c r="O2054" s="306"/>
      <c r="P2054" s="120"/>
      <c r="Y2054" s="120"/>
      <c r="AD2054" s="249"/>
      <c r="AG2054" s="32"/>
      <c r="AI2054" s="245"/>
      <c r="AJ2054" s="120"/>
      <c r="AN2054" s="249"/>
      <c r="AS2054" s="250"/>
      <c r="AX2054" s="249"/>
      <c r="BC2054" s="248"/>
      <c r="BM2054" s="248"/>
      <c r="BW2054" s="248"/>
    </row>
    <row r="2055" spans="3:75" s="3" customFormat="1">
      <c r="C2055" s="32"/>
      <c r="D2055" s="229"/>
      <c r="F2055" s="120"/>
      <c r="G2055" s="120"/>
      <c r="H2055" s="120"/>
      <c r="I2055" s="120"/>
      <c r="J2055" s="120"/>
      <c r="K2055" s="120"/>
      <c r="L2055" s="120"/>
      <c r="M2055" s="120"/>
      <c r="N2055" s="120"/>
      <c r="O2055" s="306"/>
      <c r="P2055" s="120"/>
      <c r="Y2055" s="120"/>
      <c r="AD2055" s="249"/>
      <c r="AG2055" s="32"/>
      <c r="AI2055" s="245"/>
      <c r="AJ2055" s="120"/>
      <c r="AN2055" s="249"/>
      <c r="AS2055" s="250"/>
      <c r="AX2055" s="249"/>
      <c r="BC2055" s="248"/>
      <c r="BM2055" s="248"/>
      <c r="BW2055" s="248"/>
    </row>
    <row r="2056" spans="3:75" s="3" customFormat="1">
      <c r="C2056" s="32"/>
      <c r="D2056" s="229"/>
      <c r="F2056" s="120"/>
      <c r="G2056" s="120"/>
      <c r="H2056" s="120"/>
      <c r="I2056" s="120"/>
      <c r="J2056" s="120"/>
      <c r="K2056" s="120"/>
      <c r="L2056" s="120"/>
      <c r="M2056" s="120"/>
      <c r="N2056" s="120"/>
      <c r="O2056" s="306"/>
      <c r="P2056" s="120"/>
      <c r="Y2056" s="120"/>
      <c r="AD2056" s="249"/>
      <c r="AG2056" s="32"/>
      <c r="AI2056" s="245"/>
      <c r="AJ2056" s="120"/>
      <c r="AN2056" s="249"/>
      <c r="AS2056" s="250"/>
      <c r="AX2056" s="249"/>
      <c r="BC2056" s="248"/>
      <c r="BM2056" s="248"/>
      <c r="BW2056" s="248"/>
    </row>
    <row r="2057" spans="3:75" s="3" customFormat="1">
      <c r="C2057" s="32"/>
      <c r="D2057" s="229"/>
      <c r="F2057" s="120"/>
      <c r="G2057" s="120"/>
      <c r="H2057" s="120"/>
      <c r="I2057" s="120"/>
      <c r="J2057" s="120"/>
      <c r="K2057" s="120"/>
      <c r="L2057" s="120"/>
      <c r="M2057" s="120"/>
      <c r="N2057" s="120"/>
      <c r="O2057" s="306"/>
      <c r="P2057" s="120"/>
      <c r="Y2057" s="120"/>
      <c r="AD2057" s="249"/>
      <c r="AG2057" s="32"/>
      <c r="AI2057" s="245"/>
      <c r="AJ2057" s="120"/>
      <c r="AN2057" s="249"/>
      <c r="AS2057" s="250"/>
      <c r="AX2057" s="249"/>
      <c r="BC2057" s="248"/>
      <c r="BM2057" s="248"/>
      <c r="BW2057" s="248"/>
    </row>
    <row r="2058" spans="3:75" s="3" customFormat="1">
      <c r="C2058" s="32"/>
      <c r="D2058" s="229"/>
      <c r="F2058" s="120"/>
      <c r="G2058" s="120"/>
      <c r="H2058" s="120"/>
      <c r="I2058" s="120"/>
      <c r="J2058" s="120"/>
      <c r="K2058" s="120"/>
      <c r="L2058" s="120"/>
      <c r="M2058" s="120"/>
      <c r="N2058" s="120"/>
      <c r="O2058" s="306"/>
      <c r="P2058" s="120"/>
      <c r="Y2058" s="120"/>
      <c r="AD2058" s="249"/>
      <c r="AG2058" s="32"/>
      <c r="AI2058" s="245"/>
      <c r="AJ2058" s="120"/>
      <c r="AN2058" s="249"/>
      <c r="AS2058" s="250"/>
      <c r="AX2058" s="249"/>
      <c r="BC2058" s="248"/>
      <c r="BM2058" s="248"/>
      <c r="BW2058" s="248"/>
    </row>
    <row r="2059" spans="3:75" s="3" customFormat="1">
      <c r="C2059" s="32"/>
      <c r="D2059" s="229"/>
      <c r="F2059" s="120"/>
      <c r="G2059" s="120"/>
      <c r="H2059" s="120"/>
      <c r="I2059" s="120"/>
      <c r="J2059" s="120"/>
      <c r="K2059" s="120"/>
      <c r="L2059" s="120"/>
      <c r="M2059" s="120"/>
      <c r="N2059" s="120"/>
      <c r="O2059" s="306"/>
      <c r="P2059" s="120"/>
      <c r="Y2059" s="120"/>
      <c r="AD2059" s="249"/>
      <c r="AG2059" s="32"/>
      <c r="AI2059" s="245"/>
      <c r="AJ2059" s="120"/>
      <c r="AN2059" s="249"/>
      <c r="AS2059" s="250"/>
      <c r="AX2059" s="249"/>
      <c r="BC2059" s="248"/>
      <c r="BM2059" s="248"/>
      <c r="BW2059" s="248"/>
    </row>
    <row r="2060" spans="3:75" s="3" customFormat="1">
      <c r="C2060" s="32"/>
      <c r="D2060" s="229"/>
      <c r="F2060" s="120"/>
      <c r="G2060" s="120"/>
      <c r="H2060" s="120"/>
      <c r="I2060" s="120"/>
      <c r="J2060" s="120"/>
      <c r="K2060" s="120"/>
      <c r="L2060" s="120"/>
      <c r="M2060" s="120"/>
      <c r="N2060" s="120"/>
      <c r="O2060" s="306"/>
      <c r="P2060" s="120"/>
      <c r="Y2060" s="120"/>
      <c r="AD2060" s="249"/>
      <c r="AG2060" s="32"/>
      <c r="AI2060" s="245"/>
      <c r="AJ2060" s="120"/>
      <c r="AN2060" s="249"/>
      <c r="AS2060" s="250"/>
      <c r="AX2060" s="249"/>
      <c r="BC2060" s="248"/>
      <c r="BM2060" s="248"/>
      <c r="BW2060" s="248"/>
    </row>
    <row r="2061" spans="3:75" s="3" customFormat="1">
      <c r="C2061" s="32"/>
      <c r="D2061" s="229"/>
      <c r="F2061" s="120"/>
      <c r="G2061" s="120"/>
      <c r="H2061" s="120"/>
      <c r="I2061" s="120"/>
      <c r="J2061" s="120"/>
      <c r="K2061" s="120"/>
      <c r="L2061" s="120"/>
      <c r="M2061" s="120"/>
      <c r="N2061" s="120"/>
      <c r="O2061" s="306"/>
      <c r="P2061" s="120"/>
      <c r="Y2061" s="120"/>
      <c r="AD2061" s="249"/>
      <c r="AG2061" s="32"/>
      <c r="AI2061" s="245"/>
      <c r="AJ2061" s="120"/>
      <c r="AN2061" s="249"/>
      <c r="AS2061" s="250"/>
      <c r="AX2061" s="249"/>
      <c r="BC2061" s="248"/>
      <c r="BM2061" s="248"/>
      <c r="BW2061" s="248"/>
    </row>
    <row r="2062" spans="3:75" s="3" customFormat="1">
      <c r="C2062" s="32"/>
      <c r="D2062" s="229"/>
      <c r="F2062" s="120"/>
      <c r="G2062" s="120"/>
      <c r="H2062" s="120"/>
      <c r="I2062" s="120"/>
      <c r="J2062" s="120"/>
      <c r="K2062" s="120"/>
      <c r="L2062" s="120"/>
      <c r="M2062" s="120"/>
      <c r="N2062" s="120"/>
      <c r="O2062" s="306"/>
      <c r="P2062" s="120"/>
      <c r="Y2062" s="120"/>
      <c r="AD2062" s="249"/>
      <c r="AG2062" s="32"/>
      <c r="AI2062" s="245"/>
      <c r="AJ2062" s="120"/>
      <c r="AN2062" s="249"/>
      <c r="AS2062" s="250"/>
      <c r="AX2062" s="249"/>
      <c r="BC2062" s="248"/>
      <c r="BM2062" s="248"/>
      <c r="BW2062" s="248"/>
    </row>
    <row r="2063" spans="3:75" s="3" customFormat="1">
      <c r="C2063" s="32"/>
      <c r="D2063" s="229"/>
      <c r="F2063" s="120"/>
      <c r="G2063" s="120"/>
      <c r="H2063" s="120"/>
      <c r="I2063" s="120"/>
      <c r="J2063" s="120"/>
      <c r="K2063" s="120"/>
      <c r="L2063" s="120"/>
      <c r="M2063" s="120"/>
      <c r="N2063" s="120"/>
      <c r="O2063" s="306"/>
      <c r="P2063" s="120"/>
      <c r="Y2063" s="120"/>
      <c r="AD2063" s="249"/>
      <c r="AG2063" s="32"/>
      <c r="AI2063" s="245"/>
      <c r="AJ2063" s="120"/>
      <c r="AN2063" s="249"/>
      <c r="AS2063" s="250"/>
      <c r="AX2063" s="249"/>
      <c r="BC2063" s="248"/>
      <c r="BM2063" s="248"/>
      <c r="BW2063" s="248"/>
    </row>
    <row r="2064" spans="3:75" s="3" customFormat="1">
      <c r="C2064" s="32"/>
      <c r="D2064" s="229"/>
      <c r="F2064" s="120"/>
      <c r="G2064" s="120"/>
      <c r="H2064" s="120"/>
      <c r="I2064" s="120"/>
      <c r="J2064" s="120"/>
      <c r="K2064" s="120"/>
      <c r="L2064" s="120"/>
      <c r="M2064" s="120"/>
      <c r="N2064" s="120"/>
      <c r="O2064" s="306"/>
      <c r="P2064" s="120"/>
      <c r="Y2064" s="120"/>
      <c r="AD2064" s="249"/>
      <c r="AG2064" s="32"/>
      <c r="AI2064" s="245"/>
      <c r="AJ2064" s="120"/>
      <c r="AN2064" s="249"/>
      <c r="AS2064" s="250"/>
      <c r="AX2064" s="249"/>
      <c r="BC2064" s="248"/>
      <c r="BM2064" s="248"/>
      <c r="BW2064" s="248"/>
    </row>
    <row r="2065" spans="3:75" s="3" customFormat="1">
      <c r="C2065" s="32"/>
      <c r="D2065" s="229"/>
      <c r="F2065" s="120"/>
      <c r="G2065" s="120"/>
      <c r="H2065" s="120"/>
      <c r="I2065" s="120"/>
      <c r="J2065" s="120"/>
      <c r="K2065" s="120"/>
      <c r="L2065" s="120"/>
      <c r="M2065" s="120"/>
      <c r="N2065" s="120"/>
      <c r="O2065" s="306"/>
      <c r="P2065" s="120"/>
      <c r="Y2065" s="120"/>
      <c r="AD2065" s="249"/>
      <c r="AG2065" s="32"/>
      <c r="AI2065" s="245"/>
      <c r="AJ2065" s="120"/>
      <c r="AN2065" s="249"/>
      <c r="AS2065" s="250"/>
      <c r="AX2065" s="249"/>
      <c r="BC2065" s="248"/>
      <c r="BM2065" s="248"/>
      <c r="BW2065" s="248"/>
    </row>
    <row r="2066" spans="3:75" s="3" customFormat="1">
      <c r="C2066" s="32"/>
      <c r="D2066" s="229"/>
      <c r="F2066" s="120"/>
      <c r="G2066" s="120"/>
      <c r="H2066" s="120"/>
      <c r="I2066" s="120"/>
      <c r="J2066" s="120"/>
      <c r="K2066" s="120"/>
      <c r="L2066" s="120"/>
      <c r="M2066" s="120"/>
      <c r="N2066" s="120"/>
      <c r="O2066" s="306"/>
      <c r="P2066" s="120"/>
      <c r="Y2066" s="120"/>
      <c r="AD2066" s="249"/>
      <c r="AG2066" s="32"/>
      <c r="AI2066" s="245"/>
      <c r="AJ2066" s="120"/>
      <c r="AN2066" s="249"/>
      <c r="AS2066" s="250"/>
      <c r="AX2066" s="249"/>
      <c r="BC2066" s="248"/>
      <c r="BM2066" s="248"/>
      <c r="BW2066" s="248"/>
    </row>
    <row r="2067" spans="3:75" s="3" customFormat="1">
      <c r="C2067" s="32"/>
      <c r="D2067" s="229"/>
      <c r="F2067" s="120"/>
      <c r="G2067" s="120"/>
      <c r="H2067" s="120"/>
      <c r="I2067" s="120"/>
      <c r="J2067" s="120"/>
      <c r="K2067" s="120"/>
      <c r="L2067" s="120"/>
      <c r="M2067" s="120"/>
      <c r="N2067" s="120"/>
      <c r="O2067" s="306"/>
      <c r="P2067" s="120"/>
      <c r="Y2067" s="120"/>
      <c r="AD2067" s="249"/>
      <c r="AG2067" s="32"/>
      <c r="AI2067" s="245"/>
      <c r="AJ2067" s="120"/>
      <c r="AN2067" s="249"/>
      <c r="AS2067" s="250"/>
      <c r="AX2067" s="249"/>
      <c r="BC2067" s="248"/>
      <c r="BM2067" s="248"/>
      <c r="BW2067" s="248"/>
    </row>
    <row r="2068" spans="3:75" s="3" customFormat="1">
      <c r="C2068" s="32"/>
      <c r="D2068" s="229"/>
      <c r="F2068" s="120"/>
      <c r="G2068" s="120"/>
      <c r="H2068" s="120"/>
      <c r="I2068" s="120"/>
      <c r="J2068" s="120"/>
      <c r="K2068" s="120"/>
      <c r="L2068" s="120"/>
      <c r="M2068" s="120"/>
      <c r="N2068" s="120"/>
      <c r="O2068" s="306"/>
      <c r="P2068" s="120"/>
      <c r="Y2068" s="120"/>
      <c r="AD2068" s="249"/>
      <c r="AG2068" s="32"/>
      <c r="AI2068" s="245"/>
      <c r="AJ2068" s="120"/>
      <c r="AN2068" s="249"/>
      <c r="AS2068" s="250"/>
      <c r="AX2068" s="249"/>
      <c r="BC2068" s="248"/>
      <c r="BM2068" s="248"/>
      <c r="BW2068" s="248"/>
    </row>
    <row r="2069" spans="3:75" s="3" customFormat="1">
      <c r="C2069" s="32"/>
      <c r="D2069" s="229"/>
      <c r="F2069" s="120"/>
      <c r="G2069" s="120"/>
      <c r="H2069" s="120"/>
      <c r="I2069" s="120"/>
      <c r="J2069" s="120"/>
      <c r="K2069" s="120"/>
      <c r="L2069" s="120"/>
      <c r="M2069" s="120"/>
      <c r="N2069" s="120"/>
      <c r="O2069" s="306"/>
      <c r="P2069" s="120"/>
      <c r="Y2069" s="120"/>
      <c r="AD2069" s="249"/>
      <c r="AG2069" s="32"/>
      <c r="AI2069" s="245"/>
      <c r="AJ2069" s="120"/>
      <c r="AN2069" s="249"/>
      <c r="AS2069" s="250"/>
      <c r="AX2069" s="249"/>
      <c r="BC2069" s="248"/>
      <c r="BM2069" s="248"/>
      <c r="BW2069" s="248"/>
    </row>
    <row r="2070" spans="3:75" s="3" customFormat="1">
      <c r="C2070" s="32"/>
      <c r="D2070" s="229"/>
      <c r="F2070" s="120"/>
      <c r="G2070" s="120"/>
      <c r="H2070" s="120"/>
      <c r="I2070" s="120"/>
      <c r="J2070" s="120"/>
      <c r="K2070" s="120"/>
      <c r="L2070" s="120"/>
      <c r="M2070" s="120"/>
      <c r="N2070" s="120"/>
      <c r="O2070" s="306"/>
      <c r="P2070" s="120"/>
      <c r="Y2070" s="120"/>
      <c r="AD2070" s="249"/>
      <c r="AG2070" s="32"/>
      <c r="AI2070" s="245"/>
      <c r="AJ2070" s="120"/>
      <c r="AN2070" s="249"/>
      <c r="AS2070" s="250"/>
      <c r="AX2070" s="249"/>
      <c r="BC2070" s="248"/>
      <c r="BM2070" s="248"/>
      <c r="BW2070" s="248"/>
    </row>
    <row r="2071" spans="3:75" s="3" customFormat="1">
      <c r="C2071" s="32"/>
      <c r="D2071" s="229"/>
      <c r="F2071" s="120"/>
      <c r="G2071" s="120"/>
      <c r="H2071" s="120"/>
      <c r="I2071" s="120"/>
      <c r="J2071" s="120"/>
      <c r="K2071" s="120"/>
      <c r="L2071" s="120"/>
      <c r="M2071" s="120"/>
      <c r="N2071" s="120"/>
      <c r="O2071" s="306"/>
      <c r="P2071" s="120"/>
      <c r="Y2071" s="120"/>
      <c r="AD2071" s="249"/>
      <c r="AG2071" s="32"/>
      <c r="AI2071" s="245"/>
      <c r="AJ2071" s="120"/>
      <c r="AN2071" s="249"/>
      <c r="AS2071" s="250"/>
      <c r="AX2071" s="249"/>
      <c r="BC2071" s="248"/>
      <c r="BM2071" s="248"/>
      <c r="BW2071" s="248"/>
    </row>
    <row r="2072" spans="3:75" s="3" customFormat="1">
      <c r="C2072" s="32"/>
      <c r="D2072" s="229"/>
      <c r="F2072" s="120"/>
      <c r="G2072" s="120"/>
      <c r="H2072" s="120"/>
      <c r="I2072" s="120"/>
      <c r="J2072" s="120"/>
      <c r="K2072" s="120"/>
      <c r="L2072" s="120"/>
      <c r="M2072" s="120"/>
      <c r="N2072" s="120"/>
      <c r="O2072" s="306"/>
      <c r="P2072" s="120"/>
      <c r="Y2072" s="120"/>
      <c r="AD2072" s="249"/>
      <c r="AG2072" s="32"/>
      <c r="AI2072" s="245"/>
      <c r="AJ2072" s="120"/>
      <c r="AN2072" s="249"/>
      <c r="AS2072" s="250"/>
      <c r="AX2072" s="249"/>
      <c r="BC2072" s="248"/>
      <c r="BM2072" s="248"/>
      <c r="BW2072" s="248"/>
    </row>
    <row r="2073" spans="3:75" s="3" customFormat="1">
      <c r="C2073" s="32"/>
      <c r="D2073" s="229"/>
      <c r="F2073" s="120"/>
      <c r="G2073" s="120"/>
      <c r="H2073" s="120"/>
      <c r="I2073" s="120"/>
      <c r="J2073" s="120"/>
      <c r="K2073" s="120"/>
      <c r="L2073" s="120"/>
      <c r="M2073" s="120"/>
      <c r="N2073" s="120"/>
      <c r="O2073" s="306"/>
      <c r="P2073" s="120"/>
      <c r="Y2073" s="120"/>
      <c r="AD2073" s="249"/>
      <c r="AG2073" s="32"/>
      <c r="AI2073" s="245"/>
      <c r="AJ2073" s="120"/>
      <c r="AN2073" s="249"/>
      <c r="AS2073" s="250"/>
      <c r="AX2073" s="249"/>
      <c r="BC2073" s="248"/>
      <c r="BM2073" s="248"/>
      <c r="BW2073" s="248"/>
    </row>
    <row r="2074" spans="3:75" s="3" customFormat="1">
      <c r="C2074" s="32"/>
      <c r="D2074" s="229"/>
      <c r="F2074" s="120"/>
      <c r="G2074" s="120"/>
      <c r="H2074" s="120"/>
      <c r="I2074" s="120"/>
      <c r="J2074" s="120"/>
      <c r="K2074" s="120"/>
      <c r="L2074" s="120"/>
      <c r="M2074" s="120"/>
      <c r="N2074" s="120"/>
      <c r="O2074" s="306"/>
      <c r="P2074" s="120"/>
      <c r="Y2074" s="120"/>
      <c r="AD2074" s="249"/>
      <c r="AG2074" s="32"/>
      <c r="AI2074" s="245"/>
      <c r="AJ2074" s="120"/>
      <c r="AN2074" s="249"/>
      <c r="AS2074" s="250"/>
      <c r="AX2074" s="249"/>
      <c r="BC2074" s="248"/>
      <c r="BM2074" s="248"/>
      <c r="BW2074" s="248"/>
    </row>
    <row r="2075" spans="3:75" s="3" customFormat="1">
      <c r="C2075" s="32"/>
      <c r="D2075" s="229"/>
      <c r="F2075" s="120"/>
      <c r="G2075" s="120"/>
      <c r="H2075" s="120"/>
      <c r="I2075" s="120"/>
      <c r="J2075" s="120"/>
      <c r="K2075" s="120"/>
      <c r="L2075" s="120"/>
      <c r="M2075" s="120"/>
      <c r="N2075" s="120"/>
      <c r="O2075" s="306"/>
      <c r="P2075" s="120"/>
      <c r="Y2075" s="120"/>
      <c r="AD2075" s="249"/>
      <c r="AG2075" s="32"/>
      <c r="AI2075" s="245"/>
      <c r="AJ2075" s="120"/>
      <c r="AN2075" s="249"/>
      <c r="AS2075" s="250"/>
      <c r="AX2075" s="249"/>
      <c r="BC2075" s="248"/>
      <c r="BM2075" s="248"/>
      <c r="BW2075" s="248"/>
    </row>
    <row r="2076" spans="3:75" s="3" customFormat="1">
      <c r="C2076" s="32"/>
      <c r="D2076" s="229"/>
      <c r="F2076" s="120"/>
      <c r="G2076" s="120"/>
      <c r="H2076" s="120"/>
      <c r="I2076" s="120"/>
      <c r="J2076" s="120"/>
      <c r="K2076" s="120"/>
      <c r="L2076" s="120"/>
      <c r="M2076" s="120"/>
      <c r="N2076" s="120"/>
      <c r="O2076" s="306"/>
      <c r="P2076" s="120"/>
      <c r="Y2076" s="120"/>
      <c r="AD2076" s="249"/>
      <c r="AG2076" s="32"/>
      <c r="AI2076" s="245"/>
      <c r="AJ2076" s="120"/>
      <c r="AN2076" s="249"/>
      <c r="AS2076" s="250"/>
      <c r="AX2076" s="249"/>
      <c r="BC2076" s="248"/>
      <c r="BM2076" s="248"/>
      <c r="BW2076" s="248"/>
    </row>
    <row r="2077" spans="3:75" s="3" customFormat="1">
      <c r="C2077" s="32"/>
      <c r="D2077" s="229"/>
      <c r="F2077" s="120"/>
      <c r="G2077" s="120"/>
      <c r="H2077" s="120"/>
      <c r="I2077" s="120"/>
      <c r="J2077" s="120"/>
      <c r="K2077" s="120"/>
      <c r="L2077" s="120"/>
      <c r="M2077" s="120"/>
      <c r="N2077" s="120"/>
      <c r="O2077" s="306"/>
      <c r="P2077" s="120"/>
      <c r="Y2077" s="120"/>
      <c r="AD2077" s="249"/>
      <c r="AG2077" s="32"/>
      <c r="AI2077" s="245"/>
      <c r="AJ2077" s="120"/>
      <c r="AN2077" s="249"/>
      <c r="AS2077" s="250"/>
      <c r="AX2077" s="249"/>
      <c r="BC2077" s="248"/>
      <c r="BM2077" s="248"/>
      <c r="BW2077" s="248"/>
    </row>
    <row r="2078" spans="3:75" s="3" customFormat="1">
      <c r="C2078" s="32"/>
      <c r="D2078" s="229"/>
      <c r="F2078" s="120"/>
      <c r="G2078" s="120"/>
      <c r="H2078" s="120"/>
      <c r="I2078" s="120"/>
      <c r="J2078" s="120"/>
      <c r="K2078" s="120"/>
      <c r="L2078" s="120"/>
      <c r="M2078" s="120"/>
      <c r="N2078" s="120"/>
      <c r="O2078" s="306"/>
      <c r="P2078" s="120"/>
      <c r="Y2078" s="120"/>
      <c r="AD2078" s="249"/>
      <c r="AG2078" s="32"/>
      <c r="AI2078" s="245"/>
      <c r="AJ2078" s="120"/>
      <c r="AN2078" s="249"/>
      <c r="AS2078" s="250"/>
      <c r="AX2078" s="249"/>
      <c r="BC2078" s="248"/>
      <c r="BM2078" s="248"/>
      <c r="BW2078" s="248"/>
    </row>
    <row r="2079" spans="3:75" s="3" customFormat="1">
      <c r="C2079" s="32"/>
      <c r="D2079" s="229"/>
      <c r="F2079" s="120"/>
      <c r="G2079" s="120"/>
      <c r="H2079" s="120"/>
      <c r="I2079" s="120"/>
      <c r="J2079" s="120"/>
      <c r="K2079" s="120"/>
      <c r="L2079" s="120"/>
      <c r="M2079" s="120"/>
      <c r="N2079" s="120"/>
      <c r="O2079" s="306"/>
      <c r="P2079" s="120"/>
      <c r="Y2079" s="120"/>
      <c r="AD2079" s="249"/>
      <c r="AG2079" s="32"/>
      <c r="AI2079" s="245"/>
      <c r="AJ2079" s="120"/>
      <c r="AN2079" s="249"/>
      <c r="AS2079" s="250"/>
      <c r="AX2079" s="249"/>
      <c r="BC2079" s="248"/>
      <c r="BM2079" s="248"/>
      <c r="BW2079" s="248"/>
    </row>
    <row r="2080" spans="3:75" s="3" customFormat="1">
      <c r="C2080" s="32"/>
      <c r="D2080" s="229"/>
      <c r="F2080" s="120"/>
      <c r="G2080" s="120"/>
      <c r="H2080" s="120"/>
      <c r="I2080" s="120"/>
      <c r="J2080" s="120"/>
      <c r="K2080" s="120"/>
      <c r="L2080" s="120"/>
      <c r="M2080" s="120"/>
      <c r="N2080" s="120"/>
      <c r="O2080" s="306"/>
      <c r="P2080" s="120"/>
      <c r="Y2080" s="120"/>
      <c r="AD2080" s="249"/>
      <c r="AG2080" s="32"/>
      <c r="AI2080" s="245"/>
      <c r="AJ2080" s="120"/>
      <c r="AN2080" s="249"/>
      <c r="AS2080" s="250"/>
      <c r="AX2080" s="249"/>
      <c r="BC2080" s="248"/>
      <c r="BM2080" s="248"/>
      <c r="BW2080" s="248"/>
    </row>
    <row r="2081" spans="3:75" s="3" customFormat="1">
      <c r="C2081" s="32"/>
      <c r="D2081" s="229"/>
      <c r="F2081" s="120"/>
      <c r="G2081" s="120"/>
      <c r="H2081" s="120"/>
      <c r="I2081" s="120"/>
      <c r="J2081" s="120"/>
      <c r="K2081" s="120"/>
      <c r="L2081" s="120"/>
      <c r="M2081" s="120"/>
      <c r="N2081" s="120"/>
      <c r="O2081" s="306"/>
      <c r="P2081" s="120"/>
      <c r="Y2081" s="120"/>
      <c r="AD2081" s="249"/>
      <c r="AG2081" s="32"/>
      <c r="AI2081" s="245"/>
      <c r="AJ2081" s="120"/>
      <c r="AN2081" s="249"/>
      <c r="AS2081" s="250"/>
      <c r="AX2081" s="249"/>
      <c r="BC2081" s="248"/>
      <c r="BM2081" s="248"/>
      <c r="BW2081" s="248"/>
    </row>
    <row r="2082" spans="3:75" s="3" customFormat="1">
      <c r="C2082" s="32"/>
      <c r="D2082" s="229"/>
      <c r="F2082" s="120"/>
      <c r="G2082" s="120"/>
      <c r="H2082" s="120"/>
      <c r="I2082" s="120"/>
      <c r="J2082" s="120"/>
      <c r="K2082" s="120"/>
      <c r="L2082" s="120"/>
      <c r="M2082" s="120"/>
      <c r="N2082" s="120"/>
      <c r="O2082" s="306"/>
      <c r="P2082" s="120"/>
      <c r="Y2082" s="120"/>
      <c r="AD2082" s="249"/>
      <c r="AG2082" s="32"/>
      <c r="AI2082" s="245"/>
      <c r="AJ2082" s="120"/>
      <c r="AN2082" s="249"/>
      <c r="AS2082" s="250"/>
      <c r="AX2082" s="249"/>
      <c r="BC2082" s="248"/>
      <c r="BM2082" s="248"/>
      <c r="BW2082" s="248"/>
    </row>
    <row r="2083" spans="3:75" s="3" customFormat="1">
      <c r="C2083" s="32"/>
      <c r="D2083" s="229"/>
      <c r="F2083" s="120"/>
      <c r="G2083" s="120"/>
      <c r="H2083" s="120"/>
      <c r="I2083" s="120"/>
      <c r="J2083" s="120"/>
      <c r="K2083" s="120"/>
      <c r="L2083" s="120"/>
      <c r="M2083" s="120"/>
      <c r="N2083" s="120"/>
      <c r="O2083" s="306"/>
      <c r="P2083" s="120"/>
      <c r="Y2083" s="120"/>
      <c r="AD2083" s="249"/>
      <c r="AG2083" s="32"/>
      <c r="AI2083" s="245"/>
      <c r="AJ2083" s="120"/>
      <c r="AN2083" s="249"/>
      <c r="AS2083" s="250"/>
      <c r="AX2083" s="249"/>
      <c r="BC2083" s="248"/>
      <c r="BM2083" s="248"/>
      <c r="BW2083" s="248"/>
    </row>
    <row r="2084" spans="3:75" s="3" customFormat="1">
      <c r="C2084" s="32"/>
      <c r="D2084" s="229"/>
      <c r="F2084" s="120"/>
      <c r="G2084" s="120"/>
      <c r="H2084" s="120"/>
      <c r="I2084" s="120"/>
      <c r="J2084" s="120"/>
      <c r="K2084" s="120"/>
      <c r="L2084" s="120"/>
      <c r="M2084" s="120"/>
      <c r="N2084" s="120"/>
      <c r="O2084" s="306"/>
      <c r="P2084" s="120"/>
      <c r="Y2084" s="120"/>
      <c r="AD2084" s="249"/>
      <c r="AG2084" s="32"/>
      <c r="AI2084" s="245"/>
      <c r="AJ2084" s="120"/>
      <c r="AN2084" s="249"/>
      <c r="AS2084" s="250"/>
      <c r="AX2084" s="249"/>
      <c r="BC2084" s="248"/>
      <c r="BM2084" s="248"/>
      <c r="BW2084" s="248"/>
    </row>
    <row r="2085" spans="3:75" s="3" customFormat="1">
      <c r="C2085" s="32"/>
      <c r="D2085" s="229"/>
      <c r="F2085" s="120"/>
      <c r="G2085" s="120"/>
      <c r="H2085" s="120"/>
      <c r="I2085" s="120"/>
      <c r="J2085" s="120"/>
      <c r="K2085" s="120"/>
      <c r="L2085" s="120"/>
      <c r="M2085" s="120"/>
      <c r="N2085" s="120"/>
      <c r="O2085" s="306"/>
      <c r="P2085" s="120"/>
      <c r="Y2085" s="120"/>
      <c r="AD2085" s="249"/>
      <c r="AG2085" s="32"/>
      <c r="AI2085" s="245"/>
      <c r="AJ2085" s="120"/>
      <c r="AN2085" s="249"/>
      <c r="AS2085" s="250"/>
      <c r="AX2085" s="249"/>
      <c r="BC2085" s="248"/>
      <c r="BM2085" s="248"/>
      <c r="BW2085" s="248"/>
    </row>
    <row r="2086" spans="3:75" s="3" customFormat="1">
      <c r="C2086" s="32"/>
      <c r="D2086" s="229"/>
      <c r="F2086" s="120"/>
      <c r="G2086" s="120"/>
      <c r="H2086" s="120"/>
      <c r="I2086" s="120"/>
      <c r="J2086" s="120"/>
      <c r="K2086" s="120"/>
      <c r="L2086" s="120"/>
      <c r="M2086" s="120"/>
      <c r="N2086" s="120"/>
      <c r="O2086" s="306"/>
      <c r="P2086" s="120"/>
      <c r="Y2086" s="120"/>
      <c r="AD2086" s="249"/>
      <c r="AG2086" s="32"/>
      <c r="AI2086" s="245"/>
      <c r="AJ2086" s="120"/>
      <c r="AN2086" s="249"/>
      <c r="AS2086" s="250"/>
      <c r="AX2086" s="249"/>
      <c r="BC2086" s="248"/>
      <c r="BM2086" s="248"/>
      <c r="BW2086" s="248"/>
    </row>
    <row r="2087" spans="3:75" s="3" customFormat="1">
      <c r="C2087" s="32"/>
      <c r="D2087" s="229"/>
      <c r="F2087" s="120"/>
      <c r="G2087" s="120"/>
      <c r="H2087" s="120"/>
      <c r="I2087" s="120"/>
      <c r="J2087" s="120"/>
      <c r="K2087" s="120"/>
      <c r="L2087" s="120"/>
      <c r="M2087" s="120"/>
      <c r="N2087" s="120"/>
      <c r="O2087" s="306"/>
      <c r="P2087" s="120"/>
      <c r="Y2087" s="120"/>
      <c r="AD2087" s="249"/>
      <c r="AG2087" s="32"/>
      <c r="AI2087" s="245"/>
      <c r="AJ2087" s="120"/>
      <c r="AN2087" s="249"/>
      <c r="AS2087" s="250"/>
      <c r="AX2087" s="249"/>
      <c r="BC2087" s="248"/>
      <c r="BM2087" s="248"/>
      <c r="BW2087" s="248"/>
    </row>
    <row r="2088" spans="3:75" s="3" customFormat="1">
      <c r="C2088" s="32"/>
      <c r="D2088" s="229"/>
      <c r="F2088" s="120"/>
      <c r="G2088" s="120"/>
      <c r="H2088" s="120"/>
      <c r="I2088" s="120"/>
      <c r="J2088" s="120"/>
      <c r="K2088" s="120"/>
      <c r="L2088" s="120"/>
      <c r="M2088" s="120"/>
      <c r="N2088" s="120"/>
      <c r="O2088" s="306"/>
      <c r="P2088" s="120"/>
      <c r="Y2088" s="120"/>
      <c r="AD2088" s="249"/>
      <c r="AG2088" s="32"/>
      <c r="AI2088" s="245"/>
      <c r="AJ2088" s="120"/>
      <c r="AN2088" s="249"/>
      <c r="AS2088" s="250"/>
      <c r="AX2088" s="249"/>
      <c r="BC2088" s="248"/>
      <c r="BM2088" s="248"/>
      <c r="BW2088" s="248"/>
    </row>
    <row r="2089" spans="3:75" s="3" customFormat="1">
      <c r="C2089" s="32"/>
      <c r="D2089" s="229"/>
      <c r="F2089" s="120"/>
      <c r="G2089" s="120"/>
      <c r="H2089" s="120"/>
      <c r="I2089" s="120"/>
      <c r="J2089" s="120"/>
      <c r="K2089" s="120"/>
      <c r="L2089" s="120"/>
      <c r="M2089" s="120"/>
      <c r="N2089" s="120"/>
      <c r="O2089" s="306"/>
      <c r="P2089" s="120"/>
      <c r="Y2089" s="120"/>
      <c r="AD2089" s="249"/>
      <c r="AG2089" s="32"/>
      <c r="AI2089" s="245"/>
      <c r="AJ2089" s="120"/>
      <c r="AN2089" s="249"/>
      <c r="AS2089" s="250"/>
      <c r="AX2089" s="249"/>
      <c r="BC2089" s="248"/>
      <c r="BM2089" s="248"/>
      <c r="BW2089" s="248"/>
    </row>
    <row r="2090" spans="3:75" s="3" customFormat="1">
      <c r="C2090" s="32"/>
      <c r="D2090" s="229"/>
      <c r="F2090" s="120"/>
      <c r="G2090" s="120"/>
      <c r="H2090" s="120"/>
      <c r="I2090" s="120"/>
      <c r="J2090" s="120"/>
      <c r="K2090" s="120"/>
      <c r="L2090" s="120"/>
      <c r="M2090" s="120"/>
      <c r="N2090" s="120"/>
      <c r="O2090" s="306"/>
      <c r="P2090" s="120"/>
      <c r="Y2090" s="120"/>
      <c r="AD2090" s="249"/>
      <c r="AG2090" s="32"/>
      <c r="AI2090" s="245"/>
      <c r="AJ2090" s="120"/>
      <c r="AN2090" s="249"/>
      <c r="AS2090" s="250"/>
      <c r="AX2090" s="249"/>
      <c r="BC2090" s="248"/>
      <c r="BM2090" s="248"/>
      <c r="BW2090" s="248"/>
    </row>
    <row r="2091" spans="3:75" s="3" customFormat="1">
      <c r="C2091" s="32"/>
      <c r="D2091" s="229"/>
      <c r="F2091" s="120"/>
      <c r="G2091" s="120"/>
      <c r="H2091" s="120"/>
      <c r="I2091" s="120"/>
      <c r="J2091" s="120"/>
      <c r="K2091" s="120"/>
      <c r="L2091" s="120"/>
      <c r="M2091" s="120"/>
      <c r="N2091" s="120"/>
      <c r="O2091" s="306"/>
      <c r="P2091" s="120"/>
      <c r="Y2091" s="120"/>
      <c r="AD2091" s="249"/>
      <c r="AG2091" s="32"/>
      <c r="AI2091" s="245"/>
      <c r="AJ2091" s="120"/>
      <c r="AN2091" s="249"/>
      <c r="AS2091" s="250"/>
      <c r="AX2091" s="249"/>
      <c r="BC2091" s="248"/>
      <c r="BM2091" s="248"/>
      <c r="BW2091" s="248"/>
    </row>
    <row r="2092" spans="3:75" s="3" customFormat="1">
      <c r="C2092" s="32"/>
      <c r="D2092" s="229"/>
      <c r="F2092" s="120"/>
      <c r="G2092" s="120"/>
      <c r="H2092" s="120"/>
      <c r="I2092" s="120"/>
      <c r="J2092" s="120"/>
      <c r="K2092" s="120"/>
      <c r="L2092" s="120"/>
      <c r="M2092" s="120"/>
      <c r="N2092" s="120"/>
      <c r="O2092" s="306"/>
      <c r="P2092" s="120"/>
      <c r="Y2092" s="120"/>
      <c r="AD2092" s="249"/>
      <c r="AG2092" s="32"/>
      <c r="AI2092" s="245"/>
      <c r="AJ2092" s="120"/>
      <c r="AN2092" s="249"/>
      <c r="AS2092" s="250"/>
      <c r="AX2092" s="249"/>
      <c r="BC2092" s="248"/>
      <c r="BM2092" s="248"/>
      <c r="BW2092" s="248"/>
    </row>
    <row r="2093" spans="3:75" s="3" customFormat="1">
      <c r="C2093" s="32"/>
      <c r="D2093" s="229"/>
      <c r="F2093" s="120"/>
      <c r="G2093" s="120"/>
      <c r="H2093" s="120"/>
      <c r="I2093" s="120"/>
      <c r="J2093" s="120"/>
      <c r="K2093" s="120"/>
      <c r="L2093" s="120"/>
      <c r="M2093" s="120"/>
      <c r="N2093" s="120"/>
      <c r="O2093" s="306"/>
      <c r="P2093" s="120"/>
      <c r="Y2093" s="120"/>
      <c r="AD2093" s="249"/>
      <c r="AG2093" s="32"/>
      <c r="AI2093" s="245"/>
      <c r="AJ2093" s="120"/>
      <c r="AN2093" s="249"/>
      <c r="AS2093" s="250"/>
      <c r="AX2093" s="249"/>
      <c r="BC2093" s="248"/>
      <c r="BM2093" s="248"/>
      <c r="BW2093" s="248"/>
    </row>
    <row r="2094" spans="3:75" s="3" customFormat="1">
      <c r="C2094" s="32"/>
      <c r="D2094" s="229"/>
      <c r="F2094" s="120"/>
      <c r="G2094" s="120"/>
      <c r="H2094" s="120"/>
      <c r="I2094" s="120"/>
      <c r="J2094" s="120"/>
      <c r="K2094" s="120"/>
      <c r="L2094" s="120"/>
      <c r="M2094" s="120"/>
      <c r="N2094" s="120"/>
      <c r="O2094" s="306"/>
      <c r="P2094" s="120"/>
      <c r="Y2094" s="120"/>
      <c r="AD2094" s="249"/>
      <c r="AG2094" s="32"/>
      <c r="AI2094" s="245"/>
      <c r="AJ2094" s="120"/>
      <c r="AN2094" s="249"/>
      <c r="AS2094" s="250"/>
      <c r="AX2094" s="249"/>
      <c r="BC2094" s="248"/>
      <c r="BM2094" s="248"/>
      <c r="BW2094" s="248"/>
    </row>
    <row r="2095" spans="3:75" s="3" customFormat="1">
      <c r="C2095" s="32"/>
      <c r="D2095" s="229"/>
      <c r="F2095" s="120"/>
      <c r="G2095" s="120"/>
      <c r="H2095" s="120"/>
      <c r="I2095" s="120"/>
      <c r="J2095" s="120"/>
      <c r="K2095" s="120"/>
      <c r="L2095" s="120"/>
      <c r="M2095" s="120"/>
      <c r="N2095" s="120"/>
      <c r="O2095" s="306"/>
      <c r="P2095" s="120"/>
      <c r="Y2095" s="120"/>
      <c r="AD2095" s="249"/>
      <c r="AG2095" s="32"/>
      <c r="AI2095" s="245"/>
      <c r="AJ2095" s="120"/>
      <c r="AN2095" s="249"/>
      <c r="AS2095" s="250"/>
      <c r="AX2095" s="249"/>
      <c r="BC2095" s="248"/>
      <c r="BM2095" s="248"/>
      <c r="BW2095" s="248"/>
    </row>
    <row r="2096" spans="3:75" s="3" customFormat="1">
      <c r="C2096" s="32"/>
      <c r="D2096" s="229"/>
      <c r="F2096" s="120"/>
      <c r="G2096" s="120"/>
      <c r="H2096" s="120"/>
      <c r="I2096" s="120"/>
      <c r="J2096" s="120"/>
      <c r="K2096" s="120"/>
      <c r="L2096" s="120"/>
      <c r="M2096" s="120"/>
      <c r="N2096" s="120"/>
      <c r="O2096" s="306"/>
      <c r="P2096" s="120"/>
      <c r="Y2096" s="120"/>
      <c r="AD2096" s="249"/>
      <c r="AG2096" s="32"/>
      <c r="AI2096" s="245"/>
      <c r="AJ2096" s="120"/>
      <c r="AN2096" s="249"/>
      <c r="AS2096" s="250"/>
      <c r="AX2096" s="249"/>
      <c r="BC2096" s="248"/>
      <c r="BM2096" s="248"/>
      <c r="BW2096" s="248"/>
    </row>
    <row r="2097" spans="3:75" s="3" customFormat="1">
      <c r="C2097" s="32"/>
      <c r="D2097" s="229"/>
      <c r="F2097" s="120"/>
      <c r="G2097" s="120"/>
      <c r="H2097" s="120"/>
      <c r="I2097" s="120"/>
      <c r="J2097" s="120"/>
      <c r="K2097" s="120"/>
      <c r="L2097" s="120"/>
      <c r="M2097" s="120"/>
      <c r="N2097" s="120"/>
      <c r="O2097" s="306"/>
      <c r="P2097" s="120"/>
      <c r="Y2097" s="120"/>
      <c r="AD2097" s="249"/>
      <c r="AG2097" s="32"/>
      <c r="AI2097" s="245"/>
      <c r="AJ2097" s="120"/>
      <c r="AN2097" s="249"/>
      <c r="AS2097" s="250"/>
      <c r="AX2097" s="249"/>
      <c r="BC2097" s="248"/>
      <c r="BM2097" s="248"/>
      <c r="BW2097" s="248"/>
    </row>
    <row r="2098" spans="3:75" s="3" customFormat="1">
      <c r="C2098" s="32"/>
      <c r="D2098" s="229"/>
      <c r="F2098" s="120"/>
      <c r="G2098" s="120"/>
      <c r="H2098" s="120"/>
      <c r="I2098" s="120"/>
      <c r="J2098" s="120"/>
      <c r="K2098" s="120"/>
      <c r="L2098" s="120"/>
      <c r="M2098" s="120"/>
      <c r="N2098" s="120"/>
      <c r="O2098" s="306"/>
      <c r="P2098" s="120"/>
      <c r="Y2098" s="120"/>
      <c r="AD2098" s="249"/>
      <c r="AG2098" s="32"/>
      <c r="AI2098" s="245"/>
      <c r="AJ2098" s="120"/>
      <c r="AN2098" s="249"/>
      <c r="AS2098" s="250"/>
      <c r="AX2098" s="249"/>
      <c r="BC2098" s="248"/>
      <c r="BM2098" s="248"/>
      <c r="BW2098" s="248"/>
    </row>
    <row r="2099" spans="3:75" s="3" customFormat="1">
      <c r="C2099" s="32"/>
      <c r="D2099" s="229"/>
      <c r="F2099" s="120"/>
      <c r="G2099" s="120"/>
      <c r="H2099" s="120"/>
      <c r="I2099" s="120"/>
      <c r="J2099" s="120"/>
      <c r="K2099" s="120"/>
      <c r="L2099" s="120"/>
      <c r="M2099" s="120"/>
      <c r="N2099" s="120"/>
      <c r="O2099" s="306"/>
      <c r="P2099" s="120"/>
      <c r="Y2099" s="120"/>
      <c r="AD2099" s="249"/>
      <c r="AG2099" s="32"/>
      <c r="AI2099" s="245"/>
      <c r="AJ2099" s="120"/>
      <c r="AN2099" s="249"/>
      <c r="AS2099" s="250"/>
      <c r="AX2099" s="249"/>
      <c r="BC2099" s="248"/>
      <c r="BM2099" s="248"/>
      <c r="BW2099" s="248"/>
    </row>
    <row r="2100" spans="3:75" s="3" customFormat="1">
      <c r="C2100" s="32"/>
      <c r="D2100" s="229"/>
      <c r="F2100" s="120"/>
      <c r="G2100" s="120"/>
      <c r="H2100" s="120"/>
      <c r="I2100" s="120"/>
      <c r="J2100" s="120"/>
      <c r="K2100" s="120"/>
      <c r="L2100" s="120"/>
      <c r="M2100" s="120"/>
      <c r="N2100" s="120"/>
      <c r="O2100" s="306"/>
      <c r="P2100" s="120"/>
      <c r="Y2100" s="120"/>
      <c r="AD2100" s="249"/>
      <c r="AG2100" s="32"/>
      <c r="AI2100" s="245"/>
      <c r="AJ2100" s="120"/>
      <c r="AN2100" s="249"/>
      <c r="AS2100" s="250"/>
      <c r="AX2100" s="249"/>
      <c r="BC2100" s="248"/>
      <c r="BM2100" s="248"/>
      <c r="BW2100" s="248"/>
    </row>
    <row r="2101" spans="3:75" s="3" customFormat="1">
      <c r="C2101" s="32"/>
      <c r="D2101" s="229"/>
      <c r="F2101" s="120"/>
      <c r="G2101" s="120"/>
      <c r="H2101" s="120"/>
      <c r="I2101" s="120"/>
      <c r="J2101" s="120"/>
      <c r="K2101" s="120"/>
      <c r="L2101" s="120"/>
      <c r="M2101" s="120"/>
      <c r="N2101" s="120"/>
      <c r="O2101" s="306"/>
      <c r="P2101" s="120"/>
      <c r="Y2101" s="120"/>
      <c r="AD2101" s="249"/>
      <c r="AG2101" s="32"/>
      <c r="AI2101" s="245"/>
      <c r="AJ2101" s="120"/>
      <c r="AN2101" s="249"/>
      <c r="AS2101" s="250"/>
      <c r="AX2101" s="249"/>
      <c r="BC2101" s="248"/>
      <c r="BM2101" s="248"/>
      <c r="BW2101" s="248"/>
    </row>
    <row r="2102" spans="3:75" s="3" customFormat="1">
      <c r="C2102" s="32"/>
      <c r="D2102" s="229"/>
      <c r="F2102" s="120"/>
      <c r="G2102" s="120"/>
      <c r="H2102" s="120"/>
      <c r="I2102" s="120"/>
      <c r="J2102" s="120"/>
      <c r="K2102" s="120"/>
      <c r="L2102" s="120"/>
      <c r="M2102" s="120"/>
      <c r="N2102" s="120"/>
      <c r="O2102" s="306"/>
      <c r="P2102" s="120"/>
      <c r="Y2102" s="120"/>
      <c r="AD2102" s="249"/>
      <c r="AG2102" s="32"/>
      <c r="AI2102" s="245"/>
      <c r="AJ2102" s="120"/>
      <c r="AN2102" s="249"/>
      <c r="AS2102" s="250"/>
      <c r="AX2102" s="249"/>
      <c r="BC2102" s="248"/>
      <c r="BM2102" s="248"/>
      <c r="BW2102" s="248"/>
    </row>
    <row r="2103" spans="3:75" s="3" customFormat="1">
      <c r="C2103" s="32"/>
      <c r="D2103" s="229"/>
      <c r="F2103" s="120"/>
      <c r="G2103" s="120"/>
      <c r="H2103" s="120"/>
      <c r="I2103" s="120"/>
      <c r="J2103" s="120"/>
      <c r="K2103" s="120"/>
      <c r="L2103" s="120"/>
      <c r="M2103" s="120"/>
      <c r="N2103" s="120"/>
      <c r="O2103" s="306"/>
      <c r="P2103" s="120"/>
      <c r="Y2103" s="120"/>
      <c r="AD2103" s="249"/>
      <c r="AG2103" s="32"/>
      <c r="AI2103" s="245"/>
      <c r="AJ2103" s="120"/>
      <c r="AN2103" s="249"/>
      <c r="AS2103" s="250"/>
      <c r="AX2103" s="249"/>
      <c r="BC2103" s="248"/>
      <c r="BM2103" s="248"/>
      <c r="BW2103" s="248"/>
    </row>
    <row r="2104" spans="3:75" s="3" customFormat="1">
      <c r="C2104" s="32"/>
      <c r="D2104" s="229"/>
      <c r="F2104" s="120"/>
      <c r="G2104" s="120"/>
      <c r="H2104" s="120"/>
      <c r="I2104" s="120"/>
      <c r="J2104" s="120"/>
      <c r="K2104" s="120"/>
      <c r="L2104" s="120"/>
      <c r="M2104" s="120"/>
      <c r="N2104" s="120"/>
      <c r="O2104" s="306"/>
      <c r="P2104" s="120"/>
      <c r="Y2104" s="120"/>
      <c r="AD2104" s="249"/>
      <c r="AG2104" s="32"/>
      <c r="AI2104" s="245"/>
      <c r="AJ2104" s="120"/>
      <c r="AN2104" s="249"/>
      <c r="AS2104" s="250"/>
      <c r="AX2104" s="249"/>
      <c r="BC2104" s="248"/>
      <c r="BM2104" s="248"/>
      <c r="BW2104" s="248"/>
    </row>
    <row r="2105" spans="3:75" s="3" customFormat="1">
      <c r="C2105" s="32"/>
      <c r="D2105" s="229"/>
      <c r="F2105" s="120"/>
      <c r="G2105" s="120"/>
      <c r="H2105" s="120"/>
      <c r="I2105" s="120"/>
      <c r="J2105" s="120"/>
      <c r="K2105" s="120"/>
      <c r="L2105" s="120"/>
      <c r="M2105" s="120"/>
      <c r="N2105" s="120"/>
      <c r="O2105" s="306"/>
      <c r="P2105" s="120"/>
      <c r="Y2105" s="120"/>
      <c r="AD2105" s="249"/>
      <c r="AG2105" s="32"/>
      <c r="AI2105" s="245"/>
      <c r="AJ2105" s="120"/>
      <c r="AN2105" s="249"/>
      <c r="AS2105" s="250"/>
      <c r="AX2105" s="249"/>
      <c r="BC2105" s="248"/>
      <c r="BM2105" s="248"/>
      <c r="BW2105" s="248"/>
    </row>
    <row r="2106" spans="3:75" s="3" customFormat="1">
      <c r="C2106" s="32"/>
      <c r="D2106" s="229"/>
      <c r="F2106" s="120"/>
      <c r="G2106" s="120"/>
      <c r="H2106" s="120"/>
      <c r="I2106" s="120"/>
      <c r="J2106" s="120"/>
      <c r="K2106" s="120"/>
      <c r="L2106" s="120"/>
      <c r="M2106" s="120"/>
      <c r="N2106" s="120"/>
      <c r="O2106" s="306"/>
      <c r="P2106" s="120"/>
      <c r="Y2106" s="120"/>
      <c r="AD2106" s="249"/>
      <c r="AG2106" s="32"/>
      <c r="AI2106" s="245"/>
      <c r="AJ2106" s="120"/>
      <c r="AN2106" s="249"/>
      <c r="AS2106" s="250"/>
      <c r="AX2106" s="249"/>
      <c r="BC2106" s="248"/>
      <c r="BM2106" s="248"/>
      <c r="BW2106" s="248"/>
    </row>
    <row r="2107" spans="3:75" s="3" customFormat="1">
      <c r="C2107" s="32"/>
      <c r="D2107" s="229"/>
      <c r="F2107" s="120"/>
      <c r="G2107" s="120"/>
      <c r="H2107" s="120"/>
      <c r="I2107" s="120"/>
      <c r="J2107" s="120"/>
      <c r="K2107" s="120"/>
      <c r="L2107" s="120"/>
      <c r="M2107" s="120"/>
      <c r="N2107" s="120"/>
      <c r="O2107" s="306"/>
      <c r="P2107" s="120"/>
      <c r="Y2107" s="120"/>
      <c r="AD2107" s="249"/>
      <c r="AG2107" s="32"/>
      <c r="AI2107" s="245"/>
      <c r="AJ2107" s="120"/>
      <c r="AN2107" s="249"/>
      <c r="AS2107" s="250"/>
      <c r="AX2107" s="249"/>
      <c r="BC2107" s="248"/>
      <c r="BM2107" s="248"/>
      <c r="BW2107" s="248"/>
    </row>
    <row r="2108" spans="3:75" s="3" customFormat="1">
      <c r="C2108" s="32"/>
      <c r="D2108" s="229"/>
      <c r="F2108" s="120"/>
      <c r="G2108" s="120"/>
      <c r="H2108" s="120"/>
      <c r="I2108" s="120"/>
      <c r="J2108" s="120"/>
      <c r="K2108" s="120"/>
      <c r="L2108" s="120"/>
      <c r="M2108" s="120"/>
      <c r="N2108" s="120"/>
      <c r="O2108" s="306"/>
      <c r="P2108" s="120"/>
      <c r="Y2108" s="120"/>
      <c r="AD2108" s="249"/>
      <c r="AG2108" s="32"/>
      <c r="AI2108" s="245"/>
      <c r="AJ2108" s="120"/>
      <c r="AN2108" s="249"/>
      <c r="AS2108" s="250"/>
      <c r="AX2108" s="249"/>
      <c r="BC2108" s="248"/>
      <c r="BM2108" s="248"/>
      <c r="BW2108" s="248"/>
    </row>
    <row r="2109" spans="3:75" s="3" customFormat="1">
      <c r="C2109" s="32"/>
      <c r="D2109" s="229"/>
      <c r="F2109" s="120"/>
      <c r="G2109" s="120"/>
      <c r="H2109" s="120"/>
      <c r="I2109" s="120"/>
      <c r="J2109" s="120"/>
      <c r="K2109" s="120"/>
      <c r="L2109" s="120"/>
      <c r="M2109" s="120"/>
      <c r="N2109" s="120"/>
      <c r="O2109" s="306"/>
      <c r="P2109" s="120"/>
      <c r="Y2109" s="120"/>
      <c r="AD2109" s="249"/>
      <c r="AG2109" s="32"/>
      <c r="AI2109" s="245"/>
      <c r="AJ2109" s="120"/>
      <c r="AN2109" s="249"/>
      <c r="AS2109" s="250"/>
      <c r="AX2109" s="249"/>
      <c r="BC2109" s="248"/>
      <c r="BM2109" s="248"/>
      <c r="BW2109" s="248"/>
    </row>
    <row r="2110" spans="3:75" s="3" customFormat="1">
      <c r="C2110" s="32"/>
      <c r="D2110" s="229"/>
      <c r="F2110" s="120"/>
      <c r="G2110" s="120"/>
      <c r="H2110" s="120"/>
      <c r="I2110" s="120"/>
      <c r="J2110" s="120"/>
      <c r="K2110" s="120"/>
      <c r="L2110" s="120"/>
      <c r="M2110" s="120"/>
      <c r="N2110" s="120"/>
      <c r="O2110" s="306"/>
      <c r="P2110" s="120"/>
      <c r="Y2110" s="120"/>
      <c r="AD2110" s="249"/>
      <c r="AG2110" s="32"/>
      <c r="AI2110" s="245"/>
      <c r="AJ2110" s="120"/>
      <c r="AN2110" s="249"/>
      <c r="AS2110" s="250"/>
      <c r="AX2110" s="249"/>
      <c r="BC2110" s="248"/>
      <c r="BM2110" s="248"/>
      <c r="BW2110" s="248"/>
    </row>
    <row r="2111" spans="3:75" s="3" customFormat="1">
      <c r="C2111" s="32"/>
      <c r="D2111" s="229"/>
      <c r="F2111" s="120"/>
      <c r="G2111" s="120"/>
      <c r="H2111" s="120"/>
      <c r="I2111" s="120"/>
      <c r="J2111" s="120"/>
      <c r="K2111" s="120"/>
      <c r="L2111" s="120"/>
      <c r="M2111" s="120"/>
      <c r="N2111" s="120"/>
      <c r="O2111" s="306"/>
      <c r="P2111" s="120"/>
      <c r="Y2111" s="120"/>
      <c r="AD2111" s="249"/>
      <c r="AG2111" s="32"/>
      <c r="AI2111" s="245"/>
      <c r="AJ2111" s="120"/>
      <c r="AN2111" s="249"/>
      <c r="AS2111" s="250"/>
      <c r="AX2111" s="249"/>
      <c r="BC2111" s="248"/>
      <c r="BM2111" s="248"/>
      <c r="BW2111" s="248"/>
    </row>
    <row r="2112" spans="3:75" s="3" customFormat="1">
      <c r="C2112" s="32"/>
      <c r="D2112" s="229"/>
      <c r="F2112" s="120"/>
      <c r="G2112" s="120"/>
      <c r="H2112" s="120"/>
      <c r="I2112" s="120"/>
      <c r="J2112" s="120"/>
      <c r="K2112" s="120"/>
      <c r="L2112" s="120"/>
      <c r="M2112" s="120"/>
      <c r="N2112" s="120"/>
      <c r="O2112" s="306"/>
      <c r="P2112" s="120"/>
      <c r="Y2112" s="120"/>
      <c r="AD2112" s="249"/>
      <c r="AG2112" s="32"/>
      <c r="AI2112" s="245"/>
      <c r="AJ2112" s="120"/>
      <c r="AN2112" s="249"/>
      <c r="AS2112" s="250"/>
      <c r="AX2112" s="249"/>
      <c r="BC2112" s="248"/>
      <c r="BM2112" s="248"/>
      <c r="BW2112" s="248"/>
    </row>
    <row r="2113" spans="3:75" s="3" customFormat="1">
      <c r="C2113" s="32"/>
      <c r="D2113" s="229"/>
      <c r="F2113" s="120"/>
      <c r="G2113" s="120"/>
      <c r="H2113" s="120"/>
      <c r="I2113" s="120"/>
      <c r="J2113" s="120"/>
      <c r="K2113" s="120"/>
      <c r="L2113" s="120"/>
      <c r="M2113" s="120"/>
      <c r="N2113" s="120"/>
      <c r="O2113" s="306"/>
      <c r="P2113" s="120"/>
      <c r="Y2113" s="120"/>
      <c r="AD2113" s="249"/>
      <c r="AG2113" s="32"/>
      <c r="AI2113" s="245"/>
      <c r="AJ2113" s="120"/>
      <c r="AN2113" s="249"/>
      <c r="AS2113" s="250"/>
      <c r="AX2113" s="249"/>
      <c r="BC2113" s="248"/>
      <c r="BM2113" s="248"/>
      <c r="BW2113" s="248"/>
    </row>
    <row r="2114" spans="3:75" s="3" customFormat="1">
      <c r="C2114" s="32"/>
      <c r="D2114" s="229"/>
      <c r="F2114" s="120"/>
      <c r="G2114" s="120"/>
      <c r="H2114" s="120"/>
      <c r="I2114" s="120"/>
      <c r="J2114" s="120"/>
      <c r="K2114" s="120"/>
      <c r="L2114" s="120"/>
      <c r="M2114" s="120"/>
      <c r="N2114" s="120"/>
      <c r="O2114" s="306"/>
      <c r="P2114" s="120"/>
      <c r="Y2114" s="120"/>
      <c r="AD2114" s="249"/>
      <c r="AG2114" s="32"/>
      <c r="AI2114" s="245"/>
      <c r="AJ2114" s="120"/>
      <c r="AN2114" s="249"/>
      <c r="AS2114" s="250"/>
      <c r="AX2114" s="249"/>
      <c r="BC2114" s="248"/>
      <c r="BM2114" s="248"/>
      <c r="BW2114" s="248"/>
    </row>
    <row r="2115" spans="3:75" s="3" customFormat="1">
      <c r="C2115" s="32"/>
      <c r="D2115" s="229"/>
      <c r="F2115" s="120"/>
      <c r="G2115" s="120"/>
      <c r="H2115" s="120"/>
      <c r="I2115" s="120"/>
      <c r="J2115" s="120"/>
      <c r="K2115" s="120"/>
      <c r="L2115" s="120"/>
      <c r="M2115" s="120"/>
      <c r="N2115" s="120"/>
      <c r="O2115" s="306"/>
      <c r="P2115" s="120"/>
      <c r="Y2115" s="120"/>
      <c r="AD2115" s="249"/>
      <c r="AG2115" s="32"/>
      <c r="AI2115" s="245"/>
      <c r="AJ2115" s="120"/>
      <c r="AN2115" s="249"/>
      <c r="AS2115" s="250"/>
      <c r="AX2115" s="249"/>
      <c r="BC2115" s="248"/>
      <c r="BM2115" s="248"/>
      <c r="BW2115" s="248"/>
    </row>
    <row r="2116" spans="3:75" s="3" customFormat="1">
      <c r="C2116" s="32"/>
      <c r="D2116" s="229"/>
      <c r="F2116" s="120"/>
      <c r="G2116" s="120"/>
      <c r="H2116" s="120"/>
      <c r="I2116" s="120"/>
      <c r="J2116" s="120"/>
      <c r="K2116" s="120"/>
      <c r="L2116" s="120"/>
      <c r="M2116" s="120"/>
      <c r="N2116" s="120"/>
      <c r="O2116" s="306"/>
      <c r="P2116" s="120"/>
      <c r="Y2116" s="120"/>
      <c r="AD2116" s="249"/>
      <c r="AG2116" s="32"/>
      <c r="AI2116" s="245"/>
      <c r="AJ2116" s="120"/>
      <c r="AN2116" s="249"/>
      <c r="AS2116" s="250"/>
      <c r="AX2116" s="249"/>
      <c r="BC2116" s="248"/>
      <c r="BM2116" s="248"/>
      <c r="BW2116" s="248"/>
    </row>
    <row r="2117" spans="3:75" s="3" customFormat="1">
      <c r="C2117" s="32"/>
      <c r="D2117" s="229"/>
      <c r="F2117" s="120"/>
      <c r="G2117" s="120"/>
      <c r="H2117" s="120"/>
      <c r="I2117" s="120"/>
      <c r="J2117" s="120"/>
      <c r="K2117" s="120"/>
      <c r="L2117" s="120"/>
      <c r="M2117" s="120"/>
      <c r="N2117" s="120"/>
      <c r="O2117" s="306"/>
      <c r="P2117" s="120"/>
      <c r="Y2117" s="120"/>
      <c r="AD2117" s="249"/>
      <c r="AG2117" s="32"/>
      <c r="AI2117" s="245"/>
      <c r="AJ2117" s="120"/>
      <c r="AN2117" s="249"/>
      <c r="AS2117" s="250"/>
      <c r="AX2117" s="249"/>
      <c r="BC2117" s="248"/>
      <c r="BM2117" s="248"/>
      <c r="BW2117" s="248"/>
    </row>
    <row r="2118" spans="3:75" s="3" customFormat="1">
      <c r="C2118" s="32"/>
      <c r="D2118" s="229"/>
      <c r="F2118" s="120"/>
      <c r="G2118" s="120"/>
      <c r="H2118" s="120"/>
      <c r="I2118" s="120"/>
      <c r="J2118" s="120"/>
      <c r="K2118" s="120"/>
      <c r="L2118" s="120"/>
      <c r="M2118" s="120"/>
      <c r="N2118" s="120"/>
      <c r="O2118" s="306"/>
      <c r="P2118" s="120"/>
      <c r="Y2118" s="120"/>
      <c r="AD2118" s="249"/>
      <c r="AG2118" s="32"/>
      <c r="AI2118" s="245"/>
      <c r="AJ2118" s="120"/>
      <c r="AN2118" s="249"/>
      <c r="AS2118" s="250"/>
      <c r="AX2118" s="249"/>
      <c r="BC2118" s="248"/>
      <c r="BM2118" s="248"/>
      <c r="BW2118" s="248"/>
    </row>
    <row r="2119" spans="3:75" s="3" customFormat="1">
      <c r="C2119" s="32"/>
      <c r="D2119" s="229"/>
      <c r="F2119" s="120"/>
      <c r="G2119" s="120"/>
      <c r="H2119" s="120"/>
      <c r="I2119" s="120"/>
      <c r="J2119" s="120"/>
      <c r="K2119" s="120"/>
      <c r="L2119" s="120"/>
      <c r="M2119" s="120"/>
      <c r="N2119" s="120"/>
      <c r="O2119" s="306"/>
      <c r="P2119" s="120"/>
      <c r="Y2119" s="120"/>
      <c r="AD2119" s="249"/>
      <c r="AG2119" s="32"/>
      <c r="AI2119" s="245"/>
      <c r="AJ2119" s="120"/>
      <c r="AN2119" s="249"/>
      <c r="AS2119" s="250"/>
      <c r="AX2119" s="249"/>
      <c r="BC2119" s="248"/>
      <c r="BM2119" s="248"/>
      <c r="BW2119" s="248"/>
    </row>
    <row r="2120" spans="3:75" s="3" customFormat="1">
      <c r="C2120" s="32"/>
      <c r="D2120" s="229"/>
      <c r="F2120" s="120"/>
      <c r="G2120" s="120"/>
      <c r="H2120" s="120"/>
      <c r="I2120" s="120"/>
      <c r="J2120" s="120"/>
      <c r="K2120" s="120"/>
      <c r="L2120" s="120"/>
      <c r="M2120" s="120"/>
      <c r="N2120" s="120"/>
      <c r="O2120" s="306"/>
      <c r="P2120" s="120"/>
      <c r="Y2120" s="120"/>
      <c r="AD2120" s="249"/>
      <c r="AG2120" s="32"/>
      <c r="AI2120" s="245"/>
      <c r="AJ2120" s="120"/>
      <c r="AN2120" s="249"/>
      <c r="AS2120" s="250"/>
      <c r="AX2120" s="249"/>
      <c r="BC2120" s="248"/>
      <c r="BM2120" s="248"/>
      <c r="BW2120" s="248"/>
    </row>
    <row r="2121" spans="3:75" s="3" customFormat="1">
      <c r="C2121" s="32"/>
      <c r="D2121" s="229"/>
      <c r="F2121" s="120"/>
      <c r="G2121" s="120"/>
      <c r="H2121" s="120"/>
      <c r="I2121" s="120"/>
      <c r="J2121" s="120"/>
      <c r="K2121" s="120"/>
      <c r="L2121" s="120"/>
      <c r="M2121" s="120"/>
      <c r="N2121" s="120"/>
      <c r="O2121" s="306"/>
      <c r="P2121" s="120"/>
      <c r="Y2121" s="120"/>
      <c r="AD2121" s="249"/>
      <c r="AG2121" s="32"/>
      <c r="AI2121" s="245"/>
      <c r="AJ2121" s="120"/>
      <c r="AN2121" s="249"/>
      <c r="AS2121" s="250"/>
      <c r="AX2121" s="249"/>
      <c r="BC2121" s="248"/>
      <c r="BM2121" s="248"/>
      <c r="BW2121" s="248"/>
    </row>
    <row r="2122" spans="3:75" s="3" customFormat="1">
      <c r="C2122" s="32"/>
      <c r="D2122" s="229"/>
      <c r="F2122" s="120"/>
      <c r="G2122" s="120"/>
      <c r="H2122" s="120"/>
      <c r="I2122" s="120"/>
      <c r="J2122" s="120"/>
      <c r="K2122" s="120"/>
      <c r="L2122" s="120"/>
      <c r="M2122" s="120"/>
      <c r="N2122" s="120"/>
      <c r="O2122" s="306"/>
      <c r="P2122" s="120"/>
      <c r="Y2122" s="120"/>
      <c r="AD2122" s="249"/>
      <c r="AG2122" s="32"/>
      <c r="AI2122" s="245"/>
      <c r="AJ2122" s="120"/>
      <c r="AN2122" s="249"/>
      <c r="AS2122" s="250"/>
      <c r="AX2122" s="249"/>
      <c r="BC2122" s="248"/>
      <c r="BM2122" s="248"/>
      <c r="BW2122" s="248"/>
    </row>
    <row r="2123" spans="3:75" s="3" customFormat="1">
      <c r="C2123" s="32"/>
      <c r="D2123" s="229"/>
      <c r="F2123" s="120"/>
      <c r="G2123" s="120"/>
      <c r="H2123" s="120"/>
      <c r="I2123" s="120"/>
      <c r="J2123" s="120"/>
      <c r="K2123" s="120"/>
      <c r="L2123" s="120"/>
      <c r="M2123" s="120"/>
      <c r="N2123" s="120"/>
      <c r="O2123" s="306"/>
      <c r="P2123" s="120"/>
      <c r="Y2123" s="120"/>
      <c r="AD2123" s="249"/>
      <c r="AG2123" s="32"/>
      <c r="AI2123" s="245"/>
      <c r="AJ2123" s="120"/>
      <c r="AN2123" s="249"/>
      <c r="AS2123" s="250"/>
      <c r="AX2123" s="249"/>
      <c r="BC2123" s="248"/>
      <c r="BM2123" s="248"/>
      <c r="BW2123" s="248"/>
    </row>
    <row r="2124" spans="3:75" s="3" customFormat="1">
      <c r="C2124" s="32"/>
      <c r="D2124" s="229"/>
      <c r="F2124" s="120"/>
      <c r="G2124" s="120"/>
      <c r="H2124" s="120"/>
      <c r="I2124" s="120"/>
      <c r="J2124" s="120"/>
      <c r="K2124" s="120"/>
      <c r="L2124" s="120"/>
      <c r="M2124" s="120"/>
      <c r="N2124" s="120"/>
      <c r="O2124" s="306"/>
      <c r="P2124" s="120"/>
      <c r="Y2124" s="120"/>
      <c r="AD2124" s="249"/>
      <c r="AG2124" s="32"/>
      <c r="AI2124" s="245"/>
      <c r="AJ2124" s="120"/>
      <c r="AN2124" s="249"/>
      <c r="AS2124" s="250"/>
      <c r="AX2124" s="249"/>
      <c r="BC2124" s="248"/>
      <c r="BM2124" s="248"/>
      <c r="BW2124" s="248"/>
    </row>
    <row r="2125" spans="3:75" s="3" customFormat="1">
      <c r="C2125" s="32"/>
      <c r="D2125" s="229"/>
      <c r="F2125" s="120"/>
      <c r="G2125" s="120"/>
      <c r="H2125" s="120"/>
      <c r="I2125" s="120"/>
      <c r="J2125" s="120"/>
      <c r="K2125" s="120"/>
      <c r="L2125" s="120"/>
      <c r="M2125" s="120"/>
      <c r="N2125" s="120"/>
      <c r="O2125" s="306"/>
      <c r="P2125" s="120"/>
      <c r="Y2125" s="120"/>
      <c r="AD2125" s="249"/>
      <c r="AG2125" s="32"/>
      <c r="AI2125" s="245"/>
      <c r="AJ2125" s="120"/>
      <c r="AN2125" s="249"/>
      <c r="AS2125" s="250"/>
      <c r="AX2125" s="249"/>
      <c r="BC2125" s="248"/>
      <c r="BM2125" s="248"/>
      <c r="BW2125" s="248"/>
    </row>
    <row r="2126" spans="3:75" s="3" customFormat="1">
      <c r="C2126" s="32"/>
      <c r="D2126" s="229"/>
      <c r="F2126" s="120"/>
      <c r="G2126" s="120"/>
      <c r="H2126" s="120"/>
      <c r="I2126" s="120"/>
      <c r="J2126" s="120"/>
      <c r="K2126" s="120"/>
      <c r="L2126" s="120"/>
      <c r="M2126" s="120"/>
      <c r="N2126" s="120"/>
      <c r="O2126" s="306"/>
      <c r="P2126" s="120"/>
      <c r="Y2126" s="120"/>
      <c r="AD2126" s="249"/>
      <c r="AG2126" s="32"/>
      <c r="AI2126" s="245"/>
      <c r="AJ2126" s="120"/>
      <c r="AN2126" s="249"/>
      <c r="AS2126" s="250"/>
      <c r="AX2126" s="249"/>
      <c r="BC2126" s="248"/>
      <c r="BM2126" s="248"/>
      <c r="BW2126" s="248"/>
    </row>
    <row r="2127" spans="3:75" s="3" customFormat="1">
      <c r="C2127" s="32"/>
      <c r="D2127" s="229"/>
      <c r="F2127" s="120"/>
      <c r="G2127" s="120"/>
      <c r="H2127" s="120"/>
      <c r="I2127" s="120"/>
      <c r="J2127" s="120"/>
      <c r="K2127" s="120"/>
      <c r="L2127" s="120"/>
      <c r="M2127" s="120"/>
      <c r="N2127" s="120"/>
      <c r="O2127" s="306"/>
      <c r="P2127" s="120"/>
      <c r="Y2127" s="120"/>
      <c r="AD2127" s="249"/>
      <c r="AG2127" s="32"/>
      <c r="AI2127" s="245"/>
      <c r="AJ2127" s="120"/>
      <c r="AN2127" s="249"/>
      <c r="AS2127" s="250"/>
      <c r="AX2127" s="249"/>
      <c r="BC2127" s="248"/>
      <c r="BM2127" s="248"/>
      <c r="BW2127" s="248"/>
    </row>
    <row r="2128" spans="3:75" s="3" customFormat="1">
      <c r="C2128" s="32"/>
      <c r="D2128" s="229"/>
      <c r="F2128" s="120"/>
      <c r="G2128" s="120"/>
      <c r="H2128" s="120"/>
      <c r="I2128" s="120"/>
      <c r="J2128" s="120"/>
      <c r="K2128" s="120"/>
      <c r="L2128" s="120"/>
      <c r="M2128" s="120"/>
      <c r="N2128" s="120"/>
      <c r="O2128" s="306"/>
      <c r="P2128" s="120"/>
      <c r="Y2128" s="120"/>
      <c r="AD2128" s="249"/>
      <c r="AG2128" s="32"/>
      <c r="AI2128" s="245"/>
      <c r="AJ2128" s="120"/>
      <c r="AN2128" s="249"/>
      <c r="AS2128" s="250"/>
      <c r="AX2128" s="249"/>
      <c r="BC2128" s="248"/>
      <c r="BM2128" s="248"/>
      <c r="BW2128" s="248"/>
    </row>
    <row r="2129" spans="3:75" s="3" customFormat="1">
      <c r="C2129" s="32"/>
      <c r="D2129" s="229"/>
      <c r="F2129" s="120"/>
      <c r="G2129" s="120"/>
      <c r="H2129" s="120"/>
      <c r="I2129" s="120"/>
      <c r="J2129" s="120"/>
      <c r="K2129" s="120"/>
      <c r="L2129" s="120"/>
      <c r="M2129" s="120"/>
      <c r="N2129" s="120"/>
      <c r="O2129" s="306"/>
      <c r="P2129" s="120"/>
      <c r="Y2129" s="120"/>
      <c r="AD2129" s="249"/>
      <c r="AG2129" s="32"/>
      <c r="AI2129" s="245"/>
      <c r="AJ2129" s="120"/>
      <c r="AN2129" s="249"/>
      <c r="AS2129" s="250"/>
      <c r="AX2129" s="249"/>
      <c r="BC2129" s="248"/>
      <c r="BM2129" s="248"/>
      <c r="BW2129" s="248"/>
    </row>
    <row r="2130" spans="3:75" s="3" customFormat="1">
      <c r="C2130" s="32"/>
      <c r="D2130" s="229"/>
      <c r="F2130" s="120"/>
      <c r="G2130" s="120"/>
      <c r="H2130" s="120"/>
      <c r="I2130" s="120"/>
      <c r="J2130" s="120"/>
      <c r="K2130" s="120"/>
      <c r="L2130" s="120"/>
      <c r="M2130" s="120"/>
      <c r="N2130" s="120"/>
      <c r="O2130" s="306"/>
      <c r="P2130" s="120"/>
      <c r="Y2130" s="120"/>
      <c r="AD2130" s="249"/>
      <c r="AG2130" s="32"/>
      <c r="AI2130" s="245"/>
      <c r="AJ2130" s="120"/>
      <c r="AN2130" s="249"/>
      <c r="AS2130" s="250"/>
      <c r="AX2130" s="249"/>
      <c r="BC2130" s="248"/>
      <c r="BM2130" s="248"/>
      <c r="BW2130" s="248"/>
    </row>
    <row r="2131" spans="3:75" s="3" customFormat="1">
      <c r="C2131" s="32"/>
      <c r="D2131" s="229"/>
      <c r="F2131" s="120"/>
      <c r="G2131" s="120"/>
      <c r="H2131" s="120"/>
      <c r="I2131" s="120"/>
      <c r="J2131" s="120"/>
      <c r="K2131" s="120"/>
      <c r="L2131" s="120"/>
      <c r="M2131" s="120"/>
      <c r="N2131" s="120"/>
      <c r="O2131" s="306"/>
      <c r="P2131" s="120"/>
      <c r="Y2131" s="120"/>
      <c r="AD2131" s="249"/>
      <c r="AG2131" s="32"/>
      <c r="AI2131" s="245"/>
      <c r="AJ2131" s="120"/>
      <c r="AN2131" s="249"/>
      <c r="AS2131" s="250"/>
      <c r="AX2131" s="249"/>
      <c r="BC2131" s="248"/>
      <c r="BM2131" s="248"/>
      <c r="BW2131" s="248"/>
    </row>
    <row r="2132" spans="3:75" s="3" customFormat="1">
      <c r="C2132" s="32"/>
      <c r="D2132" s="229"/>
      <c r="F2132" s="120"/>
      <c r="G2132" s="120"/>
      <c r="H2132" s="120"/>
      <c r="I2132" s="120"/>
      <c r="J2132" s="120"/>
      <c r="K2132" s="120"/>
      <c r="L2132" s="120"/>
      <c r="M2132" s="120"/>
      <c r="N2132" s="120"/>
      <c r="O2132" s="306"/>
      <c r="P2132" s="120"/>
      <c r="Y2132" s="120"/>
      <c r="AD2132" s="249"/>
      <c r="AG2132" s="32"/>
      <c r="AI2132" s="245"/>
      <c r="AJ2132" s="120"/>
      <c r="AN2132" s="249"/>
      <c r="AS2132" s="250"/>
      <c r="AX2132" s="249"/>
      <c r="BC2132" s="248"/>
      <c r="BM2132" s="248"/>
      <c r="BW2132" s="248"/>
    </row>
    <row r="2133" spans="3:75" s="3" customFormat="1">
      <c r="C2133" s="32"/>
      <c r="D2133" s="229"/>
      <c r="F2133" s="120"/>
      <c r="G2133" s="120"/>
      <c r="H2133" s="120"/>
      <c r="I2133" s="120"/>
      <c r="J2133" s="120"/>
      <c r="K2133" s="120"/>
      <c r="L2133" s="120"/>
      <c r="M2133" s="120"/>
      <c r="N2133" s="120"/>
      <c r="O2133" s="306"/>
      <c r="P2133" s="120"/>
      <c r="Y2133" s="120"/>
      <c r="AD2133" s="249"/>
      <c r="AG2133" s="32"/>
      <c r="AI2133" s="245"/>
      <c r="AJ2133" s="120"/>
      <c r="AN2133" s="249"/>
      <c r="AS2133" s="250"/>
      <c r="AX2133" s="249"/>
      <c r="BC2133" s="248"/>
      <c r="BM2133" s="248"/>
      <c r="BW2133" s="248"/>
    </row>
    <row r="2134" spans="3:75" s="3" customFormat="1">
      <c r="C2134" s="32"/>
      <c r="D2134" s="229"/>
      <c r="F2134" s="120"/>
      <c r="G2134" s="120"/>
      <c r="H2134" s="120"/>
      <c r="I2134" s="120"/>
      <c r="J2134" s="120"/>
      <c r="K2134" s="120"/>
      <c r="L2134" s="120"/>
      <c r="M2134" s="120"/>
      <c r="N2134" s="120"/>
      <c r="O2134" s="306"/>
      <c r="P2134" s="120"/>
      <c r="Y2134" s="120"/>
      <c r="AD2134" s="249"/>
      <c r="AG2134" s="32"/>
      <c r="AI2134" s="245"/>
      <c r="AJ2134" s="120"/>
      <c r="AN2134" s="249"/>
      <c r="AS2134" s="250"/>
      <c r="AX2134" s="249"/>
      <c r="BC2134" s="248"/>
      <c r="BM2134" s="248"/>
      <c r="BW2134" s="248"/>
    </row>
    <row r="2135" spans="3:75" s="3" customFormat="1">
      <c r="C2135" s="32"/>
      <c r="D2135" s="229"/>
      <c r="F2135" s="120"/>
      <c r="G2135" s="120"/>
      <c r="H2135" s="120"/>
      <c r="I2135" s="120"/>
      <c r="J2135" s="120"/>
      <c r="K2135" s="120"/>
      <c r="L2135" s="120"/>
      <c r="M2135" s="120"/>
      <c r="N2135" s="120"/>
      <c r="O2135" s="306"/>
      <c r="P2135" s="120"/>
      <c r="Y2135" s="120"/>
      <c r="AD2135" s="249"/>
      <c r="AG2135" s="32"/>
      <c r="AI2135" s="245"/>
      <c r="AJ2135" s="120"/>
      <c r="AN2135" s="249"/>
      <c r="AS2135" s="250"/>
      <c r="AX2135" s="249"/>
      <c r="BC2135" s="248"/>
      <c r="BM2135" s="248"/>
      <c r="BW2135" s="248"/>
    </row>
    <row r="2136" spans="3:75" s="3" customFormat="1">
      <c r="C2136" s="32"/>
      <c r="D2136" s="229"/>
      <c r="F2136" s="120"/>
      <c r="G2136" s="120"/>
      <c r="H2136" s="120"/>
      <c r="I2136" s="120"/>
      <c r="J2136" s="120"/>
      <c r="K2136" s="120"/>
      <c r="L2136" s="120"/>
      <c r="M2136" s="120"/>
      <c r="N2136" s="120"/>
      <c r="O2136" s="306"/>
      <c r="P2136" s="120"/>
      <c r="Y2136" s="120"/>
      <c r="AD2136" s="249"/>
      <c r="AG2136" s="32"/>
      <c r="AI2136" s="245"/>
      <c r="AJ2136" s="120"/>
      <c r="AN2136" s="249"/>
      <c r="AS2136" s="250"/>
      <c r="AX2136" s="249"/>
      <c r="BC2136" s="248"/>
      <c r="BM2136" s="248"/>
      <c r="BW2136" s="248"/>
    </row>
    <row r="2137" spans="3:75" s="3" customFormat="1">
      <c r="C2137" s="32"/>
      <c r="D2137" s="229"/>
      <c r="F2137" s="120"/>
      <c r="G2137" s="120"/>
      <c r="H2137" s="120"/>
      <c r="I2137" s="120"/>
      <c r="J2137" s="120"/>
      <c r="K2137" s="120"/>
      <c r="L2137" s="120"/>
      <c r="M2137" s="120"/>
      <c r="N2137" s="120"/>
      <c r="O2137" s="306"/>
      <c r="P2137" s="120"/>
      <c r="Y2137" s="120"/>
      <c r="AD2137" s="249"/>
      <c r="AG2137" s="32"/>
      <c r="AI2137" s="245"/>
      <c r="AJ2137" s="120"/>
      <c r="AN2137" s="249"/>
      <c r="AS2137" s="250"/>
      <c r="AX2137" s="249"/>
      <c r="BC2137" s="248"/>
      <c r="BM2137" s="248"/>
      <c r="BW2137" s="248"/>
    </row>
    <row r="2138" spans="3:75" s="3" customFormat="1">
      <c r="C2138" s="32"/>
      <c r="D2138" s="229"/>
      <c r="F2138" s="120"/>
      <c r="G2138" s="120"/>
      <c r="H2138" s="120"/>
      <c r="I2138" s="120"/>
      <c r="J2138" s="120"/>
      <c r="K2138" s="120"/>
      <c r="L2138" s="120"/>
      <c r="M2138" s="120"/>
      <c r="N2138" s="120"/>
      <c r="O2138" s="306"/>
      <c r="P2138" s="120"/>
      <c r="Y2138" s="120"/>
      <c r="AD2138" s="249"/>
      <c r="AG2138" s="32"/>
      <c r="AI2138" s="245"/>
      <c r="AJ2138" s="120"/>
      <c r="AN2138" s="249"/>
      <c r="AS2138" s="250"/>
      <c r="AX2138" s="249"/>
      <c r="BC2138" s="248"/>
      <c r="BM2138" s="248"/>
      <c r="BW2138" s="248"/>
    </row>
    <row r="2139" spans="3:75" s="3" customFormat="1">
      <c r="C2139" s="32"/>
      <c r="D2139" s="229"/>
      <c r="F2139" s="120"/>
      <c r="G2139" s="120"/>
      <c r="H2139" s="120"/>
      <c r="I2139" s="120"/>
      <c r="J2139" s="120"/>
      <c r="K2139" s="120"/>
      <c r="L2139" s="120"/>
      <c r="M2139" s="120"/>
      <c r="N2139" s="120"/>
      <c r="O2139" s="306"/>
      <c r="P2139" s="120"/>
      <c r="Y2139" s="120"/>
      <c r="AD2139" s="249"/>
      <c r="AG2139" s="32"/>
      <c r="AI2139" s="245"/>
      <c r="AJ2139" s="120"/>
      <c r="AN2139" s="249"/>
      <c r="AS2139" s="250"/>
      <c r="AX2139" s="249"/>
      <c r="BC2139" s="248"/>
      <c r="BM2139" s="248"/>
      <c r="BW2139" s="248"/>
    </row>
    <row r="2140" spans="3:75" s="3" customFormat="1">
      <c r="C2140" s="32"/>
      <c r="D2140" s="229"/>
      <c r="F2140" s="120"/>
      <c r="G2140" s="120"/>
      <c r="H2140" s="120"/>
      <c r="I2140" s="120"/>
      <c r="J2140" s="120"/>
      <c r="K2140" s="120"/>
      <c r="L2140" s="120"/>
      <c r="M2140" s="120"/>
      <c r="N2140" s="120"/>
      <c r="O2140" s="306"/>
      <c r="P2140" s="120"/>
      <c r="Y2140" s="120"/>
      <c r="AD2140" s="249"/>
      <c r="AG2140" s="32"/>
      <c r="AI2140" s="245"/>
      <c r="AJ2140" s="120"/>
      <c r="AN2140" s="249"/>
      <c r="AS2140" s="250"/>
      <c r="AX2140" s="249"/>
      <c r="BC2140" s="248"/>
      <c r="BM2140" s="248"/>
      <c r="BW2140" s="248"/>
    </row>
    <row r="2141" spans="3:75" s="3" customFormat="1">
      <c r="C2141" s="32"/>
      <c r="D2141" s="229"/>
      <c r="F2141" s="120"/>
      <c r="G2141" s="120"/>
      <c r="H2141" s="120"/>
      <c r="I2141" s="120"/>
      <c r="J2141" s="120"/>
      <c r="K2141" s="120"/>
      <c r="L2141" s="120"/>
      <c r="M2141" s="120"/>
      <c r="N2141" s="120"/>
      <c r="O2141" s="306"/>
      <c r="P2141" s="120"/>
      <c r="Y2141" s="120"/>
      <c r="AD2141" s="249"/>
      <c r="AG2141" s="32"/>
      <c r="AI2141" s="245"/>
      <c r="AJ2141" s="120"/>
      <c r="AN2141" s="249"/>
      <c r="AS2141" s="250"/>
      <c r="AX2141" s="249"/>
      <c r="BC2141" s="248"/>
      <c r="BM2141" s="248"/>
      <c r="BW2141" s="248"/>
    </row>
    <row r="2142" spans="3:75" s="3" customFormat="1">
      <c r="C2142" s="32"/>
      <c r="D2142" s="229"/>
      <c r="F2142" s="120"/>
      <c r="G2142" s="120"/>
      <c r="H2142" s="120"/>
      <c r="I2142" s="120"/>
      <c r="J2142" s="120"/>
      <c r="K2142" s="120"/>
      <c r="L2142" s="120"/>
      <c r="M2142" s="120"/>
      <c r="N2142" s="120"/>
      <c r="O2142" s="306"/>
      <c r="P2142" s="120"/>
      <c r="Y2142" s="120"/>
      <c r="AD2142" s="249"/>
      <c r="AG2142" s="32"/>
      <c r="AI2142" s="245"/>
      <c r="AJ2142" s="120"/>
      <c r="AN2142" s="249"/>
      <c r="AS2142" s="250"/>
      <c r="AX2142" s="249"/>
      <c r="BC2142" s="248"/>
      <c r="BM2142" s="248"/>
      <c r="BW2142" s="248"/>
    </row>
    <row r="2143" spans="3:75" s="3" customFormat="1">
      <c r="C2143" s="32"/>
      <c r="D2143" s="229"/>
      <c r="F2143" s="120"/>
      <c r="G2143" s="120"/>
      <c r="H2143" s="120"/>
      <c r="I2143" s="120"/>
      <c r="J2143" s="120"/>
      <c r="K2143" s="120"/>
      <c r="L2143" s="120"/>
      <c r="M2143" s="120"/>
      <c r="N2143" s="120"/>
      <c r="O2143" s="306"/>
      <c r="P2143" s="120"/>
      <c r="Y2143" s="120"/>
      <c r="AD2143" s="249"/>
      <c r="AG2143" s="32"/>
      <c r="AI2143" s="245"/>
      <c r="AJ2143" s="120"/>
      <c r="AN2143" s="249"/>
      <c r="AS2143" s="250"/>
      <c r="AX2143" s="249"/>
      <c r="BC2143" s="248"/>
      <c r="BM2143" s="248"/>
      <c r="BW2143" s="248"/>
    </row>
    <row r="2144" spans="3:75" s="3" customFormat="1">
      <c r="C2144" s="32"/>
      <c r="D2144" s="229"/>
      <c r="F2144" s="120"/>
      <c r="G2144" s="120"/>
      <c r="H2144" s="120"/>
      <c r="I2144" s="120"/>
      <c r="J2144" s="120"/>
      <c r="K2144" s="120"/>
      <c r="L2144" s="120"/>
      <c r="M2144" s="120"/>
      <c r="N2144" s="120"/>
      <c r="O2144" s="306"/>
      <c r="P2144" s="120"/>
      <c r="Y2144" s="120"/>
      <c r="AD2144" s="249"/>
      <c r="AG2144" s="32"/>
      <c r="AI2144" s="245"/>
      <c r="AJ2144" s="120"/>
      <c r="AN2144" s="249"/>
      <c r="AS2144" s="250"/>
      <c r="AX2144" s="249"/>
      <c r="BC2144" s="248"/>
      <c r="BM2144" s="248"/>
      <c r="BW2144" s="248"/>
    </row>
    <row r="2145" spans="3:75" s="3" customFormat="1">
      <c r="C2145" s="32"/>
      <c r="D2145" s="229"/>
      <c r="F2145" s="120"/>
      <c r="G2145" s="120"/>
      <c r="H2145" s="120"/>
      <c r="I2145" s="120"/>
      <c r="J2145" s="120"/>
      <c r="K2145" s="120"/>
      <c r="L2145" s="120"/>
      <c r="M2145" s="120"/>
      <c r="N2145" s="120"/>
      <c r="O2145" s="306"/>
      <c r="P2145" s="120"/>
      <c r="Y2145" s="120"/>
      <c r="AD2145" s="249"/>
      <c r="AG2145" s="32"/>
      <c r="AI2145" s="245"/>
      <c r="AJ2145" s="120"/>
      <c r="AN2145" s="249"/>
      <c r="AS2145" s="250"/>
      <c r="AX2145" s="249"/>
      <c r="BC2145" s="248"/>
      <c r="BM2145" s="248"/>
      <c r="BW2145" s="248"/>
    </row>
    <row r="2146" spans="3:75" s="3" customFormat="1">
      <c r="C2146" s="32"/>
      <c r="D2146" s="229"/>
      <c r="F2146" s="120"/>
      <c r="G2146" s="120"/>
      <c r="H2146" s="120"/>
      <c r="I2146" s="120"/>
      <c r="J2146" s="120"/>
      <c r="K2146" s="120"/>
      <c r="L2146" s="120"/>
      <c r="M2146" s="120"/>
      <c r="N2146" s="120"/>
      <c r="O2146" s="306"/>
      <c r="P2146" s="120"/>
      <c r="Y2146" s="120"/>
      <c r="AD2146" s="249"/>
      <c r="AG2146" s="32"/>
      <c r="AI2146" s="245"/>
      <c r="AJ2146" s="120"/>
      <c r="AN2146" s="249"/>
      <c r="AS2146" s="250"/>
      <c r="AX2146" s="249"/>
      <c r="BC2146" s="248"/>
      <c r="BM2146" s="248"/>
      <c r="BW2146" s="248"/>
    </row>
    <row r="2147" spans="3:75" s="3" customFormat="1">
      <c r="C2147" s="32"/>
      <c r="D2147" s="229"/>
      <c r="F2147" s="120"/>
      <c r="G2147" s="120"/>
      <c r="H2147" s="120"/>
      <c r="I2147" s="120"/>
      <c r="J2147" s="120"/>
      <c r="K2147" s="120"/>
      <c r="L2147" s="120"/>
      <c r="M2147" s="120"/>
      <c r="N2147" s="120"/>
      <c r="O2147" s="306"/>
      <c r="P2147" s="120"/>
      <c r="Y2147" s="120"/>
      <c r="AD2147" s="249"/>
      <c r="AG2147" s="32"/>
      <c r="AI2147" s="245"/>
      <c r="AJ2147" s="120"/>
      <c r="AN2147" s="249"/>
      <c r="AS2147" s="250"/>
      <c r="AX2147" s="249"/>
      <c r="BC2147" s="248"/>
      <c r="BM2147" s="248"/>
      <c r="BW2147" s="248"/>
    </row>
    <row r="2148" spans="3:75" s="3" customFormat="1">
      <c r="C2148" s="32"/>
      <c r="D2148" s="229"/>
      <c r="F2148" s="120"/>
      <c r="G2148" s="120"/>
      <c r="H2148" s="120"/>
      <c r="I2148" s="120"/>
      <c r="J2148" s="120"/>
      <c r="K2148" s="120"/>
      <c r="L2148" s="120"/>
      <c r="M2148" s="120"/>
      <c r="N2148" s="120"/>
      <c r="O2148" s="306"/>
      <c r="P2148" s="120"/>
      <c r="Y2148" s="120"/>
      <c r="AD2148" s="249"/>
      <c r="AG2148" s="32"/>
      <c r="AI2148" s="245"/>
      <c r="AJ2148" s="120"/>
      <c r="AN2148" s="249"/>
      <c r="AS2148" s="250"/>
      <c r="AX2148" s="249"/>
      <c r="BC2148" s="248"/>
      <c r="BM2148" s="248"/>
      <c r="BW2148" s="248"/>
    </row>
    <row r="2149" spans="3:75" s="3" customFormat="1">
      <c r="C2149" s="32"/>
      <c r="D2149" s="229"/>
      <c r="F2149" s="120"/>
      <c r="G2149" s="120"/>
      <c r="H2149" s="120"/>
      <c r="I2149" s="120"/>
      <c r="J2149" s="120"/>
      <c r="K2149" s="120"/>
      <c r="L2149" s="120"/>
      <c r="M2149" s="120"/>
      <c r="N2149" s="120"/>
      <c r="O2149" s="306"/>
      <c r="P2149" s="120"/>
      <c r="Y2149" s="120"/>
      <c r="AD2149" s="249"/>
      <c r="AG2149" s="32"/>
      <c r="AI2149" s="245"/>
      <c r="AJ2149" s="120"/>
      <c r="AN2149" s="249"/>
      <c r="AS2149" s="250"/>
      <c r="AX2149" s="249"/>
      <c r="BC2149" s="248"/>
      <c r="BM2149" s="248"/>
      <c r="BW2149" s="248"/>
    </row>
    <row r="2150" spans="3:75" s="3" customFormat="1">
      <c r="C2150" s="32"/>
      <c r="D2150" s="229"/>
      <c r="F2150" s="120"/>
      <c r="G2150" s="120"/>
      <c r="H2150" s="120"/>
      <c r="I2150" s="120"/>
      <c r="J2150" s="120"/>
      <c r="K2150" s="120"/>
      <c r="L2150" s="120"/>
      <c r="M2150" s="120"/>
      <c r="N2150" s="120"/>
      <c r="O2150" s="306"/>
      <c r="P2150" s="120"/>
      <c r="Y2150" s="120"/>
      <c r="AD2150" s="249"/>
      <c r="AG2150" s="32"/>
      <c r="AI2150" s="245"/>
      <c r="AJ2150" s="120"/>
      <c r="AN2150" s="249"/>
      <c r="AS2150" s="250"/>
      <c r="AX2150" s="249"/>
      <c r="BC2150" s="248"/>
      <c r="BM2150" s="248"/>
      <c r="BW2150" s="248"/>
    </row>
    <row r="2151" spans="3:75" s="3" customFormat="1">
      <c r="C2151" s="32"/>
      <c r="D2151" s="229"/>
      <c r="F2151" s="120"/>
      <c r="G2151" s="120"/>
      <c r="H2151" s="120"/>
      <c r="I2151" s="120"/>
      <c r="J2151" s="120"/>
      <c r="K2151" s="120"/>
      <c r="L2151" s="120"/>
      <c r="M2151" s="120"/>
      <c r="N2151" s="120"/>
      <c r="O2151" s="306"/>
      <c r="P2151" s="120"/>
      <c r="Y2151" s="120"/>
      <c r="AD2151" s="249"/>
      <c r="AG2151" s="32"/>
      <c r="AI2151" s="245"/>
      <c r="AJ2151" s="120"/>
      <c r="AN2151" s="249"/>
      <c r="AS2151" s="250"/>
      <c r="AX2151" s="249"/>
      <c r="BC2151" s="248"/>
      <c r="BM2151" s="248"/>
      <c r="BW2151" s="248"/>
    </row>
    <row r="2152" spans="3:75" s="3" customFormat="1">
      <c r="C2152" s="32"/>
      <c r="D2152" s="229"/>
      <c r="F2152" s="120"/>
      <c r="G2152" s="120"/>
      <c r="H2152" s="120"/>
      <c r="I2152" s="120"/>
      <c r="J2152" s="120"/>
      <c r="K2152" s="120"/>
      <c r="L2152" s="120"/>
      <c r="M2152" s="120"/>
      <c r="N2152" s="120"/>
      <c r="O2152" s="306"/>
      <c r="P2152" s="120"/>
      <c r="Y2152" s="120"/>
      <c r="AD2152" s="249"/>
      <c r="AG2152" s="32"/>
      <c r="AI2152" s="245"/>
      <c r="AJ2152" s="120"/>
      <c r="AN2152" s="249"/>
      <c r="AS2152" s="250"/>
      <c r="AX2152" s="249"/>
      <c r="BC2152" s="248"/>
      <c r="BM2152" s="248"/>
      <c r="BW2152" s="248"/>
    </row>
    <row r="2153" spans="3:75" s="3" customFormat="1">
      <c r="C2153" s="32"/>
      <c r="D2153" s="229"/>
      <c r="F2153" s="120"/>
      <c r="G2153" s="120"/>
      <c r="H2153" s="120"/>
      <c r="I2153" s="120"/>
      <c r="J2153" s="120"/>
      <c r="K2153" s="120"/>
      <c r="L2153" s="120"/>
      <c r="M2153" s="120"/>
      <c r="N2153" s="120"/>
      <c r="O2153" s="306"/>
      <c r="P2153" s="120"/>
      <c r="Y2153" s="120"/>
      <c r="AD2153" s="249"/>
      <c r="AG2153" s="32"/>
      <c r="AI2153" s="245"/>
      <c r="AJ2153" s="120"/>
      <c r="AN2153" s="249"/>
      <c r="AS2153" s="250"/>
      <c r="AX2153" s="249"/>
      <c r="BC2153" s="248"/>
      <c r="BM2153" s="248"/>
      <c r="BW2153" s="248"/>
    </row>
    <row r="2154" spans="3:75" s="3" customFormat="1">
      <c r="C2154" s="32"/>
      <c r="D2154" s="229"/>
      <c r="F2154" s="120"/>
      <c r="G2154" s="120"/>
      <c r="H2154" s="120"/>
      <c r="I2154" s="120"/>
      <c r="J2154" s="120"/>
      <c r="K2154" s="120"/>
      <c r="L2154" s="120"/>
      <c r="M2154" s="120"/>
      <c r="N2154" s="120"/>
      <c r="O2154" s="306"/>
      <c r="P2154" s="120"/>
      <c r="Y2154" s="120"/>
      <c r="AD2154" s="249"/>
      <c r="AG2154" s="32"/>
      <c r="AI2154" s="245"/>
      <c r="AJ2154" s="120"/>
      <c r="AN2154" s="249"/>
      <c r="AS2154" s="250"/>
      <c r="AX2154" s="249"/>
      <c r="BC2154" s="248"/>
      <c r="BM2154" s="248"/>
      <c r="BW2154" s="248"/>
    </row>
    <row r="2155" spans="3:75" s="3" customFormat="1">
      <c r="C2155" s="32"/>
      <c r="D2155" s="229"/>
      <c r="F2155" s="120"/>
      <c r="G2155" s="120"/>
      <c r="H2155" s="120"/>
      <c r="I2155" s="120"/>
      <c r="J2155" s="120"/>
      <c r="K2155" s="120"/>
      <c r="L2155" s="120"/>
      <c r="M2155" s="120"/>
      <c r="N2155" s="120"/>
      <c r="O2155" s="306"/>
      <c r="P2155" s="120"/>
      <c r="Y2155" s="120"/>
      <c r="AD2155" s="249"/>
      <c r="AG2155" s="32"/>
      <c r="AI2155" s="245"/>
      <c r="AJ2155" s="120"/>
      <c r="AN2155" s="249"/>
      <c r="AS2155" s="250"/>
      <c r="AX2155" s="249"/>
      <c r="BC2155" s="248"/>
      <c r="BM2155" s="248"/>
      <c r="BW2155" s="248"/>
    </row>
    <row r="2156" spans="3:75" s="3" customFormat="1">
      <c r="C2156" s="32"/>
      <c r="D2156" s="229"/>
      <c r="F2156" s="120"/>
      <c r="G2156" s="120"/>
      <c r="H2156" s="120"/>
      <c r="I2156" s="120"/>
      <c r="J2156" s="120"/>
      <c r="K2156" s="120"/>
      <c r="L2156" s="120"/>
      <c r="M2156" s="120"/>
      <c r="N2156" s="120"/>
      <c r="O2156" s="306"/>
      <c r="P2156" s="120"/>
      <c r="Y2156" s="120"/>
      <c r="AD2156" s="249"/>
      <c r="AG2156" s="32"/>
      <c r="AI2156" s="245"/>
      <c r="AJ2156" s="120"/>
      <c r="AN2156" s="249"/>
      <c r="AS2156" s="250"/>
      <c r="AX2156" s="249"/>
      <c r="BC2156" s="248"/>
      <c r="BM2156" s="248"/>
      <c r="BW2156" s="248"/>
    </row>
    <row r="2157" spans="3:75" s="3" customFormat="1">
      <c r="C2157" s="32"/>
      <c r="D2157" s="229"/>
      <c r="F2157" s="120"/>
      <c r="G2157" s="120"/>
      <c r="H2157" s="120"/>
      <c r="I2157" s="120"/>
      <c r="J2157" s="120"/>
      <c r="K2157" s="120"/>
      <c r="L2157" s="120"/>
      <c r="M2157" s="120"/>
      <c r="N2157" s="120"/>
      <c r="O2157" s="306"/>
      <c r="P2157" s="120"/>
      <c r="Y2157" s="120"/>
      <c r="AD2157" s="249"/>
      <c r="AG2157" s="32"/>
      <c r="AI2157" s="245"/>
      <c r="AJ2157" s="120"/>
      <c r="AN2157" s="249"/>
      <c r="AS2157" s="250"/>
      <c r="AX2157" s="249"/>
      <c r="BC2157" s="248"/>
      <c r="BM2157" s="248"/>
      <c r="BW2157" s="248"/>
    </row>
    <row r="2158" spans="3:75" s="3" customFormat="1">
      <c r="C2158" s="32"/>
      <c r="D2158" s="229"/>
      <c r="F2158" s="120"/>
      <c r="G2158" s="120"/>
      <c r="H2158" s="120"/>
      <c r="I2158" s="120"/>
      <c r="J2158" s="120"/>
      <c r="K2158" s="120"/>
      <c r="L2158" s="120"/>
      <c r="M2158" s="120"/>
      <c r="N2158" s="120"/>
      <c r="O2158" s="306"/>
      <c r="P2158" s="120"/>
      <c r="Y2158" s="120"/>
      <c r="AD2158" s="249"/>
      <c r="AG2158" s="32"/>
      <c r="AI2158" s="245"/>
      <c r="AJ2158" s="120"/>
      <c r="AN2158" s="249"/>
      <c r="AS2158" s="250"/>
      <c r="AX2158" s="249"/>
      <c r="BC2158" s="248"/>
      <c r="BM2158" s="248"/>
      <c r="BW2158" s="248"/>
    </row>
    <row r="2159" spans="3:75" s="3" customFormat="1">
      <c r="C2159" s="32"/>
      <c r="D2159" s="229"/>
      <c r="F2159" s="120"/>
      <c r="G2159" s="120"/>
      <c r="H2159" s="120"/>
      <c r="I2159" s="120"/>
      <c r="J2159" s="120"/>
      <c r="K2159" s="120"/>
      <c r="L2159" s="120"/>
      <c r="M2159" s="120"/>
      <c r="N2159" s="120"/>
      <c r="O2159" s="306"/>
      <c r="P2159" s="120"/>
      <c r="Y2159" s="120"/>
      <c r="AD2159" s="249"/>
      <c r="AG2159" s="32"/>
      <c r="AI2159" s="245"/>
      <c r="AJ2159" s="120"/>
      <c r="AN2159" s="249"/>
      <c r="AS2159" s="250"/>
      <c r="AX2159" s="249"/>
      <c r="BC2159" s="248"/>
      <c r="BM2159" s="248"/>
      <c r="BW2159" s="248"/>
    </row>
    <row r="2160" spans="3:75" s="3" customFormat="1">
      <c r="C2160" s="32"/>
      <c r="D2160" s="229"/>
      <c r="F2160" s="120"/>
      <c r="G2160" s="120"/>
      <c r="H2160" s="120"/>
      <c r="I2160" s="120"/>
      <c r="J2160" s="120"/>
      <c r="K2160" s="120"/>
      <c r="L2160" s="120"/>
      <c r="M2160" s="120"/>
      <c r="N2160" s="120"/>
      <c r="O2160" s="306"/>
      <c r="P2160" s="120"/>
      <c r="Y2160" s="120"/>
      <c r="AD2160" s="249"/>
      <c r="AG2160" s="32"/>
      <c r="AI2160" s="245"/>
      <c r="AJ2160" s="120"/>
      <c r="AN2160" s="249"/>
      <c r="AS2160" s="250"/>
      <c r="AX2160" s="249"/>
      <c r="BC2160" s="248"/>
      <c r="BM2160" s="248"/>
      <c r="BW2160" s="248"/>
    </row>
    <row r="2161" spans="3:75" s="3" customFormat="1">
      <c r="C2161" s="32"/>
      <c r="D2161" s="229"/>
      <c r="F2161" s="120"/>
      <c r="G2161" s="120"/>
      <c r="H2161" s="120"/>
      <c r="I2161" s="120"/>
      <c r="J2161" s="120"/>
      <c r="K2161" s="120"/>
      <c r="L2161" s="120"/>
      <c r="M2161" s="120"/>
      <c r="N2161" s="120"/>
      <c r="O2161" s="306"/>
      <c r="P2161" s="120"/>
      <c r="Y2161" s="120"/>
      <c r="AD2161" s="249"/>
      <c r="AG2161" s="32"/>
      <c r="AI2161" s="245"/>
      <c r="AJ2161" s="120"/>
      <c r="AN2161" s="249"/>
      <c r="AS2161" s="250"/>
      <c r="AX2161" s="249"/>
      <c r="BC2161" s="248"/>
      <c r="BM2161" s="248"/>
      <c r="BW2161" s="248"/>
    </row>
    <row r="2162" spans="3:75" s="3" customFormat="1">
      <c r="C2162" s="32"/>
      <c r="D2162" s="229"/>
      <c r="F2162" s="120"/>
      <c r="G2162" s="120"/>
      <c r="H2162" s="120"/>
      <c r="I2162" s="120"/>
      <c r="J2162" s="120"/>
      <c r="K2162" s="120"/>
      <c r="L2162" s="120"/>
      <c r="M2162" s="120"/>
      <c r="N2162" s="120"/>
      <c r="O2162" s="306"/>
      <c r="P2162" s="120"/>
      <c r="Y2162" s="120"/>
      <c r="AD2162" s="249"/>
      <c r="AG2162" s="32"/>
      <c r="AI2162" s="245"/>
      <c r="AJ2162" s="120"/>
      <c r="AN2162" s="249"/>
      <c r="AS2162" s="250"/>
      <c r="AX2162" s="249"/>
      <c r="BC2162" s="248"/>
      <c r="BM2162" s="248"/>
      <c r="BW2162" s="248"/>
    </row>
    <row r="2163" spans="3:75" s="3" customFormat="1">
      <c r="C2163" s="32"/>
      <c r="D2163" s="229"/>
      <c r="F2163" s="120"/>
      <c r="G2163" s="120"/>
      <c r="H2163" s="120"/>
      <c r="I2163" s="120"/>
      <c r="J2163" s="120"/>
      <c r="K2163" s="120"/>
      <c r="L2163" s="120"/>
      <c r="M2163" s="120"/>
      <c r="N2163" s="120"/>
      <c r="O2163" s="306"/>
      <c r="P2163" s="120"/>
      <c r="Y2163" s="120"/>
      <c r="AD2163" s="249"/>
      <c r="AG2163" s="32"/>
      <c r="AI2163" s="245"/>
      <c r="AJ2163" s="120"/>
      <c r="AN2163" s="249"/>
      <c r="AS2163" s="250"/>
      <c r="AX2163" s="249"/>
      <c r="BC2163" s="248"/>
      <c r="BM2163" s="248"/>
      <c r="BW2163" s="248"/>
    </row>
    <row r="2164" spans="3:75" s="3" customFormat="1">
      <c r="C2164" s="32"/>
      <c r="D2164" s="229"/>
      <c r="F2164" s="120"/>
      <c r="G2164" s="120"/>
      <c r="H2164" s="120"/>
      <c r="I2164" s="120"/>
      <c r="J2164" s="120"/>
      <c r="K2164" s="120"/>
      <c r="L2164" s="120"/>
      <c r="M2164" s="120"/>
      <c r="N2164" s="120"/>
      <c r="O2164" s="306"/>
      <c r="P2164" s="120"/>
      <c r="Y2164" s="120"/>
      <c r="AD2164" s="249"/>
      <c r="AG2164" s="32"/>
      <c r="AI2164" s="245"/>
      <c r="AJ2164" s="120"/>
      <c r="AN2164" s="249"/>
      <c r="AS2164" s="250"/>
      <c r="AX2164" s="249"/>
      <c r="BC2164" s="248"/>
      <c r="BM2164" s="248"/>
      <c r="BW2164" s="248"/>
    </row>
    <row r="2165" spans="3:75" s="3" customFormat="1">
      <c r="C2165" s="32"/>
      <c r="D2165" s="229"/>
      <c r="F2165" s="120"/>
      <c r="G2165" s="120"/>
      <c r="H2165" s="120"/>
      <c r="I2165" s="120"/>
      <c r="J2165" s="120"/>
      <c r="K2165" s="120"/>
      <c r="L2165" s="120"/>
      <c r="M2165" s="120"/>
      <c r="N2165" s="120"/>
      <c r="O2165" s="306"/>
      <c r="P2165" s="120"/>
      <c r="Y2165" s="120"/>
      <c r="AD2165" s="249"/>
      <c r="AG2165" s="32"/>
      <c r="AI2165" s="245"/>
      <c r="AJ2165" s="120"/>
      <c r="AN2165" s="249"/>
      <c r="AS2165" s="250"/>
      <c r="AX2165" s="249"/>
      <c r="BC2165" s="248"/>
      <c r="BM2165" s="248"/>
      <c r="BW2165" s="248"/>
    </row>
    <row r="2166" spans="3:75" s="3" customFormat="1">
      <c r="C2166" s="32"/>
      <c r="D2166" s="229"/>
      <c r="F2166" s="120"/>
      <c r="G2166" s="120"/>
      <c r="H2166" s="120"/>
      <c r="I2166" s="120"/>
      <c r="J2166" s="120"/>
      <c r="K2166" s="120"/>
      <c r="L2166" s="120"/>
      <c r="M2166" s="120"/>
      <c r="N2166" s="120"/>
      <c r="O2166" s="306"/>
      <c r="P2166" s="120"/>
      <c r="Y2166" s="120"/>
      <c r="AD2166" s="249"/>
      <c r="AG2166" s="32"/>
      <c r="AI2166" s="245"/>
      <c r="AJ2166" s="120"/>
      <c r="AN2166" s="249"/>
      <c r="AS2166" s="250"/>
      <c r="AX2166" s="249"/>
      <c r="BC2166" s="248"/>
      <c r="BM2166" s="248"/>
      <c r="BW2166" s="248"/>
    </row>
    <row r="2167" spans="3:75" s="3" customFormat="1">
      <c r="C2167" s="32"/>
      <c r="D2167" s="229"/>
      <c r="F2167" s="120"/>
      <c r="G2167" s="120"/>
      <c r="H2167" s="120"/>
      <c r="I2167" s="120"/>
      <c r="J2167" s="120"/>
      <c r="K2167" s="120"/>
      <c r="L2167" s="120"/>
      <c r="M2167" s="120"/>
      <c r="N2167" s="120"/>
      <c r="O2167" s="306"/>
      <c r="P2167" s="120"/>
      <c r="Y2167" s="120"/>
      <c r="AD2167" s="249"/>
      <c r="AG2167" s="32"/>
      <c r="AI2167" s="245"/>
      <c r="AJ2167" s="120"/>
      <c r="AN2167" s="249"/>
      <c r="AS2167" s="250"/>
      <c r="AX2167" s="249"/>
      <c r="BC2167" s="248"/>
      <c r="BM2167" s="248"/>
      <c r="BW2167" s="248"/>
    </row>
    <row r="2168" spans="3:75" s="3" customFormat="1">
      <c r="C2168" s="32"/>
      <c r="D2168" s="229"/>
      <c r="F2168" s="120"/>
      <c r="G2168" s="120"/>
      <c r="H2168" s="120"/>
      <c r="I2168" s="120"/>
      <c r="J2168" s="120"/>
      <c r="K2168" s="120"/>
      <c r="L2168" s="120"/>
      <c r="M2168" s="120"/>
      <c r="N2168" s="120"/>
      <c r="O2168" s="306"/>
      <c r="P2168" s="120"/>
      <c r="Y2168" s="120"/>
      <c r="AD2168" s="249"/>
      <c r="AG2168" s="32"/>
      <c r="AI2168" s="245"/>
      <c r="AJ2168" s="120"/>
      <c r="AN2168" s="249"/>
      <c r="AS2168" s="250"/>
      <c r="AX2168" s="249"/>
      <c r="BC2168" s="248"/>
      <c r="BM2168" s="248"/>
      <c r="BW2168" s="248"/>
    </row>
    <row r="2169" spans="3:75" s="3" customFormat="1">
      <c r="C2169" s="32"/>
      <c r="D2169" s="229"/>
      <c r="F2169" s="120"/>
      <c r="G2169" s="120"/>
      <c r="H2169" s="120"/>
      <c r="I2169" s="120"/>
      <c r="J2169" s="120"/>
      <c r="K2169" s="120"/>
      <c r="L2169" s="120"/>
      <c r="M2169" s="120"/>
      <c r="N2169" s="120"/>
      <c r="O2169" s="306"/>
      <c r="P2169" s="120"/>
      <c r="Y2169" s="120"/>
      <c r="AD2169" s="249"/>
      <c r="AG2169" s="32"/>
      <c r="AI2169" s="245"/>
      <c r="AJ2169" s="120"/>
      <c r="AN2169" s="249"/>
      <c r="AS2169" s="250"/>
      <c r="AX2169" s="249"/>
      <c r="BC2169" s="248"/>
      <c r="BM2169" s="248"/>
      <c r="BW2169" s="248"/>
    </row>
    <row r="2170" spans="3:75" s="3" customFormat="1">
      <c r="C2170" s="32"/>
      <c r="D2170" s="229"/>
      <c r="F2170" s="120"/>
      <c r="G2170" s="120"/>
      <c r="H2170" s="120"/>
      <c r="I2170" s="120"/>
      <c r="J2170" s="120"/>
      <c r="K2170" s="120"/>
      <c r="L2170" s="120"/>
      <c r="M2170" s="120"/>
      <c r="N2170" s="120"/>
      <c r="O2170" s="306"/>
      <c r="P2170" s="120"/>
      <c r="Y2170" s="120"/>
      <c r="AD2170" s="249"/>
      <c r="AG2170" s="32"/>
      <c r="AI2170" s="245"/>
      <c r="AJ2170" s="120"/>
      <c r="AN2170" s="249"/>
      <c r="AS2170" s="250"/>
      <c r="AX2170" s="249"/>
      <c r="BC2170" s="248"/>
      <c r="BM2170" s="248"/>
      <c r="BW2170" s="248"/>
    </row>
    <row r="2171" spans="3:75" s="3" customFormat="1">
      <c r="C2171" s="32"/>
      <c r="D2171" s="229"/>
      <c r="F2171" s="120"/>
      <c r="G2171" s="120"/>
      <c r="H2171" s="120"/>
      <c r="I2171" s="120"/>
      <c r="J2171" s="120"/>
      <c r="K2171" s="120"/>
      <c r="L2171" s="120"/>
      <c r="M2171" s="120"/>
      <c r="N2171" s="120"/>
      <c r="O2171" s="306"/>
      <c r="P2171" s="120"/>
      <c r="Y2171" s="120"/>
      <c r="AD2171" s="249"/>
      <c r="AG2171" s="32"/>
      <c r="AI2171" s="245"/>
      <c r="AJ2171" s="120"/>
      <c r="AN2171" s="249"/>
      <c r="AS2171" s="250"/>
      <c r="AX2171" s="249"/>
      <c r="BC2171" s="248"/>
      <c r="BM2171" s="248"/>
      <c r="BW2171" s="248"/>
    </row>
    <row r="2172" spans="3:75" s="3" customFormat="1">
      <c r="C2172" s="32"/>
      <c r="D2172" s="229"/>
      <c r="F2172" s="120"/>
      <c r="G2172" s="120"/>
      <c r="H2172" s="120"/>
      <c r="I2172" s="120"/>
      <c r="J2172" s="120"/>
      <c r="K2172" s="120"/>
      <c r="L2172" s="120"/>
      <c r="M2172" s="120"/>
      <c r="N2172" s="120"/>
      <c r="O2172" s="306"/>
      <c r="P2172" s="120"/>
      <c r="Y2172" s="120"/>
      <c r="AD2172" s="249"/>
      <c r="AG2172" s="32"/>
      <c r="AI2172" s="245"/>
      <c r="AJ2172" s="120"/>
      <c r="AN2172" s="249"/>
      <c r="AS2172" s="250"/>
      <c r="AX2172" s="249"/>
      <c r="BC2172" s="248"/>
      <c r="BM2172" s="248"/>
      <c r="BW2172" s="248"/>
    </row>
    <row r="2173" spans="3:75" s="3" customFormat="1">
      <c r="C2173" s="32"/>
      <c r="D2173" s="229"/>
      <c r="F2173" s="120"/>
      <c r="G2173" s="120"/>
      <c r="H2173" s="120"/>
      <c r="I2173" s="120"/>
      <c r="J2173" s="120"/>
      <c r="K2173" s="120"/>
      <c r="L2173" s="120"/>
      <c r="M2173" s="120"/>
      <c r="N2173" s="120"/>
      <c r="O2173" s="306"/>
      <c r="P2173" s="120"/>
      <c r="Y2173" s="120"/>
      <c r="AD2173" s="249"/>
      <c r="AG2173" s="32"/>
      <c r="AI2173" s="245"/>
      <c r="AJ2173" s="120"/>
      <c r="AN2173" s="249"/>
      <c r="AS2173" s="250"/>
      <c r="AX2173" s="249"/>
      <c r="BC2173" s="248"/>
      <c r="BM2173" s="248"/>
      <c r="BW2173" s="248"/>
    </row>
    <row r="2174" spans="3:75" s="3" customFormat="1">
      <c r="C2174" s="32"/>
      <c r="D2174" s="229"/>
      <c r="F2174" s="120"/>
      <c r="G2174" s="120"/>
      <c r="H2174" s="120"/>
      <c r="I2174" s="120"/>
      <c r="J2174" s="120"/>
      <c r="K2174" s="120"/>
      <c r="L2174" s="120"/>
      <c r="M2174" s="120"/>
      <c r="N2174" s="120"/>
      <c r="O2174" s="306"/>
      <c r="P2174" s="120"/>
      <c r="Y2174" s="120"/>
      <c r="AD2174" s="249"/>
      <c r="AG2174" s="32"/>
      <c r="AI2174" s="245"/>
      <c r="AJ2174" s="120"/>
      <c r="AN2174" s="249"/>
      <c r="AS2174" s="250"/>
      <c r="AX2174" s="249"/>
      <c r="BC2174" s="248"/>
      <c r="BM2174" s="248"/>
      <c r="BW2174" s="248"/>
    </row>
    <row r="2175" spans="3:75" s="3" customFormat="1">
      <c r="C2175" s="32"/>
      <c r="D2175" s="229"/>
      <c r="F2175" s="120"/>
      <c r="G2175" s="120"/>
      <c r="H2175" s="120"/>
      <c r="I2175" s="120"/>
      <c r="J2175" s="120"/>
      <c r="K2175" s="120"/>
      <c r="L2175" s="120"/>
      <c r="M2175" s="120"/>
      <c r="N2175" s="120"/>
      <c r="O2175" s="306"/>
      <c r="P2175" s="120"/>
      <c r="Y2175" s="120"/>
      <c r="AD2175" s="249"/>
      <c r="AG2175" s="32"/>
      <c r="AI2175" s="245"/>
      <c r="AJ2175" s="120"/>
      <c r="AN2175" s="249"/>
      <c r="AS2175" s="250"/>
      <c r="AX2175" s="249"/>
      <c r="BC2175" s="248"/>
      <c r="BM2175" s="248"/>
      <c r="BW2175" s="248"/>
    </row>
    <row r="2176" spans="3:75" s="3" customFormat="1">
      <c r="C2176" s="32"/>
      <c r="D2176" s="229"/>
      <c r="F2176" s="120"/>
      <c r="G2176" s="120"/>
      <c r="H2176" s="120"/>
      <c r="I2176" s="120"/>
      <c r="J2176" s="120"/>
      <c r="K2176" s="120"/>
      <c r="L2176" s="120"/>
      <c r="M2176" s="120"/>
      <c r="N2176" s="120"/>
      <c r="O2176" s="306"/>
      <c r="P2176" s="120"/>
      <c r="Y2176" s="120"/>
      <c r="AD2176" s="249"/>
      <c r="AG2176" s="32"/>
      <c r="AI2176" s="245"/>
      <c r="AJ2176" s="120"/>
      <c r="AN2176" s="249"/>
      <c r="AS2176" s="250"/>
      <c r="AX2176" s="249"/>
      <c r="BC2176" s="248"/>
      <c r="BM2176" s="248"/>
      <c r="BW2176" s="248"/>
    </row>
    <row r="2177" spans="3:75" s="3" customFormat="1">
      <c r="C2177" s="32"/>
      <c r="D2177" s="229"/>
      <c r="F2177" s="120"/>
      <c r="G2177" s="120"/>
      <c r="H2177" s="120"/>
      <c r="I2177" s="120"/>
      <c r="J2177" s="120"/>
      <c r="K2177" s="120"/>
      <c r="L2177" s="120"/>
      <c r="M2177" s="120"/>
      <c r="N2177" s="120"/>
      <c r="O2177" s="306"/>
      <c r="P2177" s="120"/>
      <c r="Y2177" s="120"/>
      <c r="AD2177" s="249"/>
      <c r="AG2177" s="32"/>
      <c r="AI2177" s="245"/>
      <c r="AJ2177" s="120"/>
      <c r="AN2177" s="249"/>
      <c r="AS2177" s="250"/>
      <c r="AX2177" s="249"/>
      <c r="BC2177" s="248"/>
      <c r="BM2177" s="248"/>
      <c r="BW2177" s="248"/>
    </row>
    <row r="2178" spans="3:75" s="3" customFormat="1">
      <c r="C2178" s="32"/>
      <c r="D2178" s="229"/>
      <c r="F2178" s="120"/>
      <c r="G2178" s="120"/>
      <c r="H2178" s="120"/>
      <c r="I2178" s="120"/>
      <c r="J2178" s="120"/>
      <c r="K2178" s="120"/>
      <c r="L2178" s="120"/>
      <c r="M2178" s="120"/>
      <c r="N2178" s="120"/>
      <c r="O2178" s="306"/>
      <c r="P2178" s="120"/>
      <c r="Y2178" s="120"/>
      <c r="AD2178" s="249"/>
      <c r="AG2178" s="32"/>
      <c r="AI2178" s="245"/>
      <c r="AJ2178" s="120"/>
      <c r="AN2178" s="249"/>
      <c r="AS2178" s="250"/>
      <c r="AX2178" s="249"/>
      <c r="BC2178" s="248"/>
      <c r="BM2178" s="248"/>
      <c r="BW2178" s="248"/>
    </row>
    <row r="2179" spans="3:75" s="3" customFormat="1">
      <c r="C2179" s="32"/>
      <c r="D2179" s="229"/>
      <c r="F2179" s="120"/>
      <c r="G2179" s="120"/>
      <c r="H2179" s="120"/>
      <c r="I2179" s="120"/>
      <c r="J2179" s="120"/>
      <c r="K2179" s="120"/>
      <c r="L2179" s="120"/>
      <c r="M2179" s="120"/>
      <c r="N2179" s="120"/>
      <c r="O2179" s="306"/>
      <c r="P2179" s="120"/>
      <c r="Y2179" s="120"/>
      <c r="AD2179" s="249"/>
      <c r="AG2179" s="32"/>
      <c r="AI2179" s="245"/>
      <c r="AJ2179" s="120"/>
      <c r="AN2179" s="249"/>
      <c r="AS2179" s="250"/>
      <c r="AX2179" s="249"/>
      <c r="BC2179" s="248"/>
      <c r="BM2179" s="248"/>
      <c r="BW2179" s="248"/>
    </row>
    <row r="2180" spans="3:75" s="3" customFormat="1">
      <c r="C2180" s="32"/>
      <c r="D2180" s="229"/>
      <c r="F2180" s="120"/>
      <c r="G2180" s="120"/>
      <c r="H2180" s="120"/>
      <c r="I2180" s="120"/>
      <c r="J2180" s="120"/>
      <c r="K2180" s="120"/>
      <c r="L2180" s="120"/>
      <c r="M2180" s="120"/>
      <c r="N2180" s="120"/>
      <c r="O2180" s="306"/>
      <c r="P2180" s="120"/>
      <c r="Y2180" s="120"/>
      <c r="AD2180" s="249"/>
      <c r="AG2180" s="32"/>
      <c r="AI2180" s="245"/>
      <c r="AJ2180" s="120"/>
      <c r="AN2180" s="249"/>
      <c r="AS2180" s="250"/>
      <c r="AX2180" s="249"/>
      <c r="BC2180" s="248"/>
      <c r="BM2180" s="248"/>
      <c r="BW2180" s="248"/>
    </row>
    <row r="2181" spans="3:75" s="3" customFormat="1">
      <c r="C2181" s="32"/>
      <c r="D2181" s="229"/>
      <c r="F2181" s="120"/>
      <c r="G2181" s="120"/>
      <c r="H2181" s="120"/>
      <c r="I2181" s="120"/>
      <c r="J2181" s="120"/>
      <c r="K2181" s="120"/>
      <c r="L2181" s="120"/>
      <c r="M2181" s="120"/>
      <c r="N2181" s="120"/>
      <c r="O2181" s="306"/>
      <c r="P2181" s="120"/>
      <c r="Y2181" s="120"/>
      <c r="AD2181" s="249"/>
      <c r="AG2181" s="32"/>
      <c r="AI2181" s="245"/>
      <c r="AJ2181" s="120"/>
      <c r="AN2181" s="249"/>
      <c r="AS2181" s="250"/>
      <c r="AX2181" s="249"/>
      <c r="BC2181" s="248"/>
      <c r="BM2181" s="248"/>
      <c r="BW2181" s="248"/>
    </row>
    <row r="2182" spans="3:75" s="3" customFormat="1">
      <c r="C2182" s="32"/>
      <c r="D2182" s="229"/>
      <c r="F2182" s="120"/>
      <c r="G2182" s="120"/>
      <c r="H2182" s="120"/>
      <c r="I2182" s="120"/>
      <c r="J2182" s="120"/>
      <c r="K2182" s="120"/>
      <c r="L2182" s="120"/>
      <c r="M2182" s="120"/>
      <c r="N2182" s="120"/>
      <c r="O2182" s="306"/>
      <c r="P2182" s="120"/>
      <c r="Y2182" s="120"/>
      <c r="AD2182" s="249"/>
      <c r="AG2182" s="32"/>
      <c r="AI2182" s="245"/>
      <c r="AJ2182" s="120"/>
      <c r="AN2182" s="249"/>
      <c r="AS2182" s="250"/>
      <c r="AX2182" s="249"/>
      <c r="BC2182" s="248"/>
      <c r="BM2182" s="248"/>
      <c r="BW2182" s="248"/>
    </row>
    <row r="2183" spans="3:75" s="3" customFormat="1">
      <c r="C2183" s="32"/>
      <c r="D2183" s="229"/>
      <c r="F2183" s="120"/>
      <c r="G2183" s="120"/>
      <c r="H2183" s="120"/>
      <c r="I2183" s="120"/>
      <c r="J2183" s="120"/>
      <c r="K2183" s="120"/>
      <c r="L2183" s="120"/>
      <c r="M2183" s="120"/>
      <c r="N2183" s="120"/>
      <c r="O2183" s="306"/>
      <c r="P2183" s="120"/>
      <c r="Y2183" s="120"/>
      <c r="AD2183" s="249"/>
      <c r="AG2183" s="32"/>
      <c r="AI2183" s="245"/>
      <c r="AJ2183" s="120"/>
      <c r="AN2183" s="249"/>
      <c r="AS2183" s="250"/>
      <c r="AX2183" s="249"/>
      <c r="BC2183" s="248"/>
      <c r="BM2183" s="248"/>
      <c r="BW2183" s="248"/>
    </row>
    <row r="2184" spans="3:75" s="3" customFormat="1">
      <c r="C2184" s="32"/>
      <c r="D2184" s="229"/>
      <c r="F2184" s="120"/>
      <c r="G2184" s="120"/>
      <c r="H2184" s="120"/>
      <c r="I2184" s="120"/>
      <c r="J2184" s="120"/>
      <c r="K2184" s="120"/>
      <c r="L2184" s="120"/>
      <c r="M2184" s="120"/>
      <c r="N2184" s="120"/>
      <c r="O2184" s="306"/>
      <c r="P2184" s="120"/>
      <c r="Y2184" s="120"/>
      <c r="AD2184" s="249"/>
      <c r="AG2184" s="32"/>
      <c r="AI2184" s="245"/>
      <c r="AJ2184" s="120"/>
      <c r="AN2184" s="249"/>
      <c r="AS2184" s="250"/>
      <c r="AX2184" s="249"/>
      <c r="BC2184" s="248"/>
      <c r="BM2184" s="248"/>
      <c r="BW2184" s="248"/>
    </row>
    <row r="2185" spans="3:75" s="3" customFormat="1">
      <c r="C2185" s="32"/>
      <c r="D2185" s="229"/>
      <c r="F2185" s="120"/>
      <c r="G2185" s="120"/>
      <c r="H2185" s="120"/>
      <c r="I2185" s="120"/>
      <c r="J2185" s="120"/>
      <c r="K2185" s="120"/>
      <c r="L2185" s="120"/>
      <c r="M2185" s="120"/>
      <c r="N2185" s="120"/>
      <c r="O2185" s="306"/>
      <c r="P2185" s="120"/>
      <c r="Y2185" s="120"/>
      <c r="AD2185" s="249"/>
      <c r="AG2185" s="32"/>
      <c r="AI2185" s="245"/>
      <c r="AJ2185" s="120"/>
      <c r="AN2185" s="249"/>
      <c r="AS2185" s="250"/>
      <c r="AX2185" s="249"/>
      <c r="BC2185" s="248"/>
      <c r="BM2185" s="248"/>
      <c r="BW2185" s="248"/>
    </row>
    <row r="2186" spans="3:75" s="3" customFormat="1">
      <c r="C2186" s="32"/>
      <c r="D2186" s="229"/>
      <c r="F2186" s="120"/>
      <c r="G2186" s="120"/>
      <c r="H2186" s="120"/>
      <c r="I2186" s="120"/>
      <c r="J2186" s="120"/>
      <c r="K2186" s="120"/>
      <c r="L2186" s="120"/>
      <c r="M2186" s="120"/>
      <c r="N2186" s="120"/>
      <c r="O2186" s="306"/>
      <c r="P2186" s="120"/>
      <c r="Y2186" s="120"/>
      <c r="AD2186" s="249"/>
      <c r="AG2186" s="32"/>
      <c r="AI2186" s="245"/>
      <c r="AJ2186" s="120"/>
      <c r="AN2186" s="249"/>
      <c r="AS2186" s="250"/>
      <c r="AX2186" s="249"/>
      <c r="BC2186" s="248"/>
      <c r="BM2186" s="248"/>
      <c r="BW2186" s="248"/>
    </row>
    <row r="2187" spans="3:75" s="3" customFormat="1">
      <c r="C2187" s="32"/>
      <c r="D2187" s="229"/>
      <c r="F2187" s="120"/>
      <c r="G2187" s="120"/>
      <c r="H2187" s="120"/>
      <c r="I2187" s="120"/>
      <c r="J2187" s="120"/>
      <c r="K2187" s="120"/>
      <c r="L2187" s="120"/>
      <c r="M2187" s="120"/>
      <c r="N2187" s="120"/>
      <c r="O2187" s="306"/>
      <c r="P2187" s="120"/>
      <c r="Y2187" s="120"/>
      <c r="AD2187" s="249"/>
      <c r="AG2187" s="32"/>
      <c r="AI2187" s="245"/>
      <c r="AJ2187" s="120"/>
      <c r="AN2187" s="249"/>
      <c r="AS2187" s="250"/>
      <c r="AX2187" s="249"/>
      <c r="BC2187" s="248"/>
      <c r="BM2187" s="248"/>
      <c r="BW2187" s="248"/>
    </row>
    <row r="2188" spans="3:75" s="3" customFormat="1">
      <c r="C2188" s="32"/>
      <c r="D2188" s="229"/>
      <c r="F2188" s="120"/>
      <c r="G2188" s="120"/>
      <c r="H2188" s="120"/>
      <c r="I2188" s="120"/>
      <c r="J2188" s="120"/>
      <c r="K2188" s="120"/>
      <c r="L2188" s="120"/>
      <c r="M2188" s="120"/>
      <c r="N2188" s="120"/>
      <c r="O2188" s="306"/>
      <c r="P2188" s="120"/>
      <c r="Y2188" s="120"/>
      <c r="AD2188" s="249"/>
      <c r="AG2188" s="32"/>
      <c r="AI2188" s="245"/>
      <c r="AJ2188" s="120"/>
      <c r="AN2188" s="249"/>
      <c r="AS2188" s="250"/>
      <c r="AX2188" s="249"/>
      <c r="BC2188" s="248"/>
      <c r="BM2188" s="248"/>
      <c r="BW2188" s="248"/>
    </row>
    <row r="2189" spans="3:75" s="3" customFormat="1">
      <c r="C2189" s="32"/>
      <c r="D2189" s="229"/>
      <c r="F2189" s="120"/>
      <c r="G2189" s="120"/>
      <c r="H2189" s="120"/>
      <c r="I2189" s="120"/>
      <c r="J2189" s="120"/>
      <c r="K2189" s="120"/>
      <c r="L2189" s="120"/>
      <c r="M2189" s="120"/>
      <c r="N2189" s="120"/>
      <c r="O2189" s="306"/>
      <c r="P2189" s="120"/>
      <c r="Y2189" s="120"/>
      <c r="AD2189" s="249"/>
      <c r="AG2189" s="32"/>
      <c r="AI2189" s="245"/>
      <c r="AJ2189" s="120"/>
      <c r="AN2189" s="249"/>
      <c r="AS2189" s="250"/>
      <c r="AX2189" s="249"/>
      <c r="BC2189" s="248"/>
      <c r="BM2189" s="248"/>
      <c r="BW2189" s="248"/>
    </row>
    <row r="2190" spans="3:75" s="3" customFormat="1">
      <c r="C2190" s="32"/>
      <c r="D2190" s="229"/>
      <c r="F2190" s="120"/>
      <c r="G2190" s="120"/>
      <c r="H2190" s="120"/>
      <c r="I2190" s="120"/>
      <c r="J2190" s="120"/>
      <c r="K2190" s="120"/>
      <c r="L2190" s="120"/>
      <c r="M2190" s="120"/>
      <c r="N2190" s="120"/>
      <c r="O2190" s="306"/>
      <c r="P2190" s="120"/>
      <c r="Y2190" s="120"/>
      <c r="AD2190" s="249"/>
      <c r="AG2190" s="32"/>
      <c r="AI2190" s="245"/>
      <c r="AJ2190" s="120"/>
      <c r="AN2190" s="249"/>
      <c r="AS2190" s="250"/>
      <c r="AX2190" s="249"/>
      <c r="BC2190" s="248"/>
      <c r="BM2190" s="248"/>
      <c r="BW2190" s="248"/>
    </row>
    <row r="2191" spans="3:75" s="3" customFormat="1">
      <c r="C2191" s="32"/>
      <c r="D2191" s="229"/>
      <c r="F2191" s="120"/>
      <c r="G2191" s="120"/>
      <c r="H2191" s="120"/>
      <c r="I2191" s="120"/>
      <c r="J2191" s="120"/>
      <c r="K2191" s="120"/>
      <c r="L2191" s="120"/>
      <c r="M2191" s="120"/>
      <c r="N2191" s="120"/>
      <c r="O2191" s="306"/>
      <c r="P2191" s="120"/>
      <c r="Y2191" s="120"/>
      <c r="AD2191" s="249"/>
      <c r="AG2191" s="32"/>
      <c r="AI2191" s="245"/>
      <c r="AJ2191" s="120"/>
      <c r="AN2191" s="249"/>
      <c r="AS2191" s="250"/>
      <c r="AX2191" s="249"/>
      <c r="BC2191" s="248"/>
      <c r="BM2191" s="248"/>
      <c r="BW2191" s="248"/>
    </row>
    <row r="2192" spans="3:75" s="3" customFormat="1">
      <c r="C2192" s="32"/>
      <c r="D2192" s="229"/>
      <c r="F2192" s="120"/>
      <c r="G2192" s="120"/>
      <c r="H2192" s="120"/>
      <c r="I2192" s="120"/>
      <c r="J2192" s="120"/>
      <c r="K2192" s="120"/>
      <c r="L2192" s="120"/>
      <c r="M2192" s="120"/>
      <c r="N2192" s="120"/>
      <c r="O2192" s="306"/>
      <c r="P2192" s="120"/>
      <c r="Y2192" s="120"/>
      <c r="AD2192" s="249"/>
      <c r="AG2192" s="32"/>
      <c r="AI2192" s="245"/>
      <c r="AJ2192" s="120"/>
      <c r="AN2192" s="249"/>
      <c r="AS2192" s="250"/>
      <c r="AX2192" s="249"/>
      <c r="BC2192" s="248"/>
      <c r="BM2192" s="248"/>
      <c r="BW2192" s="248"/>
    </row>
    <row r="2193" spans="3:75" s="3" customFormat="1">
      <c r="C2193" s="32"/>
      <c r="D2193" s="229"/>
      <c r="F2193" s="120"/>
      <c r="G2193" s="120"/>
      <c r="H2193" s="120"/>
      <c r="I2193" s="120"/>
      <c r="J2193" s="120"/>
      <c r="K2193" s="120"/>
      <c r="L2193" s="120"/>
      <c r="M2193" s="120"/>
      <c r="N2193" s="120"/>
      <c r="O2193" s="306"/>
      <c r="P2193" s="120"/>
      <c r="Y2193" s="120"/>
      <c r="AD2193" s="249"/>
      <c r="AG2193" s="32"/>
      <c r="AI2193" s="245"/>
      <c r="AJ2193" s="120"/>
      <c r="AN2193" s="249"/>
      <c r="AS2193" s="250"/>
      <c r="AX2193" s="249"/>
      <c r="BC2193" s="248"/>
      <c r="BM2193" s="248"/>
      <c r="BW2193" s="248"/>
    </row>
    <row r="2194" spans="3:75" s="3" customFormat="1">
      <c r="C2194" s="32"/>
      <c r="D2194" s="229"/>
      <c r="F2194" s="120"/>
      <c r="G2194" s="120"/>
      <c r="H2194" s="120"/>
      <c r="I2194" s="120"/>
      <c r="J2194" s="120"/>
      <c r="K2194" s="120"/>
      <c r="L2194" s="120"/>
      <c r="M2194" s="120"/>
      <c r="N2194" s="120"/>
      <c r="O2194" s="306"/>
      <c r="P2194" s="120"/>
      <c r="Y2194" s="120"/>
      <c r="AD2194" s="249"/>
      <c r="AG2194" s="32"/>
      <c r="AI2194" s="245"/>
      <c r="AJ2194" s="120"/>
      <c r="AN2194" s="249"/>
      <c r="AS2194" s="250"/>
      <c r="AX2194" s="249"/>
      <c r="BC2194" s="248"/>
      <c r="BM2194" s="248"/>
      <c r="BW2194" s="248"/>
    </row>
    <row r="2195" spans="3:75" s="3" customFormat="1">
      <c r="C2195" s="32"/>
      <c r="D2195" s="229"/>
      <c r="F2195" s="120"/>
      <c r="G2195" s="120"/>
      <c r="H2195" s="120"/>
      <c r="I2195" s="120"/>
      <c r="J2195" s="120"/>
      <c r="K2195" s="120"/>
      <c r="L2195" s="120"/>
      <c r="M2195" s="120"/>
      <c r="N2195" s="120"/>
      <c r="O2195" s="306"/>
      <c r="P2195" s="120"/>
      <c r="Y2195" s="120"/>
      <c r="AD2195" s="249"/>
      <c r="AG2195" s="32"/>
      <c r="AI2195" s="245"/>
      <c r="AJ2195" s="120"/>
      <c r="AN2195" s="249"/>
      <c r="AS2195" s="250"/>
      <c r="AX2195" s="249"/>
      <c r="BC2195" s="248"/>
      <c r="BM2195" s="248"/>
      <c r="BW2195" s="248"/>
    </row>
    <row r="2196" spans="3:75" s="3" customFormat="1">
      <c r="C2196" s="32"/>
      <c r="D2196" s="229"/>
      <c r="F2196" s="120"/>
      <c r="G2196" s="120"/>
      <c r="H2196" s="120"/>
      <c r="I2196" s="120"/>
      <c r="J2196" s="120"/>
      <c r="K2196" s="120"/>
      <c r="L2196" s="120"/>
      <c r="M2196" s="120"/>
      <c r="N2196" s="120"/>
      <c r="O2196" s="306"/>
      <c r="P2196" s="120"/>
      <c r="Y2196" s="120"/>
      <c r="AD2196" s="249"/>
      <c r="AG2196" s="32"/>
      <c r="AI2196" s="245"/>
      <c r="AJ2196" s="120"/>
      <c r="AN2196" s="249"/>
      <c r="AS2196" s="250"/>
      <c r="AX2196" s="249"/>
      <c r="BC2196" s="248"/>
      <c r="BM2196" s="248"/>
      <c r="BW2196" s="248"/>
    </row>
    <row r="2197" spans="3:75" s="3" customFormat="1">
      <c r="C2197" s="32"/>
      <c r="D2197" s="229"/>
      <c r="F2197" s="120"/>
      <c r="G2197" s="120"/>
      <c r="H2197" s="120"/>
      <c r="I2197" s="120"/>
      <c r="J2197" s="120"/>
      <c r="K2197" s="120"/>
      <c r="L2197" s="120"/>
      <c r="M2197" s="120"/>
      <c r="N2197" s="120"/>
      <c r="O2197" s="306"/>
      <c r="P2197" s="120"/>
      <c r="Y2197" s="120"/>
      <c r="AD2197" s="249"/>
      <c r="AG2197" s="32"/>
      <c r="AI2197" s="245"/>
      <c r="AJ2197" s="120"/>
      <c r="AN2197" s="249"/>
      <c r="AS2197" s="250"/>
      <c r="AX2197" s="249"/>
      <c r="BC2197" s="248"/>
      <c r="BM2197" s="248"/>
      <c r="BW2197" s="248"/>
    </row>
    <row r="2198" spans="3:75" s="3" customFormat="1">
      <c r="C2198" s="32"/>
      <c r="D2198" s="229"/>
      <c r="F2198" s="120"/>
      <c r="G2198" s="120"/>
      <c r="H2198" s="120"/>
      <c r="I2198" s="120"/>
      <c r="J2198" s="120"/>
      <c r="K2198" s="120"/>
      <c r="L2198" s="120"/>
      <c r="M2198" s="120"/>
      <c r="N2198" s="120"/>
      <c r="O2198" s="306"/>
      <c r="P2198" s="120"/>
      <c r="Y2198" s="120"/>
      <c r="AD2198" s="249"/>
      <c r="AG2198" s="32"/>
      <c r="AI2198" s="245"/>
      <c r="AJ2198" s="120"/>
      <c r="AN2198" s="249"/>
      <c r="AS2198" s="250"/>
      <c r="AX2198" s="249"/>
      <c r="BC2198" s="248"/>
      <c r="BM2198" s="248"/>
      <c r="BW2198" s="248"/>
    </row>
    <row r="2199" spans="3:75" s="3" customFormat="1">
      <c r="C2199" s="32"/>
      <c r="D2199" s="229"/>
      <c r="F2199" s="120"/>
      <c r="G2199" s="120"/>
      <c r="H2199" s="120"/>
      <c r="I2199" s="120"/>
      <c r="J2199" s="120"/>
      <c r="K2199" s="120"/>
      <c r="L2199" s="120"/>
      <c r="M2199" s="120"/>
      <c r="N2199" s="120"/>
      <c r="O2199" s="306"/>
      <c r="P2199" s="120"/>
      <c r="Y2199" s="120"/>
      <c r="AD2199" s="249"/>
      <c r="AG2199" s="32"/>
      <c r="AI2199" s="245"/>
      <c r="AJ2199" s="120"/>
      <c r="AN2199" s="249"/>
      <c r="AS2199" s="250"/>
      <c r="AX2199" s="249"/>
      <c r="BC2199" s="248"/>
      <c r="BM2199" s="248"/>
      <c r="BW2199" s="248"/>
    </row>
    <row r="2200" spans="3:75" s="3" customFormat="1">
      <c r="C2200" s="32"/>
      <c r="D2200" s="229"/>
      <c r="F2200" s="120"/>
      <c r="G2200" s="120"/>
      <c r="H2200" s="120"/>
      <c r="I2200" s="120"/>
      <c r="J2200" s="120"/>
      <c r="K2200" s="120"/>
      <c r="L2200" s="120"/>
      <c r="M2200" s="120"/>
      <c r="N2200" s="120"/>
      <c r="O2200" s="306"/>
      <c r="P2200" s="120"/>
      <c r="Y2200" s="120"/>
      <c r="AD2200" s="249"/>
      <c r="AG2200" s="32"/>
      <c r="AI2200" s="245"/>
      <c r="AJ2200" s="120"/>
      <c r="AN2200" s="249"/>
      <c r="AS2200" s="250"/>
      <c r="AX2200" s="249"/>
      <c r="BC2200" s="248"/>
      <c r="BM2200" s="248"/>
      <c r="BW2200" s="248"/>
    </row>
    <row r="2201" spans="3:75" s="3" customFormat="1">
      <c r="C2201" s="32"/>
      <c r="D2201" s="229"/>
      <c r="F2201" s="120"/>
      <c r="G2201" s="120"/>
      <c r="H2201" s="120"/>
      <c r="I2201" s="120"/>
      <c r="J2201" s="120"/>
      <c r="K2201" s="120"/>
      <c r="L2201" s="120"/>
      <c r="M2201" s="120"/>
      <c r="N2201" s="120"/>
      <c r="O2201" s="306"/>
      <c r="P2201" s="120"/>
      <c r="Y2201" s="120"/>
      <c r="AD2201" s="249"/>
      <c r="AG2201" s="32"/>
      <c r="AI2201" s="245"/>
      <c r="AJ2201" s="120"/>
      <c r="AN2201" s="249"/>
      <c r="AS2201" s="250"/>
      <c r="AX2201" s="249"/>
      <c r="BC2201" s="248"/>
      <c r="BM2201" s="248"/>
      <c r="BW2201" s="248"/>
    </row>
    <row r="2202" spans="3:75" s="3" customFormat="1">
      <c r="C2202" s="32"/>
      <c r="D2202" s="229"/>
      <c r="F2202" s="120"/>
      <c r="G2202" s="120"/>
      <c r="H2202" s="120"/>
      <c r="I2202" s="120"/>
      <c r="J2202" s="120"/>
      <c r="K2202" s="120"/>
      <c r="L2202" s="120"/>
      <c r="M2202" s="120"/>
      <c r="N2202" s="120"/>
      <c r="O2202" s="306"/>
      <c r="P2202" s="120"/>
      <c r="Y2202" s="120"/>
      <c r="AD2202" s="249"/>
      <c r="AG2202" s="32"/>
      <c r="AI2202" s="245"/>
      <c r="AJ2202" s="120"/>
      <c r="AN2202" s="249"/>
      <c r="AS2202" s="250"/>
      <c r="AX2202" s="249"/>
      <c r="BC2202" s="248"/>
      <c r="BM2202" s="248"/>
      <c r="BW2202" s="248"/>
    </row>
    <row r="2203" spans="3:75" s="3" customFormat="1">
      <c r="C2203" s="32"/>
      <c r="D2203" s="229"/>
      <c r="F2203" s="120"/>
      <c r="G2203" s="120"/>
      <c r="H2203" s="120"/>
      <c r="I2203" s="120"/>
      <c r="J2203" s="120"/>
      <c r="K2203" s="120"/>
      <c r="L2203" s="120"/>
      <c r="M2203" s="120"/>
      <c r="N2203" s="120"/>
      <c r="O2203" s="306"/>
      <c r="P2203" s="120"/>
      <c r="Y2203" s="120"/>
      <c r="AD2203" s="249"/>
      <c r="AG2203" s="32"/>
      <c r="AI2203" s="245"/>
      <c r="AJ2203" s="120"/>
      <c r="AN2203" s="249"/>
      <c r="AS2203" s="250"/>
      <c r="AX2203" s="249"/>
      <c r="BC2203" s="248"/>
      <c r="BM2203" s="248"/>
      <c r="BW2203" s="248"/>
    </row>
    <row r="2204" spans="3:75" s="3" customFormat="1">
      <c r="C2204" s="32"/>
      <c r="D2204" s="229"/>
      <c r="F2204" s="120"/>
      <c r="G2204" s="120"/>
      <c r="H2204" s="120"/>
      <c r="I2204" s="120"/>
      <c r="J2204" s="120"/>
      <c r="K2204" s="120"/>
      <c r="L2204" s="120"/>
      <c r="M2204" s="120"/>
      <c r="N2204" s="120"/>
      <c r="O2204" s="306"/>
      <c r="P2204" s="120"/>
      <c r="Y2204" s="120"/>
      <c r="AD2204" s="249"/>
      <c r="AG2204" s="32"/>
      <c r="AI2204" s="245"/>
      <c r="AJ2204" s="120"/>
      <c r="AN2204" s="249"/>
      <c r="AS2204" s="250"/>
      <c r="AX2204" s="249"/>
      <c r="BC2204" s="248"/>
      <c r="BM2204" s="248"/>
      <c r="BW2204" s="248"/>
    </row>
    <row r="2205" spans="3:75" s="3" customFormat="1">
      <c r="C2205" s="32"/>
      <c r="D2205" s="229"/>
      <c r="F2205" s="120"/>
      <c r="G2205" s="120"/>
      <c r="H2205" s="120"/>
      <c r="I2205" s="120"/>
      <c r="J2205" s="120"/>
      <c r="K2205" s="120"/>
      <c r="L2205" s="120"/>
      <c r="M2205" s="120"/>
      <c r="N2205" s="120"/>
      <c r="O2205" s="306"/>
      <c r="P2205" s="120"/>
      <c r="Y2205" s="120"/>
      <c r="AD2205" s="249"/>
      <c r="AG2205" s="32"/>
      <c r="AI2205" s="245"/>
      <c r="AJ2205" s="120"/>
      <c r="AN2205" s="249"/>
      <c r="AS2205" s="250"/>
      <c r="AX2205" s="249"/>
      <c r="BC2205" s="248"/>
      <c r="BM2205" s="248"/>
      <c r="BW2205" s="248"/>
    </row>
    <row r="2206" spans="3:75" s="3" customFormat="1">
      <c r="C2206" s="32"/>
      <c r="D2206" s="229"/>
      <c r="F2206" s="120"/>
      <c r="G2206" s="120"/>
      <c r="H2206" s="120"/>
      <c r="I2206" s="120"/>
      <c r="J2206" s="120"/>
      <c r="K2206" s="120"/>
      <c r="L2206" s="120"/>
      <c r="M2206" s="120"/>
      <c r="N2206" s="120"/>
      <c r="O2206" s="306"/>
      <c r="P2206" s="120"/>
      <c r="Y2206" s="120"/>
      <c r="AD2206" s="249"/>
      <c r="AG2206" s="32"/>
      <c r="AI2206" s="245"/>
      <c r="AJ2206" s="120"/>
      <c r="AN2206" s="249"/>
      <c r="AS2206" s="250"/>
      <c r="AX2206" s="249"/>
      <c r="BC2206" s="248"/>
      <c r="BM2206" s="248"/>
      <c r="BW2206" s="248"/>
    </row>
    <row r="2207" spans="3:75" s="3" customFormat="1">
      <c r="C2207" s="32"/>
      <c r="D2207" s="229"/>
      <c r="F2207" s="120"/>
      <c r="G2207" s="120"/>
      <c r="H2207" s="120"/>
      <c r="I2207" s="120"/>
      <c r="J2207" s="120"/>
      <c r="K2207" s="120"/>
      <c r="L2207" s="120"/>
      <c r="M2207" s="120"/>
      <c r="N2207" s="120"/>
      <c r="O2207" s="306"/>
      <c r="P2207" s="120"/>
      <c r="Y2207" s="120"/>
      <c r="AD2207" s="249"/>
      <c r="AG2207" s="32"/>
      <c r="AI2207" s="245"/>
      <c r="AJ2207" s="120"/>
      <c r="AN2207" s="249"/>
      <c r="AS2207" s="250"/>
      <c r="AX2207" s="249"/>
      <c r="BC2207" s="248"/>
      <c r="BM2207" s="248"/>
      <c r="BW2207" s="248"/>
    </row>
    <row r="2208" spans="3:75" s="3" customFormat="1">
      <c r="C2208" s="32"/>
      <c r="D2208" s="229"/>
      <c r="F2208" s="120"/>
      <c r="G2208" s="120"/>
      <c r="H2208" s="120"/>
      <c r="I2208" s="120"/>
      <c r="J2208" s="120"/>
      <c r="K2208" s="120"/>
      <c r="L2208" s="120"/>
      <c r="M2208" s="120"/>
      <c r="N2208" s="120"/>
      <c r="O2208" s="306"/>
      <c r="P2208" s="120"/>
      <c r="Y2208" s="120"/>
      <c r="AD2208" s="249"/>
      <c r="AG2208" s="32"/>
      <c r="AI2208" s="245"/>
      <c r="AJ2208" s="120"/>
      <c r="AN2208" s="249"/>
      <c r="AS2208" s="250"/>
      <c r="AX2208" s="249"/>
      <c r="BC2208" s="248"/>
      <c r="BM2208" s="248"/>
      <c r="BW2208" s="248"/>
    </row>
    <row r="2209" spans="1:75" s="3" customFormat="1">
      <c r="C2209" s="32"/>
      <c r="D2209" s="229"/>
      <c r="F2209" s="120"/>
      <c r="G2209" s="120"/>
      <c r="H2209" s="120"/>
      <c r="I2209" s="120"/>
      <c r="J2209" s="120"/>
      <c r="K2209" s="120"/>
      <c r="L2209" s="120"/>
      <c r="M2209" s="120"/>
      <c r="N2209" s="120"/>
      <c r="O2209" s="306"/>
      <c r="P2209" s="120"/>
      <c r="Y2209" s="120"/>
      <c r="AD2209" s="249"/>
      <c r="AG2209" s="32"/>
      <c r="AI2209" s="245"/>
      <c r="AJ2209" s="120"/>
      <c r="AN2209" s="249"/>
      <c r="AS2209" s="250"/>
      <c r="AX2209" s="249"/>
      <c r="BC2209" s="248"/>
      <c r="BM2209" s="248"/>
      <c r="BW2209" s="248"/>
    </row>
    <row r="2210" spans="1:75" s="3" customFormat="1">
      <c r="C2210" s="32"/>
      <c r="D2210" s="229"/>
      <c r="F2210" s="120"/>
      <c r="G2210" s="120"/>
      <c r="H2210" s="120"/>
      <c r="I2210" s="120"/>
      <c r="J2210" s="120"/>
      <c r="K2210" s="120"/>
      <c r="L2210" s="120"/>
      <c r="M2210" s="120"/>
      <c r="N2210" s="120"/>
      <c r="O2210" s="306"/>
      <c r="P2210" s="120"/>
      <c r="Y2210" s="120"/>
      <c r="AD2210" s="249"/>
      <c r="AG2210" s="32"/>
      <c r="AI2210" s="245"/>
      <c r="AJ2210" s="120"/>
      <c r="AN2210" s="249"/>
      <c r="AS2210" s="250"/>
      <c r="AX2210" s="249"/>
      <c r="BC2210" s="248"/>
      <c r="BM2210" s="248"/>
      <c r="BW2210" s="248"/>
    </row>
    <row r="2211" spans="1:75" s="3" customFormat="1">
      <c r="C2211" s="32"/>
      <c r="D2211" s="229"/>
      <c r="F2211" s="120"/>
      <c r="G2211" s="120"/>
      <c r="H2211" s="120"/>
      <c r="I2211" s="120"/>
      <c r="J2211" s="120"/>
      <c r="K2211" s="120"/>
      <c r="L2211" s="120"/>
      <c r="M2211" s="120"/>
      <c r="N2211" s="120"/>
      <c r="O2211" s="306"/>
      <c r="P2211" s="120"/>
      <c r="Y2211" s="120"/>
      <c r="AD2211" s="249"/>
      <c r="AG2211" s="32"/>
      <c r="AI2211" s="245"/>
      <c r="AJ2211" s="120"/>
      <c r="AN2211" s="249"/>
      <c r="AS2211" s="250"/>
      <c r="AX2211" s="249"/>
      <c r="BC2211" s="248"/>
      <c r="BM2211" s="248"/>
      <c r="BW2211" s="248"/>
    </row>
    <row r="2212" spans="1:75" s="3" customFormat="1">
      <c r="C2212" s="32"/>
      <c r="D2212" s="229"/>
      <c r="F2212" s="120"/>
      <c r="G2212" s="120"/>
      <c r="H2212" s="120"/>
      <c r="I2212" s="120"/>
      <c r="J2212" s="120"/>
      <c r="K2212" s="120"/>
      <c r="L2212" s="120"/>
      <c r="M2212" s="120"/>
      <c r="N2212" s="120"/>
      <c r="O2212" s="306"/>
      <c r="P2212" s="120"/>
      <c r="Y2212" s="120"/>
      <c r="AD2212" s="249"/>
      <c r="AG2212" s="32"/>
      <c r="AI2212" s="245"/>
      <c r="AJ2212" s="120"/>
      <c r="AN2212" s="249"/>
      <c r="AS2212" s="250"/>
      <c r="AX2212" s="249"/>
      <c r="BC2212" s="248"/>
      <c r="BM2212" s="248"/>
      <c r="BW2212" s="248"/>
    </row>
    <row r="2213" spans="1:75" s="3" customFormat="1">
      <c r="C2213" s="32"/>
      <c r="D2213" s="229"/>
      <c r="F2213" s="120"/>
      <c r="G2213" s="120"/>
      <c r="H2213" s="120"/>
      <c r="I2213" s="120"/>
      <c r="J2213" s="120"/>
      <c r="K2213" s="120"/>
      <c r="L2213" s="120"/>
      <c r="M2213" s="120"/>
      <c r="N2213" s="120"/>
      <c r="O2213" s="306"/>
      <c r="P2213" s="120"/>
      <c r="Y2213" s="120"/>
      <c r="AD2213" s="249"/>
      <c r="AG2213" s="32"/>
      <c r="AI2213" s="245"/>
      <c r="AJ2213" s="120"/>
      <c r="AN2213" s="249"/>
      <c r="AS2213" s="250"/>
      <c r="AX2213" s="249"/>
      <c r="BC2213" s="248"/>
      <c r="BM2213" s="248"/>
      <c r="BW2213" s="248"/>
    </row>
    <row r="2214" spans="1:75" s="3" customFormat="1">
      <c r="C2214" s="32"/>
      <c r="D2214" s="229"/>
      <c r="F2214" s="120"/>
      <c r="G2214" s="120"/>
      <c r="H2214" s="120"/>
      <c r="I2214" s="120"/>
      <c r="J2214" s="120"/>
      <c r="K2214" s="120"/>
      <c r="L2214" s="120"/>
      <c r="M2214" s="120"/>
      <c r="N2214" s="120"/>
      <c r="O2214" s="306"/>
      <c r="P2214" s="120"/>
      <c r="Y2214" s="120"/>
      <c r="AD2214" s="249"/>
      <c r="AG2214" s="32"/>
      <c r="AI2214" s="245"/>
      <c r="AJ2214" s="120"/>
      <c r="AN2214" s="249"/>
      <c r="AS2214" s="250"/>
      <c r="AX2214" s="249"/>
      <c r="BC2214" s="248"/>
      <c r="BM2214" s="248"/>
      <c r="BW2214" s="248"/>
    </row>
    <row r="2215" spans="1:75" s="3" customFormat="1">
      <c r="C2215" s="32"/>
      <c r="D2215" s="229"/>
      <c r="F2215" s="120"/>
      <c r="G2215" s="120"/>
      <c r="H2215" s="120"/>
      <c r="I2215" s="120"/>
      <c r="J2215" s="120"/>
      <c r="K2215" s="120"/>
      <c r="L2215" s="120"/>
      <c r="M2215" s="120"/>
      <c r="N2215" s="120"/>
      <c r="O2215" s="306"/>
      <c r="P2215" s="120"/>
      <c r="Y2215" s="120"/>
      <c r="AD2215" s="249"/>
      <c r="AG2215" s="32"/>
      <c r="AI2215" s="245"/>
      <c r="AJ2215" s="120"/>
      <c r="AN2215" s="249"/>
      <c r="AS2215" s="250"/>
      <c r="AX2215" s="249"/>
      <c r="BC2215" s="248"/>
      <c r="BM2215" s="248"/>
      <c r="BW2215" s="248"/>
    </row>
    <row r="2216" spans="1:75" s="3" customFormat="1">
      <c r="C2216" s="32"/>
      <c r="D2216" s="229"/>
      <c r="F2216" s="120"/>
      <c r="G2216" s="120"/>
      <c r="H2216" s="120"/>
      <c r="I2216" s="120"/>
      <c r="J2216" s="120"/>
      <c r="K2216" s="120"/>
      <c r="L2216" s="120"/>
      <c r="M2216" s="120"/>
      <c r="N2216" s="120"/>
      <c r="O2216" s="306"/>
      <c r="P2216" s="120"/>
      <c r="Y2216" s="120"/>
      <c r="AD2216" s="249"/>
      <c r="AG2216" s="32"/>
      <c r="AI2216" s="245"/>
      <c r="AJ2216" s="120"/>
      <c r="AN2216" s="249"/>
      <c r="AS2216" s="250"/>
      <c r="AX2216" s="249"/>
      <c r="BC2216" s="248"/>
      <c r="BM2216" s="248"/>
      <c r="BW2216" s="248"/>
    </row>
    <row r="2217" spans="1:75" s="3" customFormat="1">
      <c r="C2217" s="32"/>
      <c r="D2217" s="229"/>
      <c r="F2217" s="120"/>
      <c r="G2217" s="120"/>
      <c r="H2217" s="120"/>
      <c r="I2217" s="120"/>
      <c r="J2217" s="120"/>
      <c r="K2217" s="120"/>
      <c r="L2217" s="120"/>
      <c r="M2217" s="120"/>
      <c r="N2217" s="120"/>
      <c r="O2217" s="306"/>
      <c r="P2217" s="120"/>
      <c r="Y2217" s="120"/>
      <c r="AD2217" s="249"/>
      <c r="AG2217" s="32"/>
      <c r="AI2217" s="245"/>
      <c r="AJ2217" s="120"/>
      <c r="AN2217" s="249"/>
      <c r="AS2217" s="250"/>
      <c r="AX2217" s="249"/>
      <c r="BC2217" s="248"/>
      <c r="BM2217" s="248"/>
      <c r="BW2217" s="248"/>
    </row>
    <row r="2218" spans="1:75" s="3" customFormat="1">
      <c r="C2218" s="32"/>
      <c r="D2218" s="229"/>
      <c r="F2218" s="120"/>
      <c r="G2218" s="120"/>
      <c r="H2218" s="120"/>
      <c r="I2218" s="120"/>
      <c r="J2218" s="120"/>
      <c r="K2218" s="120"/>
      <c r="L2218" s="120"/>
      <c r="M2218" s="120"/>
      <c r="N2218" s="120"/>
      <c r="O2218" s="306"/>
      <c r="P2218" s="120"/>
      <c r="Y2218" s="120"/>
      <c r="AD2218" s="249"/>
      <c r="AG2218" s="32"/>
      <c r="AI2218" s="245"/>
      <c r="AJ2218" s="120"/>
      <c r="AN2218" s="249"/>
      <c r="AS2218" s="250"/>
      <c r="AX2218" s="249"/>
      <c r="BC2218" s="248"/>
      <c r="BM2218" s="248"/>
      <c r="BW2218" s="248"/>
    </row>
    <row r="2219" spans="1:75" s="3" customFormat="1">
      <c r="C2219" s="32"/>
      <c r="D2219" s="229"/>
      <c r="F2219" s="173"/>
      <c r="G2219" s="120"/>
      <c r="H2219" s="120"/>
      <c r="I2219" s="120"/>
      <c r="J2219" s="120"/>
      <c r="K2219" s="120"/>
      <c r="L2219" s="120"/>
      <c r="M2219" s="120"/>
      <c r="N2219" s="120"/>
      <c r="O2219" s="306"/>
      <c r="P2219" s="120"/>
      <c r="Y2219" s="120"/>
      <c r="AD2219" s="249"/>
      <c r="AG2219" s="32"/>
      <c r="AI2219" s="245"/>
      <c r="AJ2219" s="120"/>
      <c r="AN2219" s="249"/>
      <c r="AS2219" s="250"/>
      <c r="AX2219" s="249"/>
      <c r="BC2219" s="248"/>
      <c r="BM2219" s="248"/>
      <c r="BW2219" s="248"/>
    </row>
    <row r="2220" spans="1:75" s="3" customFormat="1">
      <c r="A2220" s="4"/>
      <c r="C2220" s="32"/>
      <c r="D2220" s="229"/>
      <c r="F2220" s="173"/>
      <c r="G2220" s="120"/>
      <c r="H2220" s="120"/>
      <c r="I2220" s="120"/>
      <c r="J2220" s="120"/>
      <c r="K2220" s="120"/>
      <c r="L2220" s="120"/>
      <c r="M2220" s="120"/>
      <c r="N2220" s="120"/>
      <c r="O2220" s="306"/>
      <c r="P2220" s="120"/>
      <c r="Y2220" s="120"/>
      <c r="AD2220" s="249"/>
      <c r="AG2220" s="32"/>
      <c r="AI2220" s="245"/>
      <c r="AJ2220" s="120"/>
      <c r="AN2220" s="249"/>
      <c r="AS2220" s="250"/>
      <c r="AX2220" s="249"/>
      <c r="BC2220" s="248"/>
      <c r="BM2220" s="248"/>
      <c r="BW2220" s="248"/>
    </row>
    <row r="2221" spans="1:75" s="3" customFormat="1">
      <c r="A2221" s="4"/>
      <c r="B2221" s="4"/>
      <c r="C2221" s="21"/>
      <c r="D2221" s="177"/>
      <c r="E2221" s="4"/>
      <c r="F2221" s="173"/>
      <c r="G2221" s="173"/>
      <c r="H2221" s="120"/>
      <c r="I2221" s="120"/>
      <c r="J2221" s="120"/>
      <c r="K2221" s="120"/>
      <c r="L2221" s="120"/>
      <c r="M2221" s="120"/>
      <c r="N2221" s="120"/>
      <c r="O2221" s="306"/>
      <c r="P2221" s="120"/>
      <c r="Y2221" s="120"/>
      <c r="AD2221" s="249"/>
      <c r="AG2221" s="32"/>
      <c r="AI2221" s="245"/>
      <c r="AJ2221" s="120"/>
      <c r="AN2221" s="249"/>
      <c r="AS2221" s="250"/>
      <c r="AX2221" s="249"/>
      <c r="BC2221" s="248"/>
      <c r="BM2221" s="248"/>
      <c r="BW2221" s="248"/>
    </row>
    <row r="2222" spans="1:75" s="3" customFormat="1">
      <c r="A2222" s="4"/>
      <c r="B2222" s="4"/>
      <c r="C2222" s="21"/>
      <c r="D2222" s="177"/>
      <c r="E2222" s="4"/>
      <c r="F2222" s="173"/>
      <c r="G2222" s="173"/>
      <c r="H2222" s="120"/>
      <c r="I2222" s="120"/>
      <c r="J2222" s="120"/>
      <c r="K2222" s="120"/>
      <c r="L2222" s="120"/>
      <c r="M2222" s="120"/>
      <c r="N2222" s="120"/>
      <c r="O2222" s="306"/>
      <c r="P2222" s="120"/>
      <c r="Y2222" s="120"/>
      <c r="AD2222" s="249"/>
      <c r="AG2222" s="32"/>
      <c r="AI2222" s="245"/>
      <c r="AJ2222" s="120"/>
      <c r="AN2222" s="249"/>
      <c r="AS2222" s="250"/>
      <c r="AX2222" s="249"/>
      <c r="BC2222" s="248"/>
      <c r="BM2222" s="248"/>
      <c r="BW2222" s="248"/>
    </row>
    <row r="2223" spans="1:75" s="3" customFormat="1">
      <c r="A2223" s="4"/>
      <c r="B2223" s="4"/>
      <c r="C2223" s="21"/>
      <c r="D2223" s="177"/>
      <c r="E2223" s="4"/>
      <c r="F2223" s="173"/>
      <c r="G2223" s="173"/>
      <c r="H2223" s="120"/>
      <c r="I2223" s="120"/>
      <c r="J2223" s="120"/>
      <c r="K2223" s="120"/>
      <c r="L2223" s="120"/>
      <c r="M2223" s="120"/>
      <c r="N2223" s="120"/>
      <c r="O2223" s="306"/>
      <c r="P2223" s="120"/>
      <c r="Y2223" s="120"/>
      <c r="AD2223" s="249"/>
      <c r="AG2223" s="32"/>
      <c r="AI2223" s="245"/>
      <c r="AJ2223" s="120"/>
      <c r="AN2223" s="249"/>
      <c r="AS2223" s="250"/>
      <c r="AX2223" s="249"/>
      <c r="BC2223" s="248"/>
      <c r="BM2223" s="248"/>
      <c r="BW2223" s="248"/>
    </row>
    <row r="2224" spans="1:75" s="3" customFormat="1">
      <c r="A2224" s="4"/>
      <c r="B2224" s="4"/>
      <c r="C2224" s="21"/>
      <c r="D2224" s="177"/>
      <c r="E2224" s="4"/>
      <c r="F2224" s="173"/>
      <c r="G2224" s="173"/>
      <c r="H2224" s="120"/>
      <c r="I2224" s="120"/>
      <c r="J2224" s="120"/>
      <c r="K2224" s="120"/>
      <c r="L2224" s="120"/>
      <c r="M2224" s="120"/>
      <c r="N2224" s="120"/>
      <c r="O2224" s="306"/>
      <c r="P2224" s="120"/>
      <c r="Y2224" s="120"/>
      <c r="AD2224" s="249"/>
      <c r="AG2224" s="32"/>
      <c r="AI2224" s="245"/>
      <c r="AJ2224" s="120"/>
      <c r="AN2224" s="249"/>
      <c r="AS2224" s="250"/>
      <c r="AX2224" s="249"/>
      <c r="BC2224" s="248"/>
      <c r="BM2224" s="248"/>
      <c r="BW2224" s="248"/>
    </row>
    <row r="2225" spans="1:75" s="3" customFormat="1">
      <c r="A2225" s="4"/>
      <c r="B2225" s="4"/>
      <c r="C2225" s="21"/>
      <c r="D2225" s="177"/>
      <c r="E2225" s="4"/>
      <c r="F2225" s="173"/>
      <c r="G2225" s="173"/>
      <c r="H2225" s="120"/>
      <c r="I2225" s="120"/>
      <c r="J2225" s="120"/>
      <c r="K2225" s="120"/>
      <c r="L2225" s="120"/>
      <c r="M2225" s="120"/>
      <c r="N2225" s="120"/>
      <c r="O2225" s="306"/>
      <c r="P2225" s="120"/>
      <c r="Y2225" s="120"/>
      <c r="AD2225" s="249"/>
      <c r="AG2225" s="32"/>
      <c r="AI2225" s="245"/>
      <c r="AJ2225" s="120"/>
      <c r="AN2225" s="249"/>
      <c r="AS2225" s="250"/>
      <c r="AX2225" s="249"/>
      <c r="BC2225" s="248"/>
      <c r="BM2225" s="248"/>
      <c r="BW2225" s="248"/>
    </row>
    <row r="2226" spans="1:75" s="3" customFormat="1">
      <c r="A2226" s="4"/>
      <c r="B2226" s="4"/>
      <c r="C2226" s="21"/>
      <c r="D2226" s="177"/>
      <c r="E2226" s="4"/>
      <c r="F2226" s="173"/>
      <c r="G2226" s="173"/>
      <c r="H2226" s="120"/>
      <c r="I2226" s="120"/>
      <c r="J2226" s="120"/>
      <c r="K2226" s="120"/>
      <c r="L2226" s="120"/>
      <c r="M2226" s="120"/>
      <c r="N2226" s="120"/>
      <c r="O2226" s="306"/>
      <c r="P2226" s="120"/>
      <c r="Y2226" s="120"/>
      <c r="AD2226" s="249"/>
      <c r="AG2226" s="32"/>
      <c r="AI2226" s="245"/>
      <c r="AJ2226" s="120"/>
      <c r="AN2226" s="249"/>
      <c r="AS2226" s="250"/>
      <c r="AX2226" s="249"/>
      <c r="BC2226" s="248"/>
      <c r="BM2226" s="248"/>
      <c r="BW2226" s="248"/>
    </row>
    <row r="2227" spans="1:75" s="3" customFormat="1">
      <c r="A2227" s="4"/>
      <c r="B2227" s="4"/>
      <c r="C2227" s="21"/>
      <c r="D2227" s="177"/>
      <c r="E2227" s="4"/>
      <c r="F2227" s="173"/>
      <c r="G2227" s="173"/>
      <c r="H2227" s="120"/>
      <c r="I2227" s="120"/>
      <c r="J2227" s="120"/>
      <c r="K2227" s="120"/>
      <c r="L2227" s="120"/>
      <c r="M2227" s="120"/>
      <c r="N2227" s="120"/>
      <c r="O2227" s="306"/>
      <c r="P2227" s="120"/>
      <c r="Y2227" s="120"/>
      <c r="AD2227" s="249"/>
      <c r="AG2227" s="32"/>
      <c r="AI2227" s="245"/>
      <c r="AJ2227" s="120"/>
      <c r="AN2227" s="249"/>
      <c r="AS2227" s="250"/>
      <c r="AX2227" s="249"/>
      <c r="BC2227" s="248"/>
      <c r="BM2227" s="248"/>
      <c r="BW2227" s="248"/>
    </row>
  </sheetData>
  <mergeCells count="14">
    <mergeCell ref="B79:D79"/>
    <mergeCell ref="A1:M1"/>
    <mergeCell ref="P1:AB1"/>
    <mergeCell ref="Q79:S79"/>
    <mergeCell ref="P3:P7"/>
    <mergeCell ref="T3:T7"/>
    <mergeCell ref="P10:P27"/>
    <mergeCell ref="P29:P52"/>
    <mergeCell ref="P56:P75"/>
    <mergeCell ref="E3:E7"/>
    <mergeCell ref="A56:A75"/>
    <mergeCell ref="A29:A52"/>
    <mergeCell ref="A10:A27"/>
    <mergeCell ref="A3:A7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0.59999389629810485"/>
  </sheetPr>
  <dimension ref="A1:FI148"/>
  <sheetViews>
    <sheetView topLeftCell="A104" zoomScale="85" zoomScaleNormal="85" workbookViewId="0">
      <pane xSplit="1" topLeftCell="B1" activePane="topRight" state="frozen"/>
      <selection pane="topRight" activeCell="E112" sqref="E112"/>
    </sheetView>
  </sheetViews>
  <sheetFormatPr defaultRowHeight="12.65" customHeight="1"/>
  <cols>
    <col min="1" max="1" width="6.453125" style="121" customWidth="1"/>
    <col min="2" max="2" width="10.36328125" bestFit="1" customWidth="1"/>
    <col min="3" max="3" width="5" style="17" customWidth="1"/>
    <col min="4" max="4" width="12.81640625" customWidth="1"/>
    <col min="5" max="5" width="10.54296875" customWidth="1"/>
    <col min="6" max="6" width="1.26953125" customWidth="1"/>
    <col min="7" max="7" width="3" bestFit="1" customWidth="1"/>
    <col min="8" max="8" width="19.36328125" style="65" bestFit="1" customWidth="1"/>
    <col min="9" max="9" width="10.81640625" bestFit="1" customWidth="1"/>
    <col min="10" max="10" width="1" customWidth="1"/>
    <col min="11" max="11" width="3" bestFit="1" customWidth="1"/>
    <col min="12" max="12" width="25.453125" bestFit="1" customWidth="1"/>
    <col min="14" max="14" width="0.90625" customWidth="1"/>
    <col min="15" max="15" width="3" bestFit="1" customWidth="1"/>
    <col min="16" max="16" width="20.36328125" bestFit="1" customWidth="1"/>
    <col min="17" max="17" width="9.54296875" style="2" bestFit="1" customWidth="1"/>
    <col min="18" max="18" width="1.08984375" customWidth="1"/>
    <col min="19" max="19" width="3" bestFit="1" customWidth="1"/>
    <col min="20" max="20" width="33.54296875" bestFit="1" customWidth="1"/>
    <col min="21" max="21" width="9.54296875" style="2" bestFit="1" customWidth="1"/>
    <col min="22" max="22" width="0.90625" customWidth="1"/>
    <col min="23" max="23" width="3" bestFit="1" customWidth="1"/>
    <col min="24" max="24" width="15.90625" customWidth="1"/>
    <col min="26" max="26" width="1" customWidth="1"/>
    <col min="27" max="27" width="5.90625" bestFit="1" customWidth="1"/>
    <col min="30" max="30" width="0.90625" customWidth="1"/>
    <col min="31" max="31" width="2.81640625" bestFit="1" customWidth="1"/>
    <col min="34" max="34" width="0.6328125" style="15" customWidth="1"/>
    <col min="35" max="35" width="8.90625" style="6" bestFit="1" customWidth="1"/>
    <col min="36" max="36" width="10.36328125" bestFit="1" customWidth="1"/>
  </cols>
  <sheetData>
    <row r="1" spans="1:37" s="86" customFormat="1" ht="12.65" customHeight="1">
      <c r="A1" s="121"/>
      <c r="B1" s="79"/>
      <c r="C1" s="80" t="s">
        <v>81</v>
      </c>
      <c r="D1" s="369" t="s">
        <v>16</v>
      </c>
      <c r="E1" s="369"/>
      <c r="F1" s="81"/>
      <c r="G1" s="82" t="s">
        <v>81</v>
      </c>
      <c r="H1" s="369" t="s">
        <v>17</v>
      </c>
      <c r="I1" s="369"/>
      <c r="J1" s="81"/>
      <c r="K1" s="82" t="s">
        <v>85</v>
      </c>
      <c r="L1" s="369" t="s">
        <v>95</v>
      </c>
      <c r="M1" s="369"/>
      <c r="N1" s="81"/>
      <c r="O1" s="83" t="s">
        <v>81</v>
      </c>
      <c r="P1" s="369" t="s">
        <v>65</v>
      </c>
      <c r="Q1" s="369"/>
      <c r="R1" s="81"/>
      <c r="S1" s="83" t="s">
        <v>81</v>
      </c>
      <c r="T1" s="369" t="s">
        <v>82</v>
      </c>
      <c r="U1" s="369"/>
      <c r="V1" s="81"/>
      <c r="W1" s="83" t="s">
        <v>81</v>
      </c>
      <c r="X1" s="369" t="s">
        <v>25</v>
      </c>
      <c r="Y1" s="369"/>
      <c r="Z1" s="81"/>
      <c r="AA1" s="83" t="s">
        <v>81</v>
      </c>
      <c r="AB1" s="369" t="s">
        <v>26</v>
      </c>
      <c r="AC1" s="369"/>
      <c r="AD1" s="81"/>
      <c r="AE1" s="84" t="s">
        <v>81</v>
      </c>
      <c r="AF1" s="369" t="s">
        <v>27</v>
      </c>
      <c r="AG1" s="369"/>
      <c r="AH1" s="81"/>
      <c r="AI1" s="85"/>
    </row>
    <row r="2" spans="1:37" s="78" customFormat="1" ht="12.65" customHeight="1">
      <c r="A2" s="122"/>
      <c r="B2" s="74"/>
      <c r="C2" s="75"/>
      <c r="D2" s="370">
        <v>600</v>
      </c>
      <c r="E2" s="371"/>
      <c r="F2" s="76"/>
      <c r="G2" s="76"/>
      <c r="H2" s="370">
        <v>600</v>
      </c>
      <c r="I2" s="371"/>
      <c r="J2" s="76"/>
      <c r="K2" s="76"/>
      <c r="L2" s="370">
        <v>600</v>
      </c>
      <c r="M2" s="371"/>
      <c r="N2" s="76"/>
      <c r="O2" s="76"/>
      <c r="P2" s="370">
        <v>600</v>
      </c>
      <c r="Q2" s="371"/>
      <c r="R2" s="76"/>
      <c r="S2" s="76"/>
      <c r="T2" s="370">
        <v>600</v>
      </c>
      <c r="U2" s="371"/>
      <c r="V2" s="76"/>
      <c r="W2" s="76"/>
      <c r="X2" s="370">
        <v>600</v>
      </c>
      <c r="Y2" s="371"/>
      <c r="Z2" s="76"/>
      <c r="AA2" s="76"/>
      <c r="AB2" s="370">
        <v>600</v>
      </c>
      <c r="AC2" s="371"/>
      <c r="AD2" s="76"/>
      <c r="AE2" s="75"/>
      <c r="AF2" s="370">
        <v>600</v>
      </c>
      <c r="AG2" s="371"/>
      <c r="AH2" s="77"/>
    </row>
    <row r="3" spans="1:37" ht="12.65" customHeight="1">
      <c r="A3" s="368" t="s">
        <v>253</v>
      </c>
      <c r="B3" s="373">
        <v>1</v>
      </c>
      <c r="D3" s="65" t="s">
        <v>80</v>
      </c>
      <c r="E3" s="24">
        <v>250</v>
      </c>
      <c r="F3" s="15"/>
      <c r="G3" s="12"/>
      <c r="H3" s="65" t="s">
        <v>265</v>
      </c>
      <c r="I3" s="2">
        <v>120.77</v>
      </c>
      <c r="J3" s="15"/>
      <c r="K3" s="13"/>
      <c r="L3" s="65"/>
      <c r="M3" s="2">
        <v>78</v>
      </c>
      <c r="N3" s="15"/>
      <c r="R3" s="15"/>
      <c r="V3" s="15"/>
      <c r="W3">
        <v>7</v>
      </c>
      <c r="X3" t="s">
        <v>183</v>
      </c>
      <c r="Y3" s="2">
        <v>67.790000000000006</v>
      </c>
      <c r="Z3" s="15"/>
      <c r="AD3" s="15"/>
      <c r="AJ3" s="2">
        <v>54.22</v>
      </c>
    </row>
    <row r="4" spans="1:37" ht="12.65" customHeight="1">
      <c r="A4" s="368"/>
      <c r="B4" s="373"/>
      <c r="D4" s="65" t="s">
        <v>198</v>
      </c>
      <c r="E4" s="2">
        <v>7.76</v>
      </c>
      <c r="F4" s="15"/>
      <c r="H4" s="65" t="s">
        <v>264</v>
      </c>
      <c r="I4" s="2">
        <v>28.9</v>
      </c>
      <c r="J4" s="15"/>
      <c r="M4" s="2"/>
      <c r="N4" s="15"/>
      <c r="R4" s="15"/>
      <c r="V4" s="15"/>
      <c r="W4">
        <v>8</v>
      </c>
      <c r="X4" t="s">
        <v>182</v>
      </c>
      <c r="Y4" s="2">
        <v>74.19</v>
      </c>
      <c r="Z4" s="15"/>
      <c r="AD4" s="15"/>
      <c r="AJ4" s="2">
        <v>35.479999999999997</v>
      </c>
    </row>
    <row r="5" spans="1:37" ht="12.65" customHeight="1">
      <c r="A5" s="368"/>
      <c r="B5" s="373"/>
      <c r="D5" s="65" t="s">
        <v>90</v>
      </c>
      <c r="E5" s="2">
        <v>21.65</v>
      </c>
      <c r="F5" s="15"/>
      <c r="G5" s="12"/>
      <c r="H5" s="65" t="s">
        <v>80</v>
      </c>
      <c r="I5" s="2">
        <v>46.87</v>
      </c>
      <c r="J5" s="15"/>
      <c r="M5" s="2"/>
      <c r="N5" s="15"/>
      <c r="R5" s="15"/>
      <c r="V5" s="15"/>
      <c r="W5">
        <v>15</v>
      </c>
      <c r="X5" t="s">
        <v>184</v>
      </c>
      <c r="Y5" s="2">
        <v>66.33</v>
      </c>
      <c r="Z5" s="15"/>
      <c r="AD5" s="15"/>
      <c r="AJ5" s="2">
        <v>97</v>
      </c>
    </row>
    <row r="6" spans="1:37" ht="12.65" customHeight="1">
      <c r="A6" s="368"/>
      <c r="B6" s="373"/>
      <c r="D6" s="65" t="s">
        <v>51</v>
      </c>
      <c r="E6" s="2">
        <v>305</v>
      </c>
      <c r="F6" s="15"/>
      <c r="H6" s="65" t="s">
        <v>51</v>
      </c>
      <c r="I6" s="2">
        <v>250</v>
      </c>
      <c r="J6" s="15"/>
      <c r="M6" s="2"/>
      <c r="N6" s="15"/>
      <c r="R6" s="15"/>
      <c r="V6" s="15"/>
      <c r="W6">
        <v>4</v>
      </c>
      <c r="X6" t="s">
        <v>185</v>
      </c>
      <c r="Y6" s="2">
        <v>7</v>
      </c>
      <c r="Z6" s="15"/>
      <c r="AD6" s="15"/>
      <c r="AJ6" s="2">
        <v>18.2</v>
      </c>
    </row>
    <row r="7" spans="1:37" ht="12.65" customHeight="1">
      <c r="A7" s="368"/>
      <c r="B7" s="373"/>
      <c r="D7" s="65" t="s">
        <v>80</v>
      </c>
      <c r="E7" s="2"/>
      <c r="F7" s="15"/>
      <c r="I7" s="2"/>
      <c r="J7" s="15"/>
      <c r="M7" s="2"/>
      <c r="N7" s="15"/>
      <c r="R7" s="15"/>
      <c r="V7" s="15"/>
      <c r="W7">
        <v>1</v>
      </c>
      <c r="X7" t="s">
        <v>189</v>
      </c>
      <c r="Y7" s="2">
        <v>3.61</v>
      </c>
      <c r="Z7" s="15"/>
      <c r="AD7" s="15"/>
      <c r="AJ7" s="2">
        <v>296</v>
      </c>
    </row>
    <row r="8" spans="1:37" ht="12.65" customHeight="1">
      <c r="A8" s="368"/>
      <c r="B8" s="373"/>
      <c r="D8" s="65"/>
      <c r="E8" s="2"/>
      <c r="F8" s="15"/>
      <c r="I8" s="2"/>
      <c r="J8" s="15"/>
      <c r="M8" s="2"/>
      <c r="N8" s="15"/>
      <c r="R8" s="15"/>
      <c r="V8" s="15"/>
      <c r="W8">
        <v>10</v>
      </c>
      <c r="X8" t="s">
        <v>193</v>
      </c>
      <c r="Y8" s="2">
        <v>84</v>
      </c>
      <c r="Z8" s="15"/>
      <c r="AD8" s="15"/>
      <c r="AJ8" s="2"/>
    </row>
    <row r="9" spans="1:37" ht="12.65" customHeight="1">
      <c r="A9" s="368"/>
      <c r="B9" s="373"/>
      <c r="D9" s="65"/>
      <c r="E9" s="2"/>
      <c r="F9" s="15"/>
      <c r="I9" s="2"/>
      <c r="J9" s="15"/>
      <c r="M9" s="2"/>
      <c r="N9" s="15"/>
      <c r="R9" s="15"/>
      <c r="V9" s="15"/>
      <c r="Y9" s="2"/>
      <c r="Z9" s="15"/>
      <c r="AD9" s="15"/>
      <c r="AJ9" s="2"/>
    </row>
    <row r="10" spans="1:37" ht="12.65" customHeight="1">
      <c r="A10" s="368"/>
      <c r="B10" s="373"/>
      <c r="D10" s="65"/>
      <c r="E10" s="2"/>
      <c r="F10" s="15"/>
      <c r="I10" s="2"/>
      <c r="J10" s="15"/>
      <c r="M10" s="2"/>
      <c r="N10" s="15"/>
      <c r="R10" s="15"/>
      <c r="V10" s="15"/>
      <c r="Y10" s="2"/>
      <c r="Z10" s="15"/>
      <c r="AD10" s="15"/>
      <c r="AJ10" s="2">
        <v>13.24</v>
      </c>
    </row>
    <row r="11" spans="1:37" ht="12.65" customHeight="1">
      <c r="A11" s="368"/>
      <c r="B11" s="373"/>
      <c r="D11" s="65"/>
      <c r="E11" s="2"/>
      <c r="F11" s="15"/>
      <c r="I11" s="2"/>
      <c r="J11" s="15"/>
      <c r="M11" s="2"/>
      <c r="N11" s="15"/>
      <c r="Q11" s="155"/>
      <c r="R11" s="15"/>
      <c r="V11" s="15"/>
      <c r="Y11" s="2"/>
      <c r="Z11" s="15"/>
      <c r="AD11" s="15"/>
      <c r="AJ11" s="20">
        <f>SUM(AJ3:AJ10)</f>
        <v>514.14</v>
      </c>
    </row>
    <row r="12" spans="1:37" ht="12.65" customHeight="1">
      <c r="A12" s="368"/>
      <c r="B12" s="373"/>
      <c r="D12" s="65"/>
      <c r="E12" s="2"/>
      <c r="F12" s="15"/>
      <c r="I12" s="2"/>
      <c r="J12" s="15"/>
      <c r="M12" s="2"/>
      <c r="N12" s="15"/>
      <c r="R12" s="15"/>
      <c r="V12" s="15"/>
      <c r="Y12" s="2"/>
      <c r="Z12" s="15"/>
      <c r="AD12" s="15"/>
    </row>
    <row r="13" spans="1:37" ht="12.65" customHeight="1">
      <c r="A13" s="368"/>
      <c r="B13" s="373"/>
      <c r="D13" s="65"/>
      <c r="E13" s="2"/>
      <c r="F13" s="15"/>
      <c r="I13" s="2"/>
      <c r="J13" s="15"/>
      <c r="M13" s="2"/>
      <c r="N13" s="15"/>
      <c r="R13" s="15"/>
      <c r="V13" s="15"/>
      <c r="Y13" s="2"/>
      <c r="Z13" s="15"/>
      <c r="AD13" s="15"/>
      <c r="AJ13" t="s">
        <v>98</v>
      </c>
    </row>
    <row r="14" spans="1:37" ht="12.65" customHeight="1">
      <c r="A14" s="368"/>
      <c r="B14" s="373"/>
      <c r="D14" s="65"/>
      <c r="E14" s="2"/>
      <c r="F14" s="15"/>
      <c r="I14" s="2"/>
      <c r="J14" s="15"/>
      <c r="N14" s="15"/>
      <c r="R14" s="15"/>
      <c r="V14" s="15"/>
      <c r="Y14" s="2"/>
      <c r="Z14" s="15"/>
      <c r="AD14" s="15"/>
      <c r="AJ14" t="s">
        <v>97</v>
      </c>
      <c r="AK14">
        <v>270</v>
      </c>
    </row>
    <row r="15" spans="1:37" ht="12.65" customHeight="1">
      <c r="A15" s="368"/>
      <c r="B15" s="373"/>
      <c r="D15" s="65"/>
      <c r="E15" s="2"/>
      <c r="F15" s="15"/>
      <c r="I15" s="2"/>
      <c r="J15" s="15"/>
      <c r="M15" s="2"/>
      <c r="N15" s="15"/>
      <c r="R15" s="15"/>
      <c r="V15" s="15"/>
      <c r="Y15" s="2"/>
      <c r="Z15" s="15"/>
      <c r="AD15" s="15"/>
      <c r="AJ15" t="s">
        <v>99</v>
      </c>
      <c r="AK15">
        <v>60</v>
      </c>
    </row>
    <row r="16" spans="1:37" ht="12.65" customHeight="1">
      <c r="A16" s="368"/>
      <c r="B16" s="373"/>
      <c r="D16" s="65"/>
      <c r="E16" s="2"/>
      <c r="F16" s="15"/>
      <c r="I16" s="2"/>
      <c r="J16" s="15"/>
      <c r="M16" s="2"/>
      <c r="N16" s="15"/>
      <c r="R16" s="15"/>
      <c r="V16" s="15"/>
      <c r="Y16" s="2"/>
      <c r="Z16" s="15"/>
      <c r="AD16" s="15"/>
      <c r="AJ16" t="s">
        <v>100</v>
      </c>
      <c r="AK16">
        <v>110</v>
      </c>
    </row>
    <row r="17" spans="1:37" ht="12.65" customHeight="1">
      <c r="A17" s="368"/>
      <c r="B17" s="373"/>
      <c r="D17" s="65"/>
      <c r="E17" s="2"/>
      <c r="F17" s="15"/>
      <c r="G17" s="12"/>
      <c r="I17" s="2"/>
      <c r="J17" s="15"/>
      <c r="M17" s="2"/>
      <c r="N17" s="15"/>
      <c r="R17" s="15"/>
      <c r="V17" s="15"/>
      <c r="Y17" s="2"/>
      <c r="Z17" s="15"/>
      <c r="AD17" s="15"/>
      <c r="AJ17" t="s">
        <v>101</v>
      </c>
      <c r="AK17">
        <v>90</v>
      </c>
    </row>
    <row r="18" spans="1:37" ht="12.65" customHeight="1">
      <c r="A18" s="368"/>
      <c r="B18" s="373"/>
      <c r="D18" s="65"/>
      <c r="E18" s="2"/>
      <c r="F18" s="15"/>
      <c r="G18" s="12"/>
      <c r="I18" s="2"/>
      <c r="J18" s="15"/>
      <c r="M18" s="2"/>
      <c r="N18" s="15"/>
      <c r="R18" s="15"/>
      <c r="V18" s="15"/>
      <c r="Y18" s="2"/>
      <c r="Z18" s="15"/>
      <c r="AD18" s="15"/>
      <c r="AJ18" t="s">
        <v>102</v>
      </c>
      <c r="AK18">
        <v>30</v>
      </c>
    </row>
    <row r="19" spans="1:37" ht="12.65" customHeight="1">
      <c r="A19" s="368"/>
      <c r="B19" s="373"/>
      <c r="D19" s="65"/>
      <c r="E19" s="2"/>
      <c r="F19" s="15"/>
      <c r="I19" s="2"/>
      <c r="J19" s="15"/>
      <c r="M19" s="2"/>
      <c r="N19" s="15"/>
      <c r="R19" s="15"/>
      <c r="V19" s="15"/>
      <c r="Y19" s="2"/>
      <c r="Z19" s="15"/>
      <c r="AD19" s="15"/>
      <c r="AJ19" t="s">
        <v>103</v>
      </c>
      <c r="AK19">
        <v>40</v>
      </c>
    </row>
    <row r="20" spans="1:37" ht="12.65" customHeight="1">
      <c r="A20" s="368"/>
      <c r="B20" s="373"/>
      <c r="D20" s="65"/>
      <c r="E20" s="2"/>
      <c r="F20" s="15"/>
      <c r="H20" s="66"/>
      <c r="I20" s="2"/>
      <c r="J20" s="15"/>
      <c r="M20" s="2"/>
      <c r="N20" s="15"/>
      <c r="R20" s="15"/>
      <c r="V20" s="15"/>
      <c r="Y20" s="2"/>
      <c r="Z20" s="15"/>
      <c r="AD20" s="15"/>
      <c r="AJ20" t="s">
        <v>104</v>
      </c>
      <c r="AK20">
        <v>20</v>
      </c>
    </row>
    <row r="21" spans="1:37" ht="12.65" customHeight="1">
      <c r="A21" s="368"/>
      <c r="B21" s="373"/>
      <c r="D21" s="65"/>
      <c r="E21" s="2"/>
      <c r="F21" s="15"/>
      <c r="I21" s="34"/>
      <c r="J21" s="15"/>
      <c r="M21" s="2"/>
      <c r="N21" s="15"/>
      <c r="R21" s="15"/>
      <c r="V21" s="15"/>
      <c r="Y21" s="2"/>
      <c r="Z21" s="15"/>
      <c r="AD21" s="15"/>
      <c r="AJ21" t="s">
        <v>105</v>
      </c>
      <c r="AK21">
        <v>27</v>
      </c>
    </row>
    <row r="22" spans="1:37" ht="12.65" customHeight="1">
      <c r="A22" s="368"/>
      <c r="B22" s="373"/>
      <c r="D22" s="65"/>
      <c r="E22" s="2"/>
      <c r="F22" s="15"/>
      <c r="I22" s="2"/>
      <c r="J22" s="15"/>
      <c r="M22" s="2"/>
      <c r="N22" s="15"/>
      <c r="R22" s="15"/>
      <c r="V22" s="15"/>
      <c r="Y22" s="2"/>
      <c r="Z22" s="15"/>
      <c r="AD22" s="15"/>
      <c r="AJ22" t="s">
        <v>88</v>
      </c>
      <c r="AK22">
        <v>30</v>
      </c>
    </row>
    <row r="23" spans="1:37" s="148" customFormat="1" ht="12.65" customHeight="1">
      <c r="A23" s="368"/>
      <c r="B23" s="139"/>
      <c r="C23" s="140"/>
      <c r="D23" s="141"/>
      <c r="E23" s="142">
        <f>SUM(E3:E22)</f>
        <v>584.41</v>
      </c>
      <c r="F23" s="143"/>
      <c r="G23" s="141"/>
      <c r="H23" s="144"/>
      <c r="I23" s="145">
        <f>SUM(I3:I22)</f>
        <v>446.53999999999996</v>
      </c>
      <c r="J23" s="143"/>
      <c r="K23" s="141"/>
      <c r="L23" s="141"/>
      <c r="M23" s="149">
        <f>SUM(M3:M22)</f>
        <v>78</v>
      </c>
      <c r="N23" s="143"/>
      <c r="O23" s="141"/>
      <c r="P23" s="141"/>
      <c r="Q23" s="142">
        <f>SUM(Q3:Q22)</f>
        <v>0</v>
      </c>
      <c r="R23" s="143"/>
      <c r="S23" s="141"/>
      <c r="T23" s="141"/>
      <c r="U23" s="142">
        <f>SUM(U3:U22)</f>
        <v>0</v>
      </c>
      <c r="V23" s="143"/>
      <c r="W23" s="141"/>
      <c r="X23" s="141"/>
      <c r="Y23" s="142">
        <f>SUM(Y3:Y22)</f>
        <v>302.92</v>
      </c>
      <c r="Z23" s="143"/>
      <c r="AA23" s="141"/>
      <c r="AB23" s="141"/>
      <c r="AC23" s="142">
        <f>SUM(AC3:AC22)</f>
        <v>0</v>
      </c>
      <c r="AD23" s="143"/>
      <c r="AE23" s="141"/>
      <c r="AF23" s="141"/>
      <c r="AG23" s="142">
        <f>SUM(AG3:AG22)</f>
        <v>0</v>
      </c>
      <c r="AH23" s="146"/>
      <c r="AI23" s="147"/>
      <c r="AJ23" s="148" t="s">
        <v>106</v>
      </c>
      <c r="AK23" s="148">
        <v>22</v>
      </c>
    </row>
    <row r="24" spans="1:37" s="170" customFormat="1" ht="3.9" customHeight="1">
      <c r="A24" s="163"/>
      <c r="B24" s="162"/>
      <c r="C24" s="164"/>
      <c r="D24" s="165"/>
      <c r="E24" s="166"/>
      <c r="F24" s="165"/>
      <c r="G24" s="165"/>
      <c r="H24" s="167"/>
      <c r="I24" s="168"/>
      <c r="J24" s="165"/>
      <c r="K24" s="165"/>
      <c r="L24" s="165"/>
      <c r="M24" s="169"/>
      <c r="N24" s="165"/>
      <c r="O24" s="165"/>
      <c r="P24" s="165"/>
      <c r="Q24" s="166"/>
      <c r="R24" s="165"/>
      <c r="S24" s="165"/>
      <c r="T24" s="165"/>
      <c r="U24" s="166"/>
      <c r="V24" s="165"/>
      <c r="W24" s="165"/>
      <c r="X24" s="165"/>
      <c r="Y24" s="166"/>
      <c r="Z24" s="165"/>
      <c r="AA24" s="165"/>
      <c r="AB24" s="165"/>
      <c r="AC24" s="166"/>
      <c r="AD24" s="165"/>
      <c r="AE24" s="165"/>
      <c r="AF24" s="165"/>
      <c r="AG24" s="166"/>
    </row>
    <row r="25" spans="1:37" s="17" customFormat="1" ht="12.65" customHeight="1">
      <c r="A25" s="368" t="s">
        <v>6</v>
      </c>
      <c r="B25" s="372">
        <v>2</v>
      </c>
      <c r="C25" s="59"/>
      <c r="D25" s="64">
        <v>70</v>
      </c>
      <c r="E25" s="59"/>
      <c r="F25" s="71"/>
      <c r="G25" s="59"/>
      <c r="H25" s="64">
        <v>70</v>
      </c>
      <c r="I25" s="59"/>
      <c r="J25" s="71"/>
      <c r="K25" s="59"/>
      <c r="L25" s="64">
        <v>70</v>
      </c>
      <c r="M25" s="59"/>
      <c r="N25" s="71"/>
      <c r="O25" s="59"/>
      <c r="P25" s="64">
        <v>70</v>
      </c>
      <c r="Q25" s="105"/>
      <c r="R25" s="71"/>
      <c r="S25" s="59"/>
      <c r="T25" s="64">
        <v>70</v>
      </c>
      <c r="U25" s="105"/>
      <c r="V25" s="71"/>
      <c r="W25" s="59"/>
      <c r="X25" s="59"/>
      <c r="Y25" s="59"/>
      <c r="Z25" s="71"/>
      <c r="AA25" s="59"/>
      <c r="AB25" s="59"/>
      <c r="AC25" s="59"/>
      <c r="AD25" s="71"/>
      <c r="AE25" s="59"/>
      <c r="AF25" s="59"/>
      <c r="AG25" s="59"/>
      <c r="AH25" s="71"/>
      <c r="AI25" s="54"/>
    </row>
    <row r="26" spans="1:37" s="17" customFormat="1" ht="12.65" customHeight="1">
      <c r="A26" s="368"/>
      <c r="B26" s="372"/>
      <c r="C26" s="59"/>
      <c r="D26" s="175" t="s">
        <v>218</v>
      </c>
      <c r="E26" s="176">
        <v>40</v>
      </c>
      <c r="F26" s="71"/>
      <c r="G26" s="59"/>
      <c r="H26" s="151" t="s">
        <v>86</v>
      </c>
      <c r="I26" s="176">
        <v>23</v>
      </c>
      <c r="J26" s="71"/>
      <c r="K26" s="59"/>
      <c r="L26" s="64"/>
      <c r="M26" s="59"/>
      <c r="N26" s="71"/>
      <c r="O26" s="153">
        <v>1</v>
      </c>
      <c r="P26" s="151" t="s">
        <v>146</v>
      </c>
      <c r="Q26" s="152">
        <v>125.86</v>
      </c>
      <c r="R26" s="71"/>
      <c r="S26" s="59"/>
      <c r="T26" s="160" t="s">
        <v>90</v>
      </c>
      <c r="U26" s="161">
        <v>-99</v>
      </c>
      <c r="V26" s="71"/>
      <c r="W26" s="59"/>
      <c r="X26" s="59"/>
      <c r="Y26" s="59"/>
      <c r="Z26" s="71"/>
      <c r="AA26" s="59"/>
      <c r="AB26" s="59"/>
      <c r="AC26" s="59"/>
      <c r="AD26" s="71"/>
      <c r="AE26" s="59"/>
      <c r="AF26" s="59"/>
      <c r="AG26" s="59"/>
      <c r="AH26" s="71"/>
      <c r="AI26" s="54"/>
    </row>
    <row r="27" spans="1:37" ht="12.65" customHeight="1">
      <c r="A27" s="368"/>
      <c r="B27" s="372"/>
      <c r="D27" t="s">
        <v>219</v>
      </c>
      <c r="E27" s="2">
        <v>20</v>
      </c>
      <c r="F27" s="15"/>
      <c r="H27" s="151" t="s">
        <v>86</v>
      </c>
      <c r="I27" s="2">
        <v>66</v>
      </c>
      <c r="J27" s="15"/>
      <c r="K27">
        <v>3</v>
      </c>
      <c r="L27" t="s">
        <v>113</v>
      </c>
      <c r="M27" s="2">
        <v>150</v>
      </c>
      <c r="N27" s="15"/>
      <c r="O27">
        <v>1</v>
      </c>
      <c r="P27" t="s">
        <v>139</v>
      </c>
      <c r="Q27" s="2">
        <v>129</v>
      </c>
      <c r="R27" s="15"/>
      <c r="T27" t="s">
        <v>90</v>
      </c>
      <c r="U27" s="2">
        <v>-21.77</v>
      </c>
      <c r="V27" s="15"/>
      <c r="Y27" s="2"/>
      <c r="Z27" s="15"/>
      <c r="AD27" s="15"/>
      <c r="AI27" s="6" t="s">
        <v>128</v>
      </c>
      <c r="AJ27" s="6" t="s">
        <v>127</v>
      </c>
    </row>
    <row r="28" spans="1:37" ht="12.65" customHeight="1">
      <c r="A28" s="368"/>
      <c r="B28" s="372"/>
      <c r="E28" s="2"/>
      <c r="F28" s="15"/>
      <c r="H28" s="151" t="s">
        <v>266</v>
      </c>
      <c r="I28" s="2">
        <v>3.9</v>
      </c>
      <c r="J28" s="15"/>
      <c r="K28">
        <v>13</v>
      </c>
      <c r="L28" t="s">
        <v>129</v>
      </c>
      <c r="M28" s="2">
        <v>9</v>
      </c>
      <c r="N28" s="15"/>
      <c r="O28">
        <v>13</v>
      </c>
      <c r="P28" t="s">
        <v>140</v>
      </c>
      <c r="Q28" s="2">
        <v>23.4</v>
      </c>
      <c r="R28" s="15"/>
      <c r="S28">
        <v>1</v>
      </c>
      <c r="T28" t="s">
        <v>178</v>
      </c>
      <c r="U28" s="2">
        <v>10.88</v>
      </c>
      <c r="V28" s="15"/>
      <c r="Y28" s="2"/>
      <c r="Z28" s="15"/>
      <c r="AD28" s="15"/>
      <c r="AI28" s="6">
        <v>30</v>
      </c>
      <c r="AJ28">
        <v>45</v>
      </c>
      <c r="AK28">
        <f>SUM(AK14:AK27)</f>
        <v>699</v>
      </c>
    </row>
    <row r="29" spans="1:37" ht="12.65" customHeight="1">
      <c r="A29" s="368"/>
      <c r="B29" s="372"/>
      <c r="E29" s="2"/>
      <c r="F29" s="15"/>
      <c r="H29" s="151" t="s">
        <v>267</v>
      </c>
      <c r="I29" s="2">
        <v>20</v>
      </c>
      <c r="J29" s="15"/>
      <c r="K29">
        <v>16</v>
      </c>
      <c r="L29" t="s">
        <v>119</v>
      </c>
      <c r="M29" s="2">
        <v>270</v>
      </c>
      <c r="N29" s="15"/>
      <c r="O29">
        <v>10</v>
      </c>
      <c r="P29" t="s">
        <v>145</v>
      </c>
      <c r="Q29" s="2">
        <v>32.67</v>
      </c>
      <c r="R29" s="15"/>
      <c r="T29" t="s">
        <v>86</v>
      </c>
      <c r="U29" s="2">
        <v>-40.26</v>
      </c>
      <c r="V29" s="15"/>
      <c r="Y29" s="2"/>
      <c r="Z29" s="15"/>
      <c r="AD29" s="15"/>
      <c r="AI29" s="6">
        <v>9</v>
      </c>
      <c r="AJ29">
        <v>270</v>
      </c>
    </row>
    <row r="30" spans="1:37" s="43" customFormat="1" ht="12.65" customHeight="1">
      <c r="A30" s="368"/>
      <c r="B30" s="372"/>
      <c r="C30" s="17"/>
      <c r="E30" s="2"/>
      <c r="F30" s="15"/>
      <c r="G30" s="19"/>
      <c r="J30" s="15"/>
      <c r="M30" s="2"/>
      <c r="N30" s="15"/>
      <c r="O30" s="43">
        <v>11</v>
      </c>
      <c r="P30" s="43" t="s">
        <v>145</v>
      </c>
      <c r="Q30" s="2">
        <v>146.51</v>
      </c>
      <c r="R30" s="15"/>
      <c r="S30" s="43">
        <v>8</v>
      </c>
      <c r="T30" s="43" t="s">
        <v>160</v>
      </c>
      <c r="U30" s="2">
        <v>143.78</v>
      </c>
      <c r="V30" s="15"/>
      <c r="Y30" s="2"/>
      <c r="Z30" s="15"/>
      <c r="AD30" s="15"/>
      <c r="AH30" s="15"/>
      <c r="AI30" s="6">
        <v>27</v>
      </c>
      <c r="AJ30" s="43">
        <v>65</v>
      </c>
    </row>
    <row r="31" spans="1:37" s="43" customFormat="1" ht="12.65" customHeight="1">
      <c r="A31" s="368"/>
      <c r="B31" s="372"/>
      <c r="C31" s="17"/>
      <c r="E31" s="2"/>
      <c r="F31" s="15"/>
      <c r="H31" s="151"/>
      <c r="I31" s="2"/>
      <c r="J31" s="15"/>
      <c r="M31" s="2"/>
      <c r="N31" s="15"/>
      <c r="O31" s="43">
        <v>15</v>
      </c>
      <c r="P31" s="43" t="s">
        <v>145</v>
      </c>
      <c r="Q31" s="2">
        <v>227.65</v>
      </c>
      <c r="R31" s="15"/>
      <c r="S31" s="43">
        <v>8</v>
      </c>
      <c r="T31" s="43" t="s">
        <v>160</v>
      </c>
      <c r="U31" s="2">
        <v>-70.81</v>
      </c>
      <c r="V31" s="15"/>
      <c r="Y31" s="2"/>
      <c r="Z31" s="15"/>
      <c r="AD31" s="15"/>
      <c r="AH31" s="15"/>
      <c r="AI31" s="6"/>
    </row>
    <row r="32" spans="1:37" s="43" customFormat="1" ht="12.65" customHeight="1">
      <c r="A32" s="368"/>
      <c r="B32" s="372"/>
      <c r="C32" s="17"/>
      <c r="E32" s="2"/>
      <c r="F32" s="15"/>
      <c r="H32" s="151"/>
      <c r="I32" s="2"/>
      <c r="J32" s="15"/>
      <c r="M32" s="2"/>
      <c r="N32" s="15"/>
      <c r="O32" s="43">
        <v>4</v>
      </c>
      <c r="P32" s="43" t="s">
        <v>90</v>
      </c>
      <c r="Q32" s="2">
        <v>-18.190000000000001</v>
      </c>
      <c r="R32" s="15"/>
      <c r="T32" s="43" t="s">
        <v>51</v>
      </c>
      <c r="U32" s="2">
        <v>65</v>
      </c>
      <c r="V32" s="15"/>
      <c r="Y32" s="2"/>
      <c r="Z32" s="15"/>
      <c r="AD32" s="15"/>
      <c r="AH32" s="15"/>
      <c r="AI32" s="6"/>
    </row>
    <row r="33" spans="1:165" s="43" customFormat="1" ht="12.65" customHeight="1">
      <c r="A33" s="368"/>
      <c r="B33" s="372"/>
      <c r="C33" s="17"/>
      <c r="E33" s="2"/>
      <c r="F33" s="15"/>
      <c r="H33" s="151"/>
      <c r="I33" s="2"/>
      <c r="J33" s="15"/>
      <c r="M33" s="2"/>
      <c r="N33" s="15"/>
      <c r="O33" s="43">
        <v>11</v>
      </c>
      <c r="P33" s="43" t="s">
        <v>147</v>
      </c>
      <c r="Q33" s="2">
        <v>210.87</v>
      </c>
      <c r="R33" s="15"/>
      <c r="S33" s="43">
        <v>1</v>
      </c>
      <c r="T33" s="43" t="s">
        <v>179</v>
      </c>
      <c r="U33" s="2">
        <v>8.18</v>
      </c>
      <c r="V33" s="15"/>
      <c r="Y33" s="2"/>
      <c r="Z33" s="15"/>
      <c r="AD33" s="15"/>
      <c r="AH33" s="15"/>
      <c r="AI33" s="6"/>
    </row>
    <row r="34" spans="1:165" s="43" customFormat="1" ht="12.65" customHeight="1">
      <c r="A34" s="368"/>
      <c r="B34" s="372"/>
      <c r="C34" s="17"/>
      <c r="E34" s="2"/>
      <c r="F34" s="15"/>
      <c r="G34"/>
      <c r="H34" s="65"/>
      <c r="I34" s="2"/>
      <c r="J34" s="15"/>
      <c r="M34" s="2"/>
      <c r="N34" s="15"/>
      <c r="O34" s="43">
        <v>18</v>
      </c>
      <c r="P34" s="43" t="s">
        <v>86</v>
      </c>
      <c r="Q34" s="2">
        <v>-30</v>
      </c>
      <c r="R34" s="15"/>
      <c r="S34" s="43">
        <v>21</v>
      </c>
      <c r="T34" s="43" t="s">
        <v>160</v>
      </c>
      <c r="U34" s="2">
        <v>-38.130000000000003</v>
      </c>
      <c r="V34" s="15"/>
      <c r="Y34" s="2"/>
      <c r="Z34" s="15"/>
      <c r="AA34" s="20"/>
      <c r="AD34" s="15"/>
      <c r="AH34" s="15"/>
      <c r="AI34" s="6">
        <v>46</v>
      </c>
      <c r="AJ34" s="43">
        <v>77</v>
      </c>
    </row>
    <row r="35" spans="1:165" s="43" customFormat="1" ht="12.65" customHeight="1">
      <c r="A35" s="368"/>
      <c r="B35" s="372"/>
      <c r="C35" s="17"/>
      <c r="E35" s="2"/>
      <c r="F35" s="15"/>
      <c r="G35"/>
      <c r="H35" s="65"/>
      <c r="I35" s="2"/>
      <c r="J35" s="15"/>
      <c r="M35" s="2"/>
      <c r="N35" s="15"/>
      <c r="O35" s="43">
        <v>24</v>
      </c>
      <c r="P35" s="43" t="s">
        <v>144</v>
      </c>
      <c r="Q35" s="2">
        <v>149.26</v>
      </c>
      <c r="R35" s="15"/>
      <c r="U35" s="2"/>
      <c r="V35" s="15"/>
      <c r="Y35" s="2"/>
      <c r="Z35" s="15"/>
      <c r="AD35" s="15"/>
      <c r="AH35" s="15"/>
      <c r="AI35" s="6">
        <v>17</v>
      </c>
      <c r="AJ35" s="43">
        <v>48</v>
      </c>
    </row>
    <row r="36" spans="1:165" s="43" customFormat="1" ht="12.65" customHeight="1">
      <c r="A36" s="368"/>
      <c r="B36" s="372"/>
      <c r="C36" s="17"/>
      <c r="E36" s="2"/>
      <c r="F36" s="15"/>
      <c r="H36" s="65"/>
      <c r="I36" s="2"/>
      <c r="J36" s="15"/>
      <c r="M36" s="2"/>
      <c r="N36" s="15"/>
      <c r="O36" s="43">
        <v>25</v>
      </c>
      <c r="P36" s="43" t="s">
        <v>13</v>
      </c>
      <c r="Q36" s="2">
        <v>-52.55</v>
      </c>
      <c r="R36" s="15"/>
      <c r="U36" s="2"/>
      <c r="V36" s="15"/>
      <c r="Y36" s="2"/>
      <c r="Z36" s="15"/>
      <c r="AD36" s="15"/>
      <c r="AH36" s="15"/>
      <c r="AI36" s="6"/>
    </row>
    <row r="37" spans="1:165" s="43" customFormat="1" ht="12.65" customHeight="1">
      <c r="A37" s="368"/>
      <c r="B37" s="372"/>
      <c r="C37" s="17"/>
      <c r="E37" s="2"/>
      <c r="F37" s="15"/>
      <c r="H37" s="65"/>
      <c r="I37" s="2"/>
      <c r="J37" s="15"/>
      <c r="M37" s="2"/>
      <c r="N37" s="15"/>
      <c r="P37" s="43" t="s">
        <v>145</v>
      </c>
      <c r="Q37" s="2">
        <v>-83</v>
      </c>
      <c r="R37" s="15"/>
      <c r="U37" s="2"/>
      <c r="V37" s="15"/>
      <c r="Y37" s="2"/>
      <c r="Z37" s="15"/>
      <c r="AD37" s="15"/>
      <c r="AH37" s="15"/>
      <c r="AI37" s="6"/>
    </row>
    <row r="38" spans="1:165" s="43" customFormat="1" ht="12.65" customHeight="1">
      <c r="A38" s="368"/>
      <c r="B38" s="372"/>
      <c r="C38" s="17"/>
      <c r="E38" s="2"/>
      <c r="F38" s="15"/>
      <c r="H38" s="65"/>
      <c r="I38" s="2"/>
      <c r="J38" s="15"/>
      <c r="M38" s="2"/>
      <c r="N38" s="15"/>
      <c r="P38" s="43" t="s">
        <v>147</v>
      </c>
      <c r="Q38" s="2">
        <v>54.26</v>
      </c>
      <c r="R38" s="15"/>
      <c r="U38" s="2"/>
      <c r="V38" s="15"/>
      <c r="Y38" s="2"/>
      <c r="Z38" s="15"/>
      <c r="AD38" s="15"/>
      <c r="AH38" s="15"/>
      <c r="AI38" s="6"/>
    </row>
    <row r="39" spans="1:165" s="43" customFormat="1" ht="12.65" customHeight="1">
      <c r="A39" s="368"/>
      <c r="B39" s="372"/>
      <c r="C39" s="17"/>
      <c r="E39" s="2"/>
      <c r="F39" s="15"/>
      <c r="H39" s="65"/>
      <c r="I39" s="2"/>
      <c r="J39" s="15"/>
      <c r="M39" s="2"/>
      <c r="N39" s="15"/>
      <c r="P39" s="43" t="s">
        <v>147</v>
      </c>
      <c r="Q39" s="2">
        <v>-75</v>
      </c>
      <c r="R39" s="15"/>
      <c r="U39" s="2"/>
      <c r="V39" s="15"/>
      <c r="Y39" s="2"/>
      <c r="Z39" s="15"/>
      <c r="AD39" s="15"/>
      <c r="AH39" s="15"/>
      <c r="AI39" s="6">
        <v>30</v>
      </c>
      <c r="AJ39" s="43">
        <v>17</v>
      </c>
    </row>
    <row r="40" spans="1:165" s="43" customFormat="1" ht="12.65" customHeight="1">
      <c r="A40" s="368"/>
      <c r="B40" s="372"/>
      <c r="C40" s="17"/>
      <c r="E40" s="2"/>
      <c r="F40" s="15"/>
      <c r="H40" s="65"/>
      <c r="I40" s="2"/>
      <c r="J40" s="15"/>
      <c r="M40" s="2"/>
      <c r="N40" s="15"/>
      <c r="O40" s="43">
        <v>15</v>
      </c>
      <c r="P40" s="43" t="s">
        <v>147</v>
      </c>
      <c r="Q40" s="2">
        <v>-97.5</v>
      </c>
      <c r="R40" s="15"/>
      <c r="U40" s="2"/>
      <c r="V40" s="15"/>
      <c r="Y40" s="2"/>
      <c r="Z40" s="15"/>
      <c r="AD40" s="15"/>
      <c r="AH40" s="15"/>
      <c r="AI40" s="6"/>
    </row>
    <row r="41" spans="1:165" s="43" customFormat="1" ht="12.65" customHeight="1">
      <c r="A41" s="368"/>
      <c r="B41" s="372"/>
      <c r="C41" s="17"/>
      <c r="E41" s="2"/>
      <c r="F41" s="15"/>
      <c r="H41" s="65"/>
      <c r="I41" s="2"/>
      <c r="J41" s="15"/>
      <c r="M41" s="2"/>
      <c r="N41" s="15"/>
      <c r="O41" s="43">
        <v>25</v>
      </c>
      <c r="P41" s="43" t="s">
        <v>145</v>
      </c>
      <c r="Q41" s="2">
        <v>49.02</v>
      </c>
      <c r="R41" s="15"/>
      <c r="U41" s="2"/>
      <c r="V41" s="15"/>
      <c r="Y41" s="2"/>
      <c r="Z41" s="15"/>
      <c r="AD41" s="15"/>
      <c r="AH41" s="15"/>
      <c r="AI41" s="6"/>
    </row>
    <row r="42" spans="1:165" ht="12.65" customHeight="1">
      <c r="A42" s="368"/>
      <c r="B42" s="372"/>
      <c r="D42" s="19"/>
      <c r="E42" s="2"/>
      <c r="F42" s="15"/>
      <c r="I42" s="2"/>
      <c r="J42" s="15"/>
      <c r="K42" s="19"/>
      <c r="L42" s="19"/>
      <c r="M42" s="2"/>
      <c r="N42" s="15"/>
      <c r="P42" t="s">
        <v>156</v>
      </c>
      <c r="Q42" s="2">
        <v>-125</v>
      </c>
      <c r="R42" s="15"/>
      <c r="S42" s="19"/>
      <c r="T42" s="19"/>
      <c r="V42" s="15"/>
      <c r="W42" s="19"/>
      <c r="X42" s="19"/>
      <c r="Y42" s="2"/>
      <c r="Z42" s="15"/>
      <c r="AA42" s="19"/>
      <c r="AB42" s="19"/>
      <c r="AC42" s="19"/>
      <c r="AD42" s="15"/>
      <c r="AE42" s="19"/>
      <c r="AF42" s="19"/>
      <c r="AG42" s="19"/>
      <c r="AI42" s="6">
        <v>35</v>
      </c>
      <c r="AJ42">
        <v>40</v>
      </c>
    </row>
    <row r="43" spans="1:165" ht="12.65" customHeight="1">
      <c r="A43" s="368"/>
      <c r="B43" s="372"/>
      <c r="E43" s="55">
        <f>SUM(E26:E42)</f>
        <v>60</v>
      </c>
      <c r="F43" s="15"/>
      <c r="I43" s="35">
        <f>SUM(I26:I42)</f>
        <v>112.9</v>
      </c>
      <c r="J43" s="15"/>
      <c r="M43" s="35">
        <f>SUM(M27:M42)</f>
        <v>429</v>
      </c>
      <c r="N43" s="15"/>
      <c r="Q43" s="35">
        <f>SUM(Q26:Q42)</f>
        <v>667.26</v>
      </c>
      <c r="R43" s="15"/>
      <c r="U43" s="35">
        <f>SUM(U26:U42)</f>
        <v>-42.13000000000001</v>
      </c>
      <c r="V43" s="15"/>
      <c r="Y43" s="35">
        <f>SUM(Y27:Y42)</f>
        <v>0</v>
      </c>
      <c r="Z43" s="15"/>
      <c r="AC43" s="35">
        <f>SUM(AC27:AC42)</f>
        <v>0</v>
      </c>
      <c r="AD43" s="15"/>
      <c r="AG43" s="35">
        <f>SUM(AG27:AG42)</f>
        <v>0</v>
      </c>
      <c r="AI43" s="6">
        <v>38</v>
      </c>
      <c r="AJ43">
        <v>566</v>
      </c>
    </row>
    <row r="44" spans="1:165" s="43" customFormat="1" ht="3.9" customHeight="1">
      <c r="A44" s="123"/>
      <c r="B44" s="16"/>
      <c r="C44" s="58"/>
      <c r="D44" s="14"/>
      <c r="E44" s="23"/>
      <c r="F44" s="14"/>
      <c r="G44" s="14"/>
      <c r="H44" s="67"/>
      <c r="I44" s="23"/>
      <c r="J44" s="14"/>
      <c r="K44" s="14"/>
      <c r="L44" s="14"/>
      <c r="M44" s="23"/>
      <c r="N44" s="14"/>
      <c r="O44" s="14"/>
      <c r="P44" s="14"/>
      <c r="Q44" s="23"/>
      <c r="R44" s="14"/>
      <c r="S44" s="14"/>
      <c r="T44" s="14"/>
      <c r="U44" s="23"/>
      <c r="V44" s="14"/>
      <c r="W44" s="14"/>
      <c r="X44" s="14"/>
      <c r="Y44" s="23"/>
      <c r="Z44" s="14"/>
      <c r="AA44" s="14"/>
      <c r="AB44" s="14"/>
      <c r="AC44" s="14"/>
      <c r="AD44" s="15"/>
      <c r="AE44" s="14"/>
      <c r="AF44" s="14"/>
      <c r="AG44" s="14"/>
      <c r="AH44" s="15"/>
      <c r="AI44" s="6"/>
      <c r="AN44" s="20">
        <f>('Variable Exp tracker'!M67)</f>
        <v>63.81</v>
      </c>
    </row>
    <row r="45" spans="1:165" s="58" customFormat="1" ht="12.65" customHeight="1">
      <c r="A45" s="368" t="s">
        <v>8</v>
      </c>
      <c r="B45" s="372">
        <v>3</v>
      </c>
      <c r="C45" s="17"/>
      <c r="D45" s="180">
        <v>20</v>
      </c>
      <c r="E45" s="31"/>
      <c r="F45" s="69"/>
      <c r="G45" s="17"/>
      <c r="H45" s="61">
        <v>20</v>
      </c>
      <c r="I45" s="31"/>
      <c r="J45" s="69"/>
      <c r="K45" s="17"/>
      <c r="L45" s="61">
        <v>20</v>
      </c>
      <c r="M45" s="31"/>
      <c r="N45" s="69"/>
      <c r="O45" s="17"/>
      <c r="P45" s="17"/>
      <c r="Q45" s="31"/>
      <c r="R45" s="69"/>
      <c r="S45" s="17"/>
      <c r="T45" s="17"/>
      <c r="U45" s="31"/>
      <c r="V45" s="69"/>
      <c r="W45" s="17"/>
      <c r="X45" s="17"/>
      <c r="Y45" s="31"/>
      <c r="Z45" s="69"/>
      <c r="AA45" s="17"/>
      <c r="AB45" s="17"/>
      <c r="AC45" s="17"/>
      <c r="AD45" s="69"/>
      <c r="AE45" s="17"/>
      <c r="AF45" s="17"/>
      <c r="AG45" s="17"/>
      <c r="AH45" s="69"/>
      <c r="AI45" s="54"/>
      <c r="AJ45" s="54"/>
      <c r="AK45" s="54"/>
      <c r="AL45" s="54"/>
      <c r="AM45" s="54"/>
      <c r="AN45" s="54"/>
      <c r="AO45" s="54"/>
      <c r="AP45" s="54"/>
      <c r="AQ45" s="54"/>
      <c r="AR45" s="54"/>
      <c r="AS45" s="54"/>
      <c r="AT45" s="54"/>
      <c r="AU45" s="54"/>
      <c r="AV45" s="54"/>
      <c r="AW45" s="54"/>
      <c r="AX45" s="54"/>
      <c r="AY45" s="54"/>
      <c r="AZ45" s="54"/>
      <c r="BA45" s="54"/>
      <c r="BB45" s="54"/>
      <c r="BC45" s="54"/>
      <c r="BD45" s="54"/>
      <c r="BE45" s="54"/>
      <c r="BF45" s="54"/>
      <c r="BG45" s="54"/>
      <c r="BH45" s="54"/>
      <c r="BI45" s="54"/>
      <c r="BJ45" s="54"/>
      <c r="BK45" s="54"/>
      <c r="BL45" s="54"/>
      <c r="BM45" s="54"/>
      <c r="BN45" s="54"/>
      <c r="BO45" s="54"/>
      <c r="BP45" s="54"/>
      <c r="BQ45" s="54"/>
      <c r="BR45" s="54"/>
      <c r="BS45" s="54"/>
      <c r="BT45" s="54"/>
      <c r="BU45" s="54"/>
      <c r="BV45" s="54"/>
      <c r="BW45" s="54"/>
      <c r="BX45" s="54"/>
      <c r="BY45" s="54"/>
      <c r="BZ45" s="54"/>
      <c r="CA45" s="54"/>
      <c r="CB45" s="54"/>
      <c r="CC45" s="54"/>
      <c r="CD45" s="54"/>
      <c r="CE45" s="54"/>
      <c r="CF45" s="54"/>
      <c r="CG45" s="54"/>
      <c r="CH45" s="54"/>
      <c r="CI45" s="54"/>
      <c r="CJ45" s="54"/>
      <c r="CK45" s="54"/>
      <c r="CL45" s="54"/>
      <c r="CM45" s="54"/>
      <c r="CN45" s="54"/>
      <c r="CO45" s="54"/>
      <c r="CP45" s="54"/>
      <c r="CQ45" s="54"/>
      <c r="CR45" s="54"/>
      <c r="CS45" s="54"/>
      <c r="CT45" s="54"/>
      <c r="CU45" s="54"/>
      <c r="CV45" s="54"/>
      <c r="CW45" s="54"/>
      <c r="CX45" s="54"/>
      <c r="CY45" s="54"/>
      <c r="CZ45" s="54"/>
      <c r="DA45" s="54"/>
      <c r="DB45" s="54"/>
      <c r="DC45" s="54"/>
      <c r="DD45" s="54"/>
      <c r="DE45" s="54"/>
      <c r="DF45" s="54"/>
      <c r="DG45" s="54"/>
      <c r="DH45" s="54"/>
      <c r="DI45" s="54"/>
      <c r="DJ45" s="54"/>
      <c r="DK45" s="54"/>
      <c r="DL45" s="54"/>
      <c r="DM45" s="54"/>
      <c r="DN45" s="54"/>
      <c r="DO45" s="54"/>
      <c r="DP45" s="54"/>
      <c r="DQ45" s="54"/>
      <c r="DR45" s="54"/>
      <c r="DS45" s="54"/>
      <c r="DT45" s="54"/>
      <c r="DU45" s="54"/>
      <c r="DV45" s="54"/>
      <c r="DW45" s="54"/>
      <c r="DX45" s="54"/>
      <c r="DY45" s="54"/>
      <c r="DZ45" s="54"/>
      <c r="EA45" s="54"/>
      <c r="EB45" s="54"/>
      <c r="EC45" s="54"/>
      <c r="ED45" s="54"/>
      <c r="EE45" s="54"/>
      <c r="EF45" s="54"/>
      <c r="EG45" s="54"/>
      <c r="EH45" s="54"/>
      <c r="EI45" s="54"/>
      <c r="EJ45" s="54"/>
      <c r="EK45" s="54"/>
      <c r="EL45" s="54"/>
      <c r="EM45" s="54"/>
      <c r="EN45" s="54"/>
      <c r="EO45" s="54"/>
      <c r="EP45" s="54"/>
      <c r="EQ45" s="54"/>
      <c r="ER45" s="54"/>
      <c r="ES45" s="54"/>
      <c r="ET45" s="54"/>
      <c r="EU45" s="54"/>
      <c r="EV45" s="54"/>
      <c r="EW45" s="54"/>
      <c r="EX45" s="54"/>
      <c r="EY45" s="54"/>
      <c r="EZ45" s="54"/>
      <c r="FA45" s="54"/>
      <c r="FB45" s="54"/>
      <c r="FC45" s="54"/>
      <c r="FD45" s="54"/>
      <c r="FE45" s="54"/>
      <c r="FF45" s="54"/>
      <c r="FG45" s="54"/>
      <c r="FH45" s="54"/>
      <c r="FI45" s="54"/>
    </row>
    <row r="46" spans="1:165" s="43" customFormat="1" ht="12.65" customHeight="1">
      <c r="A46" s="368"/>
      <c r="B46" s="372"/>
      <c r="C46" s="17"/>
      <c r="D46" s="18" t="s">
        <v>198</v>
      </c>
      <c r="E46" s="2">
        <v>15.76</v>
      </c>
      <c r="F46" s="15"/>
      <c r="G46"/>
      <c r="H46" s="65" t="s">
        <v>268</v>
      </c>
      <c r="I46" s="2">
        <v>12</v>
      </c>
      <c r="J46" s="15"/>
      <c r="K46" s="18">
        <v>13</v>
      </c>
      <c r="L46" s="18" t="s">
        <v>120</v>
      </c>
      <c r="M46" s="2">
        <v>27</v>
      </c>
      <c r="N46" s="15"/>
      <c r="O46" s="18">
        <v>10</v>
      </c>
      <c r="P46" s="18" t="s">
        <v>138</v>
      </c>
      <c r="Q46" s="2">
        <v>55.85</v>
      </c>
      <c r="R46" s="15"/>
      <c r="S46" s="18"/>
      <c r="T46" s="18"/>
      <c r="U46" s="2"/>
      <c r="V46" s="15"/>
      <c r="W46" s="18"/>
      <c r="X46" s="18"/>
      <c r="Y46" s="2"/>
      <c r="Z46" s="15"/>
      <c r="AA46" s="18"/>
      <c r="AB46" s="18"/>
      <c r="AC46" s="18"/>
      <c r="AD46" s="15"/>
      <c r="AE46" s="18"/>
      <c r="AF46" s="18"/>
      <c r="AG46" s="18"/>
      <c r="AH46" s="15"/>
      <c r="AI46" s="6"/>
    </row>
    <row r="47" spans="1:165" s="43" customFormat="1" ht="12.65" customHeight="1">
      <c r="A47" s="368"/>
      <c r="B47" s="372"/>
      <c r="C47" s="17"/>
      <c r="D47" s="43" t="s">
        <v>216</v>
      </c>
      <c r="E47" s="2">
        <v>175</v>
      </c>
      <c r="F47" s="15"/>
      <c r="H47" s="65" t="s">
        <v>147</v>
      </c>
      <c r="I47" s="2">
        <v>7.59</v>
      </c>
      <c r="J47" s="15"/>
      <c r="M47" s="2"/>
      <c r="N47" s="15"/>
      <c r="O47" s="43">
        <v>6</v>
      </c>
      <c r="P47" s="43" t="s">
        <v>155</v>
      </c>
      <c r="Q47" s="2">
        <v>20</v>
      </c>
      <c r="R47" s="15"/>
      <c r="U47" s="2"/>
      <c r="V47" s="15"/>
      <c r="Y47" s="2"/>
      <c r="Z47" s="15"/>
      <c r="AD47" s="15"/>
      <c r="AH47" s="15"/>
      <c r="AI47" s="6"/>
    </row>
    <row r="48" spans="1:165" s="43" customFormat="1" ht="12.65" customHeight="1">
      <c r="A48" s="368"/>
      <c r="B48" s="372"/>
      <c r="C48" s="17"/>
      <c r="D48" t="s">
        <v>217</v>
      </c>
      <c r="E48" s="2">
        <v>36.369999999999997</v>
      </c>
      <c r="F48" s="15"/>
      <c r="G48"/>
      <c r="H48" s="65"/>
      <c r="I48" s="2"/>
      <c r="J48" s="15"/>
      <c r="K48"/>
      <c r="L48"/>
      <c r="M48" s="21"/>
      <c r="N48" s="15"/>
      <c r="O48">
        <v>18</v>
      </c>
      <c r="P48" t="s">
        <v>154</v>
      </c>
      <c r="Q48" s="21">
        <v>10.89</v>
      </c>
      <c r="R48" s="15"/>
      <c r="S48"/>
      <c r="T48"/>
      <c r="U48" s="21"/>
      <c r="V48" s="15"/>
      <c r="W48"/>
      <c r="X48"/>
      <c r="Y48" s="21"/>
      <c r="Z48" s="15"/>
      <c r="AA48"/>
      <c r="AB48"/>
      <c r="AC48" s="4"/>
      <c r="AD48" s="15"/>
      <c r="AE48"/>
      <c r="AF48"/>
      <c r="AG48" s="4"/>
      <c r="AH48" s="15"/>
      <c r="AI48" s="6"/>
    </row>
    <row r="49" spans="1:165" s="43" customFormat="1" ht="12.65" customHeight="1">
      <c r="A49" s="368"/>
      <c r="B49" s="372"/>
      <c r="C49" s="17"/>
      <c r="D49" s="43" t="s">
        <v>221</v>
      </c>
      <c r="E49" s="2">
        <v>303.36</v>
      </c>
      <c r="F49" s="15"/>
      <c r="H49" s="65"/>
      <c r="I49" s="2"/>
      <c r="J49" s="15"/>
      <c r="M49" s="21"/>
      <c r="N49" s="15"/>
      <c r="Q49" s="21"/>
      <c r="R49" s="15"/>
      <c r="U49" s="21"/>
      <c r="V49" s="15"/>
      <c r="Y49" s="21"/>
      <c r="Z49" s="15"/>
      <c r="AC49" s="4"/>
      <c r="AD49" s="15"/>
      <c r="AG49" s="4"/>
      <c r="AH49" s="15"/>
      <c r="AI49" s="6"/>
    </row>
    <row r="50" spans="1:165" s="43" customFormat="1" ht="12.65" customHeight="1">
      <c r="A50" s="368"/>
      <c r="B50" s="372"/>
      <c r="C50" s="17"/>
      <c r="D50"/>
      <c r="E50" s="55"/>
      <c r="F50" s="15"/>
      <c r="G50"/>
      <c r="H50" s="65"/>
      <c r="I50" s="55"/>
      <c r="J50" s="15"/>
      <c r="K50"/>
      <c r="L50"/>
      <c r="M50" s="56"/>
      <c r="N50" s="15"/>
      <c r="O50">
        <v>19</v>
      </c>
      <c r="P50" t="s">
        <v>154</v>
      </c>
      <c r="Q50" s="154">
        <v>13.87</v>
      </c>
      <c r="R50" s="15"/>
      <c r="S50"/>
      <c r="T50"/>
      <c r="U50" s="56"/>
      <c r="V50" s="15"/>
      <c r="W50"/>
      <c r="X50"/>
      <c r="Y50" s="56"/>
      <c r="Z50" s="15"/>
      <c r="AA50"/>
      <c r="AB50"/>
      <c r="AC50" s="51"/>
      <c r="AD50" s="15"/>
      <c r="AE50"/>
      <c r="AF50"/>
      <c r="AG50" s="51"/>
      <c r="AH50" s="15"/>
      <c r="AI50" s="6"/>
    </row>
    <row r="51" spans="1:165" s="43" customFormat="1" ht="12.65" customHeight="1">
      <c r="A51" s="124"/>
      <c r="B51" s="40"/>
      <c r="C51" s="17"/>
      <c r="E51" s="55">
        <f>SUM(E45:E50)</f>
        <v>530.49</v>
      </c>
      <c r="F51" s="15"/>
      <c r="H51" s="65"/>
      <c r="I51" s="39">
        <f>SUM(I45:I50)</f>
        <v>19.59</v>
      </c>
      <c r="J51" s="15"/>
      <c r="M51" s="55">
        <f>SUM(M45:M50)</f>
        <v>27</v>
      </c>
      <c r="N51" s="15"/>
      <c r="Q51" s="55">
        <f>SUM(Q45:Q50)</f>
        <v>100.61</v>
      </c>
      <c r="R51" s="15"/>
      <c r="U51" s="55">
        <f>SUM(U45:U50)</f>
        <v>0</v>
      </c>
      <c r="V51" s="15"/>
      <c r="Y51" s="55">
        <f>SUM(Y45:Y50)</f>
        <v>0</v>
      </c>
      <c r="Z51" s="15"/>
      <c r="AC51" s="55">
        <f>SUM(AC45:AC50)</f>
        <v>0</v>
      </c>
      <c r="AD51" s="15"/>
      <c r="AG51" s="55">
        <f>SUM(AG45:AG50)</f>
        <v>0</v>
      </c>
      <c r="AH51" s="15"/>
      <c r="AI51" s="6"/>
    </row>
    <row r="52" spans="1:165" s="43" customFormat="1" ht="4.75" customHeight="1">
      <c r="A52" s="123"/>
      <c r="B52" s="16"/>
      <c r="C52" s="58"/>
      <c r="D52" s="14"/>
      <c r="E52" s="23"/>
      <c r="F52" s="14"/>
      <c r="G52" s="14"/>
      <c r="H52" s="67"/>
      <c r="I52" s="63"/>
      <c r="J52" s="14"/>
      <c r="K52" s="14"/>
      <c r="L52" s="14"/>
      <c r="M52" s="23"/>
      <c r="N52" s="14"/>
      <c r="O52" s="14"/>
      <c r="P52" s="14"/>
      <c r="Q52" s="23"/>
      <c r="R52" s="14"/>
      <c r="S52" s="14"/>
      <c r="T52" s="14"/>
      <c r="U52" s="23"/>
      <c r="V52" s="14"/>
      <c r="W52" s="14"/>
      <c r="X52" s="14"/>
      <c r="Y52" s="23"/>
      <c r="Z52" s="14"/>
      <c r="AA52" s="14"/>
      <c r="AB52" s="14"/>
      <c r="AC52" s="14"/>
      <c r="AD52" s="15"/>
      <c r="AE52" s="14"/>
      <c r="AF52" s="14"/>
      <c r="AG52" s="14"/>
      <c r="AH52" s="15"/>
      <c r="AI52" s="6"/>
    </row>
    <row r="53" spans="1:165" s="17" customFormat="1" ht="12.65" customHeight="1">
      <c r="A53" s="368" t="s">
        <v>254</v>
      </c>
      <c r="B53" s="374">
        <v>4</v>
      </c>
      <c r="C53" s="60"/>
      <c r="D53" s="41">
        <v>100</v>
      </c>
      <c r="E53" s="42"/>
      <c r="F53" s="70"/>
      <c r="G53" s="42"/>
      <c r="H53" s="41">
        <v>100</v>
      </c>
      <c r="I53" s="72"/>
      <c r="J53" s="70"/>
      <c r="K53" s="42"/>
      <c r="L53" s="41">
        <v>100</v>
      </c>
      <c r="M53" s="72"/>
      <c r="N53" s="70"/>
      <c r="O53" s="42"/>
      <c r="P53" s="73">
        <v>100</v>
      </c>
      <c r="Q53" s="106"/>
      <c r="R53" s="70"/>
      <c r="S53" s="42"/>
      <c r="T53" s="73">
        <v>100</v>
      </c>
      <c r="U53" s="106"/>
      <c r="V53" s="70"/>
      <c r="W53" s="42"/>
      <c r="X53" s="73">
        <v>100</v>
      </c>
      <c r="Y53" s="72"/>
      <c r="Z53" s="70"/>
      <c r="AA53" s="42"/>
      <c r="AB53" s="73">
        <v>200</v>
      </c>
      <c r="AC53" s="72"/>
      <c r="AD53" s="70"/>
      <c r="AE53" s="60"/>
      <c r="AF53" s="73">
        <v>200</v>
      </c>
      <c r="AG53" s="72"/>
      <c r="AH53" s="69"/>
      <c r="AI53" s="54"/>
    </row>
    <row r="54" spans="1:165" s="43" customFormat="1" ht="12.65" customHeight="1">
      <c r="A54" s="368"/>
      <c r="B54" s="374"/>
      <c r="C54" s="17"/>
      <c r="D54" s="12" t="s">
        <v>207</v>
      </c>
      <c r="E54" s="2">
        <v>58.86</v>
      </c>
      <c r="F54" s="15"/>
      <c r="G54" s="12"/>
      <c r="H54" s="65">
        <v>76</v>
      </c>
      <c r="I54" s="2">
        <v>52</v>
      </c>
      <c r="J54" s="15"/>
      <c r="K54" s="13">
        <v>5</v>
      </c>
      <c r="L54" s="13" t="s">
        <v>121</v>
      </c>
      <c r="M54" s="2">
        <v>45.65</v>
      </c>
      <c r="N54" s="15"/>
      <c r="O54" s="12">
        <v>9</v>
      </c>
      <c r="P54" s="12" t="s">
        <v>121</v>
      </c>
      <c r="Q54" s="2">
        <v>46.77</v>
      </c>
      <c r="R54" s="15"/>
      <c r="S54" s="12"/>
      <c r="T54" s="12" t="s">
        <v>96</v>
      </c>
      <c r="U54" s="2">
        <v>48.31</v>
      </c>
      <c r="V54" s="15"/>
      <c r="W54" s="12">
        <v>3</v>
      </c>
      <c r="X54" s="12" t="s">
        <v>96</v>
      </c>
      <c r="Y54" s="2">
        <v>47.06</v>
      </c>
      <c r="Z54" s="15"/>
      <c r="AA54" s="12"/>
      <c r="AB54" s="12"/>
      <c r="AC54" s="12"/>
      <c r="AD54" s="15"/>
      <c r="AE54" s="12"/>
      <c r="AF54" s="12"/>
      <c r="AG54" s="12"/>
      <c r="AH54" s="15"/>
      <c r="AI54" s="6"/>
    </row>
    <row r="55" spans="1:165" s="43" customFormat="1" ht="12.65" customHeight="1">
      <c r="A55" s="368"/>
      <c r="B55" s="374"/>
      <c r="C55" s="17"/>
      <c r="D55"/>
      <c r="E55" s="2"/>
      <c r="F55" s="15"/>
      <c r="G55" s="12"/>
      <c r="H55" s="65" t="s">
        <v>269</v>
      </c>
      <c r="I55" s="2">
        <v>20</v>
      </c>
      <c r="J55" s="15"/>
      <c r="K55" s="13"/>
      <c r="L55" s="13"/>
      <c r="M55" s="2"/>
      <c r="N55" s="15"/>
      <c r="O55" s="12">
        <v>19</v>
      </c>
      <c r="P55" s="12" t="s">
        <v>121</v>
      </c>
      <c r="Q55" s="2">
        <v>37.42</v>
      </c>
      <c r="R55" s="15"/>
      <c r="S55" s="12"/>
      <c r="T55" s="43" t="s">
        <v>175</v>
      </c>
      <c r="U55" s="2">
        <v>33.47</v>
      </c>
      <c r="V55" s="15"/>
      <c r="W55" s="43">
        <v>11</v>
      </c>
      <c r="X55" s="43" t="s">
        <v>123</v>
      </c>
      <c r="Y55" s="43">
        <v>47.53</v>
      </c>
      <c r="Z55" s="15"/>
      <c r="AA55" s="12"/>
      <c r="AB55" s="12"/>
      <c r="AC55" s="12"/>
      <c r="AD55" s="15"/>
      <c r="AE55" s="12"/>
      <c r="AF55" s="12"/>
      <c r="AG55" s="12"/>
      <c r="AH55" s="15"/>
      <c r="AI55" s="6"/>
    </row>
    <row r="56" spans="1:165" s="43" customFormat="1" ht="12.65" customHeight="1">
      <c r="A56" s="368"/>
      <c r="B56" s="374"/>
      <c r="C56" s="17"/>
      <c r="D56" s="13"/>
      <c r="E56" s="2"/>
      <c r="F56" s="15"/>
      <c r="G56"/>
      <c r="H56" s="65">
        <v>76</v>
      </c>
      <c r="I56" s="2">
        <v>22</v>
      </c>
      <c r="J56" s="15"/>
      <c r="K56" s="13"/>
      <c r="L56" s="13"/>
      <c r="M56" s="2"/>
      <c r="N56" s="15"/>
      <c r="O56">
        <v>1</v>
      </c>
      <c r="P56" t="s">
        <v>165</v>
      </c>
      <c r="Q56" s="2">
        <v>41.86</v>
      </c>
      <c r="R56" s="15"/>
      <c r="S56"/>
      <c r="T56"/>
      <c r="U56" s="2"/>
      <c r="V56" s="15"/>
      <c r="W56"/>
      <c r="X56" t="s">
        <v>128</v>
      </c>
      <c r="Y56" s="2">
        <v>48.74</v>
      </c>
      <c r="Z56" s="15"/>
      <c r="AA56"/>
      <c r="AB56"/>
      <c r="AC56"/>
      <c r="AD56" s="15"/>
      <c r="AE56"/>
      <c r="AF56"/>
      <c r="AG56"/>
      <c r="AH56" s="15"/>
      <c r="AI56" s="6"/>
    </row>
    <row r="57" spans="1:165" s="43" customFormat="1" ht="12.65" customHeight="1">
      <c r="A57" s="368"/>
      <c r="B57" s="374"/>
      <c r="C57" s="17"/>
      <c r="D57"/>
      <c r="E57" s="2"/>
      <c r="F57" s="15"/>
      <c r="G57"/>
      <c r="H57" s="65"/>
      <c r="I57" s="2"/>
      <c r="J57" s="15"/>
      <c r="K57" s="13"/>
      <c r="L57" s="13"/>
      <c r="M57" s="2"/>
      <c r="N57" s="15"/>
      <c r="O57"/>
      <c r="P57"/>
      <c r="Q57" s="2"/>
      <c r="R57" s="15"/>
      <c r="S57"/>
      <c r="T57"/>
      <c r="U57" s="2"/>
      <c r="V57" s="15"/>
      <c r="W57"/>
      <c r="X57"/>
      <c r="Y57" s="2"/>
      <c r="Z57" s="15"/>
      <c r="AA57"/>
      <c r="AB57"/>
      <c r="AC57"/>
      <c r="AD57" s="15"/>
      <c r="AE57"/>
      <c r="AF57"/>
      <c r="AG57"/>
      <c r="AH57" s="15"/>
      <c r="AI57" s="6"/>
    </row>
    <row r="58" spans="1:165" s="43" customFormat="1" ht="12.65" customHeight="1">
      <c r="A58" s="368"/>
      <c r="B58" s="374"/>
      <c r="C58" s="17"/>
      <c r="D58" s="13"/>
      <c r="E58" s="22"/>
      <c r="F58" s="15"/>
      <c r="G58"/>
      <c r="H58" s="65"/>
      <c r="I58" s="2"/>
      <c r="J58" s="15"/>
      <c r="K58" s="13"/>
      <c r="L58" s="13"/>
      <c r="M58" s="2"/>
      <c r="N58" s="15"/>
      <c r="O58"/>
      <c r="P58"/>
      <c r="Q58" s="2"/>
      <c r="R58" s="15"/>
      <c r="S58"/>
      <c r="T58"/>
      <c r="U58" s="2"/>
      <c r="V58" s="15"/>
      <c r="W58"/>
      <c r="X58"/>
      <c r="Y58" s="2"/>
      <c r="Z58" s="15"/>
      <c r="AA58"/>
      <c r="AB58"/>
      <c r="AC58"/>
      <c r="AD58" s="15"/>
      <c r="AE58"/>
      <c r="AF58"/>
      <c r="AG58"/>
      <c r="AH58" s="15"/>
      <c r="AI58" s="6"/>
    </row>
    <row r="59" spans="1:165" ht="12.5">
      <c r="A59" s="368"/>
      <c r="B59" s="374"/>
      <c r="D59" s="13"/>
      <c r="E59" s="346">
        <f>SUM(E54:E58)</f>
        <v>58.86</v>
      </c>
      <c r="F59" s="15"/>
      <c r="I59" s="346">
        <f>SUM(I54:I58)</f>
        <v>94</v>
      </c>
      <c r="J59" s="15"/>
      <c r="K59" s="13"/>
      <c r="L59" s="13"/>
      <c r="M59" s="2">
        <f>SUM(M54:M58)</f>
        <v>45.65</v>
      </c>
      <c r="N59" s="15"/>
      <c r="Q59" s="2">
        <f>SUM(Q54:Q58)</f>
        <v>126.05</v>
      </c>
      <c r="R59" s="15"/>
      <c r="U59" s="35">
        <f>SUM(U54:U58)</f>
        <v>81.78</v>
      </c>
      <c r="V59" s="15"/>
      <c r="Y59" s="35">
        <f>SUM(Y54:Y58)</f>
        <v>143.33000000000001</v>
      </c>
      <c r="Z59" s="15"/>
      <c r="AC59" s="35">
        <f>SUM(AC56:AC58)</f>
        <v>0</v>
      </c>
      <c r="AD59" s="15"/>
    </row>
    <row r="60" spans="1:165" ht="15">
      <c r="A60" s="123"/>
      <c r="B60" s="16"/>
      <c r="C60" s="58"/>
      <c r="D60" s="14"/>
      <c r="E60" s="23"/>
      <c r="F60" s="14"/>
      <c r="G60" s="14"/>
      <c r="H60" s="67"/>
      <c r="I60" s="23"/>
      <c r="J60" s="14"/>
      <c r="K60" s="14"/>
      <c r="L60" s="14"/>
      <c r="M60" s="23"/>
      <c r="N60" s="14"/>
      <c r="O60" s="14"/>
      <c r="P60" s="14"/>
      <c r="Q60" s="23"/>
      <c r="R60" s="14"/>
      <c r="S60" s="14"/>
      <c r="T60" s="14"/>
      <c r="U60" s="23"/>
      <c r="V60" s="14"/>
      <c r="W60" s="14"/>
      <c r="X60" s="14"/>
      <c r="Y60" s="23"/>
      <c r="Z60" s="14"/>
      <c r="AA60" s="14"/>
      <c r="AB60" s="14"/>
      <c r="AC60" s="14"/>
      <c r="AD60" s="15"/>
      <c r="AE60" s="14"/>
      <c r="AF60" s="14"/>
      <c r="AG60" s="14"/>
    </row>
    <row r="61" spans="1:165" s="14" customFormat="1" ht="12.65" customHeight="1">
      <c r="A61" s="368" t="s">
        <v>255</v>
      </c>
      <c r="B61" s="374">
        <v>5</v>
      </c>
      <c r="C61" s="60"/>
      <c r="D61" s="41">
        <v>100</v>
      </c>
      <c r="E61" s="72"/>
      <c r="F61" s="25"/>
      <c r="G61" s="26"/>
      <c r="H61" s="41">
        <v>100</v>
      </c>
      <c r="I61" s="72"/>
      <c r="J61" s="25"/>
      <c r="K61" s="26"/>
      <c r="L61" s="41">
        <v>100</v>
      </c>
      <c r="M61" s="72"/>
      <c r="N61" s="25"/>
      <c r="O61" s="26"/>
      <c r="P61" s="41">
        <v>100</v>
      </c>
      <c r="Q61" s="106"/>
      <c r="R61" s="25"/>
      <c r="S61" s="26"/>
      <c r="T61" s="73">
        <v>100</v>
      </c>
      <c r="U61" s="106"/>
      <c r="V61" s="25"/>
      <c r="W61" s="26"/>
      <c r="X61" s="73">
        <v>100</v>
      </c>
      <c r="Y61" s="72"/>
      <c r="Z61" s="25"/>
      <c r="AA61" s="26"/>
      <c r="AB61" s="73">
        <v>200</v>
      </c>
      <c r="AC61" s="72"/>
      <c r="AD61" s="25"/>
      <c r="AE61" s="27"/>
      <c r="AF61" s="73">
        <v>200</v>
      </c>
      <c r="AG61" s="72"/>
      <c r="AH61" s="15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6"/>
      <c r="CC61" s="6"/>
      <c r="CD61" s="6"/>
      <c r="CE61" s="6"/>
      <c r="CF61" s="6"/>
      <c r="CG61" s="6"/>
      <c r="CH61" s="6"/>
      <c r="CI61" s="6"/>
      <c r="CJ61" s="6"/>
      <c r="CK61" s="6"/>
      <c r="CL61" s="6"/>
      <c r="CM61" s="6"/>
      <c r="CN61" s="6"/>
      <c r="CO61" s="6"/>
      <c r="CP61" s="6"/>
      <c r="CQ61" s="6"/>
      <c r="CR61" s="6"/>
      <c r="CS61" s="6"/>
      <c r="CT61" s="6"/>
      <c r="CU61" s="6"/>
      <c r="CV61" s="6"/>
      <c r="CW61" s="6"/>
      <c r="CX61" s="6"/>
      <c r="CY61" s="6"/>
      <c r="CZ61" s="6"/>
      <c r="DA61" s="6"/>
      <c r="DB61" s="6"/>
      <c r="DC61" s="6"/>
      <c r="DD61" s="6"/>
      <c r="DE61" s="6"/>
      <c r="DF61" s="6"/>
      <c r="DG61" s="6"/>
      <c r="DH61" s="6"/>
      <c r="DI61" s="6"/>
      <c r="DJ61" s="6"/>
      <c r="DK61" s="6"/>
      <c r="DL61" s="6"/>
      <c r="DM61" s="6"/>
      <c r="DN61" s="6"/>
      <c r="DO61" s="6"/>
      <c r="DP61" s="6"/>
      <c r="DQ61" s="6"/>
      <c r="DR61" s="6"/>
      <c r="DS61" s="6"/>
      <c r="DT61" s="6"/>
      <c r="DU61" s="6"/>
      <c r="DV61" s="6"/>
      <c r="DW61" s="6"/>
      <c r="DX61" s="6"/>
      <c r="DY61" s="6"/>
      <c r="DZ61" s="6"/>
      <c r="EA61" s="6"/>
      <c r="EB61" s="6"/>
      <c r="EC61" s="6"/>
      <c r="ED61" s="6"/>
      <c r="EE61" s="6"/>
      <c r="EF61" s="6"/>
      <c r="EG61" s="6"/>
      <c r="EH61" s="6"/>
      <c r="EI61" s="6"/>
      <c r="EJ61" s="6"/>
      <c r="EK61" s="6"/>
      <c r="EL61" s="6"/>
      <c r="EM61" s="6"/>
      <c r="EN61" s="6"/>
      <c r="EO61" s="6"/>
      <c r="EP61" s="6"/>
      <c r="EQ61" s="6"/>
      <c r="ER61" s="6"/>
      <c r="ES61" s="6"/>
      <c r="ET61" s="6"/>
      <c r="EU61" s="6"/>
      <c r="EV61" s="6"/>
      <c r="EW61" s="6"/>
      <c r="EX61" s="6"/>
      <c r="EY61" s="6"/>
      <c r="EZ61" s="6"/>
      <c r="FA61" s="6"/>
      <c r="FB61" s="6"/>
      <c r="FC61" s="6"/>
      <c r="FD61" s="6"/>
      <c r="FE61" s="6"/>
      <c r="FF61" s="6"/>
      <c r="FG61" s="6"/>
      <c r="FH61" s="6"/>
      <c r="FI61" s="6"/>
    </row>
    <row r="62" spans="1:165" ht="12.65" customHeight="1">
      <c r="A62" s="368"/>
      <c r="B62" s="374"/>
      <c r="D62" t="s">
        <v>78</v>
      </c>
      <c r="E62" s="43">
        <v>37.82</v>
      </c>
      <c r="F62" s="15"/>
      <c r="G62" s="43"/>
      <c r="H62" s="65" t="s">
        <v>270</v>
      </c>
      <c r="I62" s="34">
        <v>21.99</v>
      </c>
      <c r="J62" s="15"/>
      <c r="K62" s="43">
        <v>14</v>
      </c>
      <c r="L62" s="43" t="s">
        <v>122</v>
      </c>
      <c r="M62" s="2">
        <v>30</v>
      </c>
      <c r="N62" s="15"/>
      <c r="O62" s="43"/>
      <c r="P62" s="43" t="s">
        <v>152</v>
      </c>
      <c r="Q62" s="2">
        <v>36.369999999999997</v>
      </c>
      <c r="R62" s="15"/>
      <c r="S62" s="43"/>
      <c r="T62" s="43" t="s">
        <v>171</v>
      </c>
      <c r="U62" s="2">
        <v>27.42</v>
      </c>
      <c r="V62" s="15"/>
      <c r="W62" s="43">
        <v>1</v>
      </c>
      <c r="X62" s="43" t="s">
        <v>190</v>
      </c>
      <c r="Y62" s="2">
        <v>34.33</v>
      </c>
      <c r="Z62" s="15"/>
      <c r="AA62" s="43"/>
      <c r="AB62" s="43"/>
      <c r="AC62" s="43"/>
      <c r="AD62" s="15"/>
      <c r="AE62" s="43"/>
      <c r="AF62" s="43"/>
      <c r="AG62" s="43"/>
    </row>
    <row r="63" spans="1:165" s="43" customFormat="1" ht="12.65" customHeight="1">
      <c r="A63" s="368"/>
      <c r="B63" s="374"/>
      <c r="C63" s="17"/>
      <c r="E63" s="2"/>
      <c r="F63" s="15"/>
      <c r="H63" s="65" t="s">
        <v>271</v>
      </c>
      <c r="I63" s="34">
        <v>52</v>
      </c>
      <c r="J63" s="15"/>
      <c r="K63" s="43">
        <v>27</v>
      </c>
      <c r="L63" s="43" t="s">
        <v>123</v>
      </c>
      <c r="M63" s="2">
        <v>33.81</v>
      </c>
      <c r="N63" s="15"/>
      <c r="O63" s="43">
        <v>27</v>
      </c>
      <c r="P63" s="43" t="s">
        <v>152</v>
      </c>
      <c r="Q63" s="2">
        <v>33.97</v>
      </c>
      <c r="R63" s="15"/>
      <c r="S63" s="12">
        <v>17</v>
      </c>
      <c r="T63" s="12" t="s">
        <v>96</v>
      </c>
      <c r="U63" s="2">
        <v>33.47</v>
      </c>
      <c r="V63" s="15"/>
      <c r="Y63" s="2"/>
      <c r="Z63" s="15"/>
      <c r="AD63" s="15"/>
      <c r="AH63" s="15"/>
      <c r="AI63" s="6"/>
    </row>
    <row r="64" spans="1:165" s="43" customFormat="1" ht="12.65" customHeight="1">
      <c r="A64" s="368"/>
      <c r="B64" s="374"/>
      <c r="C64" s="17"/>
      <c r="E64" s="2"/>
      <c r="F64" s="15"/>
      <c r="H64" s="43" t="s">
        <v>270</v>
      </c>
      <c r="I64" s="20">
        <v>25</v>
      </c>
      <c r="J64" s="15"/>
      <c r="M64" s="2"/>
      <c r="N64" s="15"/>
      <c r="Q64" s="2"/>
      <c r="R64" s="15"/>
      <c r="U64" s="2"/>
      <c r="V64" s="15"/>
      <c r="Y64" s="2"/>
      <c r="Z64" s="15"/>
      <c r="AD64" s="15"/>
      <c r="AH64" s="15"/>
      <c r="AI64" s="6"/>
    </row>
    <row r="65" spans="1:165" ht="12.65" customHeight="1">
      <c r="A65" s="368"/>
      <c r="B65" s="374"/>
      <c r="D65" s="43"/>
      <c r="E65" s="2"/>
      <c r="F65" s="15"/>
      <c r="G65" s="43"/>
      <c r="I65" s="34"/>
      <c r="J65" s="15"/>
      <c r="K65" s="43"/>
      <c r="L65" s="43"/>
      <c r="M65" s="2"/>
      <c r="N65" s="15"/>
      <c r="O65" s="43"/>
      <c r="P65" s="43"/>
      <c r="R65" s="15"/>
      <c r="S65" s="43"/>
      <c r="T65" s="43"/>
      <c r="V65" s="15"/>
      <c r="W65" s="43"/>
      <c r="X65" s="43"/>
      <c r="Y65" s="2"/>
      <c r="Z65" s="15"/>
      <c r="AA65" s="43"/>
      <c r="AB65" s="43"/>
      <c r="AC65" s="43"/>
      <c r="AD65" s="15"/>
      <c r="AE65" s="43"/>
      <c r="AF65" s="43"/>
      <c r="AG65" s="43"/>
    </row>
    <row r="66" spans="1:165" ht="12.65" customHeight="1">
      <c r="A66" s="368"/>
      <c r="B66" s="374"/>
      <c r="D66" s="43"/>
      <c r="E66" s="22"/>
      <c r="F66" s="15"/>
      <c r="G66" s="43"/>
      <c r="I66" s="34"/>
      <c r="J66" s="15"/>
      <c r="K66" s="43"/>
      <c r="L66" s="43"/>
      <c r="M66" s="2"/>
      <c r="N66" s="15"/>
      <c r="O66" s="43"/>
      <c r="P66" s="43"/>
      <c r="R66" s="15"/>
      <c r="S66" s="43"/>
      <c r="T66" s="43"/>
      <c r="V66" s="15"/>
      <c r="W66" s="43"/>
      <c r="X66" s="43"/>
      <c r="Y66" s="2"/>
      <c r="Z66" s="15"/>
      <c r="AA66" s="43"/>
      <c r="AB66" s="43"/>
      <c r="AC66" s="43"/>
      <c r="AD66" s="15"/>
      <c r="AE66" s="43"/>
      <c r="AF66" s="43"/>
      <c r="AG66" s="43"/>
    </row>
    <row r="67" spans="1:165" ht="12.65" customHeight="1">
      <c r="A67" s="368"/>
      <c r="B67" s="374"/>
      <c r="D67" s="43"/>
      <c r="E67" s="2">
        <f>SUM(E62:E66)</f>
        <v>37.82</v>
      </c>
      <c r="F67" s="15"/>
      <c r="G67" s="43"/>
      <c r="I67" s="34">
        <f>SUM(I62:I66)</f>
        <v>98.99</v>
      </c>
      <c r="J67" s="15"/>
      <c r="K67" s="43"/>
      <c r="L67" s="43"/>
      <c r="M67" s="2">
        <f>SUM(M62:M66)</f>
        <v>63.81</v>
      </c>
      <c r="N67" s="15"/>
      <c r="O67" s="43"/>
      <c r="P67" s="43"/>
      <c r="Q67" s="2">
        <f>SUM(Q62:Q66)</f>
        <v>70.34</v>
      </c>
      <c r="R67" s="15"/>
      <c r="S67" s="43"/>
      <c r="T67" s="43"/>
      <c r="U67" s="35">
        <f>SUM(U62:U66)</f>
        <v>60.89</v>
      </c>
      <c r="V67" s="15"/>
      <c r="W67" s="43"/>
      <c r="X67" s="43"/>
      <c r="Y67" s="35">
        <f>SUM(Y62:Y66)</f>
        <v>34.33</v>
      </c>
      <c r="Z67" s="15"/>
      <c r="AA67" s="43"/>
      <c r="AB67" s="43"/>
      <c r="AC67" s="35">
        <f>SUM(AC64:AC66)</f>
        <v>0</v>
      </c>
      <c r="AD67" s="15"/>
      <c r="AE67" s="43"/>
      <c r="AF67" s="43"/>
      <c r="AG67" s="43"/>
    </row>
    <row r="68" spans="1:165" ht="6.65" customHeight="1">
      <c r="A68" s="123"/>
      <c r="B68" s="16"/>
      <c r="C68" s="58"/>
      <c r="D68" s="14"/>
      <c r="E68" s="23"/>
      <c r="F68" s="14"/>
      <c r="G68" s="14"/>
      <c r="H68" s="67"/>
      <c r="I68" s="347"/>
      <c r="J68" s="14"/>
      <c r="K68" s="14"/>
      <c r="L68" s="14"/>
      <c r="M68" s="23"/>
      <c r="N68" s="14"/>
      <c r="O68" s="14"/>
      <c r="P68" s="14"/>
      <c r="Q68" s="23"/>
      <c r="R68" s="14"/>
      <c r="S68" s="14"/>
      <c r="T68" s="14"/>
      <c r="U68" s="23"/>
      <c r="V68" s="14"/>
      <c r="W68" s="14"/>
      <c r="X68" s="14"/>
      <c r="Y68" s="23"/>
      <c r="Z68" s="14"/>
      <c r="AA68" s="14"/>
      <c r="AB68" s="14"/>
      <c r="AC68" s="14"/>
      <c r="AD68" s="15"/>
      <c r="AE68" s="14"/>
      <c r="AF68" s="14"/>
      <c r="AG68" s="14"/>
    </row>
    <row r="69" spans="1:165" s="17" customFormat="1" ht="12.65" customHeight="1">
      <c r="A69" s="368" t="s">
        <v>242</v>
      </c>
      <c r="B69" s="373">
        <v>6</v>
      </c>
      <c r="E69" s="31"/>
      <c r="F69" s="69"/>
      <c r="H69" s="61">
        <v>150</v>
      </c>
      <c r="I69" s="348"/>
      <c r="J69" s="69"/>
      <c r="L69" s="61">
        <v>150</v>
      </c>
      <c r="M69" s="31"/>
      <c r="N69" s="69"/>
      <c r="P69" s="61">
        <v>150</v>
      </c>
      <c r="Q69" s="31"/>
      <c r="R69" s="69"/>
      <c r="T69" s="156">
        <v>100</v>
      </c>
      <c r="U69" s="31"/>
      <c r="V69" s="69"/>
      <c r="Y69" s="31"/>
      <c r="Z69" s="69"/>
      <c r="AD69" s="69"/>
      <c r="AH69" s="69"/>
      <c r="AI69" s="54"/>
    </row>
    <row r="70" spans="1:165" ht="12.65" customHeight="1">
      <c r="A70" s="368"/>
      <c r="B70" s="373"/>
      <c r="C70" s="43">
        <v>2</v>
      </c>
      <c r="D70" s="65" t="s">
        <v>197</v>
      </c>
      <c r="E70" s="2">
        <v>90</v>
      </c>
      <c r="F70" s="15"/>
      <c r="H70" s="65" t="s">
        <v>272</v>
      </c>
      <c r="I70" s="20">
        <v>54</v>
      </c>
      <c r="J70" s="15"/>
      <c r="K70" s="43">
        <v>8</v>
      </c>
      <c r="L70" s="43" t="s">
        <v>112</v>
      </c>
      <c r="M70" s="2">
        <v>10</v>
      </c>
      <c r="N70" s="15"/>
      <c r="O70" s="43">
        <v>6</v>
      </c>
      <c r="P70" s="43" t="s">
        <v>137</v>
      </c>
      <c r="Q70" s="2">
        <v>30</v>
      </c>
      <c r="R70" s="15"/>
      <c r="S70" s="43">
        <v>17</v>
      </c>
      <c r="T70" s="43" t="s">
        <v>164</v>
      </c>
      <c r="U70" s="2">
        <v>19.32</v>
      </c>
      <c r="V70" s="15"/>
      <c r="W70" s="43">
        <v>16</v>
      </c>
      <c r="X70" s="43" t="s">
        <v>187</v>
      </c>
      <c r="Y70" s="2">
        <v>5</v>
      </c>
      <c r="Z70" s="15"/>
      <c r="AA70" s="43"/>
      <c r="AB70" s="43"/>
      <c r="AC70" s="2">
        <v>0</v>
      </c>
      <c r="AD70" s="15"/>
      <c r="AE70" s="43"/>
      <c r="AF70" s="43"/>
      <c r="AG70" s="43"/>
    </row>
    <row r="71" spans="1:165" ht="12.65" customHeight="1">
      <c r="A71" s="368"/>
      <c r="B71" s="373"/>
      <c r="C71" s="17">
        <v>12</v>
      </c>
      <c r="D71" s="43" t="s">
        <v>215</v>
      </c>
      <c r="E71" s="2">
        <v>5.5</v>
      </c>
      <c r="F71" s="15"/>
      <c r="G71" s="43"/>
      <c r="H71" s="65" t="s">
        <v>273</v>
      </c>
      <c r="I71" s="34">
        <v>12</v>
      </c>
      <c r="J71" s="15"/>
      <c r="K71" s="43">
        <v>9</v>
      </c>
      <c r="L71" s="43" t="s">
        <v>111</v>
      </c>
      <c r="M71" s="2">
        <v>77</v>
      </c>
      <c r="N71" s="15"/>
      <c r="O71" s="43">
        <v>6</v>
      </c>
      <c r="P71" s="43" t="s">
        <v>83</v>
      </c>
      <c r="Q71" s="2">
        <v>10</v>
      </c>
      <c r="R71" s="15"/>
      <c r="S71" s="43">
        <v>2</v>
      </c>
      <c r="T71" s="43" t="s">
        <v>168</v>
      </c>
      <c r="U71" s="2">
        <v>17.399999999999999</v>
      </c>
      <c r="V71" s="15"/>
      <c r="W71" s="43"/>
      <c r="X71" s="43"/>
      <c r="Y71" s="2"/>
      <c r="Z71" s="15"/>
      <c r="AA71" s="43"/>
      <c r="AB71" s="43"/>
      <c r="AC71" s="2"/>
      <c r="AD71" s="15"/>
      <c r="AE71" s="43"/>
      <c r="AF71" s="43"/>
      <c r="AG71" s="43"/>
    </row>
    <row r="72" spans="1:165" s="14" customFormat="1" ht="12.65" customHeight="1">
      <c r="A72" s="368"/>
      <c r="B72" s="373"/>
      <c r="C72" s="17"/>
      <c r="D72" s="43" t="s">
        <v>220</v>
      </c>
      <c r="E72" s="2">
        <v>6.08</v>
      </c>
      <c r="F72" s="15"/>
      <c r="G72" s="43"/>
      <c r="H72" s="65"/>
      <c r="I72" s="34"/>
      <c r="J72" s="15"/>
      <c r="K72" s="43">
        <v>9</v>
      </c>
      <c r="L72" s="43" t="s">
        <v>110</v>
      </c>
      <c r="M72" s="2">
        <v>47.36</v>
      </c>
      <c r="N72" s="15"/>
      <c r="O72" s="43">
        <v>16</v>
      </c>
      <c r="P72" s="43" t="s">
        <v>141</v>
      </c>
      <c r="Q72" s="2">
        <v>5.78</v>
      </c>
      <c r="R72" s="15"/>
      <c r="S72" s="43">
        <v>3</v>
      </c>
      <c r="T72" s="43" t="s">
        <v>169</v>
      </c>
      <c r="U72" s="2">
        <v>9.1</v>
      </c>
      <c r="V72" s="15"/>
      <c r="W72" s="43"/>
      <c r="X72" s="43"/>
      <c r="Y72" s="2"/>
      <c r="Z72" s="15"/>
      <c r="AA72" s="43"/>
      <c r="AB72" s="43"/>
      <c r="AC72" s="2"/>
      <c r="AD72" s="15"/>
      <c r="AE72" s="43"/>
      <c r="AF72" s="43"/>
      <c r="AG72" s="43"/>
      <c r="AH72" s="15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  <c r="BU72" s="6"/>
      <c r="BV72" s="6"/>
      <c r="BW72" s="6"/>
      <c r="BX72" s="6"/>
      <c r="BY72" s="6"/>
      <c r="BZ72" s="6"/>
      <c r="CA72" s="6"/>
      <c r="CB72" s="6"/>
      <c r="CC72" s="6"/>
      <c r="CD72" s="6"/>
      <c r="CE72" s="6"/>
      <c r="CF72" s="6"/>
      <c r="CG72" s="6"/>
      <c r="CH72" s="6"/>
      <c r="CI72" s="6"/>
      <c r="CJ72" s="6"/>
      <c r="CK72" s="6"/>
      <c r="CL72" s="6"/>
      <c r="CM72" s="6"/>
      <c r="CN72" s="6"/>
      <c r="CO72" s="6"/>
      <c r="CP72" s="6"/>
      <c r="CQ72" s="6"/>
      <c r="CR72" s="6"/>
      <c r="CS72" s="6"/>
      <c r="CT72" s="6"/>
      <c r="CU72" s="6"/>
      <c r="CV72" s="6"/>
      <c r="CW72" s="6"/>
      <c r="CX72" s="6"/>
      <c r="CY72" s="6"/>
      <c r="CZ72" s="6"/>
      <c r="DA72" s="6"/>
      <c r="DB72" s="6"/>
      <c r="DC72" s="6"/>
      <c r="DD72" s="6"/>
      <c r="DE72" s="6"/>
      <c r="DF72" s="6"/>
      <c r="DG72" s="6"/>
      <c r="DH72" s="6"/>
      <c r="DI72" s="6"/>
      <c r="DJ72" s="6"/>
      <c r="DK72" s="6"/>
      <c r="DL72" s="6"/>
      <c r="DM72" s="6"/>
      <c r="DN72" s="6"/>
      <c r="DO72" s="6"/>
      <c r="DP72" s="6"/>
      <c r="DQ72" s="6"/>
      <c r="DR72" s="6"/>
      <c r="DS72" s="6"/>
      <c r="DT72" s="6"/>
      <c r="DU72" s="6"/>
      <c r="DV72" s="6"/>
      <c r="DW72" s="6"/>
      <c r="DX72" s="6"/>
      <c r="DY72" s="6"/>
      <c r="DZ72" s="6"/>
      <c r="EA72" s="6"/>
      <c r="EB72" s="6"/>
      <c r="EC72" s="6"/>
      <c r="ED72" s="6"/>
      <c r="EE72" s="6"/>
      <c r="EF72" s="6"/>
      <c r="EG72" s="6"/>
      <c r="EH72" s="6"/>
      <c r="EI72" s="6"/>
      <c r="EJ72" s="6"/>
      <c r="EK72" s="6"/>
      <c r="EL72" s="6"/>
      <c r="EM72" s="6"/>
      <c r="EN72" s="6"/>
      <c r="EO72" s="6"/>
      <c r="EP72" s="6"/>
      <c r="EQ72" s="6"/>
      <c r="ER72" s="6"/>
      <c r="ES72" s="6"/>
      <c r="ET72" s="6"/>
      <c r="EU72" s="6"/>
      <c r="EV72" s="6"/>
      <c r="EW72" s="6"/>
      <c r="EX72" s="6"/>
      <c r="EY72" s="6"/>
      <c r="EZ72" s="6"/>
      <c r="FA72" s="6"/>
      <c r="FB72" s="6"/>
      <c r="FC72" s="6"/>
      <c r="FD72" s="6"/>
      <c r="FE72" s="6"/>
      <c r="FF72" s="6"/>
      <c r="FG72" s="6"/>
      <c r="FH72" s="6"/>
      <c r="FI72" s="6"/>
    </row>
    <row r="73" spans="1:165" ht="12.65" customHeight="1">
      <c r="A73" s="368"/>
      <c r="B73" s="373"/>
      <c r="D73" s="43" t="s">
        <v>135</v>
      </c>
      <c r="E73" s="2">
        <v>34</v>
      </c>
      <c r="F73" s="15"/>
      <c r="G73" s="43"/>
      <c r="I73" s="34"/>
      <c r="J73" s="15"/>
      <c r="K73" s="43">
        <v>10</v>
      </c>
      <c r="L73" s="43" t="s">
        <v>109</v>
      </c>
      <c r="M73" s="2">
        <v>6.4</v>
      </c>
      <c r="N73" s="15"/>
      <c r="O73" s="43">
        <v>18</v>
      </c>
      <c r="P73" s="43" t="s">
        <v>142</v>
      </c>
      <c r="Q73" s="2">
        <v>45</v>
      </c>
      <c r="R73" s="15"/>
      <c r="S73" s="43"/>
      <c r="T73" s="43" t="s">
        <v>159</v>
      </c>
      <c r="U73" s="2">
        <v>125</v>
      </c>
      <c r="V73" s="15"/>
      <c r="W73" s="43"/>
      <c r="X73" s="43"/>
      <c r="Y73" s="2"/>
      <c r="Z73" s="15"/>
      <c r="AA73" s="43"/>
      <c r="AB73" s="43"/>
      <c r="AC73" s="2"/>
      <c r="AD73" s="15"/>
      <c r="AE73" s="43"/>
      <c r="AF73" s="43"/>
      <c r="AG73" s="43"/>
    </row>
    <row r="74" spans="1:165" ht="12.65" customHeight="1">
      <c r="A74" s="368"/>
      <c r="B74" s="373"/>
      <c r="D74" s="43"/>
      <c r="E74" s="2"/>
      <c r="F74" s="15"/>
      <c r="G74" s="43"/>
      <c r="I74" s="34"/>
      <c r="J74" s="15"/>
      <c r="K74" s="43">
        <v>13</v>
      </c>
      <c r="L74" s="43" t="s">
        <v>115</v>
      </c>
      <c r="M74" s="2">
        <v>6.75</v>
      </c>
      <c r="N74" s="15"/>
      <c r="O74" s="43">
        <v>19</v>
      </c>
      <c r="P74" s="43" t="s">
        <v>143</v>
      </c>
      <c r="Q74" s="2">
        <v>2.81</v>
      </c>
      <c r="R74" s="15"/>
      <c r="S74" s="43"/>
      <c r="T74" s="43" t="s">
        <v>172</v>
      </c>
      <c r="U74" s="2">
        <v>47.27</v>
      </c>
      <c r="V74" s="15"/>
      <c r="W74" s="43"/>
      <c r="X74" s="43"/>
      <c r="Y74" s="2"/>
      <c r="Z74" s="15"/>
      <c r="AA74" s="43"/>
      <c r="AB74" s="43"/>
      <c r="AC74" s="2"/>
      <c r="AD74" s="15"/>
      <c r="AE74" s="43"/>
      <c r="AF74" s="43"/>
      <c r="AG74" s="43"/>
    </row>
    <row r="75" spans="1:165" s="43" customFormat="1" ht="12.65" customHeight="1">
      <c r="A75" s="368"/>
      <c r="B75" s="373"/>
      <c r="C75" s="17"/>
      <c r="E75" s="2"/>
      <c r="F75" s="15"/>
      <c r="H75" s="65"/>
      <c r="I75" s="34"/>
      <c r="J75" s="15"/>
      <c r="K75" s="43">
        <v>18</v>
      </c>
      <c r="L75" s="43" t="s">
        <v>117</v>
      </c>
      <c r="M75" s="2">
        <v>17</v>
      </c>
      <c r="N75" s="15"/>
      <c r="O75" s="43">
        <v>2</v>
      </c>
      <c r="P75" s="43" t="s">
        <v>137</v>
      </c>
      <c r="Q75" s="2">
        <v>15</v>
      </c>
      <c r="R75" s="15"/>
      <c r="S75" s="43">
        <v>21</v>
      </c>
      <c r="T75" s="43" t="s">
        <v>180</v>
      </c>
      <c r="U75" s="2">
        <v>5.5</v>
      </c>
      <c r="V75" s="15"/>
      <c r="Y75" s="2"/>
      <c r="Z75" s="15"/>
      <c r="AC75" s="2"/>
      <c r="AD75" s="15"/>
      <c r="AH75" s="15"/>
      <c r="AI75" s="6"/>
    </row>
    <row r="76" spans="1:165" s="43" customFormat="1" ht="12.65" customHeight="1">
      <c r="A76" s="368"/>
      <c r="B76" s="373"/>
      <c r="C76" s="17"/>
      <c r="E76" s="2"/>
      <c r="F76" s="15"/>
      <c r="H76" s="65"/>
      <c r="I76" s="34"/>
      <c r="J76" s="15"/>
      <c r="K76" s="43">
        <v>20</v>
      </c>
      <c r="L76" s="43" t="s">
        <v>126</v>
      </c>
      <c r="M76" s="2">
        <v>13</v>
      </c>
      <c r="N76" s="15"/>
      <c r="Q76" s="2"/>
      <c r="R76" s="15"/>
      <c r="S76" s="43">
        <v>15</v>
      </c>
      <c r="T76" s="43" t="s">
        <v>181</v>
      </c>
      <c r="U76" s="2">
        <v>2.5099999999999998</v>
      </c>
      <c r="V76" s="15"/>
      <c r="Y76" s="2"/>
      <c r="Z76" s="15"/>
      <c r="AC76" s="2"/>
      <c r="AD76" s="15"/>
      <c r="AH76" s="15"/>
      <c r="AI76" s="6"/>
    </row>
    <row r="77" spans="1:165" s="43" customFormat="1" ht="12.65" customHeight="1">
      <c r="A77" s="368"/>
      <c r="B77" s="373"/>
      <c r="C77" s="17"/>
      <c r="E77" s="2"/>
      <c r="F77" s="15"/>
      <c r="H77" s="65"/>
      <c r="I77" s="34"/>
      <c r="J77" s="15"/>
      <c r="K77" s="43">
        <v>20</v>
      </c>
      <c r="L77" s="43" t="s">
        <v>115</v>
      </c>
      <c r="M77" s="2">
        <v>4</v>
      </c>
      <c r="N77" s="15"/>
      <c r="Q77" s="2"/>
      <c r="R77" s="15"/>
      <c r="S77" s="43">
        <v>6</v>
      </c>
      <c r="T77" s="43" t="s">
        <v>180</v>
      </c>
      <c r="U77" s="2">
        <v>5.5</v>
      </c>
      <c r="V77" s="15"/>
      <c r="Y77" s="2"/>
      <c r="Z77" s="15"/>
      <c r="AC77" s="2"/>
      <c r="AD77" s="15"/>
      <c r="AH77" s="15"/>
      <c r="AI77" s="6"/>
    </row>
    <row r="78" spans="1:165" s="43" customFormat="1" ht="12.65" customHeight="1">
      <c r="A78" s="368"/>
      <c r="B78" s="373"/>
      <c r="C78" s="17"/>
      <c r="E78" s="2"/>
      <c r="F78" s="15"/>
      <c r="H78" s="65"/>
      <c r="I78" s="34"/>
      <c r="J78" s="15"/>
      <c r="K78" s="43">
        <v>24</v>
      </c>
      <c r="L78" s="43" t="s">
        <v>116</v>
      </c>
      <c r="M78" s="2">
        <v>16.920000000000002</v>
      </c>
      <c r="N78" s="15"/>
      <c r="O78" s="43">
        <v>28</v>
      </c>
      <c r="P78" s="43" t="s">
        <v>148</v>
      </c>
      <c r="Q78" s="2">
        <v>9.26</v>
      </c>
      <c r="R78" s="15"/>
      <c r="U78" s="2"/>
      <c r="V78" s="15"/>
      <c r="Y78" s="2"/>
      <c r="Z78" s="15"/>
      <c r="AC78" s="2"/>
      <c r="AD78" s="15"/>
      <c r="AH78" s="15"/>
      <c r="AI78" s="6"/>
    </row>
    <row r="79" spans="1:165" ht="12.65" customHeight="1">
      <c r="A79" s="368"/>
      <c r="B79" s="373"/>
      <c r="D79" s="43"/>
      <c r="E79" s="2"/>
      <c r="F79" s="15"/>
      <c r="I79" s="20"/>
      <c r="J79" s="15"/>
      <c r="K79">
        <v>31</v>
      </c>
      <c r="L79" t="s">
        <v>136</v>
      </c>
      <c r="M79" s="2">
        <v>15</v>
      </c>
      <c r="N79" s="15"/>
      <c r="O79" s="43">
        <v>31</v>
      </c>
      <c r="P79" s="43" t="s">
        <v>157</v>
      </c>
      <c r="Q79" s="2">
        <v>4</v>
      </c>
      <c r="R79" s="15"/>
      <c r="S79" s="43"/>
      <c r="T79" s="43"/>
      <c r="V79" s="15"/>
      <c r="W79" s="43"/>
      <c r="X79" s="43"/>
      <c r="Y79" s="2"/>
      <c r="Z79" s="15"/>
      <c r="AA79" s="43"/>
      <c r="AB79" s="43"/>
      <c r="AC79" s="2"/>
      <c r="AD79" s="15"/>
      <c r="AE79" s="43"/>
      <c r="AF79" s="43"/>
      <c r="AG79" s="43"/>
    </row>
    <row r="80" spans="1:165" ht="12.65" customHeight="1">
      <c r="A80" s="368"/>
      <c r="B80" s="373"/>
      <c r="D80" s="43"/>
      <c r="E80" s="2">
        <f>SUM(E70:E79)</f>
        <v>135.57999999999998</v>
      </c>
      <c r="F80" s="15"/>
      <c r="G80" s="43"/>
      <c r="I80" s="35">
        <f>SUM(I70:I79)</f>
        <v>66</v>
      </c>
      <c r="J80" s="15"/>
      <c r="K80" s="43"/>
      <c r="L80" s="43"/>
      <c r="M80" s="35">
        <f>SUM(M70:M79)</f>
        <v>213.43</v>
      </c>
      <c r="N80" s="15"/>
      <c r="O80" s="43"/>
      <c r="P80" s="43"/>
      <c r="Q80" s="35">
        <f>SUM(Q70:Q79)</f>
        <v>121.85000000000001</v>
      </c>
      <c r="R80" s="15"/>
      <c r="S80" s="43"/>
      <c r="T80" s="43"/>
      <c r="U80" s="35">
        <f>SUM(U70:U79)</f>
        <v>231.6</v>
      </c>
      <c r="V80" s="15"/>
      <c r="W80" s="43"/>
      <c r="X80" s="43"/>
      <c r="Y80" s="35">
        <f>SUM(Y70:Y79)</f>
        <v>5</v>
      </c>
      <c r="Z80" s="15"/>
      <c r="AA80" s="43"/>
      <c r="AB80" s="43"/>
      <c r="AC80" s="35">
        <f>SUM(AC70:AC79)</f>
        <v>0</v>
      </c>
      <c r="AD80" s="15"/>
      <c r="AE80" s="43"/>
      <c r="AF80" s="43"/>
      <c r="AG80" s="37"/>
    </row>
    <row r="81" spans="1:165" ht="4.5" customHeight="1">
      <c r="A81" s="123"/>
      <c r="B81" s="16"/>
      <c r="C81" s="58"/>
      <c r="D81" s="14"/>
      <c r="E81" s="23"/>
      <c r="F81" s="14"/>
      <c r="G81" s="14"/>
      <c r="H81" s="67"/>
      <c r="I81" s="23"/>
      <c r="J81" s="14"/>
      <c r="K81" s="14"/>
      <c r="L81" s="14"/>
      <c r="M81" s="23"/>
      <c r="N81" s="14"/>
      <c r="O81" s="14"/>
      <c r="P81" s="14"/>
      <c r="Q81" s="23"/>
      <c r="R81" s="14"/>
      <c r="S81" s="14"/>
      <c r="T81" s="14"/>
      <c r="U81" s="23"/>
      <c r="V81" s="14"/>
      <c r="W81" s="14"/>
      <c r="X81" s="14"/>
      <c r="Y81" s="23"/>
      <c r="Z81" s="14"/>
      <c r="AA81" s="14"/>
      <c r="AB81" s="14"/>
      <c r="AC81" s="14"/>
      <c r="AD81" s="15"/>
      <c r="AE81" s="14"/>
      <c r="AF81" s="14"/>
      <c r="AG81" s="14"/>
    </row>
    <row r="82" spans="1:165" s="17" customFormat="1" ht="12.65" customHeight="1">
      <c r="A82" s="368" t="s">
        <v>252</v>
      </c>
      <c r="B82" s="57"/>
      <c r="E82" s="31"/>
      <c r="F82" s="69"/>
      <c r="H82" s="61">
        <v>50</v>
      </c>
      <c r="I82" s="31"/>
      <c r="J82" s="69"/>
      <c r="L82" s="61">
        <v>50</v>
      </c>
      <c r="M82" s="31"/>
      <c r="N82" s="69"/>
      <c r="P82" s="156">
        <v>50</v>
      </c>
      <c r="Q82" s="31"/>
      <c r="R82" s="69"/>
      <c r="T82" s="156">
        <v>50</v>
      </c>
      <c r="U82" s="31"/>
      <c r="V82" s="69"/>
      <c r="Y82" s="31"/>
      <c r="Z82" s="69"/>
      <c r="AD82" s="69"/>
      <c r="AH82" s="69"/>
      <c r="AI82" s="54"/>
    </row>
    <row r="83" spans="1:165" s="14" customFormat="1" ht="12.65" customHeight="1">
      <c r="A83" s="368"/>
      <c r="B83" s="372">
        <v>7</v>
      </c>
      <c r="C83" s="17"/>
      <c r="D83" s="65" t="s">
        <v>194</v>
      </c>
      <c r="E83" s="2">
        <v>10.18</v>
      </c>
      <c r="F83" s="15"/>
      <c r="G83"/>
      <c r="H83" s="6"/>
      <c r="I83" s="349">
        <v>78</v>
      </c>
      <c r="J83" s="15"/>
      <c r="K83">
        <v>9</v>
      </c>
      <c r="L83" t="s">
        <v>108</v>
      </c>
      <c r="M83" s="2">
        <v>20</v>
      </c>
      <c r="N83" s="15"/>
      <c r="O83">
        <v>1</v>
      </c>
      <c r="P83" t="s">
        <v>151</v>
      </c>
      <c r="Q83" s="2">
        <v>15</v>
      </c>
      <c r="R83" s="15"/>
      <c r="S83"/>
      <c r="T83" t="s">
        <v>166</v>
      </c>
      <c r="U83" s="2">
        <v>7.8</v>
      </c>
      <c r="V83" s="15"/>
      <c r="W83">
        <v>3</v>
      </c>
      <c r="X83" t="s">
        <v>191</v>
      </c>
      <c r="Y83" s="2">
        <v>23.3</v>
      </c>
      <c r="Z83" s="15"/>
      <c r="AA83"/>
      <c r="AB83"/>
      <c r="AC83"/>
      <c r="AD83" s="15"/>
      <c r="AE83"/>
      <c r="AF83"/>
      <c r="AG83"/>
      <c r="AH83" s="15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  <c r="BI83" s="6"/>
      <c r="BJ83" s="6"/>
      <c r="BK83" s="6"/>
      <c r="BL83" s="6"/>
      <c r="BM83" s="6"/>
      <c r="BN83" s="6"/>
      <c r="BO83" s="6"/>
      <c r="BP83" s="6"/>
      <c r="BQ83" s="6"/>
      <c r="BR83" s="6"/>
      <c r="BS83" s="6"/>
      <c r="BT83" s="6"/>
      <c r="BU83" s="6"/>
      <c r="BV83" s="6"/>
      <c r="BW83" s="6"/>
      <c r="BX83" s="6"/>
      <c r="BY83" s="6"/>
      <c r="BZ83" s="6"/>
      <c r="CA83" s="6"/>
      <c r="CB83" s="6"/>
      <c r="CC83" s="6"/>
      <c r="CD83" s="6"/>
      <c r="CE83" s="6"/>
      <c r="CF83" s="6"/>
      <c r="CG83" s="6"/>
      <c r="CH83" s="6"/>
      <c r="CI83" s="6"/>
      <c r="CJ83" s="6"/>
      <c r="CK83" s="6"/>
      <c r="CL83" s="6"/>
      <c r="CM83" s="6"/>
      <c r="CN83" s="6"/>
      <c r="CO83" s="6"/>
      <c r="CP83" s="6"/>
      <c r="CQ83" s="6"/>
      <c r="CR83" s="6"/>
      <c r="CS83" s="6"/>
      <c r="CT83" s="6"/>
      <c r="CU83" s="6"/>
      <c r="CV83" s="6"/>
      <c r="CW83" s="6"/>
      <c r="CX83" s="6"/>
      <c r="CY83" s="6"/>
      <c r="CZ83" s="6"/>
      <c r="DA83" s="6"/>
      <c r="DB83" s="6"/>
      <c r="DC83" s="6"/>
      <c r="DD83" s="6"/>
      <c r="DE83" s="6"/>
      <c r="DF83" s="6"/>
      <c r="DG83" s="6"/>
      <c r="DH83" s="6"/>
      <c r="DI83" s="6"/>
      <c r="DJ83" s="6"/>
      <c r="DK83" s="6"/>
      <c r="DL83" s="6"/>
      <c r="DM83" s="6"/>
      <c r="DN83" s="6"/>
      <c r="DO83" s="6"/>
      <c r="DP83" s="6"/>
      <c r="DQ83" s="6"/>
      <c r="DR83" s="6"/>
      <c r="DS83" s="6"/>
      <c r="DT83" s="6"/>
      <c r="DU83" s="6"/>
      <c r="DV83" s="6"/>
      <c r="DW83" s="6"/>
      <c r="DX83" s="6"/>
      <c r="DY83" s="6"/>
      <c r="DZ83" s="6"/>
      <c r="EA83" s="6"/>
      <c r="EB83" s="6"/>
      <c r="EC83" s="6"/>
      <c r="ED83" s="6"/>
      <c r="EE83" s="6"/>
      <c r="EF83" s="6"/>
      <c r="EG83" s="6"/>
      <c r="EH83" s="6"/>
      <c r="EI83" s="6"/>
      <c r="EJ83" s="6"/>
      <c r="EK83" s="6"/>
      <c r="EL83" s="6"/>
      <c r="EM83" s="6"/>
      <c r="EN83" s="6"/>
      <c r="EO83" s="6"/>
      <c r="EP83" s="6"/>
      <c r="EQ83" s="6"/>
      <c r="ER83" s="6"/>
      <c r="ES83" s="6"/>
      <c r="ET83" s="6"/>
      <c r="EU83" s="6"/>
      <c r="EV83" s="6"/>
      <c r="EW83" s="6"/>
      <c r="EX83" s="6"/>
      <c r="EY83" s="6"/>
      <c r="EZ83" s="6"/>
      <c r="FA83" s="6"/>
      <c r="FB83" s="6"/>
      <c r="FC83" s="6"/>
      <c r="FD83" s="6"/>
      <c r="FE83" s="6"/>
      <c r="FF83" s="6"/>
      <c r="FG83" s="6"/>
      <c r="FH83" s="6"/>
      <c r="FI83" s="6"/>
    </row>
    <row r="84" spans="1:165" ht="12.65" customHeight="1">
      <c r="A84" s="368"/>
      <c r="B84" s="372"/>
      <c r="D84" s="65" t="s">
        <v>195</v>
      </c>
      <c r="E84" s="2">
        <v>11.75</v>
      </c>
      <c r="F84" s="15"/>
      <c r="I84" s="20"/>
      <c r="J84" s="15"/>
      <c r="K84">
        <v>27</v>
      </c>
      <c r="L84" t="s">
        <v>124</v>
      </c>
      <c r="M84" s="2">
        <v>7.06</v>
      </c>
      <c r="N84" s="15"/>
      <c r="O84">
        <v>22</v>
      </c>
      <c r="P84" t="s">
        <v>150</v>
      </c>
      <c r="Q84" s="2">
        <v>12.82</v>
      </c>
      <c r="R84" s="15"/>
      <c r="T84" t="s">
        <v>167</v>
      </c>
      <c r="U84" s="2">
        <v>18</v>
      </c>
      <c r="V84" s="15"/>
      <c r="W84">
        <v>5</v>
      </c>
      <c r="X84" t="s">
        <v>150</v>
      </c>
      <c r="Y84" s="2">
        <v>7.29</v>
      </c>
      <c r="Z84" s="15"/>
      <c r="AD84" s="15"/>
    </row>
    <row r="85" spans="1:165" ht="12.65" customHeight="1">
      <c r="A85" s="368"/>
      <c r="B85" s="372"/>
      <c r="D85" s="65" t="s">
        <v>196</v>
      </c>
      <c r="E85" s="2">
        <v>17.190000000000001</v>
      </c>
      <c r="F85" s="15"/>
      <c r="I85" s="20"/>
      <c r="J85" s="15"/>
      <c r="M85" s="2"/>
      <c r="N85" s="15"/>
      <c r="O85" t="s">
        <v>149</v>
      </c>
      <c r="Q85" s="2">
        <v>7.62</v>
      </c>
      <c r="R85" s="15"/>
      <c r="T85" t="s">
        <v>170</v>
      </c>
      <c r="U85" s="2">
        <v>7.29</v>
      </c>
      <c r="V85" s="15"/>
      <c r="W85">
        <v>14</v>
      </c>
      <c r="X85" t="s">
        <v>192</v>
      </c>
      <c r="Y85" s="2">
        <v>21.69</v>
      </c>
      <c r="Z85" s="15"/>
      <c r="AD85" s="15"/>
    </row>
    <row r="86" spans="1:165" s="43" customFormat="1" ht="12.65" customHeight="1">
      <c r="A86" s="368"/>
      <c r="B86" s="372"/>
      <c r="C86" s="17"/>
      <c r="D86" s="65"/>
      <c r="E86" s="2">
        <v>6</v>
      </c>
      <c r="F86" s="15"/>
      <c r="I86" s="20"/>
      <c r="J86" s="15"/>
      <c r="M86" s="2"/>
      <c r="N86" s="15"/>
      <c r="P86" s="43" t="s">
        <v>158</v>
      </c>
      <c r="Q86" s="2">
        <v>15</v>
      </c>
      <c r="R86" s="15"/>
      <c r="T86" s="43" t="s">
        <v>170</v>
      </c>
      <c r="U86" s="2">
        <v>6.53</v>
      </c>
      <c r="V86" s="15"/>
      <c r="W86" s="43">
        <v>17</v>
      </c>
      <c r="X86" s="43" t="s">
        <v>150</v>
      </c>
      <c r="Y86" s="2">
        <v>14.15</v>
      </c>
      <c r="Z86" s="15"/>
      <c r="AD86" s="15"/>
      <c r="AH86" s="15"/>
      <c r="AI86" s="6"/>
    </row>
    <row r="87" spans="1:165" s="43" customFormat="1" ht="12.65" customHeight="1">
      <c r="A87" s="368"/>
      <c r="B87" s="372"/>
      <c r="C87" s="17"/>
      <c r="D87" s="65" t="s">
        <v>231</v>
      </c>
      <c r="E87" s="2">
        <v>14</v>
      </c>
      <c r="F87" s="15"/>
      <c r="I87" s="20"/>
      <c r="J87" s="15"/>
      <c r="M87" s="2"/>
      <c r="N87" s="15"/>
      <c r="Q87" s="2"/>
      <c r="R87" s="15"/>
      <c r="T87" t="s">
        <v>170</v>
      </c>
      <c r="U87" s="2">
        <v>7.29</v>
      </c>
      <c r="V87" s="15"/>
      <c r="Y87" s="2"/>
      <c r="Z87" s="15"/>
      <c r="AD87" s="15"/>
      <c r="AH87" s="15"/>
      <c r="AI87" s="6"/>
    </row>
    <row r="88" spans="1:165" ht="12.65" customHeight="1">
      <c r="A88" s="368"/>
      <c r="B88" s="372"/>
      <c r="E88" s="2"/>
      <c r="F88" s="15"/>
      <c r="I88" s="34"/>
      <c r="J88" s="15"/>
      <c r="M88" s="2"/>
      <c r="N88" s="15"/>
      <c r="O88">
        <v>24</v>
      </c>
      <c r="P88" t="s">
        <v>153</v>
      </c>
      <c r="Q88" s="2">
        <v>12.31</v>
      </c>
      <c r="R88" s="15"/>
      <c r="T88" t="s">
        <v>176</v>
      </c>
      <c r="U88">
        <v>18.52</v>
      </c>
      <c r="V88" s="15"/>
      <c r="Y88" s="2"/>
      <c r="Z88" s="15"/>
      <c r="AD88" s="15"/>
    </row>
    <row r="89" spans="1:165" s="43" customFormat="1" ht="12.65" customHeight="1">
      <c r="A89" s="368"/>
      <c r="B89" s="171"/>
      <c r="C89" s="17"/>
      <c r="E89" s="2"/>
      <c r="F89" s="15"/>
      <c r="H89" s="65"/>
      <c r="I89" s="34"/>
      <c r="J89" s="15"/>
      <c r="M89" s="2"/>
      <c r="N89" s="15"/>
      <c r="Q89" s="2"/>
      <c r="R89" s="15"/>
      <c r="T89" s="43" t="s">
        <v>188</v>
      </c>
      <c r="U89" s="2">
        <v>27.98</v>
      </c>
      <c r="V89" s="15"/>
      <c r="Y89" s="2"/>
      <c r="Z89" s="15"/>
      <c r="AD89" s="15"/>
      <c r="AH89" s="15"/>
      <c r="AI89" s="6"/>
    </row>
    <row r="90" spans="1:165" s="43" customFormat="1" ht="12.65" customHeight="1">
      <c r="A90" s="368"/>
      <c r="B90" s="159"/>
      <c r="C90" s="17"/>
      <c r="E90" s="2"/>
      <c r="F90" s="15"/>
      <c r="H90" s="65"/>
      <c r="I90" s="34"/>
      <c r="J90" s="15"/>
      <c r="M90" s="2"/>
      <c r="N90" s="15"/>
      <c r="Q90" s="2"/>
      <c r="R90" s="15"/>
      <c r="T90" s="43" t="s">
        <v>170</v>
      </c>
      <c r="U90" s="2">
        <v>7.29</v>
      </c>
      <c r="V90" s="15"/>
      <c r="Y90" s="2"/>
      <c r="Z90" s="15"/>
      <c r="AD90" s="15"/>
      <c r="AH90" s="15"/>
      <c r="AI90" s="6"/>
    </row>
    <row r="91" spans="1:165" ht="12.65" customHeight="1">
      <c r="A91" s="368"/>
      <c r="B91" s="29"/>
      <c r="E91" s="39">
        <f>SUM(E83:E90)</f>
        <v>59.120000000000005</v>
      </c>
      <c r="F91" s="15"/>
      <c r="I91" s="39">
        <f>SUM(I83:I90)</f>
        <v>78</v>
      </c>
      <c r="J91" s="15"/>
      <c r="M91" s="35">
        <f>SUM(M83:M88)</f>
        <v>27.06</v>
      </c>
      <c r="N91" s="15"/>
      <c r="Q91" s="35">
        <f>SUM(Q83:Q88)</f>
        <v>62.75</v>
      </c>
      <c r="R91" s="15"/>
      <c r="U91" s="35">
        <f>SUM(U83:U90)</f>
        <v>100.70000000000002</v>
      </c>
      <c r="V91" s="15"/>
      <c r="Y91" s="35">
        <f>SUM(Y83:Y90)</f>
        <v>66.430000000000007</v>
      </c>
      <c r="Z91" s="15"/>
      <c r="AB91" s="38"/>
      <c r="AC91" s="35">
        <f>SUM(AC88:AC90)</f>
        <v>0</v>
      </c>
      <c r="AD91" s="15"/>
      <c r="AG91" s="37"/>
    </row>
    <row r="92" spans="1:165" s="14" customFormat="1" ht="3.65" customHeight="1">
      <c r="A92" s="123"/>
      <c r="B92" s="16"/>
      <c r="C92" s="58"/>
      <c r="E92" s="23"/>
      <c r="H92" s="67"/>
      <c r="I92" s="23"/>
      <c r="M92" s="23"/>
      <c r="Q92" s="23"/>
      <c r="U92" s="23"/>
      <c r="Y92" s="23"/>
      <c r="AD92" s="15"/>
      <c r="AH92" s="15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  <c r="BI92" s="6"/>
      <c r="BJ92" s="6"/>
      <c r="BK92" s="6"/>
      <c r="BL92" s="6"/>
      <c r="BM92" s="6"/>
      <c r="BN92" s="6"/>
      <c r="BO92" s="6"/>
      <c r="BP92" s="6"/>
      <c r="BQ92" s="6"/>
      <c r="BR92" s="6"/>
      <c r="BS92" s="6"/>
      <c r="BT92" s="6"/>
      <c r="BU92" s="6"/>
      <c r="BV92" s="6"/>
      <c r="BW92" s="6"/>
      <c r="BX92" s="6"/>
      <c r="BY92" s="6"/>
      <c r="BZ92" s="6"/>
      <c r="CA92" s="6"/>
      <c r="CB92" s="6"/>
      <c r="CC92" s="6"/>
      <c r="CD92" s="6"/>
      <c r="CE92" s="6"/>
      <c r="CF92" s="6"/>
      <c r="CG92" s="6"/>
      <c r="CH92" s="6"/>
      <c r="CI92" s="6"/>
      <c r="CJ92" s="6"/>
      <c r="CK92" s="6"/>
      <c r="CL92" s="6"/>
      <c r="CM92" s="6"/>
      <c r="CN92" s="6"/>
      <c r="CO92" s="6"/>
      <c r="CP92" s="6"/>
      <c r="CQ92" s="6"/>
      <c r="CR92" s="6"/>
      <c r="CS92" s="6"/>
      <c r="CT92" s="6"/>
      <c r="CU92" s="6"/>
      <c r="CV92" s="6"/>
      <c r="CW92" s="6"/>
      <c r="CX92" s="6"/>
      <c r="CY92" s="6"/>
      <c r="CZ92" s="6"/>
      <c r="DA92" s="6"/>
      <c r="DB92" s="6"/>
      <c r="DC92" s="6"/>
      <c r="DD92" s="6"/>
      <c r="DE92" s="6"/>
      <c r="DF92" s="6"/>
      <c r="DG92" s="6"/>
      <c r="DH92" s="6"/>
      <c r="DI92" s="6"/>
      <c r="DJ92" s="6"/>
      <c r="DK92" s="6"/>
      <c r="DL92" s="6"/>
      <c r="DM92" s="6"/>
      <c r="DN92" s="6"/>
      <c r="DO92" s="6"/>
      <c r="DP92" s="6"/>
      <c r="DQ92" s="6"/>
      <c r="DR92" s="6"/>
      <c r="DS92" s="6"/>
      <c r="DT92" s="6"/>
      <c r="DU92" s="6"/>
      <c r="DV92" s="6"/>
      <c r="DW92" s="6"/>
      <c r="DX92" s="6"/>
      <c r="DY92" s="6"/>
      <c r="DZ92" s="6"/>
      <c r="EA92" s="6"/>
      <c r="EB92" s="6"/>
      <c r="EC92" s="6"/>
      <c r="ED92" s="6"/>
      <c r="EE92" s="6"/>
      <c r="EF92" s="6"/>
      <c r="EG92" s="6"/>
      <c r="EH92" s="6"/>
      <c r="EI92" s="6"/>
      <c r="EJ92" s="6"/>
      <c r="EK92" s="6"/>
      <c r="EL92" s="6"/>
      <c r="EM92" s="6"/>
      <c r="EN92" s="6"/>
      <c r="EO92" s="6"/>
      <c r="EP92" s="6"/>
      <c r="EQ92" s="6"/>
      <c r="ER92" s="6"/>
      <c r="ES92" s="6"/>
      <c r="ET92" s="6"/>
      <c r="EU92" s="6"/>
      <c r="EV92" s="6"/>
      <c r="EW92" s="6"/>
      <c r="EX92" s="6"/>
      <c r="EY92" s="6"/>
      <c r="EZ92" s="6"/>
      <c r="FA92" s="6"/>
      <c r="FB92" s="6"/>
      <c r="FC92" s="6"/>
      <c r="FD92" s="6"/>
      <c r="FE92" s="6"/>
      <c r="FF92" s="6"/>
      <c r="FG92" s="6"/>
      <c r="FH92" s="6"/>
      <c r="FI92" s="6"/>
    </row>
    <row r="93" spans="1:165" s="17" customFormat="1" ht="12.65" customHeight="1">
      <c r="A93" s="366" t="s">
        <v>243</v>
      </c>
      <c r="B93" s="372">
        <v>8</v>
      </c>
      <c r="D93" s="180">
        <v>30</v>
      </c>
      <c r="E93" s="31"/>
      <c r="F93" s="69"/>
      <c r="H93" s="61">
        <v>30</v>
      </c>
      <c r="I93" s="31"/>
      <c r="J93" s="69"/>
      <c r="L93" s="61">
        <v>30</v>
      </c>
      <c r="M93" s="31"/>
      <c r="N93" s="69"/>
      <c r="P93" s="156">
        <v>30</v>
      </c>
      <c r="Q93" s="31"/>
      <c r="R93" s="69"/>
      <c r="T93" s="156">
        <v>30</v>
      </c>
      <c r="V93" s="69"/>
      <c r="X93" s="172">
        <v>30</v>
      </c>
      <c r="Y93" s="31"/>
      <c r="Z93" s="69"/>
      <c r="AD93" s="69"/>
      <c r="AH93" s="69"/>
      <c r="AI93" s="54"/>
    </row>
    <row r="94" spans="1:165" ht="12.65" customHeight="1">
      <c r="A94" s="366"/>
      <c r="B94" s="372"/>
      <c r="D94" s="18"/>
      <c r="E94" s="2">
        <v>40</v>
      </c>
      <c r="F94" s="15"/>
      <c r="G94" s="18"/>
      <c r="H94" s="65" t="s">
        <v>274</v>
      </c>
      <c r="I94" s="2">
        <v>17</v>
      </c>
      <c r="J94" s="15"/>
      <c r="K94" s="18">
        <v>5</v>
      </c>
      <c r="L94" s="30" t="s">
        <v>130</v>
      </c>
      <c r="M94" s="2">
        <v>20</v>
      </c>
      <c r="N94" s="15"/>
      <c r="O94" s="18"/>
      <c r="P94" s="18"/>
      <c r="Q94" s="2">
        <v>0</v>
      </c>
      <c r="R94" s="15"/>
      <c r="S94" s="18"/>
      <c r="T94" s="18" t="s">
        <v>174</v>
      </c>
      <c r="U94" s="2">
        <v>15.64</v>
      </c>
      <c r="V94" s="15"/>
      <c r="W94" s="18"/>
      <c r="X94" s="18"/>
      <c r="Y94" s="2">
        <v>1</v>
      </c>
      <c r="Z94" s="15"/>
      <c r="AA94" s="18"/>
      <c r="AB94" s="18"/>
      <c r="AC94" s="18"/>
      <c r="AD94" s="15"/>
      <c r="AE94" s="18"/>
      <c r="AF94" s="18"/>
      <c r="AG94" s="18"/>
    </row>
    <row r="95" spans="1:165" s="43" customFormat="1" ht="12.65" customHeight="1">
      <c r="A95" s="366"/>
      <c r="B95" s="372"/>
      <c r="C95" s="17"/>
      <c r="E95" s="2"/>
      <c r="F95" s="15"/>
      <c r="H95" s="65"/>
      <c r="I95" s="2"/>
      <c r="J95" s="15"/>
      <c r="M95" s="2"/>
      <c r="N95" s="15"/>
      <c r="Q95" s="2"/>
      <c r="R95" s="15"/>
      <c r="U95" s="2"/>
      <c r="V95" s="15"/>
      <c r="Y95" s="2"/>
      <c r="Z95" s="15"/>
      <c r="AD95" s="15"/>
      <c r="AH95" s="15"/>
      <c r="AI95" s="6"/>
    </row>
    <row r="96" spans="1:165" ht="12.65" customHeight="1">
      <c r="A96" s="366"/>
      <c r="B96" s="372"/>
      <c r="D96" s="30"/>
      <c r="E96" s="2"/>
      <c r="F96" s="15"/>
      <c r="G96" s="30"/>
      <c r="H96" s="68"/>
      <c r="I96" s="21"/>
      <c r="J96" s="15"/>
      <c r="K96" s="30">
        <v>26</v>
      </c>
      <c r="L96" s="18" t="s">
        <v>131</v>
      </c>
      <c r="M96" s="2">
        <v>10</v>
      </c>
      <c r="N96" s="15"/>
      <c r="O96" s="30"/>
      <c r="P96" s="30"/>
      <c r="R96" s="15"/>
      <c r="S96" s="30"/>
      <c r="T96" s="30" t="s">
        <v>173</v>
      </c>
      <c r="U96" s="2">
        <v>20</v>
      </c>
      <c r="V96" s="15"/>
      <c r="W96" s="30"/>
      <c r="X96" s="30"/>
      <c r="Y96" s="2">
        <v>0</v>
      </c>
      <c r="Z96" s="15"/>
      <c r="AA96" s="30"/>
      <c r="AB96" s="30"/>
      <c r="AC96" s="30"/>
      <c r="AD96" s="15"/>
      <c r="AE96" s="30"/>
      <c r="AF96" s="30"/>
      <c r="AG96" s="30"/>
    </row>
    <row r="97" spans="1:165" ht="12.65" customHeight="1">
      <c r="A97" s="366"/>
      <c r="B97" s="372"/>
      <c r="D97" s="18"/>
      <c r="E97" s="39">
        <f>SUM(E94:E96)</f>
        <v>40</v>
      </c>
      <c r="F97" s="15"/>
      <c r="G97" s="18"/>
      <c r="I97" s="36">
        <f>SUM(I94:I96)</f>
        <v>17</v>
      </c>
      <c r="J97" s="15"/>
      <c r="K97" s="18"/>
      <c r="M97" s="35">
        <f>SUM(M94:M96)</f>
        <v>30</v>
      </c>
      <c r="N97" s="15"/>
      <c r="O97" s="18"/>
      <c r="P97" s="18"/>
      <c r="Q97" s="35">
        <f>SUM(Q94:Q96)</f>
        <v>0</v>
      </c>
      <c r="R97" s="15"/>
      <c r="S97" s="18"/>
      <c r="T97" s="18"/>
      <c r="U97" s="35">
        <f>SUM(U94:U96)</f>
        <v>35.64</v>
      </c>
      <c r="V97" s="15"/>
      <c r="W97" s="18"/>
      <c r="X97" s="18"/>
      <c r="Y97" s="35">
        <f>SUM(Y94:Y96)</f>
        <v>1</v>
      </c>
      <c r="Z97" s="15"/>
      <c r="AA97" s="18"/>
      <c r="AB97" s="18"/>
      <c r="AC97" s="35">
        <f>SUM(AC94:AC96)</f>
        <v>0</v>
      </c>
      <c r="AD97" s="15"/>
      <c r="AE97" s="18"/>
      <c r="AF97" s="18"/>
      <c r="AG97" s="37"/>
    </row>
    <row r="98" spans="1:165" s="14" customFormat="1" ht="15.65" customHeight="1">
      <c r="A98" s="123"/>
      <c r="B98" s="16"/>
      <c r="C98" s="58"/>
      <c r="E98" s="23"/>
      <c r="H98" s="67"/>
      <c r="I98" s="23"/>
      <c r="M98" s="23"/>
      <c r="Q98" s="23"/>
      <c r="U98" s="23"/>
      <c r="AD98" s="15"/>
      <c r="AH98" s="15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  <c r="BI98" s="6"/>
      <c r="BJ98" s="6"/>
      <c r="BK98" s="6"/>
      <c r="BL98" s="6"/>
      <c r="BM98" s="6"/>
      <c r="BN98" s="6"/>
      <c r="BO98" s="6"/>
      <c r="BP98" s="6"/>
      <c r="BQ98" s="6"/>
      <c r="BR98" s="6"/>
      <c r="BS98" s="6"/>
      <c r="BT98" s="6"/>
      <c r="BU98" s="6"/>
      <c r="BV98" s="6"/>
      <c r="BW98" s="6"/>
      <c r="BX98" s="6"/>
      <c r="BY98" s="6"/>
      <c r="BZ98" s="6"/>
      <c r="CA98" s="6"/>
      <c r="CB98" s="6"/>
      <c r="CC98" s="6"/>
      <c r="CD98" s="6"/>
      <c r="CE98" s="6"/>
      <c r="CF98" s="6"/>
      <c r="CG98" s="6"/>
      <c r="CH98" s="6"/>
      <c r="CI98" s="6"/>
      <c r="CJ98" s="6"/>
      <c r="CK98" s="6"/>
      <c r="CL98" s="6"/>
      <c r="CM98" s="6"/>
      <c r="CN98" s="6"/>
      <c r="CO98" s="6"/>
      <c r="CP98" s="6"/>
      <c r="CQ98" s="6"/>
      <c r="CR98" s="6"/>
      <c r="CS98" s="6"/>
      <c r="CT98" s="6"/>
      <c r="CU98" s="6"/>
      <c r="CV98" s="6"/>
      <c r="CW98" s="6"/>
      <c r="CX98" s="6"/>
      <c r="CY98" s="6"/>
      <c r="CZ98" s="6"/>
      <c r="DA98" s="6"/>
      <c r="DB98" s="6"/>
      <c r="DC98" s="6"/>
      <c r="DD98" s="6"/>
      <c r="DE98" s="6"/>
      <c r="DF98" s="6"/>
      <c r="DG98" s="6"/>
      <c r="DH98" s="6"/>
      <c r="DI98" s="6"/>
      <c r="DJ98" s="6"/>
      <c r="DK98" s="6"/>
      <c r="DL98" s="6"/>
      <c r="DM98" s="6"/>
      <c r="DN98" s="6"/>
      <c r="DO98" s="6"/>
      <c r="DP98" s="6"/>
      <c r="DQ98" s="6"/>
      <c r="DR98" s="6"/>
      <c r="DS98" s="6"/>
      <c r="DT98" s="6"/>
      <c r="DU98" s="6"/>
      <c r="DV98" s="6"/>
      <c r="DW98" s="6"/>
      <c r="DX98" s="6"/>
      <c r="DY98" s="6"/>
      <c r="DZ98" s="6"/>
      <c r="EA98" s="6"/>
      <c r="EB98" s="6"/>
      <c r="EC98" s="6"/>
      <c r="ED98" s="6"/>
      <c r="EE98" s="6"/>
      <c r="EF98" s="6"/>
      <c r="EG98" s="6"/>
      <c r="EH98" s="6"/>
      <c r="EI98" s="6"/>
      <c r="EJ98" s="6"/>
      <c r="EK98" s="6"/>
      <c r="EL98" s="6"/>
      <c r="EM98" s="6"/>
      <c r="EN98" s="6"/>
      <c r="EO98" s="6"/>
      <c r="EP98" s="6"/>
      <c r="EQ98" s="6"/>
      <c r="ER98" s="6"/>
      <c r="ES98" s="6"/>
      <c r="ET98" s="6"/>
      <c r="EU98" s="6"/>
      <c r="EV98" s="6"/>
      <c r="EW98" s="6"/>
      <c r="EX98" s="6"/>
      <c r="EY98" s="6"/>
      <c r="EZ98" s="6"/>
      <c r="FA98" s="6"/>
      <c r="FB98" s="6"/>
      <c r="FC98" s="6"/>
      <c r="FD98" s="6"/>
      <c r="FE98" s="6"/>
      <c r="FF98" s="6"/>
      <c r="FG98" s="6"/>
      <c r="FH98" s="6"/>
      <c r="FI98" s="6"/>
    </row>
    <row r="99" spans="1:165" s="17" customFormat="1" ht="12.65" customHeight="1">
      <c r="A99" s="366" t="s">
        <v>256</v>
      </c>
      <c r="B99" s="365">
        <v>9</v>
      </c>
      <c r="D99" s="180">
        <v>60</v>
      </c>
      <c r="E99" s="31"/>
      <c r="F99" s="69"/>
      <c r="H99" s="61">
        <v>60</v>
      </c>
      <c r="I99" s="31"/>
      <c r="J99" s="69"/>
      <c r="L99" s="61">
        <v>60</v>
      </c>
      <c r="M99" s="31"/>
      <c r="N99" s="69"/>
      <c r="P99" s="157"/>
      <c r="Q99" s="31"/>
      <c r="R99" s="69"/>
      <c r="T99" s="157"/>
      <c r="U99" s="31"/>
      <c r="V99" s="69"/>
      <c r="Y99" s="31"/>
      <c r="Z99" s="69"/>
      <c r="AD99" s="69"/>
      <c r="AH99" s="69"/>
      <c r="AI99" s="54"/>
    </row>
    <row r="100" spans="1:165" ht="12.65" customHeight="1">
      <c r="A100" s="366"/>
      <c r="B100" s="365"/>
      <c r="D100" s="43"/>
      <c r="E100" s="2">
        <v>25</v>
      </c>
      <c r="F100" s="15"/>
      <c r="G100" s="43"/>
      <c r="H100" s="68" t="s">
        <v>80</v>
      </c>
      <c r="I100" s="21">
        <v>35</v>
      </c>
      <c r="J100" s="15"/>
      <c r="K100" s="43"/>
      <c r="L100" s="43" t="s">
        <v>125</v>
      </c>
      <c r="M100" s="2">
        <v>26</v>
      </c>
      <c r="N100" s="15"/>
      <c r="O100" s="43">
        <v>27</v>
      </c>
      <c r="P100" s="43" t="s">
        <v>80</v>
      </c>
      <c r="Q100" s="2">
        <v>26</v>
      </c>
      <c r="R100" s="15"/>
      <c r="S100" s="43"/>
      <c r="T100" s="43" t="s">
        <v>80</v>
      </c>
      <c r="U100" s="2">
        <f>SUM(Q100:T100)</f>
        <v>26</v>
      </c>
      <c r="V100" s="15"/>
      <c r="W100" s="43"/>
      <c r="X100" s="43"/>
      <c r="Y100" s="2">
        <v>25</v>
      </c>
      <c r="Z100" s="15"/>
      <c r="AA100" s="43"/>
      <c r="AB100" s="43"/>
      <c r="AC100" s="43"/>
      <c r="AD100" s="15"/>
      <c r="AE100" s="43"/>
      <c r="AF100" s="43"/>
      <c r="AG100" s="43"/>
    </row>
    <row r="101" spans="1:165" ht="12.65" customHeight="1">
      <c r="A101" s="366"/>
      <c r="B101" s="365"/>
      <c r="D101" s="43"/>
      <c r="E101" s="2">
        <v>12</v>
      </c>
      <c r="F101" s="15"/>
      <c r="G101" s="43"/>
      <c r="J101" s="15"/>
      <c r="K101" s="43"/>
      <c r="L101" s="43" t="s">
        <v>130</v>
      </c>
      <c r="M101" s="2">
        <v>10</v>
      </c>
      <c r="N101" s="15"/>
      <c r="O101" s="43"/>
      <c r="P101" s="43"/>
      <c r="R101" s="15"/>
      <c r="S101" s="43"/>
      <c r="T101" s="43"/>
      <c r="U101" s="2">
        <f>SUM(Q101:T101)</f>
        <v>0</v>
      </c>
      <c r="V101" s="15"/>
      <c r="W101" s="43"/>
      <c r="X101" s="43"/>
      <c r="Y101" s="2">
        <f>SUM(Y92)</f>
        <v>0</v>
      </c>
      <c r="Z101" s="15"/>
      <c r="AA101" s="43"/>
      <c r="AB101" s="43"/>
      <c r="AC101" s="43"/>
      <c r="AD101" s="15"/>
      <c r="AE101" s="43"/>
      <c r="AF101" s="43"/>
      <c r="AG101" s="43"/>
    </row>
    <row r="102" spans="1:165" s="43" customFormat="1" ht="12.65" customHeight="1">
      <c r="A102" s="366"/>
      <c r="B102" s="365"/>
      <c r="C102" s="17"/>
      <c r="E102" s="2"/>
      <c r="F102" s="15"/>
      <c r="H102" s="65"/>
      <c r="J102" s="15"/>
      <c r="L102" s="43" t="s">
        <v>132</v>
      </c>
      <c r="M102" s="2">
        <v>25</v>
      </c>
      <c r="N102" s="15"/>
      <c r="Q102" s="2"/>
      <c r="R102" s="15"/>
      <c r="U102" s="2">
        <f>SUM(Q102:T102)</f>
        <v>0</v>
      </c>
      <c r="V102" s="15"/>
      <c r="Y102" s="2">
        <f>SUM(Y93)</f>
        <v>0</v>
      </c>
      <c r="Z102" s="15"/>
      <c r="AD102" s="15"/>
      <c r="AH102" s="15"/>
      <c r="AI102" s="6"/>
    </row>
    <row r="103" spans="1:165" ht="12.65" customHeight="1">
      <c r="A103" s="366"/>
      <c r="B103" s="365"/>
      <c r="D103" s="43"/>
      <c r="E103" s="39">
        <f>SUM(E100:E102)</f>
        <v>37</v>
      </c>
      <c r="F103" s="15"/>
      <c r="G103" s="43"/>
      <c r="I103" s="36">
        <f>SUM(I100:I100)</f>
        <v>35</v>
      </c>
      <c r="J103" s="15"/>
      <c r="K103" s="43"/>
      <c r="L103" s="43"/>
      <c r="M103" s="35">
        <f>SUM(M100:M102)</f>
        <v>61</v>
      </c>
      <c r="N103" s="15"/>
      <c r="O103" s="43"/>
      <c r="P103" s="43"/>
      <c r="Q103" s="35">
        <f>SUM(Q100:Q102)</f>
        <v>26</v>
      </c>
      <c r="R103" s="15"/>
      <c r="S103" s="43"/>
      <c r="T103" s="43"/>
      <c r="U103" s="35">
        <f>SUM(Q103:T103)</f>
        <v>26</v>
      </c>
      <c r="V103" s="15"/>
      <c r="W103" s="43"/>
      <c r="X103" s="43"/>
      <c r="Y103" s="35">
        <f>SUM(Y100:Y102)</f>
        <v>25</v>
      </c>
      <c r="Z103" s="15"/>
      <c r="AA103" s="43"/>
      <c r="AB103" s="43"/>
      <c r="AC103" s="35">
        <f>SUM(AC100:AC102)</f>
        <v>0</v>
      </c>
      <c r="AD103" s="15"/>
      <c r="AE103" s="43"/>
      <c r="AF103" s="43"/>
      <c r="AG103" s="37"/>
    </row>
    <row r="104" spans="1:165" ht="3.9" customHeight="1">
      <c r="A104" s="123"/>
      <c r="B104" s="16"/>
      <c r="C104" s="58"/>
      <c r="D104" s="14"/>
      <c r="E104" s="23"/>
      <c r="F104" s="14"/>
      <c r="G104" s="14"/>
      <c r="H104" s="67"/>
      <c r="I104" s="23"/>
      <c r="J104" s="14"/>
      <c r="K104" s="14"/>
      <c r="L104" s="14"/>
      <c r="M104" s="23"/>
      <c r="N104" s="14"/>
      <c r="O104" s="14"/>
      <c r="P104" s="14"/>
      <c r="Q104" s="23"/>
      <c r="R104" s="14"/>
      <c r="S104" s="14"/>
      <c r="T104" s="14"/>
      <c r="U104" s="23"/>
      <c r="V104" s="14"/>
      <c r="W104" s="14"/>
      <c r="X104" s="14"/>
      <c r="Y104" s="23"/>
      <c r="Z104" s="14"/>
      <c r="AA104" s="14"/>
      <c r="AB104" s="14"/>
      <c r="AC104" s="14"/>
      <c r="AD104" s="15"/>
      <c r="AE104" s="14"/>
      <c r="AF104" s="14"/>
      <c r="AG104" s="14"/>
    </row>
    <row r="105" spans="1:165" s="17" customFormat="1" ht="12.65" customHeight="1">
      <c r="A105" s="367" t="s">
        <v>257</v>
      </c>
      <c r="B105" s="365">
        <v>10</v>
      </c>
      <c r="D105" s="180">
        <v>20</v>
      </c>
      <c r="E105" s="31"/>
      <c r="F105" s="69"/>
      <c r="H105" s="61">
        <v>20</v>
      </c>
      <c r="I105" s="61"/>
      <c r="J105" s="69"/>
      <c r="L105" s="61">
        <v>20</v>
      </c>
      <c r="M105" s="62"/>
      <c r="N105" s="69"/>
      <c r="P105" s="156">
        <v>20</v>
      </c>
      <c r="Q105" s="107"/>
      <c r="R105" s="69"/>
      <c r="T105" s="156">
        <v>20</v>
      </c>
      <c r="U105" s="107"/>
      <c r="V105" s="69"/>
      <c r="Y105" s="31"/>
      <c r="Z105" s="69"/>
      <c r="AD105" s="69"/>
      <c r="AH105" s="69"/>
      <c r="AI105" s="54"/>
    </row>
    <row r="106" spans="1:165" ht="12.65" customHeight="1">
      <c r="A106" s="367"/>
      <c r="B106" s="365"/>
      <c r="D106" s="43"/>
      <c r="E106" s="2">
        <v>20</v>
      </c>
      <c r="F106" s="15"/>
      <c r="G106" s="43"/>
      <c r="I106" s="2">
        <v>20</v>
      </c>
      <c r="J106" s="15"/>
      <c r="K106" s="43"/>
      <c r="L106" s="43"/>
      <c r="M106" s="88">
        <v>0</v>
      </c>
      <c r="N106" s="15"/>
      <c r="O106" s="43"/>
      <c r="P106" s="43"/>
      <c r="Q106" s="88">
        <f>SUM(M106:P106)</f>
        <v>0</v>
      </c>
      <c r="R106" s="15"/>
      <c r="S106" s="43">
        <v>26</v>
      </c>
      <c r="T106" s="43" t="s">
        <v>186</v>
      </c>
      <c r="U106" s="2">
        <v>14.7</v>
      </c>
      <c r="V106" s="15"/>
      <c r="W106" s="43"/>
      <c r="X106" s="43"/>
      <c r="Y106" s="2"/>
      <c r="Z106" s="15"/>
      <c r="AA106" s="43"/>
      <c r="AB106" s="43"/>
      <c r="AC106" s="43"/>
      <c r="AD106" s="15"/>
      <c r="AE106" s="43"/>
      <c r="AF106" s="43"/>
      <c r="AG106" s="43"/>
    </row>
    <row r="107" spans="1:165" ht="12.65" customHeight="1">
      <c r="A107" s="367"/>
      <c r="B107" s="365"/>
      <c r="D107" s="43"/>
      <c r="E107" s="2">
        <f>SUM(E104)</f>
        <v>0</v>
      </c>
      <c r="F107" s="15"/>
      <c r="G107" s="43"/>
      <c r="I107" s="2"/>
      <c r="J107" s="15"/>
      <c r="K107" s="43"/>
      <c r="L107" s="43"/>
      <c r="M107" s="88"/>
      <c r="N107" s="15"/>
      <c r="O107" s="43"/>
      <c r="P107" s="43"/>
      <c r="Q107" s="88">
        <f>SUM(M107:P107)</f>
        <v>0</v>
      </c>
      <c r="R107" s="15"/>
      <c r="S107" s="43"/>
      <c r="T107" s="43"/>
      <c r="U107" s="2">
        <f>SUM(U104)</f>
        <v>0</v>
      </c>
      <c r="V107" s="15"/>
      <c r="W107" s="43"/>
      <c r="X107" s="43"/>
      <c r="Y107" s="2"/>
      <c r="Z107" s="15"/>
      <c r="AA107" s="43"/>
      <c r="AB107" s="43"/>
      <c r="AC107" s="43"/>
      <c r="AD107" s="15"/>
      <c r="AE107" s="43"/>
      <c r="AF107" s="43"/>
      <c r="AG107" s="43"/>
    </row>
    <row r="108" spans="1:165" ht="12.65" customHeight="1">
      <c r="A108" s="367"/>
      <c r="B108" s="365"/>
      <c r="D108" s="43"/>
      <c r="E108" s="39">
        <f>SUM(E106:E107)</f>
        <v>20</v>
      </c>
      <c r="F108" s="15"/>
      <c r="G108" s="43"/>
      <c r="I108" s="35">
        <f>SUM(I106:I107)</f>
        <v>20</v>
      </c>
      <c r="J108" s="15"/>
      <c r="K108" s="43"/>
      <c r="L108" s="43"/>
      <c r="M108" s="89">
        <f>SUM(M106:M107)</f>
        <v>0</v>
      </c>
      <c r="N108" s="15"/>
      <c r="O108" s="43"/>
      <c r="P108" s="43"/>
      <c r="Q108" s="89">
        <f>SUM(M108:P108)</f>
        <v>0</v>
      </c>
      <c r="R108" s="15"/>
      <c r="S108" s="43"/>
      <c r="T108" s="43"/>
      <c r="U108" s="35">
        <f>SUM(U105)</f>
        <v>0</v>
      </c>
      <c r="V108" s="15"/>
      <c r="W108" s="43"/>
      <c r="X108" s="43"/>
      <c r="Y108" s="35">
        <f>SUM(Y105:Y107)</f>
        <v>0</v>
      </c>
      <c r="Z108" s="15"/>
      <c r="AA108" s="43"/>
      <c r="AB108" s="43"/>
      <c r="AC108" s="35">
        <f>SUM(AC105:AC107)</f>
        <v>0</v>
      </c>
      <c r="AD108" s="15"/>
      <c r="AE108" s="43"/>
      <c r="AF108" s="43"/>
      <c r="AG108" s="37"/>
    </row>
    <row r="109" spans="1:165" s="43" customFormat="1" ht="5.75" customHeight="1">
      <c r="A109" s="123"/>
      <c r="B109" s="16"/>
      <c r="C109" s="58"/>
      <c r="D109" s="14"/>
      <c r="E109" s="23"/>
      <c r="F109" s="14"/>
      <c r="G109" s="14"/>
      <c r="H109" s="67"/>
      <c r="I109" s="23"/>
      <c r="J109" s="14"/>
      <c r="K109" s="14"/>
      <c r="L109" s="14"/>
      <c r="M109" s="23"/>
      <c r="N109" s="14"/>
      <c r="O109" s="14"/>
      <c r="P109" s="14"/>
      <c r="Q109" s="23"/>
      <c r="R109" s="14"/>
      <c r="S109" s="14"/>
      <c r="T109" s="14"/>
      <c r="U109" s="23"/>
      <c r="V109" s="14"/>
      <c r="W109" s="14"/>
      <c r="X109" s="14"/>
      <c r="Y109" s="23"/>
      <c r="Z109" s="14"/>
      <c r="AA109" s="14"/>
      <c r="AB109" s="14"/>
      <c r="AC109" s="14"/>
      <c r="AD109" s="15"/>
      <c r="AE109" s="14"/>
      <c r="AF109" s="14"/>
      <c r="AG109" s="14"/>
      <c r="AH109" s="15"/>
      <c r="AI109" s="6"/>
    </row>
    <row r="110" spans="1:165" s="17" customFormat="1" ht="12.65" customHeight="1">
      <c r="A110" s="364" t="s">
        <v>258</v>
      </c>
      <c r="B110" s="365">
        <v>11</v>
      </c>
      <c r="D110" s="180">
        <v>10</v>
      </c>
      <c r="E110" s="31"/>
      <c r="F110" s="69"/>
      <c r="H110" s="61">
        <v>20</v>
      </c>
      <c r="I110" s="31"/>
      <c r="J110" s="69"/>
      <c r="L110" s="61">
        <v>30</v>
      </c>
      <c r="M110" s="31"/>
      <c r="N110" s="69"/>
      <c r="P110" s="156">
        <v>30</v>
      </c>
      <c r="Q110" s="31"/>
      <c r="R110" s="69"/>
      <c r="T110" s="156">
        <v>30</v>
      </c>
      <c r="U110" s="31"/>
      <c r="V110" s="69"/>
      <c r="Y110" s="31"/>
      <c r="Z110" s="69"/>
      <c r="AD110" s="69"/>
      <c r="AH110" s="69"/>
      <c r="AI110" s="54"/>
    </row>
    <row r="111" spans="1:165" s="43" customFormat="1" ht="12.65" customHeight="1">
      <c r="A111" s="364"/>
      <c r="B111" s="365"/>
      <c r="C111" s="17"/>
      <c r="E111" s="2">
        <v>10</v>
      </c>
      <c r="F111" s="15"/>
      <c r="H111" s="65"/>
      <c r="I111" s="2">
        <v>20</v>
      </c>
      <c r="J111" s="15"/>
      <c r="K111" s="43">
        <v>10</v>
      </c>
      <c r="L111" s="43" t="s">
        <v>114</v>
      </c>
      <c r="M111" s="2">
        <v>35</v>
      </c>
      <c r="N111" s="15"/>
      <c r="Q111" s="2"/>
      <c r="R111" s="15"/>
      <c r="T111" s="43" t="s">
        <v>162</v>
      </c>
      <c r="U111" s="2">
        <v>25</v>
      </c>
      <c r="V111" s="15"/>
      <c r="Y111" s="2"/>
      <c r="Z111" s="15"/>
      <c r="AD111" s="15"/>
      <c r="AH111" s="15"/>
      <c r="AI111" s="6"/>
    </row>
    <row r="112" spans="1:165" s="43" customFormat="1" ht="12.65" customHeight="1">
      <c r="A112" s="364"/>
      <c r="B112" s="365"/>
      <c r="C112" s="17"/>
      <c r="E112" s="2"/>
      <c r="F112" s="15"/>
      <c r="H112" s="65"/>
      <c r="I112" s="2"/>
      <c r="J112" s="15"/>
      <c r="K112" s="43">
        <v>13</v>
      </c>
      <c r="L112" s="43" t="s">
        <v>133</v>
      </c>
      <c r="M112" s="2">
        <v>15</v>
      </c>
      <c r="N112" s="15"/>
      <c r="Q112" s="2"/>
      <c r="R112" s="15"/>
      <c r="U112" s="2"/>
      <c r="V112" s="15"/>
      <c r="Y112" s="2"/>
      <c r="Z112" s="15"/>
      <c r="AD112" s="15"/>
      <c r="AH112" s="15"/>
      <c r="AI112" s="6"/>
    </row>
    <row r="113" spans="1:35" s="43" customFormat="1" ht="12.65" customHeight="1">
      <c r="A113" s="364"/>
      <c r="B113" s="365"/>
      <c r="C113" s="17"/>
      <c r="E113" s="39">
        <f>SUM(E111:E112)</f>
        <v>10</v>
      </c>
      <c r="F113" s="15"/>
      <c r="H113" s="65"/>
      <c r="I113" s="35">
        <f>SUM(I111:I112)</f>
        <v>20</v>
      </c>
      <c r="J113" s="15"/>
      <c r="M113" s="35">
        <f>SUM(M111:M112)</f>
        <v>50</v>
      </c>
      <c r="N113" s="15"/>
      <c r="Q113" s="35">
        <f>SUM(Q111:Q112)</f>
        <v>0</v>
      </c>
      <c r="R113" s="15"/>
      <c r="U113" s="158">
        <f>SUM(U111:U112)</f>
        <v>25</v>
      </c>
      <c r="V113" s="15"/>
      <c r="Y113" s="35" t="e">
        <f>SUM(#REF!)</f>
        <v>#REF!</v>
      </c>
      <c r="Z113" s="15"/>
      <c r="AC113" s="35" t="e">
        <f>SUM(#REF!)</f>
        <v>#REF!</v>
      </c>
      <c r="AD113" s="15"/>
      <c r="AG113" s="37"/>
      <c r="AH113" s="15"/>
      <c r="AI113" s="6"/>
    </row>
    <row r="114" spans="1:35" ht="12.65" customHeight="1">
      <c r="A114" s="123"/>
      <c r="B114" s="16"/>
      <c r="C114" s="58"/>
      <c r="D114" s="14"/>
      <c r="E114" s="23"/>
      <c r="F114" s="14"/>
      <c r="G114" s="14"/>
      <c r="H114" s="67"/>
      <c r="I114" s="23"/>
      <c r="J114" s="14"/>
      <c r="K114" s="14"/>
      <c r="L114" s="14"/>
      <c r="M114" s="23"/>
      <c r="N114" s="14"/>
      <c r="O114" s="14"/>
      <c r="P114" s="14"/>
      <c r="Q114" s="23"/>
      <c r="R114" s="14"/>
      <c r="S114" s="14"/>
      <c r="T114" s="14"/>
      <c r="U114" s="23"/>
      <c r="V114" s="14"/>
      <c r="W114" s="14"/>
      <c r="X114" s="14"/>
      <c r="Y114" s="23"/>
      <c r="Z114" s="14"/>
      <c r="AA114" s="14"/>
      <c r="AB114" s="14"/>
      <c r="AC114" s="14"/>
      <c r="AD114" s="15"/>
      <c r="AE114" s="14"/>
      <c r="AF114" s="14"/>
      <c r="AG114" s="14"/>
    </row>
    <row r="115" spans="1:35" s="17" customFormat="1" ht="12.65" customHeight="1">
      <c r="A115" s="364" t="s">
        <v>87</v>
      </c>
      <c r="B115" s="365">
        <v>12</v>
      </c>
      <c r="D115" s="180">
        <v>10</v>
      </c>
      <c r="E115" s="31"/>
      <c r="F115" s="69"/>
      <c r="H115" s="61">
        <v>30</v>
      </c>
      <c r="I115" s="31"/>
      <c r="J115" s="69"/>
      <c r="L115" s="61">
        <v>30</v>
      </c>
      <c r="M115" s="31"/>
      <c r="N115" s="69"/>
      <c r="P115" s="156">
        <v>30</v>
      </c>
      <c r="Q115" s="31"/>
      <c r="R115" s="69"/>
      <c r="T115" s="156">
        <v>30</v>
      </c>
      <c r="U115" s="31"/>
      <c r="V115" s="69"/>
      <c r="Y115" s="31"/>
      <c r="Z115" s="69"/>
      <c r="AD115" s="69"/>
      <c r="AH115" s="69"/>
      <c r="AI115" s="54"/>
    </row>
    <row r="116" spans="1:35" s="43" customFormat="1" ht="12.65" customHeight="1">
      <c r="A116" s="364"/>
      <c r="B116" s="365"/>
      <c r="C116" s="17"/>
      <c r="E116" s="2"/>
      <c r="F116" s="15"/>
      <c r="G116"/>
      <c r="H116" t="s">
        <v>90</v>
      </c>
      <c r="I116" s="2">
        <v>18.690000000000001</v>
      </c>
      <c r="J116" s="15"/>
      <c r="L116" s="43" t="s">
        <v>134</v>
      </c>
      <c r="M116" s="2">
        <v>4</v>
      </c>
      <c r="N116" s="15"/>
      <c r="Q116" s="2">
        <v>0</v>
      </c>
      <c r="R116" s="15"/>
      <c r="T116" s="43" t="s">
        <v>161</v>
      </c>
      <c r="U116" s="2">
        <v>11</v>
      </c>
      <c r="V116" s="15"/>
      <c r="Y116" s="2"/>
      <c r="Z116" s="15"/>
      <c r="AD116" s="15"/>
      <c r="AH116" s="15"/>
      <c r="AI116" s="6"/>
    </row>
    <row r="117" spans="1:35" ht="12.65" customHeight="1">
      <c r="A117" s="364"/>
      <c r="B117" s="365"/>
      <c r="D117" s="43"/>
      <c r="E117" s="2"/>
      <c r="F117" s="15"/>
      <c r="H117"/>
      <c r="I117" s="2"/>
      <c r="J117" s="15"/>
      <c r="K117" s="43"/>
      <c r="N117" s="15"/>
      <c r="O117" s="43"/>
      <c r="P117" s="43"/>
      <c r="R117" s="15"/>
      <c r="S117" s="43"/>
      <c r="T117" s="43" t="s">
        <v>163</v>
      </c>
      <c r="U117" s="2">
        <v>25.05</v>
      </c>
      <c r="V117" s="15"/>
      <c r="W117" s="43"/>
      <c r="X117" s="43"/>
      <c r="Y117" s="2"/>
      <c r="Z117" s="15"/>
      <c r="AA117" s="43"/>
      <c r="AB117" s="43"/>
      <c r="AC117" s="43"/>
      <c r="AD117" s="15"/>
      <c r="AE117" s="43"/>
      <c r="AF117" s="43"/>
      <c r="AG117" s="43"/>
    </row>
    <row r="118" spans="1:35" ht="12.65" customHeight="1">
      <c r="A118" s="364"/>
      <c r="B118" s="365"/>
      <c r="D118" s="43"/>
      <c r="E118" s="2"/>
      <c r="F118" s="15"/>
      <c r="H118"/>
      <c r="I118" s="2"/>
      <c r="J118" s="15"/>
      <c r="K118" s="43"/>
      <c r="L118" s="43"/>
      <c r="M118" s="2"/>
      <c r="N118" s="15"/>
      <c r="O118" s="43"/>
      <c r="P118" s="43"/>
      <c r="R118" s="15"/>
      <c r="S118" s="43"/>
      <c r="T118" s="43" t="s">
        <v>177</v>
      </c>
      <c r="U118" s="2">
        <v>-25.05</v>
      </c>
      <c r="V118" s="15"/>
      <c r="W118" s="43"/>
      <c r="X118" s="43"/>
      <c r="Y118" s="2"/>
      <c r="Z118" s="15"/>
      <c r="AA118" s="43"/>
      <c r="AB118" s="43"/>
      <c r="AC118" s="43"/>
      <c r="AD118" s="15"/>
      <c r="AE118" s="43"/>
      <c r="AF118" s="43"/>
      <c r="AG118" s="43"/>
    </row>
    <row r="119" spans="1:35" ht="12.65" customHeight="1">
      <c r="A119" s="364"/>
      <c r="B119" s="365"/>
      <c r="D119" s="43"/>
      <c r="E119" s="39">
        <f>SUM(E116:E118)</f>
        <v>0</v>
      </c>
      <c r="F119" s="15"/>
      <c r="G119" s="43"/>
      <c r="I119" s="35">
        <f>SUM(I116:I118)</f>
        <v>18.690000000000001</v>
      </c>
      <c r="J119" s="15"/>
      <c r="K119" s="43"/>
      <c r="L119" s="43"/>
      <c r="M119" s="35">
        <f>SUM(M116:M118)</f>
        <v>4</v>
      </c>
      <c r="N119" s="15"/>
      <c r="O119" s="43"/>
      <c r="P119" s="43"/>
      <c r="Q119" s="35">
        <f>SUM(Q116:Q118)</f>
        <v>0</v>
      </c>
      <c r="R119" s="15"/>
      <c r="S119" s="43"/>
      <c r="T119" s="43"/>
      <c r="U119" s="35">
        <f>SUM(U116:U118)</f>
        <v>10.999999999999996</v>
      </c>
      <c r="V119" s="15"/>
      <c r="W119" s="43"/>
      <c r="X119" s="43"/>
      <c r="Y119" s="35">
        <f>SUM(Y116:Y118)</f>
        <v>0</v>
      </c>
      <c r="Z119" s="15"/>
      <c r="AA119" s="43"/>
      <c r="AB119" s="43"/>
      <c r="AC119" s="37"/>
      <c r="AD119" s="15"/>
      <c r="AE119" s="43"/>
      <c r="AF119" s="43"/>
      <c r="AG119" s="37"/>
    </row>
    <row r="120" spans="1:35" s="43" customFormat="1" ht="12.65" customHeight="1">
      <c r="A120" s="123"/>
      <c r="B120" s="16"/>
      <c r="C120" s="58"/>
      <c r="D120" s="14"/>
      <c r="E120" s="23"/>
      <c r="F120" s="14"/>
      <c r="G120" s="14"/>
      <c r="H120" s="67"/>
      <c r="I120" s="23"/>
      <c r="J120" s="14"/>
      <c r="K120" s="14"/>
      <c r="L120" s="14"/>
      <c r="M120" s="23"/>
      <c r="N120" s="14"/>
      <c r="O120" s="14"/>
      <c r="P120" s="14"/>
      <c r="Q120" s="23"/>
      <c r="R120" s="14"/>
      <c r="S120" s="14"/>
      <c r="T120" s="14"/>
      <c r="U120" s="23"/>
      <c r="V120" s="14"/>
      <c r="W120" s="14"/>
      <c r="X120" s="14"/>
      <c r="Y120" s="23"/>
      <c r="Z120" s="14"/>
      <c r="AA120" s="14"/>
      <c r="AB120" s="14"/>
      <c r="AC120" s="14"/>
      <c r="AD120" s="15"/>
      <c r="AE120" s="14"/>
      <c r="AF120" s="14"/>
      <c r="AG120" s="14"/>
      <c r="AH120" s="15"/>
      <c r="AI120" s="6"/>
    </row>
    <row r="121" spans="1:35" s="17" customFormat="1" ht="12.65" customHeight="1">
      <c r="A121" s="368" t="s">
        <v>250</v>
      </c>
      <c r="B121" s="365">
        <v>13</v>
      </c>
      <c r="D121" s="180">
        <v>20</v>
      </c>
      <c r="E121" s="353"/>
      <c r="F121" s="69"/>
      <c r="H121" s="61">
        <v>30</v>
      </c>
      <c r="I121" s="31"/>
      <c r="J121" s="69"/>
      <c r="L121" s="61">
        <v>50</v>
      </c>
      <c r="M121" s="31"/>
      <c r="N121" s="69"/>
      <c r="P121" s="180">
        <v>50</v>
      </c>
      <c r="Q121" s="31"/>
      <c r="R121" s="69"/>
      <c r="T121" s="180">
        <v>50</v>
      </c>
      <c r="U121" s="31"/>
      <c r="V121" s="69"/>
      <c r="Y121" s="31"/>
      <c r="Z121" s="69"/>
      <c r="AD121" s="69"/>
      <c r="AH121" s="69"/>
      <c r="AI121" s="54"/>
    </row>
    <row r="122" spans="1:35" ht="12.65" customHeight="1">
      <c r="A122" s="368"/>
      <c r="B122" s="365"/>
      <c r="D122" s="43"/>
      <c r="E122" s="2"/>
      <c r="F122" s="15"/>
      <c r="G122" s="43"/>
      <c r="I122" s="2">
        <v>23</v>
      </c>
      <c r="J122" s="15"/>
      <c r="K122" s="43">
        <v>4</v>
      </c>
      <c r="L122" s="43" t="s">
        <v>107</v>
      </c>
      <c r="M122" s="2">
        <v>16.97</v>
      </c>
      <c r="N122" s="15"/>
      <c r="O122" s="43"/>
      <c r="P122" s="43"/>
      <c r="R122" s="15"/>
      <c r="S122" s="43"/>
      <c r="T122" s="43"/>
      <c r="V122" s="15"/>
      <c r="W122" s="43"/>
      <c r="X122" s="43"/>
      <c r="Y122" s="2"/>
      <c r="Z122" s="15"/>
      <c r="AA122" s="43"/>
      <c r="AB122" s="43"/>
      <c r="AC122" s="43"/>
      <c r="AD122" s="15"/>
      <c r="AE122" s="43"/>
      <c r="AF122" s="43"/>
      <c r="AG122" s="43"/>
    </row>
    <row r="123" spans="1:35" ht="12.65" customHeight="1">
      <c r="A123" s="368"/>
      <c r="B123" s="365"/>
      <c r="D123" s="43"/>
      <c r="E123" s="2"/>
      <c r="F123" s="15"/>
      <c r="G123" s="43"/>
      <c r="I123" s="2"/>
      <c r="J123" s="15"/>
      <c r="K123" s="43"/>
      <c r="L123" s="43"/>
      <c r="M123" s="2"/>
      <c r="N123" s="15"/>
      <c r="O123" s="43"/>
      <c r="P123" s="43"/>
      <c r="Q123" s="2">
        <v>0</v>
      </c>
      <c r="R123" s="15"/>
      <c r="S123" s="43"/>
      <c r="T123" s="43"/>
      <c r="V123" s="15"/>
      <c r="W123" s="43"/>
      <c r="X123" s="43"/>
      <c r="Y123" s="2"/>
      <c r="Z123" s="15"/>
      <c r="AA123" s="43"/>
      <c r="AB123" s="43"/>
      <c r="AC123" s="43"/>
      <c r="AD123" s="15"/>
      <c r="AE123" s="43"/>
      <c r="AF123" s="43"/>
      <c r="AG123" s="43"/>
    </row>
    <row r="124" spans="1:35" ht="12.65" customHeight="1">
      <c r="A124" s="368"/>
      <c r="B124" s="365"/>
      <c r="D124" s="43"/>
      <c r="E124" s="2"/>
      <c r="F124" s="15"/>
      <c r="G124" s="43"/>
      <c r="I124" s="2"/>
      <c r="J124" s="15"/>
      <c r="K124" s="43"/>
      <c r="L124" s="43"/>
      <c r="M124" s="2"/>
      <c r="N124" s="15"/>
      <c r="O124" s="43"/>
      <c r="P124" s="43"/>
      <c r="R124" s="15"/>
      <c r="S124" s="43"/>
      <c r="T124" s="43"/>
      <c r="V124" s="15"/>
      <c r="W124" s="43"/>
      <c r="X124" s="43"/>
      <c r="Y124" s="2"/>
      <c r="Z124" s="15"/>
      <c r="AA124" s="43"/>
      <c r="AB124" s="43"/>
      <c r="AC124" s="43"/>
      <c r="AD124" s="15"/>
      <c r="AE124" s="43"/>
      <c r="AF124" s="43"/>
      <c r="AG124" s="43"/>
    </row>
    <row r="125" spans="1:35" ht="12.65" customHeight="1">
      <c r="A125" s="368"/>
      <c r="B125" s="365"/>
      <c r="D125" s="43"/>
      <c r="E125" s="2"/>
      <c r="F125" s="15"/>
      <c r="G125" s="43"/>
      <c r="I125" s="2"/>
      <c r="J125" s="15"/>
      <c r="K125" s="43"/>
      <c r="L125" s="43"/>
      <c r="M125" s="2"/>
      <c r="N125" s="15"/>
      <c r="O125" s="43"/>
      <c r="P125" s="43"/>
      <c r="R125" s="15"/>
      <c r="S125" s="43"/>
      <c r="T125" s="43"/>
      <c r="V125" s="15"/>
      <c r="W125" s="43"/>
      <c r="X125" s="43"/>
      <c r="Y125" s="2"/>
      <c r="Z125" s="15"/>
      <c r="AA125" s="43"/>
      <c r="AB125" s="43"/>
      <c r="AC125" s="43"/>
      <c r="AD125" s="15"/>
      <c r="AE125" s="43"/>
      <c r="AF125" s="43"/>
      <c r="AG125" s="43"/>
    </row>
    <row r="126" spans="1:35" ht="12.65" customHeight="1">
      <c r="A126" s="368"/>
      <c r="B126" s="365"/>
      <c r="D126" s="43"/>
      <c r="E126" s="39">
        <f>SUM(E122:E125)</f>
        <v>0</v>
      </c>
      <c r="F126" s="15"/>
      <c r="G126" s="43"/>
      <c r="I126" s="35">
        <f>SUM(I122:I125)</f>
        <v>23</v>
      </c>
      <c r="J126" s="15"/>
      <c r="K126" s="43"/>
      <c r="L126" s="43"/>
      <c r="M126" s="35">
        <f>SUM(M122:M125)</f>
        <v>16.97</v>
      </c>
      <c r="N126" s="15"/>
      <c r="O126" s="43"/>
      <c r="P126" s="43"/>
      <c r="Q126" s="158">
        <f>SUM(Q122:Q125)</f>
        <v>0</v>
      </c>
      <c r="R126" s="15"/>
      <c r="S126" s="43"/>
      <c r="T126" s="43"/>
      <c r="U126" s="35">
        <f>SUM(U123:U125)</f>
        <v>0</v>
      </c>
      <c r="V126" s="15"/>
      <c r="W126" s="43"/>
      <c r="X126" s="43"/>
      <c r="Y126" s="35">
        <f>SUM(Y123:Y125)</f>
        <v>0</v>
      </c>
      <c r="Z126" s="15"/>
      <c r="AA126" s="43"/>
      <c r="AB126" s="38"/>
      <c r="AC126" s="35">
        <f>SUM(AC123:AC125)</f>
        <v>0</v>
      </c>
      <c r="AD126" s="15"/>
      <c r="AE126" s="43"/>
      <c r="AF126" s="43"/>
      <c r="AG126" s="37"/>
    </row>
    <row r="127" spans="1:35" ht="12.65" customHeight="1">
      <c r="A127" s="123"/>
      <c r="B127" s="16"/>
      <c r="C127" s="58"/>
      <c r="D127" s="14"/>
      <c r="E127" s="23"/>
      <c r="F127" s="14"/>
      <c r="G127" s="14"/>
      <c r="H127" s="67"/>
      <c r="I127" s="23"/>
      <c r="J127" s="14"/>
      <c r="K127" s="14"/>
      <c r="L127" s="14"/>
      <c r="M127" s="23"/>
      <c r="N127" s="14"/>
      <c r="O127" s="14"/>
      <c r="P127" s="14"/>
      <c r="Q127" s="23"/>
      <c r="R127" s="14"/>
      <c r="S127" s="14"/>
      <c r="T127" s="14"/>
      <c r="U127" s="23"/>
      <c r="V127" s="14"/>
      <c r="W127" s="14"/>
      <c r="X127" s="14"/>
      <c r="Y127" s="23"/>
      <c r="Z127" s="14"/>
      <c r="AA127" s="14"/>
      <c r="AB127" s="14"/>
      <c r="AC127" s="14"/>
      <c r="AD127" s="15"/>
      <c r="AE127" s="14"/>
      <c r="AF127" s="14"/>
      <c r="AG127" s="14"/>
    </row>
    <row r="128" spans="1:35" ht="12.65" customHeight="1">
      <c r="A128" s="368" t="s">
        <v>199</v>
      </c>
      <c r="B128" s="365">
        <v>14</v>
      </c>
      <c r="D128" s="180">
        <v>1</v>
      </c>
      <c r="E128" s="320"/>
      <c r="F128" s="69"/>
      <c r="G128" s="17"/>
      <c r="H128" s="61">
        <v>1</v>
      </c>
      <c r="I128" s="31"/>
      <c r="J128" s="69"/>
      <c r="K128" s="17"/>
      <c r="L128" s="61">
        <v>1</v>
      </c>
      <c r="M128" s="31"/>
      <c r="N128" s="69"/>
      <c r="O128" s="17"/>
      <c r="P128" s="180">
        <v>1</v>
      </c>
      <c r="Q128" s="31"/>
      <c r="R128" s="69"/>
      <c r="S128" s="17"/>
      <c r="T128" s="156">
        <v>1</v>
      </c>
      <c r="U128" s="31"/>
      <c r="V128" s="69"/>
      <c r="W128" s="17"/>
      <c r="X128" s="17"/>
      <c r="Y128" s="31"/>
      <c r="Z128" s="69"/>
      <c r="AA128" s="17"/>
      <c r="AB128" s="17"/>
      <c r="AC128" s="17"/>
      <c r="AD128" s="69"/>
      <c r="AE128" s="17"/>
      <c r="AF128" s="17"/>
      <c r="AG128" s="17"/>
    </row>
    <row r="129" spans="1:35" ht="12.65" customHeight="1">
      <c r="A129" s="368"/>
      <c r="B129" s="365"/>
      <c r="D129" s="43"/>
      <c r="E129" s="2"/>
      <c r="F129" s="15"/>
      <c r="G129" s="43"/>
      <c r="I129" s="2"/>
      <c r="J129" s="15"/>
      <c r="K129" s="43"/>
      <c r="L129" s="43"/>
      <c r="M129" s="2"/>
      <c r="N129" s="15"/>
      <c r="O129" s="43"/>
      <c r="P129" s="43"/>
      <c r="R129" s="15"/>
      <c r="S129" s="43"/>
      <c r="T129" s="43"/>
      <c r="V129" s="15"/>
      <c r="W129" s="43"/>
      <c r="X129" s="43"/>
      <c r="Y129" s="2"/>
      <c r="Z129" s="15"/>
      <c r="AA129" s="43"/>
      <c r="AB129" s="43"/>
      <c r="AC129" s="43"/>
      <c r="AD129" s="15"/>
      <c r="AE129" s="43"/>
      <c r="AF129" s="43"/>
      <c r="AG129" s="43"/>
    </row>
    <row r="130" spans="1:35" ht="12.65" customHeight="1">
      <c r="A130" s="368"/>
      <c r="B130" s="365"/>
      <c r="D130" s="43"/>
      <c r="E130" s="2"/>
      <c r="F130" s="15"/>
      <c r="G130" s="43"/>
      <c r="I130" s="2"/>
      <c r="J130" s="15"/>
      <c r="K130" s="43"/>
      <c r="L130" s="43"/>
      <c r="M130" s="2"/>
      <c r="N130" s="15"/>
      <c r="O130" s="43"/>
      <c r="P130" s="43"/>
      <c r="R130" s="15"/>
      <c r="S130" s="43"/>
      <c r="T130" s="43"/>
      <c r="V130" s="15"/>
      <c r="W130" s="43"/>
      <c r="X130" s="43"/>
      <c r="Y130" s="2"/>
      <c r="Z130" s="15"/>
      <c r="AA130" s="43"/>
      <c r="AB130" s="43"/>
      <c r="AC130" s="43"/>
      <c r="AD130" s="15"/>
      <c r="AE130" s="43"/>
      <c r="AF130" s="43"/>
      <c r="AG130" s="43"/>
    </row>
    <row r="131" spans="1:35" ht="12.65" customHeight="1">
      <c r="A131" s="368"/>
      <c r="B131" s="365"/>
      <c r="D131" s="43"/>
      <c r="E131" s="2"/>
      <c r="F131" s="15"/>
      <c r="G131" s="43"/>
      <c r="I131" s="2"/>
      <c r="J131" s="15"/>
      <c r="K131" s="43"/>
      <c r="L131" s="43"/>
      <c r="M131" s="2"/>
      <c r="N131" s="15"/>
      <c r="O131" s="43"/>
      <c r="P131" s="43"/>
      <c r="R131" s="15"/>
      <c r="S131" s="43"/>
      <c r="T131" s="43"/>
      <c r="V131" s="15"/>
      <c r="W131" s="43"/>
      <c r="X131" s="43"/>
      <c r="Y131" s="2"/>
      <c r="Z131" s="15"/>
      <c r="AA131" s="43"/>
      <c r="AB131" s="43"/>
      <c r="AC131" s="43"/>
      <c r="AD131" s="15"/>
      <c r="AE131" s="43"/>
      <c r="AF131" s="43"/>
      <c r="AG131" s="43"/>
    </row>
    <row r="132" spans="1:35" ht="12.65" customHeight="1">
      <c r="A132" s="368"/>
      <c r="B132" s="365"/>
      <c r="D132" s="43"/>
      <c r="E132" s="2"/>
      <c r="F132" s="15"/>
      <c r="G132" s="43"/>
      <c r="I132" s="2"/>
      <c r="J132" s="15"/>
      <c r="K132" s="43"/>
      <c r="L132" s="43"/>
      <c r="M132" s="2"/>
      <c r="N132" s="15"/>
      <c r="O132" s="43"/>
      <c r="P132" s="43"/>
      <c r="R132" s="15"/>
      <c r="S132" s="43"/>
      <c r="T132" s="43"/>
      <c r="V132" s="15"/>
      <c r="W132" s="43"/>
      <c r="X132" s="43"/>
      <c r="Y132" s="2"/>
      <c r="Z132" s="15"/>
      <c r="AA132" s="43"/>
      <c r="AB132" s="43"/>
      <c r="AC132" s="43"/>
      <c r="AD132" s="15"/>
      <c r="AE132" s="43"/>
      <c r="AF132" s="43"/>
      <c r="AG132" s="43"/>
    </row>
    <row r="133" spans="1:35" ht="12.65" customHeight="1">
      <c r="A133" s="368"/>
      <c r="B133" s="365"/>
      <c r="D133" s="43"/>
      <c r="E133" s="39">
        <f>SUM(E129:E132)</f>
        <v>0</v>
      </c>
      <c r="F133" s="15"/>
      <c r="G133" s="43"/>
      <c r="I133" s="35">
        <f>SUM(I129:I132)</f>
        <v>0</v>
      </c>
      <c r="J133" s="15"/>
      <c r="K133" s="43"/>
      <c r="L133" s="43"/>
      <c r="M133" s="35">
        <f>SUM(M129:M132)</f>
        <v>0</v>
      </c>
      <c r="N133" s="15"/>
      <c r="O133" s="43"/>
      <c r="P133" s="43"/>
      <c r="Q133" s="35">
        <f>SUM(Q129:Q132)</f>
        <v>0</v>
      </c>
      <c r="R133" s="15"/>
      <c r="S133" s="43"/>
      <c r="T133" s="43"/>
      <c r="U133" s="158">
        <f>SUM(U129:U132)</f>
        <v>0</v>
      </c>
      <c r="V133" s="15"/>
      <c r="W133" s="43"/>
      <c r="X133" s="43"/>
      <c r="Y133" s="35">
        <f>SUM(Y130:Y132)</f>
        <v>0</v>
      </c>
      <c r="Z133" s="15"/>
      <c r="AA133" s="43"/>
      <c r="AB133" s="38"/>
      <c r="AC133" s="35">
        <f>SUM(AC130:AC132)</f>
        <v>0</v>
      </c>
      <c r="AD133" s="15"/>
      <c r="AE133" s="43"/>
      <c r="AF133" s="43"/>
      <c r="AG133" s="37"/>
    </row>
    <row r="134" spans="1:35" ht="12.65" customHeight="1">
      <c r="A134" s="123"/>
      <c r="B134" s="16"/>
      <c r="C134" s="58"/>
      <c r="D134" s="14"/>
      <c r="E134" s="23"/>
      <c r="F134" s="14"/>
      <c r="G134" s="14"/>
      <c r="H134" s="67"/>
      <c r="I134" s="23"/>
      <c r="J134" s="14"/>
      <c r="K134" s="14"/>
      <c r="L134" s="14"/>
      <c r="M134" s="23"/>
      <c r="N134" s="14"/>
      <c r="O134" s="14"/>
      <c r="P134" s="14"/>
      <c r="Q134" s="23"/>
      <c r="R134" s="14"/>
      <c r="S134" s="14"/>
      <c r="T134" s="14"/>
      <c r="U134" s="23"/>
      <c r="V134" s="14"/>
      <c r="W134" s="14"/>
      <c r="X134" s="14"/>
      <c r="Y134" s="23"/>
      <c r="Z134" s="14"/>
      <c r="AA134" s="14"/>
      <c r="AB134" s="14"/>
      <c r="AC134" s="14"/>
      <c r="AD134" s="15"/>
      <c r="AE134" s="14"/>
      <c r="AF134" s="14"/>
      <c r="AG134" s="14"/>
    </row>
    <row r="135" spans="1:35" ht="12.65" customHeight="1">
      <c r="A135" s="368" t="s">
        <v>208</v>
      </c>
      <c r="B135" s="365">
        <v>15</v>
      </c>
      <c r="D135" s="180">
        <v>50</v>
      </c>
      <c r="E135" s="320"/>
      <c r="F135" s="69"/>
      <c r="H135" s="180">
        <v>50</v>
      </c>
      <c r="J135" s="69"/>
      <c r="L135" s="180">
        <v>50</v>
      </c>
      <c r="N135" s="69"/>
      <c r="P135" s="180">
        <v>50</v>
      </c>
      <c r="R135" s="69"/>
      <c r="T135" s="156">
        <v>50</v>
      </c>
      <c r="V135" s="69"/>
      <c r="Z135" s="69"/>
      <c r="AD135" s="69"/>
    </row>
    <row r="136" spans="1:35" s="43" customFormat="1" ht="12.65" customHeight="1">
      <c r="A136" s="368"/>
      <c r="B136" s="365"/>
      <c r="C136" s="17"/>
      <c r="D136" s="43" t="s">
        <v>211</v>
      </c>
      <c r="E136" s="20">
        <v>7</v>
      </c>
      <c r="F136" s="15"/>
      <c r="H136" s="65" t="s">
        <v>275</v>
      </c>
      <c r="I136" s="43">
        <v>45</v>
      </c>
      <c r="J136" s="15"/>
      <c r="N136" s="15"/>
      <c r="Q136" s="2"/>
      <c r="R136" s="15"/>
      <c r="U136" s="2"/>
      <c r="V136" s="15"/>
      <c r="Z136" s="15"/>
      <c r="AD136" s="15"/>
      <c r="AH136" s="15"/>
      <c r="AI136" s="6"/>
    </row>
    <row r="137" spans="1:35" s="43" customFormat="1" ht="12.65" customHeight="1">
      <c r="A137" s="368"/>
      <c r="B137" s="365"/>
      <c r="C137" s="17"/>
      <c r="E137" s="20"/>
      <c r="F137" s="15"/>
      <c r="H137" s="65"/>
      <c r="J137" s="15"/>
      <c r="N137" s="15"/>
      <c r="Q137" s="2"/>
      <c r="R137" s="15"/>
      <c r="U137" s="2"/>
      <c r="V137" s="15"/>
      <c r="Z137" s="15"/>
      <c r="AD137" s="15"/>
      <c r="AH137" s="15"/>
      <c r="AI137" s="6"/>
    </row>
    <row r="138" spans="1:35" s="43" customFormat="1" ht="12.65" customHeight="1">
      <c r="A138" s="368"/>
      <c r="B138" s="365"/>
      <c r="C138" s="17"/>
      <c r="E138" s="20"/>
      <c r="F138" s="15"/>
      <c r="H138" s="65"/>
      <c r="J138" s="15"/>
      <c r="N138" s="15"/>
      <c r="Q138" s="2"/>
      <c r="R138" s="15"/>
      <c r="U138" s="2"/>
      <c r="V138" s="15"/>
      <c r="Z138" s="15"/>
      <c r="AD138" s="15"/>
      <c r="AH138" s="15"/>
      <c r="AI138" s="6"/>
    </row>
    <row r="139" spans="1:35" s="43" customFormat="1" ht="12.65" customHeight="1">
      <c r="A139" s="368"/>
      <c r="B139" s="365"/>
      <c r="C139" s="17"/>
      <c r="E139" s="20"/>
      <c r="F139" s="15"/>
      <c r="H139" s="65"/>
      <c r="J139" s="15"/>
      <c r="N139" s="15"/>
      <c r="Q139" s="2"/>
      <c r="R139" s="15"/>
      <c r="U139" s="2"/>
      <c r="V139" s="15"/>
      <c r="Z139" s="15"/>
      <c r="AD139" s="15"/>
      <c r="AH139" s="15"/>
      <c r="AI139" s="6"/>
    </row>
    <row r="140" spans="1:35" ht="12.65" customHeight="1">
      <c r="A140" s="368"/>
      <c r="B140" s="365"/>
      <c r="E140" s="39">
        <f>SUM(E136:E139)</f>
        <v>7</v>
      </c>
      <c r="F140" s="15"/>
      <c r="I140" s="39">
        <f>SUM(I136:I139)</f>
        <v>45</v>
      </c>
      <c r="J140" s="15"/>
      <c r="M140" s="39">
        <f>SUM(M136:M139)</f>
        <v>0</v>
      </c>
      <c r="N140" s="15"/>
      <c r="R140" s="15"/>
      <c r="V140" s="15"/>
      <c r="Z140" s="15"/>
      <c r="AD140" s="15"/>
    </row>
    <row r="141" spans="1:35" s="43" customFormat="1" ht="12.65" customHeight="1">
      <c r="A141" s="123"/>
      <c r="B141" s="16"/>
      <c r="C141" s="58"/>
      <c r="D141" s="14"/>
      <c r="E141" s="23"/>
      <c r="F141" s="15"/>
      <c r="G141" s="14"/>
      <c r="H141" s="67"/>
      <c r="I141" s="23"/>
      <c r="J141" s="15"/>
      <c r="K141" s="14"/>
      <c r="L141" s="14"/>
      <c r="M141" s="23"/>
      <c r="N141" s="15"/>
      <c r="O141" s="14"/>
      <c r="P141" s="14"/>
      <c r="Q141" s="23"/>
      <c r="R141" s="15"/>
      <c r="S141" s="14"/>
      <c r="T141" s="14"/>
      <c r="U141" s="23"/>
      <c r="V141" s="15"/>
      <c r="W141" s="14"/>
      <c r="X141" s="14"/>
      <c r="Y141" s="23"/>
      <c r="Z141" s="15"/>
      <c r="AA141" s="14"/>
      <c r="AB141" s="14"/>
      <c r="AC141" s="14"/>
      <c r="AD141" s="15"/>
      <c r="AE141" s="14"/>
      <c r="AF141" s="14"/>
      <c r="AG141" s="14"/>
      <c r="AH141" s="15"/>
      <c r="AI141" s="6"/>
    </row>
    <row r="142" spans="1:35" s="43" customFormat="1" ht="12.65" customHeight="1">
      <c r="A142" s="368" t="s">
        <v>209</v>
      </c>
      <c r="B142" s="365">
        <v>16</v>
      </c>
      <c r="C142" s="17"/>
      <c r="D142" s="180">
        <v>15</v>
      </c>
      <c r="E142" s="320"/>
      <c r="F142" s="69"/>
      <c r="H142" s="180">
        <v>15</v>
      </c>
      <c r="J142" s="69"/>
      <c r="L142" s="180">
        <v>15</v>
      </c>
      <c r="N142" s="69"/>
      <c r="P142" s="180">
        <v>15</v>
      </c>
      <c r="Q142" s="2"/>
      <c r="R142" s="69"/>
      <c r="T142" s="180">
        <v>15</v>
      </c>
      <c r="U142" s="2"/>
      <c r="V142" s="69"/>
      <c r="Z142" s="69"/>
      <c r="AD142" s="69"/>
      <c r="AH142" s="15"/>
      <c r="AI142" s="6"/>
    </row>
    <row r="143" spans="1:35" s="43" customFormat="1" ht="12.65" customHeight="1">
      <c r="A143" s="368"/>
      <c r="B143" s="365"/>
      <c r="C143" s="17">
        <v>15</v>
      </c>
      <c r="D143" s="43" t="s">
        <v>210</v>
      </c>
      <c r="E143" s="43">
        <v>136.57</v>
      </c>
      <c r="F143" s="15"/>
      <c r="H143" s="65"/>
      <c r="J143" s="15"/>
      <c r="N143" s="15"/>
      <c r="Q143" s="2"/>
      <c r="R143" s="15"/>
      <c r="U143" s="2"/>
      <c r="V143" s="15"/>
      <c r="Z143" s="15"/>
      <c r="AD143" s="15"/>
      <c r="AH143" s="15"/>
      <c r="AI143" s="6"/>
    </row>
    <row r="144" spans="1:35" s="43" customFormat="1" ht="12.65" customHeight="1">
      <c r="A144" s="368"/>
      <c r="B144" s="365"/>
      <c r="C144" s="17"/>
      <c r="D144" s="43" t="s">
        <v>229</v>
      </c>
      <c r="E144" s="11">
        <v>35</v>
      </c>
      <c r="F144" s="15"/>
      <c r="H144" s="65"/>
      <c r="J144" s="15"/>
      <c r="N144" s="15"/>
      <c r="Q144" s="2"/>
      <c r="R144" s="15"/>
      <c r="U144" s="2"/>
      <c r="V144" s="15"/>
      <c r="Z144" s="15"/>
      <c r="AD144" s="15"/>
      <c r="AH144" s="15"/>
      <c r="AI144" s="6"/>
    </row>
    <row r="145" spans="1:35" s="43" customFormat="1" ht="12.65" customHeight="1">
      <c r="A145" s="368"/>
      <c r="B145" s="365"/>
      <c r="C145" s="17"/>
      <c r="D145" s="43" t="s">
        <v>230</v>
      </c>
      <c r="E145" s="11">
        <v>35</v>
      </c>
      <c r="F145" s="15"/>
      <c r="H145" s="65"/>
      <c r="J145" s="15"/>
      <c r="N145" s="15"/>
      <c r="Q145" s="2"/>
      <c r="R145" s="15"/>
      <c r="U145" s="2"/>
      <c r="V145" s="15"/>
      <c r="Z145" s="15"/>
      <c r="AD145" s="15"/>
      <c r="AH145" s="15"/>
      <c r="AI145" s="6"/>
    </row>
    <row r="146" spans="1:35" s="43" customFormat="1" ht="12.65" customHeight="1">
      <c r="A146" s="368"/>
      <c r="B146" s="365"/>
      <c r="C146" s="17"/>
      <c r="F146" s="15"/>
      <c r="H146" s="65"/>
      <c r="J146" s="15"/>
      <c r="N146" s="15"/>
      <c r="Q146" s="2"/>
      <c r="R146" s="15"/>
      <c r="U146" s="2"/>
      <c r="V146" s="15"/>
      <c r="Z146" s="15"/>
      <c r="AD146" s="15"/>
      <c r="AH146" s="15"/>
      <c r="AI146" s="6"/>
    </row>
    <row r="147" spans="1:35" s="43" customFormat="1" ht="12.65" customHeight="1">
      <c r="A147" s="368"/>
      <c r="B147" s="365"/>
      <c r="C147" s="17"/>
      <c r="E147" s="39">
        <f>SUM(E143:E146)</f>
        <v>206.57</v>
      </c>
      <c r="F147" s="15"/>
      <c r="H147" s="65"/>
      <c r="I147" s="39">
        <f>SUM(I143:I146)</f>
        <v>0</v>
      </c>
      <c r="J147" s="15"/>
      <c r="M147" s="39">
        <f>SUM(M143:M146)</f>
        <v>0</v>
      </c>
      <c r="N147" s="15"/>
      <c r="Q147" s="39">
        <f>SUM(Q143:Q146)</f>
        <v>0</v>
      </c>
      <c r="R147" s="15"/>
      <c r="U147" s="39">
        <f>SUM(U143:U146)</f>
        <v>0</v>
      </c>
      <c r="V147" s="15"/>
      <c r="Z147" s="15"/>
      <c r="AD147" s="15"/>
      <c r="AH147" s="15"/>
      <c r="AI147" s="6"/>
    </row>
    <row r="148" spans="1:35" s="43" customFormat="1" ht="12.65" customHeight="1">
      <c r="A148" s="123"/>
      <c r="B148" s="16"/>
      <c r="C148" s="58"/>
      <c r="D148" s="14"/>
      <c r="E148" s="23"/>
      <c r="F148" s="15"/>
      <c r="G148" s="14"/>
      <c r="H148" s="67"/>
      <c r="I148" s="23"/>
      <c r="J148" s="15"/>
      <c r="K148" s="14"/>
      <c r="L148" s="14"/>
      <c r="M148" s="23"/>
      <c r="N148" s="15"/>
      <c r="O148" s="14"/>
      <c r="P148" s="14"/>
      <c r="Q148" s="23"/>
      <c r="R148" s="15"/>
      <c r="S148" s="14"/>
      <c r="T148" s="14"/>
      <c r="U148" s="23"/>
      <c r="V148" s="15"/>
      <c r="W148" s="14"/>
      <c r="X148" s="14"/>
      <c r="Y148" s="23"/>
      <c r="Z148" s="15"/>
      <c r="AA148" s="14"/>
      <c r="AB148" s="14"/>
      <c r="AC148" s="14"/>
      <c r="AD148" s="15"/>
      <c r="AE148" s="14"/>
      <c r="AF148" s="14"/>
      <c r="AG148" s="14"/>
      <c r="AH148" s="15"/>
      <c r="AI148" s="6"/>
    </row>
  </sheetData>
  <mergeCells count="48">
    <mergeCell ref="A82:A91"/>
    <mergeCell ref="B83:B88"/>
    <mergeCell ref="B53:B59"/>
    <mergeCell ref="B61:B67"/>
    <mergeCell ref="B121:B126"/>
    <mergeCell ref="B128:B133"/>
    <mergeCell ref="B135:B140"/>
    <mergeCell ref="A93:A97"/>
    <mergeCell ref="B93:B97"/>
    <mergeCell ref="AF1:AG1"/>
    <mergeCell ref="D2:E2"/>
    <mergeCell ref="H2:I2"/>
    <mergeCell ref="L2:M2"/>
    <mergeCell ref="AF2:AG2"/>
    <mergeCell ref="T1:U1"/>
    <mergeCell ref="X1:Y1"/>
    <mergeCell ref="L1:M1"/>
    <mergeCell ref="P1:Q1"/>
    <mergeCell ref="D1:E1"/>
    <mergeCell ref="H1:I1"/>
    <mergeCell ref="P2:Q2"/>
    <mergeCell ref="T2:U2"/>
    <mergeCell ref="X2:Y2"/>
    <mergeCell ref="AB2:AC2"/>
    <mergeCell ref="A142:A147"/>
    <mergeCell ref="A128:A133"/>
    <mergeCell ref="A135:A140"/>
    <mergeCell ref="A121:A126"/>
    <mergeCell ref="AB1:AC1"/>
    <mergeCell ref="A69:A80"/>
    <mergeCell ref="B25:B43"/>
    <mergeCell ref="A3:A23"/>
    <mergeCell ref="B3:B22"/>
    <mergeCell ref="A25:A43"/>
    <mergeCell ref="A61:A67"/>
    <mergeCell ref="A53:A59"/>
    <mergeCell ref="B45:B50"/>
    <mergeCell ref="A45:A50"/>
    <mergeCell ref="B69:B80"/>
    <mergeCell ref="B142:B147"/>
    <mergeCell ref="A115:A119"/>
    <mergeCell ref="B99:B103"/>
    <mergeCell ref="A99:A103"/>
    <mergeCell ref="A105:A108"/>
    <mergeCell ref="A110:A113"/>
    <mergeCell ref="B105:B108"/>
    <mergeCell ref="B110:B113"/>
    <mergeCell ref="B115:B119"/>
  </mergeCells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 tint="0.59999389629810485"/>
  </sheetPr>
  <dimension ref="A1:CK92"/>
  <sheetViews>
    <sheetView tabSelected="1" topLeftCell="A2" zoomScale="90" zoomScaleNormal="90" workbookViewId="0">
      <selection activeCell="A22" sqref="A22"/>
    </sheetView>
  </sheetViews>
  <sheetFormatPr defaultRowHeight="15.25" customHeight="1"/>
  <cols>
    <col min="1" max="1" width="6.1796875" style="87" customWidth="1"/>
    <col min="2" max="2" width="15.54296875" style="91" bestFit="1" customWidth="1"/>
    <col min="3" max="3" width="15.54296875" style="114" customWidth="1"/>
    <col min="4" max="4" width="10.453125" style="43" bestFit="1" customWidth="1"/>
    <col min="5" max="6" width="10.453125" style="43" customWidth="1"/>
    <col min="7" max="7" width="10.453125" bestFit="1" customWidth="1"/>
    <col min="8" max="8" width="10.453125" style="2" bestFit="1" customWidth="1"/>
    <col min="9" max="9" width="10.453125" bestFit="1" customWidth="1"/>
    <col min="10" max="10" width="8.90625" style="2"/>
    <col min="11" max="11" width="8.90625" bestFit="1" customWidth="1"/>
    <col min="12" max="12" width="8.90625" style="2"/>
    <col min="13" max="13" width="8.90625" bestFit="1" customWidth="1"/>
    <col min="14" max="14" width="8.90625" style="2"/>
    <col min="15" max="15" width="10.453125" bestFit="1" customWidth="1"/>
    <col min="16" max="16" width="8.90625" style="2"/>
    <col min="17" max="17" width="6.54296875" bestFit="1" customWidth="1"/>
    <col min="18" max="18" width="8.90625" style="2"/>
    <col min="19" max="19" width="3.36328125" bestFit="1" customWidth="1"/>
    <col min="20" max="20" width="8.90625" style="2"/>
    <col min="21" max="21" width="2.90625" bestFit="1" customWidth="1"/>
    <col min="22" max="22" width="8.90625" style="2"/>
    <col min="23" max="23" width="1.08984375" style="6" customWidth="1"/>
  </cols>
  <sheetData>
    <row r="1" spans="1:89" s="6" customFormat="1" ht="25" thickBot="1">
      <c r="A1" s="381" t="s">
        <v>92</v>
      </c>
      <c r="B1" s="115"/>
      <c r="C1" s="115"/>
      <c r="D1" s="115"/>
      <c r="E1" s="115"/>
      <c r="F1" s="115"/>
      <c r="G1" s="115"/>
      <c r="H1" s="115"/>
      <c r="I1" s="115"/>
      <c r="J1" s="115"/>
      <c r="K1" s="116"/>
      <c r="L1" s="116"/>
      <c r="M1" s="116"/>
      <c r="N1" s="116"/>
      <c r="O1" s="116"/>
      <c r="P1" s="115"/>
      <c r="Q1" s="116"/>
      <c r="R1" s="116"/>
      <c r="S1" s="116"/>
      <c r="T1" s="116"/>
      <c r="U1" s="116"/>
      <c r="V1" s="117"/>
      <c r="W1" s="98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</row>
    <row r="2" spans="1:89" s="93" customFormat="1" ht="15.25" customHeight="1" thickBot="1">
      <c r="A2" s="382"/>
      <c r="B2" s="383"/>
      <c r="C2" s="384" t="s">
        <v>94</v>
      </c>
      <c r="D2" s="384" t="s">
        <v>93</v>
      </c>
      <c r="E2" s="379" t="s">
        <v>286</v>
      </c>
      <c r="F2" s="379" t="s">
        <v>239</v>
      </c>
      <c r="G2" s="380" t="s">
        <v>287</v>
      </c>
      <c r="H2" s="99" t="s">
        <v>288</v>
      </c>
      <c r="I2" s="99" t="s">
        <v>289</v>
      </c>
      <c r="J2" s="99" t="s">
        <v>290</v>
      </c>
      <c r="K2" s="99" t="s">
        <v>291</v>
      </c>
      <c r="L2" s="99" t="s">
        <v>292</v>
      </c>
      <c r="M2" s="99" t="s">
        <v>293</v>
      </c>
      <c r="N2" s="104" t="s">
        <v>294</v>
      </c>
      <c r="O2" s="385" t="s">
        <v>295</v>
      </c>
      <c r="P2" s="99" t="s">
        <v>298</v>
      </c>
      <c r="Q2" s="104" t="s">
        <v>299</v>
      </c>
      <c r="R2" s="400" t="s">
        <v>300</v>
      </c>
      <c r="S2" s="401"/>
      <c r="T2" s="94"/>
      <c r="U2" s="94"/>
      <c r="V2" s="94"/>
      <c r="W2" s="94"/>
      <c r="X2" s="94"/>
      <c r="Y2" s="94"/>
      <c r="Z2" s="94"/>
      <c r="AA2" s="94"/>
      <c r="AB2" s="94"/>
      <c r="AC2" s="94"/>
      <c r="AD2" s="94"/>
      <c r="AE2" s="94"/>
      <c r="AF2" s="94"/>
      <c r="AG2" s="94"/>
      <c r="AH2" s="94"/>
      <c r="AI2" s="94"/>
      <c r="AJ2" s="94"/>
      <c r="AK2" s="94"/>
      <c r="AL2" s="94"/>
      <c r="AM2" s="94"/>
      <c r="AN2" s="94"/>
      <c r="AO2" s="94"/>
      <c r="AP2" s="94"/>
      <c r="AQ2" s="94"/>
      <c r="AR2" s="94"/>
      <c r="AS2" s="94"/>
      <c r="AT2" s="94"/>
      <c r="AU2" s="94"/>
      <c r="AV2" s="94"/>
      <c r="AW2" s="94"/>
      <c r="AX2" s="94"/>
      <c r="AY2" s="94"/>
      <c r="AZ2" s="94"/>
      <c r="BA2" s="94"/>
      <c r="BB2" s="94"/>
      <c r="BC2" s="94"/>
      <c r="BD2" s="94"/>
      <c r="BE2" s="94"/>
      <c r="BF2" s="94"/>
      <c r="BG2" s="94"/>
      <c r="BH2" s="94"/>
      <c r="BI2" s="94"/>
      <c r="BJ2" s="94"/>
      <c r="BK2" s="94"/>
      <c r="BL2" s="94"/>
      <c r="BM2" s="94"/>
      <c r="BN2" s="94"/>
      <c r="BO2" s="94"/>
      <c r="BP2" s="94"/>
      <c r="BQ2" s="94"/>
      <c r="BR2" s="94"/>
      <c r="BS2" s="94"/>
      <c r="BT2" s="94"/>
      <c r="BU2" s="94"/>
      <c r="BV2" s="94"/>
      <c r="BW2" s="94"/>
      <c r="BX2" s="94"/>
      <c r="BY2" s="94"/>
      <c r="BZ2" s="94"/>
      <c r="CA2" s="94"/>
      <c r="CB2" s="94"/>
      <c r="CC2" s="94"/>
    </row>
    <row r="3" spans="1:89" s="6" customFormat="1" ht="15.25" customHeight="1">
      <c r="A3" s="352">
        <v>1</v>
      </c>
      <c r="B3" s="179" t="s">
        <v>226</v>
      </c>
      <c r="C3" s="32">
        <v>360</v>
      </c>
      <c r="D3" s="32">
        <f>SUM(G3:O3)</f>
        <v>120</v>
      </c>
      <c r="E3" s="3"/>
      <c r="F3" s="3"/>
      <c r="G3" s="21">
        <v>30</v>
      </c>
      <c r="H3" s="21">
        <v>30</v>
      </c>
      <c r="I3" s="21">
        <v>30</v>
      </c>
      <c r="J3" s="21">
        <v>30</v>
      </c>
      <c r="K3" s="32"/>
      <c r="L3" s="32"/>
      <c r="M3" s="32"/>
      <c r="N3" s="32"/>
      <c r="O3" s="32"/>
      <c r="P3" s="32"/>
      <c r="Q3" s="32"/>
      <c r="R3" s="32"/>
      <c r="S3" s="251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</row>
    <row r="4" spans="1:89" s="6" customFormat="1" ht="15.25" customHeight="1">
      <c r="A4" s="352">
        <v>2</v>
      </c>
      <c r="B4" s="3" t="s">
        <v>73</v>
      </c>
      <c r="C4" s="32">
        <v>4400</v>
      </c>
      <c r="D4" s="32">
        <f t="shared" ref="D4:D17" si="0">SUM(G4:O4)</f>
        <v>1480</v>
      </c>
      <c r="E4" s="3">
        <v>2500</v>
      </c>
      <c r="F4" s="3" t="s">
        <v>296</v>
      </c>
      <c r="G4" s="21">
        <v>370</v>
      </c>
      <c r="H4" s="21">
        <v>370</v>
      </c>
      <c r="I4" s="21">
        <v>370</v>
      </c>
      <c r="J4" s="21">
        <v>370</v>
      </c>
      <c r="K4" s="32"/>
      <c r="L4" s="32"/>
      <c r="M4" s="32"/>
      <c r="N4" s="32"/>
      <c r="O4" s="32"/>
      <c r="P4" s="32"/>
      <c r="Q4" s="32"/>
      <c r="R4" s="32"/>
      <c r="S4" s="394"/>
    </row>
    <row r="5" spans="1:89" s="6" customFormat="1" ht="15.25" customHeight="1">
      <c r="A5" s="352">
        <v>3</v>
      </c>
      <c r="B5" s="3" t="s">
        <v>200</v>
      </c>
      <c r="C5" s="33">
        <v>480</v>
      </c>
      <c r="D5" s="32">
        <f t="shared" si="0"/>
        <v>160</v>
      </c>
      <c r="E5" s="3"/>
      <c r="F5" s="3"/>
      <c r="G5" s="125">
        <v>40</v>
      </c>
      <c r="H5" s="125">
        <v>40</v>
      </c>
      <c r="I5" s="125">
        <v>40</v>
      </c>
      <c r="J5" s="125">
        <v>40</v>
      </c>
      <c r="K5" s="32"/>
      <c r="L5" s="32"/>
      <c r="M5" s="32"/>
      <c r="N5" s="32"/>
      <c r="O5" s="32"/>
      <c r="P5" s="32"/>
      <c r="Q5" s="32"/>
      <c r="R5" s="32"/>
      <c r="S5" s="394"/>
    </row>
    <row r="6" spans="1:89" s="6" customFormat="1" ht="15.25" customHeight="1">
      <c r="A6" s="352">
        <v>4</v>
      </c>
      <c r="B6" s="3" t="s">
        <v>232</v>
      </c>
      <c r="C6" s="32">
        <v>2040</v>
      </c>
      <c r="D6" s="32">
        <f t="shared" si="0"/>
        <v>680</v>
      </c>
      <c r="E6" s="3"/>
      <c r="F6" s="3"/>
      <c r="G6" s="21">
        <v>170</v>
      </c>
      <c r="H6" s="21">
        <v>170</v>
      </c>
      <c r="I6" s="21">
        <v>170</v>
      </c>
      <c r="J6" s="21">
        <v>170</v>
      </c>
      <c r="K6" s="32"/>
      <c r="L6" s="32"/>
      <c r="M6" s="32"/>
      <c r="N6" s="32"/>
      <c r="O6" s="32"/>
      <c r="P6" s="32"/>
      <c r="Q6" s="32"/>
      <c r="R6" s="32"/>
      <c r="S6" s="394"/>
    </row>
    <row r="7" spans="1:89" s="6" customFormat="1" ht="15.25" customHeight="1">
      <c r="A7" s="352">
        <v>5</v>
      </c>
      <c r="B7" s="3" t="s">
        <v>69</v>
      </c>
      <c r="C7" s="32">
        <v>1584</v>
      </c>
      <c r="D7" s="32">
        <f t="shared" si="0"/>
        <v>528</v>
      </c>
      <c r="E7" s="3"/>
      <c r="F7" s="3"/>
      <c r="G7" s="21">
        <v>132</v>
      </c>
      <c r="H7" s="21">
        <v>132</v>
      </c>
      <c r="I7" s="21">
        <v>132</v>
      </c>
      <c r="J7" s="21">
        <v>132</v>
      </c>
      <c r="K7" s="32"/>
      <c r="L7" s="32"/>
      <c r="M7" s="32"/>
      <c r="N7" s="32"/>
      <c r="O7" s="32"/>
      <c r="P7" s="32"/>
      <c r="Q7" s="32"/>
      <c r="R7" s="32"/>
      <c r="S7" s="394"/>
    </row>
    <row r="8" spans="1:89" s="6" customFormat="1" ht="15.25" customHeight="1">
      <c r="A8" s="352">
        <v>6</v>
      </c>
      <c r="B8" s="3" t="s">
        <v>233</v>
      </c>
      <c r="C8" s="32">
        <v>144</v>
      </c>
      <c r="D8" s="32">
        <f t="shared" si="0"/>
        <v>48</v>
      </c>
      <c r="E8" s="3"/>
      <c r="F8" s="3"/>
      <c r="G8" s="21">
        <v>12</v>
      </c>
      <c r="H8" s="21">
        <v>12</v>
      </c>
      <c r="I8" s="21">
        <v>12</v>
      </c>
      <c r="J8" s="21">
        <v>12</v>
      </c>
      <c r="K8" s="32"/>
      <c r="L8" s="32"/>
      <c r="M8" s="32"/>
      <c r="N8" s="32"/>
      <c r="O8" s="32"/>
      <c r="P8" s="32"/>
      <c r="Q8" s="32"/>
      <c r="R8" s="32"/>
      <c r="S8" s="394"/>
    </row>
    <row r="9" spans="1:89" s="6" customFormat="1" ht="15.25" customHeight="1">
      <c r="A9" s="352">
        <v>7</v>
      </c>
      <c r="B9" s="3" t="s">
        <v>72</v>
      </c>
      <c r="C9" s="32">
        <v>144</v>
      </c>
      <c r="D9" s="32">
        <f t="shared" si="0"/>
        <v>48</v>
      </c>
      <c r="E9" s="3"/>
      <c r="F9" s="3"/>
      <c r="G9" s="21">
        <v>12</v>
      </c>
      <c r="H9" s="21">
        <v>12</v>
      </c>
      <c r="I9" s="21">
        <v>12</v>
      </c>
      <c r="J9" s="21">
        <v>12</v>
      </c>
      <c r="K9" s="32"/>
      <c r="L9" s="32"/>
      <c r="M9" s="32"/>
      <c r="N9" s="32"/>
      <c r="O9" s="32"/>
      <c r="P9" s="32"/>
      <c r="Q9" s="32"/>
      <c r="R9" s="32"/>
      <c r="S9" s="394"/>
    </row>
    <row r="10" spans="1:89" s="6" customFormat="1" ht="15.25" customHeight="1">
      <c r="A10" s="352">
        <v>8</v>
      </c>
      <c r="B10" s="3" t="s">
        <v>76</v>
      </c>
      <c r="C10" s="32">
        <v>1200</v>
      </c>
      <c r="D10" s="32">
        <f t="shared" si="0"/>
        <v>400</v>
      </c>
      <c r="E10" s="3"/>
      <c r="F10" s="3"/>
      <c r="G10" s="21">
        <v>100</v>
      </c>
      <c r="H10" s="21">
        <v>100</v>
      </c>
      <c r="I10" s="21">
        <v>100</v>
      </c>
      <c r="J10" s="21">
        <v>100</v>
      </c>
      <c r="K10" s="32"/>
      <c r="L10" s="32"/>
      <c r="M10" s="32"/>
      <c r="N10" s="32"/>
      <c r="O10" s="32"/>
      <c r="P10" s="32"/>
      <c r="Q10" s="32"/>
      <c r="R10" s="32"/>
      <c r="S10" s="394"/>
    </row>
    <row r="11" spans="1:89" s="6" customFormat="1" ht="15.25" customHeight="1">
      <c r="A11" s="352">
        <v>9</v>
      </c>
      <c r="B11" s="3" t="s">
        <v>234</v>
      </c>
      <c r="C11" s="32">
        <v>150</v>
      </c>
      <c r="D11" s="32">
        <f t="shared" si="0"/>
        <v>48</v>
      </c>
      <c r="E11" s="3"/>
      <c r="F11" s="3"/>
      <c r="G11" s="21">
        <v>12</v>
      </c>
      <c r="H11" s="21">
        <v>12</v>
      </c>
      <c r="I11" s="21">
        <v>12</v>
      </c>
      <c r="J11" s="21">
        <v>12</v>
      </c>
      <c r="K11" s="32"/>
      <c r="L11" s="32"/>
      <c r="M11" s="32"/>
      <c r="N11" s="32"/>
      <c r="O11" s="32"/>
      <c r="P11" s="32"/>
      <c r="Q11" s="32"/>
      <c r="R11" s="32"/>
      <c r="S11" s="394"/>
    </row>
    <row r="12" spans="1:89" s="6" customFormat="1" ht="15.25" customHeight="1">
      <c r="A12" s="352">
        <v>10</v>
      </c>
      <c r="B12" s="3" t="s">
        <v>235</v>
      </c>
      <c r="C12" s="32">
        <v>1200</v>
      </c>
      <c r="D12" s="32">
        <f t="shared" si="0"/>
        <v>400</v>
      </c>
      <c r="E12" s="3"/>
      <c r="F12" s="3"/>
      <c r="G12" s="21">
        <v>100</v>
      </c>
      <c r="H12" s="21">
        <v>100</v>
      </c>
      <c r="I12" s="21">
        <v>100</v>
      </c>
      <c r="J12" s="21">
        <v>100</v>
      </c>
      <c r="K12" s="32"/>
      <c r="L12" s="32"/>
      <c r="M12" s="32"/>
      <c r="N12" s="32"/>
      <c r="O12" s="32"/>
      <c r="P12" s="32"/>
      <c r="Q12" s="32"/>
      <c r="R12" s="32"/>
      <c r="S12" s="394"/>
    </row>
    <row r="13" spans="1:89" s="6" customFormat="1" ht="15.25" customHeight="1">
      <c r="A13" s="352">
        <v>11</v>
      </c>
      <c r="B13" s="3" t="s">
        <v>70</v>
      </c>
      <c r="C13" s="32">
        <v>600</v>
      </c>
      <c r="D13" s="32">
        <f t="shared" si="0"/>
        <v>200</v>
      </c>
      <c r="E13" s="3"/>
      <c r="F13" s="3"/>
      <c r="G13" s="21">
        <v>50</v>
      </c>
      <c r="H13" s="21">
        <v>50</v>
      </c>
      <c r="I13" s="21">
        <v>50</v>
      </c>
      <c r="J13" s="21">
        <v>50</v>
      </c>
      <c r="K13" s="32"/>
      <c r="L13" s="32"/>
      <c r="M13" s="32"/>
      <c r="N13" s="32"/>
      <c r="O13" s="32"/>
      <c r="P13" s="32"/>
      <c r="Q13" s="32"/>
      <c r="R13" s="32"/>
      <c r="S13" s="394"/>
    </row>
    <row r="14" spans="1:89" s="6" customFormat="1" ht="15.25" customHeight="1">
      <c r="A14" s="352">
        <v>12</v>
      </c>
      <c r="B14" s="3" t="s">
        <v>74</v>
      </c>
      <c r="C14" s="378">
        <v>60</v>
      </c>
      <c r="D14" s="32">
        <f t="shared" si="0"/>
        <v>20</v>
      </c>
      <c r="E14" s="3"/>
      <c r="F14" s="3"/>
      <c r="G14" s="21">
        <v>5</v>
      </c>
      <c r="H14" s="21">
        <v>5</v>
      </c>
      <c r="I14" s="21">
        <v>5</v>
      </c>
      <c r="J14" s="21">
        <v>5</v>
      </c>
      <c r="K14" s="32"/>
      <c r="L14" s="32"/>
      <c r="M14" s="32"/>
      <c r="N14" s="32"/>
      <c r="O14" s="32"/>
      <c r="P14" s="32"/>
      <c r="Q14" s="32"/>
      <c r="R14" s="32"/>
      <c r="S14" s="394"/>
    </row>
    <row r="15" spans="1:89" s="6" customFormat="1" ht="15.25" customHeight="1">
      <c r="A15" s="352">
        <v>13</v>
      </c>
      <c r="B15" s="3" t="s">
        <v>71</v>
      </c>
      <c r="C15" s="32">
        <v>120</v>
      </c>
      <c r="D15" s="32">
        <f t="shared" si="0"/>
        <v>40</v>
      </c>
      <c r="E15" s="3"/>
      <c r="F15" s="3"/>
      <c r="G15" s="21">
        <v>10</v>
      </c>
      <c r="H15" s="21">
        <v>10</v>
      </c>
      <c r="I15" s="21">
        <v>10</v>
      </c>
      <c r="J15" s="21">
        <v>10</v>
      </c>
      <c r="K15" s="32"/>
      <c r="L15" s="32"/>
      <c r="M15" s="32"/>
      <c r="N15" s="32"/>
      <c r="O15" s="32"/>
      <c r="P15" s="32"/>
      <c r="Q15" s="32"/>
      <c r="R15" s="32"/>
      <c r="S15" s="394"/>
    </row>
    <row r="16" spans="1:89" s="6" customFormat="1" ht="15.25" customHeight="1">
      <c r="A16" s="352">
        <v>14</v>
      </c>
      <c r="B16" s="3" t="s">
        <v>52</v>
      </c>
      <c r="C16" s="32">
        <v>120</v>
      </c>
      <c r="D16" s="32">
        <f t="shared" si="0"/>
        <v>40</v>
      </c>
      <c r="E16" s="3"/>
      <c r="F16" s="3"/>
      <c r="G16" s="21">
        <v>10</v>
      </c>
      <c r="H16" s="21">
        <v>10</v>
      </c>
      <c r="I16" s="21">
        <v>10</v>
      </c>
      <c r="J16" s="21">
        <v>10</v>
      </c>
      <c r="K16" s="32"/>
      <c r="L16" s="32"/>
      <c r="M16" s="32"/>
      <c r="N16" s="32"/>
      <c r="O16" s="32"/>
      <c r="P16" s="32"/>
      <c r="Q16" s="32"/>
      <c r="R16" s="32"/>
      <c r="S16" s="394"/>
    </row>
    <row r="17" spans="1:28" s="6" customFormat="1" ht="15.25" customHeight="1">
      <c r="A17" s="352">
        <v>15</v>
      </c>
      <c r="B17" s="3" t="s">
        <v>75</v>
      </c>
      <c r="C17" s="32">
        <v>120</v>
      </c>
      <c r="D17" s="32">
        <f t="shared" si="0"/>
        <v>40</v>
      </c>
      <c r="E17" s="3"/>
      <c r="F17" s="3"/>
      <c r="G17" s="21">
        <v>10</v>
      </c>
      <c r="H17" s="21">
        <v>10</v>
      </c>
      <c r="I17" s="21">
        <v>10</v>
      </c>
      <c r="J17" s="21">
        <v>10</v>
      </c>
      <c r="K17" s="32"/>
      <c r="L17" s="32"/>
      <c r="M17" s="32"/>
      <c r="N17" s="32"/>
      <c r="O17" s="32"/>
      <c r="P17" s="32"/>
      <c r="Q17" s="32"/>
      <c r="R17" s="32"/>
      <c r="S17" s="394"/>
    </row>
    <row r="18" spans="1:28" s="6" customFormat="1" ht="15.25" customHeight="1">
      <c r="A18" s="404"/>
      <c r="B18" s="402" t="s">
        <v>301</v>
      </c>
      <c r="C18" s="403">
        <f>SUM(C3:C17)</f>
        <v>12722</v>
      </c>
      <c r="D18" s="402"/>
      <c r="E18" s="402"/>
      <c r="F18" s="402"/>
      <c r="G18" s="403"/>
      <c r="H18" s="403"/>
      <c r="I18" s="403"/>
      <c r="J18" s="403"/>
      <c r="K18" s="403"/>
      <c r="L18" s="403"/>
      <c r="M18" s="403"/>
      <c r="N18" s="403"/>
      <c r="O18" s="402"/>
      <c r="P18" s="403"/>
      <c r="Q18" s="403"/>
      <c r="R18" s="402"/>
      <c r="S18" s="394"/>
    </row>
    <row r="19" spans="1:28" s="6" customFormat="1" ht="15.25" customHeight="1">
      <c r="A19" s="395"/>
      <c r="B19" s="396"/>
      <c r="C19" s="397"/>
      <c r="D19" s="398"/>
      <c r="E19" s="398"/>
      <c r="F19" s="398"/>
      <c r="G19" s="399"/>
      <c r="H19" s="399"/>
      <c r="I19" s="399"/>
      <c r="J19" s="399"/>
      <c r="K19" s="399"/>
      <c r="L19" s="399"/>
      <c r="M19" s="399"/>
      <c r="N19" s="399"/>
      <c r="O19" s="398"/>
      <c r="P19" s="399"/>
      <c r="Q19" s="399"/>
      <c r="R19" s="398"/>
      <c r="S19" s="394"/>
    </row>
    <row r="20" spans="1:28" s="3" customFormat="1" ht="15.25" customHeight="1">
      <c r="A20" s="90"/>
      <c r="B20" s="92"/>
      <c r="C20" s="111"/>
      <c r="H20" s="32"/>
      <c r="J20" s="32"/>
      <c r="L20" s="32"/>
      <c r="N20" s="32"/>
      <c r="Q20" s="32"/>
      <c r="T20" s="32"/>
      <c r="V20" s="32"/>
    </row>
    <row r="21" spans="1:28" s="6" customFormat="1" ht="15.25" customHeight="1">
      <c r="A21" s="377"/>
      <c r="B21" s="102"/>
      <c r="C21" s="112"/>
      <c r="D21" s="3"/>
      <c r="E21" s="3"/>
      <c r="F21" s="3"/>
      <c r="G21" s="3"/>
      <c r="H21" s="32"/>
      <c r="I21" s="3"/>
      <c r="J21" s="32"/>
      <c r="K21" s="3"/>
      <c r="L21" s="32"/>
      <c r="M21" s="3"/>
      <c r="N21" s="32"/>
      <c r="O21" s="3"/>
      <c r="P21" s="32"/>
      <c r="Q21" s="3"/>
      <c r="R21" s="32"/>
      <c r="S21" s="3"/>
      <c r="T21" s="32"/>
      <c r="U21" s="3"/>
      <c r="V21" s="32"/>
    </row>
    <row r="22" spans="1:28" s="6" customFormat="1" ht="15.25" customHeight="1">
      <c r="A22" s="377"/>
      <c r="B22" s="102"/>
      <c r="C22" s="112"/>
      <c r="D22" s="3"/>
      <c r="E22" s="3"/>
      <c r="F22" s="3"/>
      <c r="G22" s="3"/>
      <c r="H22" s="32"/>
      <c r="I22" s="3"/>
      <c r="J22" s="32"/>
      <c r="K22" s="3"/>
      <c r="L22" s="32"/>
      <c r="M22" s="3"/>
      <c r="N22" s="32"/>
      <c r="O22" s="3"/>
      <c r="P22" s="32"/>
      <c r="Q22" s="3"/>
      <c r="R22" s="32"/>
      <c r="S22" s="3"/>
      <c r="T22" s="32"/>
      <c r="U22" s="3"/>
      <c r="V22" s="32"/>
    </row>
    <row r="23" spans="1:28" s="6" customFormat="1" ht="15.25" customHeight="1">
      <c r="A23" s="377"/>
      <c r="B23" s="102"/>
      <c r="C23" s="112"/>
      <c r="D23" s="3"/>
      <c r="E23" s="3"/>
      <c r="F23" s="3"/>
      <c r="G23" s="3"/>
      <c r="H23" s="32"/>
      <c r="I23" s="3"/>
      <c r="J23" s="32"/>
      <c r="K23" s="3"/>
      <c r="L23" s="32"/>
      <c r="M23" s="3"/>
      <c r="N23" s="32"/>
      <c r="O23" s="3"/>
      <c r="P23" s="32"/>
      <c r="Q23" s="3"/>
      <c r="R23" s="32"/>
      <c r="S23" s="3"/>
      <c r="T23" s="32"/>
      <c r="U23" s="3"/>
      <c r="V23" s="32"/>
    </row>
    <row r="24" spans="1:28" s="6" customFormat="1" ht="15.25" customHeight="1">
      <c r="A24" s="377"/>
      <c r="B24" s="102"/>
      <c r="C24" s="112"/>
      <c r="D24" s="3"/>
      <c r="E24" s="3"/>
      <c r="F24" s="3"/>
      <c r="G24" s="3"/>
      <c r="H24" s="32"/>
      <c r="I24" s="3"/>
      <c r="J24" s="32"/>
      <c r="K24" s="3"/>
      <c r="L24" s="32"/>
      <c r="M24" s="3"/>
      <c r="N24" s="32"/>
      <c r="O24" s="3"/>
      <c r="P24" s="32"/>
      <c r="Q24" s="3"/>
      <c r="R24" s="32"/>
      <c r="S24" s="3"/>
      <c r="T24" s="32"/>
      <c r="U24" s="3"/>
      <c r="V24" s="32"/>
    </row>
    <row r="25" spans="1:28" s="6" customFormat="1" ht="15.25" customHeight="1">
      <c r="A25" s="90"/>
      <c r="B25" s="92"/>
      <c r="C25" s="111"/>
      <c r="D25" s="3"/>
      <c r="E25" s="3"/>
      <c r="F25" s="3"/>
      <c r="G25" s="3"/>
      <c r="H25" s="32"/>
      <c r="I25" s="3"/>
      <c r="J25" s="32"/>
      <c r="K25" s="3"/>
      <c r="L25" s="32"/>
      <c r="M25" s="3"/>
      <c r="N25" s="32"/>
      <c r="O25" s="3"/>
      <c r="P25" s="32"/>
      <c r="Q25" s="3"/>
      <c r="R25" s="32"/>
      <c r="S25" s="3"/>
      <c r="T25" s="32"/>
      <c r="U25" s="3"/>
      <c r="V25" s="32"/>
    </row>
    <row r="26" spans="1:28" s="6" customFormat="1" ht="15.25" customHeight="1">
      <c r="A26" s="96"/>
      <c r="B26" s="95"/>
      <c r="C26" s="113"/>
      <c r="D26" s="3"/>
      <c r="E26" s="3"/>
      <c r="F26" s="3"/>
      <c r="G26" s="3"/>
      <c r="H26" s="32"/>
      <c r="I26" s="3"/>
      <c r="J26" s="32"/>
      <c r="K26" s="3"/>
      <c r="L26" s="32"/>
      <c r="M26" s="3"/>
      <c r="N26" s="32"/>
      <c r="O26" s="3"/>
      <c r="P26" s="32"/>
      <c r="Q26" s="3"/>
      <c r="R26" s="32"/>
      <c r="S26" s="3"/>
      <c r="T26" s="32"/>
      <c r="U26" s="3"/>
      <c r="V26" s="32"/>
      <c r="W26" s="3"/>
      <c r="X26" s="3"/>
      <c r="Y26" s="3"/>
      <c r="Z26" s="3"/>
      <c r="AA26" s="3"/>
      <c r="AB26" s="3"/>
    </row>
    <row r="27" spans="1:28" s="6" customFormat="1" ht="15.25" customHeight="1">
      <c r="A27" s="96"/>
      <c r="B27" s="393"/>
      <c r="C27" s="393"/>
      <c r="D27" s="393"/>
      <c r="E27" s="393"/>
      <c r="F27" s="393"/>
      <c r="G27" s="393"/>
      <c r="H27" s="393"/>
      <c r="I27" s="393"/>
      <c r="J27" s="393"/>
      <c r="K27" s="393"/>
      <c r="L27" s="393"/>
      <c r="M27" s="393"/>
      <c r="N27" s="393"/>
      <c r="O27" s="393"/>
      <c r="P27" s="393"/>
      <c r="Q27" s="393"/>
      <c r="R27" s="393"/>
      <c r="S27" s="393"/>
      <c r="T27" s="393"/>
      <c r="U27" s="393"/>
      <c r="V27" s="393"/>
      <c r="W27" s="393"/>
      <c r="X27" s="3"/>
      <c r="Y27" s="3"/>
      <c r="Z27" s="3"/>
      <c r="AA27" s="3"/>
      <c r="AB27" s="3"/>
    </row>
    <row r="28" spans="1:28" s="6" customFormat="1" ht="15.25" customHeight="1">
      <c r="A28" s="96"/>
      <c r="B28" s="389"/>
      <c r="C28" s="386"/>
      <c r="D28" s="387"/>
      <c r="E28" s="387"/>
      <c r="F28" s="387"/>
      <c r="G28" s="388"/>
      <c r="H28" s="390"/>
      <c r="I28" s="387"/>
      <c r="J28" s="390"/>
      <c r="K28" s="387"/>
      <c r="L28" s="390"/>
      <c r="M28" s="387"/>
      <c r="N28" s="390"/>
      <c r="O28" s="387"/>
      <c r="P28" s="390"/>
      <c r="Q28" s="387"/>
      <c r="R28" s="390"/>
      <c r="S28" s="387"/>
      <c r="T28" s="390"/>
      <c r="U28" s="387"/>
      <c r="V28" s="391"/>
      <c r="W28" s="387"/>
      <c r="X28" s="392"/>
      <c r="Y28" s="3"/>
      <c r="Z28" s="3"/>
      <c r="AA28" s="3"/>
      <c r="AB28" s="3"/>
    </row>
    <row r="29" spans="1:28" s="6" customFormat="1" ht="15.25" customHeight="1">
      <c r="A29" s="96"/>
      <c r="B29" s="352"/>
      <c r="C29" s="3"/>
      <c r="D29" s="32"/>
      <c r="E29" s="32"/>
      <c r="F29" s="32"/>
      <c r="G29" s="32"/>
      <c r="H29" s="3"/>
      <c r="I29" s="32"/>
      <c r="J29" s="3"/>
      <c r="K29" s="32"/>
      <c r="L29" s="3"/>
      <c r="M29" s="32"/>
      <c r="N29" s="3"/>
      <c r="O29" s="32"/>
      <c r="P29" s="3"/>
      <c r="Q29" s="32"/>
      <c r="R29" s="3"/>
      <c r="S29" s="32"/>
      <c r="T29" s="3"/>
      <c r="U29" s="32"/>
      <c r="V29" s="3"/>
      <c r="W29" s="32"/>
      <c r="X29" s="3"/>
      <c r="Y29" s="3"/>
      <c r="Z29" s="3"/>
      <c r="AA29" s="3"/>
      <c r="AB29" s="3"/>
    </row>
    <row r="30" spans="1:28" s="6" customFormat="1" ht="15.25" customHeight="1">
      <c r="A30" s="96"/>
      <c r="B30" s="352"/>
      <c r="C30" s="3"/>
      <c r="D30" s="32"/>
      <c r="E30" s="32"/>
      <c r="F30" s="32"/>
      <c r="G30" s="32"/>
      <c r="H30" s="3"/>
      <c r="I30" s="32"/>
      <c r="J30" s="3"/>
      <c r="K30" s="32"/>
      <c r="L30" s="3"/>
      <c r="M30" s="32"/>
      <c r="N30" s="3"/>
      <c r="O30" s="32"/>
      <c r="P30" s="3"/>
      <c r="Q30" s="32"/>
      <c r="R30" s="3"/>
      <c r="S30" s="32"/>
      <c r="T30" s="3"/>
      <c r="U30" s="32"/>
      <c r="V30" s="3"/>
      <c r="W30" s="32"/>
      <c r="X30" s="3"/>
      <c r="Y30" s="3"/>
      <c r="Z30" s="3"/>
      <c r="AA30" s="3"/>
      <c r="AB30" s="3"/>
    </row>
    <row r="31" spans="1:28" s="6" customFormat="1" ht="15.25" customHeight="1">
      <c r="A31" s="96"/>
      <c r="B31" s="352"/>
      <c r="C31" s="3"/>
      <c r="D31" s="32"/>
      <c r="E31" s="32"/>
      <c r="F31" s="32"/>
      <c r="G31" s="32"/>
      <c r="H31" s="3"/>
      <c r="I31" s="32"/>
      <c r="J31" s="3"/>
      <c r="K31" s="32"/>
      <c r="L31" s="3"/>
      <c r="M31" s="32"/>
      <c r="N31" s="3"/>
      <c r="O31" s="32"/>
      <c r="P31" s="3"/>
      <c r="Q31" s="32"/>
      <c r="R31" s="3"/>
      <c r="S31" s="32"/>
      <c r="T31" s="3"/>
      <c r="U31" s="32"/>
      <c r="V31" s="3"/>
      <c r="W31" s="32"/>
      <c r="X31" s="3"/>
      <c r="Y31" s="3"/>
      <c r="Z31" s="3"/>
      <c r="AA31" s="3"/>
      <c r="AB31" s="3"/>
    </row>
    <row r="32" spans="1:28" s="6" customFormat="1" ht="15.25" customHeight="1">
      <c r="A32" s="96"/>
      <c r="B32" s="352"/>
      <c r="C32" s="3"/>
      <c r="D32" s="32"/>
      <c r="E32" s="32"/>
      <c r="F32" s="32"/>
      <c r="G32" s="32"/>
      <c r="H32" s="3"/>
      <c r="I32" s="32"/>
      <c r="J32" s="3"/>
      <c r="K32" s="32"/>
      <c r="L32" s="3"/>
      <c r="M32" s="32"/>
      <c r="N32" s="3"/>
      <c r="O32" s="32"/>
      <c r="P32" s="3"/>
      <c r="Q32" s="32"/>
      <c r="R32" s="3"/>
      <c r="S32" s="32"/>
      <c r="T32" s="3"/>
      <c r="U32" s="32"/>
      <c r="V32" s="3"/>
      <c r="W32" s="32"/>
      <c r="X32" s="3"/>
      <c r="Y32" s="3"/>
      <c r="Z32" s="3"/>
      <c r="AA32" s="3"/>
      <c r="AB32" s="3"/>
    </row>
    <row r="33" spans="1:28" s="6" customFormat="1" ht="15.25" customHeight="1">
      <c r="A33" s="96"/>
      <c r="B33" s="352"/>
      <c r="C33" s="100"/>
      <c r="D33" s="32"/>
      <c r="E33" s="32"/>
      <c r="F33" s="32"/>
      <c r="G33" s="108"/>
      <c r="H33" s="3"/>
      <c r="I33" s="32"/>
      <c r="J33" s="3"/>
      <c r="K33" s="32"/>
      <c r="L33" s="3"/>
      <c r="M33" s="32"/>
      <c r="N33" s="3"/>
      <c r="O33" s="32"/>
      <c r="P33" s="3"/>
      <c r="Q33" s="32"/>
      <c r="R33" s="3"/>
      <c r="S33" s="32"/>
      <c r="T33" s="3"/>
      <c r="U33" s="32"/>
      <c r="V33" s="3"/>
      <c r="W33" s="32"/>
      <c r="X33" s="3"/>
      <c r="Y33" s="3"/>
      <c r="Z33" s="3"/>
      <c r="AA33" s="3"/>
      <c r="AB33" s="3"/>
    </row>
    <row r="34" spans="1:28" s="6" customFormat="1" ht="15.25" customHeight="1">
      <c r="A34" s="96"/>
      <c r="B34" s="352"/>
      <c r="C34" s="100"/>
      <c r="D34" s="32"/>
      <c r="E34" s="32"/>
      <c r="F34" s="32"/>
      <c r="G34" s="108"/>
      <c r="H34" s="3"/>
      <c r="I34" s="32"/>
      <c r="J34" s="3"/>
      <c r="K34" s="32"/>
      <c r="L34" s="3"/>
      <c r="M34" s="32"/>
      <c r="N34" s="3"/>
      <c r="O34" s="32"/>
      <c r="P34" s="3"/>
      <c r="Q34" s="32"/>
      <c r="R34" s="3"/>
      <c r="S34" s="32"/>
      <c r="T34" s="3"/>
      <c r="U34" s="32"/>
      <c r="V34" s="3"/>
      <c r="W34" s="32"/>
      <c r="X34" s="3"/>
      <c r="Y34" s="3"/>
      <c r="Z34" s="3"/>
      <c r="AA34" s="3"/>
      <c r="AB34" s="3"/>
    </row>
    <row r="35" spans="1:28" s="6" customFormat="1" ht="15.25" customHeight="1">
      <c r="A35" s="96"/>
      <c r="B35" s="352"/>
      <c r="C35" s="100"/>
      <c r="D35" s="32"/>
      <c r="E35" s="32"/>
      <c r="F35" s="32"/>
      <c r="G35" s="108"/>
      <c r="H35" s="3"/>
      <c r="I35" s="32"/>
      <c r="J35" s="3"/>
      <c r="K35" s="32"/>
      <c r="L35" s="3"/>
      <c r="M35" s="32"/>
      <c r="N35" s="3"/>
      <c r="O35" s="32"/>
      <c r="P35" s="3"/>
      <c r="Q35" s="32"/>
      <c r="R35" s="3"/>
      <c r="S35" s="32"/>
      <c r="T35" s="3"/>
      <c r="U35" s="32"/>
      <c r="V35" s="3"/>
      <c r="W35" s="32"/>
      <c r="X35" s="3"/>
      <c r="Y35" s="3"/>
      <c r="Z35" s="3"/>
      <c r="AA35" s="3"/>
      <c r="AB35" s="3"/>
    </row>
    <row r="36" spans="1:28" s="6" customFormat="1" ht="15.25" customHeight="1">
      <c r="A36" s="96"/>
      <c r="B36" s="352"/>
      <c r="C36" s="100"/>
      <c r="D36" s="32"/>
      <c r="E36" s="32"/>
      <c r="F36" s="32"/>
      <c r="G36" s="108"/>
      <c r="H36" s="3"/>
      <c r="I36" s="32"/>
      <c r="J36" s="3"/>
      <c r="K36" s="32"/>
      <c r="L36" s="3"/>
      <c r="M36" s="32"/>
      <c r="N36" s="3"/>
      <c r="O36" s="32"/>
      <c r="P36" s="3"/>
      <c r="Q36" s="32"/>
      <c r="R36" s="3"/>
      <c r="S36" s="32"/>
      <c r="T36" s="3"/>
      <c r="U36" s="32"/>
      <c r="V36" s="3"/>
      <c r="W36" s="32"/>
      <c r="X36" s="3"/>
      <c r="Y36" s="3"/>
      <c r="Z36" s="3"/>
      <c r="AA36" s="3"/>
      <c r="AB36" s="3"/>
    </row>
    <row r="37" spans="1:28" s="6" customFormat="1" ht="15.25" customHeight="1">
      <c r="A37" s="96"/>
      <c r="B37" s="352"/>
      <c r="C37" s="100"/>
      <c r="D37" s="32"/>
      <c r="E37" s="32"/>
      <c r="F37" s="32"/>
      <c r="G37" s="108"/>
      <c r="H37" s="3"/>
      <c r="I37" s="32"/>
      <c r="J37" s="3"/>
      <c r="K37" s="32"/>
      <c r="L37" s="3"/>
      <c r="M37" s="32"/>
      <c r="N37" s="3"/>
      <c r="O37" s="32"/>
      <c r="P37" s="3"/>
      <c r="Q37" s="32"/>
      <c r="R37" s="3"/>
      <c r="S37" s="32"/>
      <c r="T37" s="3"/>
      <c r="U37" s="32"/>
      <c r="V37" s="3"/>
      <c r="W37" s="32"/>
      <c r="X37" s="3"/>
      <c r="Y37" s="3"/>
      <c r="Z37" s="3"/>
      <c r="AA37" s="3"/>
      <c r="AB37" s="3"/>
    </row>
    <row r="38" spans="1:28" s="6" customFormat="1" ht="15.25" customHeight="1">
      <c r="A38" s="96"/>
      <c r="B38" s="352"/>
      <c r="C38" s="100"/>
      <c r="D38" s="32"/>
      <c r="E38" s="32"/>
      <c r="F38" s="32"/>
      <c r="G38" s="108"/>
      <c r="H38" s="3"/>
      <c r="I38" s="32"/>
      <c r="J38" s="3"/>
      <c r="K38" s="32"/>
      <c r="L38" s="3"/>
      <c r="M38" s="32"/>
      <c r="N38" s="3"/>
      <c r="O38" s="32"/>
      <c r="P38" s="3"/>
      <c r="Q38" s="32"/>
      <c r="R38" s="3"/>
      <c r="S38" s="32"/>
      <c r="T38" s="3"/>
      <c r="U38" s="32"/>
      <c r="V38" s="3"/>
      <c r="W38" s="32"/>
      <c r="X38" s="3"/>
      <c r="Y38" s="3"/>
      <c r="Z38" s="3"/>
      <c r="AA38" s="3"/>
      <c r="AB38" s="3"/>
    </row>
    <row r="39" spans="1:28" s="6" customFormat="1" ht="15.25" customHeight="1">
      <c r="A39" s="96"/>
      <c r="B39" s="352"/>
      <c r="C39" s="100"/>
      <c r="D39" s="32"/>
      <c r="E39" s="32"/>
      <c r="F39" s="32"/>
      <c r="G39" s="108"/>
      <c r="H39" s="3"/>
      <c r="I39" s="32"/>
      <c r="J39" s="3"/>
      <c r="K39" s="32"/>
      <c r="L39" s="3"/>
      <c r="M39" s="32"/>
      <c r="N39" s="3"/>
      <c r="O39" s="32"/>
      <c r="P39" s="3"/>
      <c r="Q39" s="32"/>
      <c r="R39" s="3"/>
      <c r="S39" s="32"/>
      <c r="T39" s="3"/>
      <c r="U39" s="32"/>
      <c r="V39" s="3"/>
      <c r="W39" s="32"/>
      <c r="X39" s="3"/>
      <c r="Y39" s="3"/>
      <c r="Z39" s="3"/>
      <c r="AA39" s="3"/>
      <c r="AB39" s="3"/>
    </row>
    <row r="40" spans="1:28" s="6" customFormat="1" ht="15.25" customHeight="1">
      <c r="A40" s="96"/>
      <c r="B40" s="352"/>
      <c r="C40" s="100"/>
      <c r="D40" s="32"/>
      <c r="E40" s="32"/>
      <c r="F40" s="32"/>
      <c r="G40" s="108"/>
      <c r="H40" s="3"/>
      <c r="I40" s="32"/>
      <c r="J40" s="3"/>
      <c r="K40" s="32"/>
      <c r="L40" s="3"/>
      <c r="M40" s="32"/>
      <c r="N40" s="3"/>
      <c r="O40" s="32"/>
      <c r="P40" s="3"/>
      <c r="Q40" s="32"/>
      <c r="R40" s="3"/>
      <c r="S40" s="32"/>
      <c r="T40" s="3"/>
      <c r="U40" s="32"/>
      <c r="V40" s="3"/>
      <c r="W40" s="32"/>
      <c r="X40" s="3"/>
      <c r="Y40" s="3"/>
      <c r="Z40" s="3"/>
      <c r="AA40" s="3"/>
      <c r="AB40" s="3"/>
    </row>
    <row r="41" spans="1:28" s="6" customFormat="1" ht="15.25" customHeight="1">
      <c r="A41" s="96"/>
      <c r="B41" s="352"/>
      <c r="C41" s="100"/>
      <c r="D41" s="32"/>
      <c r="E41" s="32"/>
      <c r="F41" s="32"/>
      <c r="G41" s="108"/>
      <c r="H41" s="3"/>
      <c r="I41" s="32"/>
      <c r="J41" s="3"/>
      <c r="K41" s="32"/>
      <c r="L41" s="3"/>
      <c r="M41" s="32"/>
      <c r="N41" s="3"/>
      <c r="O41" s="32"/>
      <c r="P41" s="3"/>
      <c r="Q41" s="32"/>
      <c r="R41" s="3"/>
      <c r="S41" s="32"/>
      <c r="T41" s="3"/>
      <c r="U41" s="32"/>
      <c r="V41" s="3"/>
      <c r="W41" s="32"/>
      <c r="X41" s="3"/>
      <c r="Y41" s="3"/>
      <c r="Z41" s="3"/>
      <c r="AA41" s="3"/>
      <c r="AB41" s="3"/>
    </row>
    <row r="42" spans="1:28" s="6" customFormat="1" ht="15.25" customHeight="1">
      <c r="A42" s="96"/>
      <c r="B42" s="352"/>
      <c r="C42" s="100"/>
      <c r="D42" s="32"/>
      <c r="E42" s="32"/>
      <c r="F42" s="32"/>
      <c r="G42" s="108"/>
      <c r="H42" s="3"/>
      <c r="I42" s="32"/>
      <c r="J42" s="3"/>
      <c r="K42" s="32"/>
      <c r="L42" s="3"/>
      <c r="M42" s="32"/>
      <c r="N42" s="3"/>
      <c r="O42" s="32"/>
      <c r="P42" s="3"/>
      <c r="Q42" s="32"/>
      <c r="R42" s="3"/>
      <c r="S42" s="32"/>
      <c r="T42" s="3"/>
      <c r="U42" s="32"/>
      <c r="V42" s="3"/>
      <c r="W42" s="32"/>
      <c r="X42" s="3"/>
      <c r="Y42" s="3"/>
      <c r="Z42" s="3"/>
      <c r="AA42" s="3"/>
      <c r="AB42" s="3"/>
    </row>
    <row r="43" spans="1:28" s="6" customFormat="1" ht="15.25" customHeight="1">
      <c r="A43" s="96"/>
      <c r="B43" s="352"/>
      <c r="C43" s="100"/>
      <c r="D43" s="32"/>
      <c r="E43" s="32"/>
      <c r="F43" s="32"/>
      <c r="G43" s="108"/>
      <c r="H43" s="3"/>
      <c r="I43" s="32"/>
      <c r="J43" s="3"/>
      <c r="K43" s="32"/>
      <c r="L43" s="3"/>
      <c r="M43" s="32"/>
      <c r="N43" s="3"/>
      <c r="O43" s="32"/>
      <c r="P43" s="3"/>
      <c r="Q43" s="32"/>
      <c r="R43" s="3"/>
      <c r="S43" s="32"/>
      <c r="T43" s="3"/>
      <c r="U43" s="32"/>
      <c r="V43" s="3"/>
      <c r="W43" s="32"/>
      <c r="X43" s="3"/>
      <c r="Y43" s="3"/>
      <c r="Z43" s="3"/>
      <c r="AA43" s="3"/>
      <c r="AB43" s="3"/>
    </row>
    <row r="44" spans="1:28" s="6" customFormat="1" ht="15.25" customHeight="1">
      <c r="A44" s="96"/>
      <c r="B44" s="352"/>
      <c r="C44" s="101"/>
      <c r="D44" s="32"/>
      <c r="E44" s="32"/>
      <c r="F44" s="32"/>
      <c r="G44" s="109"/>
      <c r="H44" s="3"/>
      <c r="I44" s="32"/>
      <c r="J44" s="3"/>
      <c r="K44" s="32"/>
      <c r="L44" s="3"/>
      <c r="M44" s="32"/>
      <c r="N44" s="3"/>
      <c r="O44" s="32"/>
      <c r="P44" s="3"/>
      <c r="Q44" s="32"/>
      <c r="R44" s="3"/>
      <c r="S44" s="32"/>
      <c r="T44" s="3"/>
      <c r="U44" s="32"/>
      <c r="V44" s="3"/>
      <c r="W44" s="32"/>
      <c r="X44" s="3"/>
      <c r="Y44" s="3"/>
      <c r="Z44" s="3"/>
      <c r="AA44" s="3"/>
      <c r="AB44" s="3"/>
    </row>
    <row r="45" spans="1:28" s="6" customFormat="1" ht="15.25" customHeight="1">
      <c r="A45" s="96"/>
      <c r="B45" s="377"/>
      <c r="C45" s="102"/>
      <c r="D45" s="32"/>
      <c r="E45" s="32"/>
      <c r="F45" s="32"/>
      <c r="G45" s="110"/>
      <c r="H45" s="3"/>
      <c r="I45" s="32"/>
      <c r="J45" s="3"/>
      <c r="K45" s="32"/>
      <c r="L45" s="3"/>
      <c r="M45" s="32"/>
      <c r="N45" s="3"/>
      <c r="O45" s="32"/>
      <c r="P45" s="3"/>
      <c r="Q45" s="32"/>
      <c r="R45" s="3"/>
      <c r="S45" s="32"/>
      <c r="T45" s="3"/>
      <c r="U45" s="32"/>
      <c r="V45" s="3"/>
      <c r="W45" s="32"/>
      <c r="X45" s="3"/>
      <c r="Y45" s="3"/>
      <c r="Z45" s="3"/>
      <c r="AA45" s="3"/>
      <c r="AB45" s="3"/>
    </row>
    <row r="46" spans="1:28" s="6" customFormat="1" ht="15.25" customHeight="1">
      <c r="A46" s="96"/>
      <c r="B46" s="377"/>
      <c r="C46" s="102"/>
      <c r="D46" s="32"/>
      <c r="E46" s="32"/>
      <c r="F46" s="32"/>
      <c r="G46" s="110"/>
      <c r="H46" s="3"/>
      <c r="I46" s="32"/>
      <c r="J46" s="3"/>
      <c r="K46" s="32"/>
      <c r="L46" s="3"/>
      <c r="M46" s="32"/>
      <c r="N46" s="3"/>
      <c r="O46" s="32"/>
      <c r="P46" s="3"/>
      <c r="Q46" s="32"/>
      <c r="R46" s="3"/>
      <c r="S46" s="32"/>
      <c r="T46" s="3"/>
      <c r="U46" s="32"/>
      <c r="V46" s="3"/>
      <c r="W46" s="32"/>
      <c r="X46" s="3"/>
      <c r="Y46" s="3"/>
      <c r="Z46" s="3"/>
      <c r="AA46" s="3"/>
      <c r="AB46" s="3"/>
    </row>
    <row r="47" spans="1:28" s="6" customFormat="1" ht="15.25" customHeight="1">
      <c r="A47" s="96"/>
      <c r="B47" s="377"/>
      <c r="C47" s="102"/>
      <c r="D47" s="32"/>
      <c r="E47" s="32"/>
      <c r="F47" s="32"/>
      <c r="G47" s="110"/>
      <c r="H47" s="3"/>
      <c r="I47" s="32"/>
      <c r="J47" s="3"/>
      <c r="K47" s="32"/>
      <c r="L47" s="3"/>
      <c r="M47" s="32"/>
      <c r="N47" s="3"/>
      <c r="O47" s="32"/>
      <c r="P47" s="3"/>
      <c r="Q47" s="32"/>
      <c r="R47" s="3"/>
      <c r="S47" s="32"/>
      <c r="T47" s="3"/>
      <c r="U47" s="32"/>
      <c r="V47" s="3"/>
      <c r="W47" s="32"/>
      <c r="X47" s="3"/>
      <c r="Y47" s="3"/>
      <c r="Z47" s="3"/>
      <c r="AA47" s="3"/>
      <c r="AB47" s="3"/>
    </row>
    <row r="48" spans="1:28" s="6" customFormat="1" ht="15.25" customHeight="1">
      <c r="A48" s="96"/>
      <c r="B48" s="377"/>
      <c r="C48" s="102"/>
      <c r="D48" s="32"/>
      <c r="E48" s="32"/>
      <c r="F48" s="32"/>
      <c r="G48" s="110"/>
      <c r="H48" s="3"/>
      <c r="I48" s="32"/>
      <c r="J48" s="3"/>
      <c r="K48" s="32"/>
      <c r="L48" s="3"/>
      <c r="M48" s="32"/>
      <c r="N48" s="3"/>
      <c r="O48" s="32"/>
      <c r="P48" s="3"/>
      <c r="Q48" s="32"/>
      <c r="R48" s="3"/>
      <c r="S48" s="32"/>
      <c r="T48" s="3"/>
      <c r="U48" s="32"/>
      <c r="V48" s="3"/>
      <c r="W48" s="32"/>
      <c r="X48" s="3"/>
      <c r="Y48" s="3"/>
      <c r="Z48" s="3"/>
      <c r="AA48" s="3"/>
      <c r="AB48" s="3"/>
    </row>
    <row r="49" spans="1:28" s="6" customFormat="1" ht="15.25" customHeight="1">
      <c r="A49" s="96"/>
      <c r="B49" s="95"/>
      <c r="C49" s="113"/>
      <c r="D49" s="3"/>
      <c r="E49" s="3"/>
      <c r="F49" s="3"/>
      <c r="G49" s="3"/>
      <c r="H49" s="32"/>
      <c r="I49" s="3"/>
      <c r="J49" s="32"/>
      <c r="K49" s="3"/>
      <c r="L49" s="32"/>
      <c r="M49" s="3"/>
      <c r="N49" s="32"/>
      <c r="O49" s="3"/>
      <c r="P49" s="32"/>
      <c r="Q49" s="3"/>
      <c r="R49" s="32"/>
      <c r="S49" s="3"/>
      <c r="T49" s="32"/>
      <c r="U49" s="3"/>
      <c r="V49" s="32"/>
      <c r="W49" s="3"/>
      <c r="X49" s="3"/>
      <c r="Y49" s="3"/>
      <c r="Z49" s="3"/>
      <c r="AA49" s="3"/>
      <c r="AB49" s="3"/>
    </row>
    <row r="50" spans="1:28" s="6" customFormat="1" ht="15.25" customHeight="1">
      <c r="A50" s="96"/>
      <c r="B50" s="95"/>
      <c r="C50" s="113"/>
      <c r="D50" s="3"/>
      <c r="E50" s="3"/>
      <c r="F50" s="3"/>
      <c r="G50" s="3"/>
      <c r="H50" s="32"/>
      <c r="I50" s="3"/>
      <c r="J50" s="32"/>
      <c r="K50" s="3"/>
      <c r="L50" s="32"/>
      <c r="M50" s="3"/>
      <c r="N50" s="32"/>
      <c r="O50" s="3"/>
      <c r="P50" s="32"/>
      <c r="Q50" s="3"/>
      <c r="R50" s="32"/>
      <c r="S50" s="3"/>
      <c r="T50" s="32"/>
      <c r="U50" s="3"/>
      <c r="V50" s="32"/>
      <c r="W50" s="3"/>
      <c r="X50" s="3"/>
      <c r="Y50" s="3"/>
      <c r="Z50" s="3"/>
      <c r="AA50" s="3"/>
      <c r="AB50" s="3"/>
    </row>
    <row r="51" spans="1:28" s="6" customFormat="1" ht="15.25" customHeight="1">
      <c r="A51" s="96"/>
      <c r="B51" s="95"/>
      <c r="C51" s="113"/>
      <c r="D51" s="3"/>
      <c r="E51" s="3"/>
      <c r="F51" s="3"/>
      <c r="G51" s="3"/>
      <c r="H51" s="32"/>
      <c r="I51" s="3"/>
      <c r="J51" s="32"/>
      <c r="K51" s="3"/>
      <c r="L51" s="32"/>
      <c r="M51" s="3"/>
      <c r="N51" s="32"/>
      <c r="O51" s="3"/>
      <c r="P51" s="32"/>
      <c r="Q51" s="3"/>
      <c r="R51" s="32"/>
      <c r="S51" s="3"/>
      <c r="T51" s="32"/>
      <c r="U51" s="3"/>
      <c r="V51" s="32"/>
      <c r="W51" s="3"/>
      <c r="X51" s="3"/>
      <c r="Y51" s="3"/>
      <c r="Z51" s="3"/>
      <c r="AA51" s="3"/>
      <c r="AB51" s="3"/>
    </row>
    <row r="52" spans="1:28" s="6" customFormat="1" ht="15.25" customHeight="1">
      <c r="A52" s="96"/>
      <c r="B52" s="95"/>
      <c r="C52" s="113"/>
      <c r="D52" s="3"/>
      <c r="E52" s="3"/>
      <c r="F52" s="3"/>
      <c r="G52" s="3"/>
      <c r="H52" s="32"/>
      <c r="I52" s="3"/>
      <c r="J52" s="32"/>
      <c r="K52" s="3"/>
      <c r="L52" s="32"/>
      <c r="M52" s="3"/>
      <c r="N52" s="32"/>
      <c r="O52" s="3"/>
      <c r="P52" s="32"/>
      <c r="Q52" s="3"/>
      <c r="R52" s="32"/>
      <c r="S52" s="3"/>
      <c r="T52" s="32"/>
      <c r="U52" s="3"/>
      <c r="V52" s="32"/>
      <c r="W52" s="3"/>
      <c r="X52" s="3"/>
      <c r="Y52" s="3"/>
      <c r="Z52" s="3"/>
      <c r="AA52" s="3"/>
      <c r="AB52" s="3"/>
    </row>
    <row r="53" spans="1:28" s="6" customFormat="1" ht="15.25" customHeight="1">
      <c r="A53" s="96"/>
      <c r="B53" s="95"/>
      <c r="C53" s="113"/>
      <c r="D53" s="3"/>
      <c r="E53" s="3"/>
      <c r="F53" s="3"/>
      <c r="G53" s="3"/>
      <c r="H53" s="32"/>
      <c r="I53" s="3"/>
      <c r="J53" s="32"/>
      <c r="K53" s="3"/>
      <c r="L53" s="32"/>
      <c r="M53" s="3"/>
      <c r="N53" s="32"/>
      <c r="O53" s="3"/>
      <c r="P53" s="32"/>
      <c r="Q53" s="3"/>
      <c r="R53" s="32"/>
      <c r="S53" s="3"/>
      <c r="T53" s="32"/>
      <c r="U53" s="3"/>
      <c r="V53" s="32"/>
      <c r="W53" s="3"/>
      <c r="X53" s="3"/>
      <c r="Y53" s="3"/>
      <c r="Z53" s="3"/>
      <c r="AA53" s="3"/>
      <c r="AB53" s="3"/>
    </row>
    <row r="54" spans="1:28" s="6" customFormat="1" ht="15.25" customHeight="1">
      <c r="A54" s="96"/>
      <c r="B54" s="95"/>
      <c r="C54" s="113"/>
      <c r="D54" s="3"/>
      <c r="E54" s="3"/>
      <c r="F54" s="3"/>
      <c r="G54" s="3"/>
      <c r="H54" s="32"/>
      <c r="I54" s="3"/>
      <c r="J54" s="32"/>
      <c r="K54" s="3"/>
      <c r="L54" s="32"/>
      <c r="M54" s="3"/>
      <c r="N54" s="32"/>
      <c r="O54" s="3"/>
      <c r="P54" s="32"/>
      <c r="Q54" s="3"/>
      <c r="R54" s="32"/>
      <c r="S54" s="3"/>
      <c r="T54" s="32"/>
      <c r="U54" s="3"/>
      <c r="V54" s="32"/>
      <c r="W54" s="3"/>
      <c r="X54" s="3"/>
      <c r="Y54" s="3"/>
      <c r="Z54" s="3"/>
      <c r="AA54" s="3"/>
      <c r="AB54" s="3"/>
    </row>
    <row r="55" spans="1:28" s="6" customFormat="1" ht="15.25" customHeight="1">
      <c r="A55" s="96"/>
      <c r="B55" s="95"/>
      <c r="C55" s="113"/>
      <c r="D55" s="3"/>
      <c r="E55" s="3"/>
      <c r="F55" s="3"/>
      <c r="G55" s="3"/>
      <c r="H55" s="32"/>
      <c r="I55" s="3"/>
      <c r="J55" s="32"/>
      <c r="K55" s="3"/>
      <c r="L55" s="32"/>
      <c r="M55" s="3"/>
      <c r="N55" s="32"/>
      <c r="O55" s="3"/>
      <c r="P55" s="32"/>
      <c r="Q55" s="3"/>
      <c r="R55" s="32"/>
      <c r="S55" s="3"/>
      <c r="T55" s="32"/>
      <c r="U55" s="3"/>
      <c r="V55" s="32"/>
      <c r="W55" s="3"/>
      <c r="X55" s="3"/>
      <c r="Y55" s="3"/>
      <c r="Z55" s="3"/>
      <c r="AA55" s="3"/>
      <c r="AB55" s="3"/>
    </row>
    <row r="56" spans="1:28" s="6" customFormat="1" ht="15.25" customHeight="1">
      <c r="A56" s="96"/>
      <c r="B56" s="95"/>
      <c r="C56" s="113"/>
      <c r="D56" s="3"/>
      <c r="E56" s="3"/>
      <c r="F56" s="3"/>
      <c r="G56" s="3"/>
      <c r="H56" s="32"/>
      <c r="I56" s="3"/>
      <c r="J56" s="32"/>
      <c r="K56" s="3"/>
      <c r="L56" s="32"/>
      <c r="M56" s="3"/>
      <c r="N56" s="32"/>
      <c r="O56" s="3"/>
      <c r="P56" s="32"/>
      <c r="Q56" s="3"/>
      <c r="R56" s="32"/>
      <c r="S56" s="3"/>
      <c r="T56" s="32"/>
      <c r="U56" s="3"/>
      <c r="V56" s="32"/>
      <c r="W56" s="3"/>
      <c r="X56" s="3"/>
      <c r="Y56" s="3"/>
      <c r="Z56" s="3"/>
      <c r="AA56" s="3"/>
      <c r="AB56" s="3"/>
    </row>
    <row r="57" spans="1:28" s="6" customFormat="1" ht="15.25" customHeight="1">
      <c r="A57" s="96"/>
      <c r="B57" s="95"/>
      <c r="C57" s="113"/>
      <c r="D57" s="3"/>
      <c r="E57" s="3"/>
      <c r="F57" s="3"/>
      <c r="G57" s="3"/>
      <c r="H57" s="32"/>
      <c r="I57" s="3"/>
      <c r="J57" s="32"/>
      <c r="K57" s="3"/>
      <c r="L57" s="32"/>
      <c r="M57" s="3"/>
      <c r="N57" s="32"/>
      <c r="O57" s="3"/>
      <c r="P57" s="32"/>
      <c r="Q57" s="3"/>
      <c r="R57" s="32"/>
      <c r="S57" s="3"/>
      <c r="T57" s="32"/>
      <c r="U57" s="3"/>
      <c r="V57" s="32"/>
      <c r="W57" s="3"/>
      <c r="X57" s="3"/>
      <c r="Y57" s="3"/>
      <c r="Z57" s="3"/>
      <c r="AA57" s="3"/>
      <c r="AB57" s="3"/>
    </row>
    <row r="58" spans="1:28" s="6" customFormat="1" ht="15.25" customHeight="1">
      <c r="A58" s="96"/>
      <c r="B58" s="95"/>
      <c r="C58" s="113"/>
      <c r="D58" s="3"/>
      <c r="E58" s="3"/>
      <c r="F58" s="3"/>
      <c r="G58" s="3"/>
      <c r="H58" s="32"/>
      <c r="I58" s="3"/>
      <c r="J58" s="32"/>
      <c r="K58" s="3"/>
      <c r="L58" s="32"/>
      <c r="M58" s="3"/>
      <c r="N58" s="32"/>
      <c r="O58" s="3"/>
      <c r="P58" s="32"/>
      <c r="Q58" s="3"/>
      <c r="R58" s="32"/>
      <c r="S58" s="3"/>
      <c r="T58" s="32"/>
      <c r="U58" s="3"/>
      <c r="V58" s="32"/>
      <c r="W58" s="3"/>
      <c r="X58" s="3"/>
      <c r="Y58" s="3"/>
      <c r="Z58" s="3"/>
      <c r="AA58" s="3"/>
      <c r="AB58" s="3"/>
    </row>
    <row r="59" spans="1:28" s="6" customFormat="1" ht="15.25" customHeight="1">
      <c r="A59" s="96"/>
      <c r="B59" s="95"/>
      <c r="C59" s="113"/>
      <c r="D59" s="3"/>
      <c r="E59" s="3"/>
      <c r="F59" s="3"/>
      <c r="G59" s="3"/>
      <c r="H59" s="32"/>
      <c r="I59" s="3"/>
      <c r="J59" s="32"/>
      <c r="K59" s="3"/>
      <c r="L59" s="32"/>
      <c r="M59" s="3"/>
      <c r="N59" s="32"/>
      <c r="O59" s="3"/>
      <c r="P59" s="32"/>
      <c r="Q59" s="3"/>
      <c r="R59" s="32"/>
      <c r="S59" s="3"/>
      <c r="T59" s="32"/>
      <c r="U59" s="3"/>
      <c r="V59" s="32"/>
      <c r="W59" s="3"/>
      <c r="X59" s="3"/>
      <c r="Y59" s="3"/>
      <c r="Z59" s="3"/>
      <c r="AA59" s="3"/>
      <c r="AB59" s="3"/>
    </row>
    <row r="60" spans="1:28" s="6" customFormat="1" ht="15.25" customHeight="1">
      <c r="A60" s="96"/>
      <c r="B60" s="95"/>
      <c r="C60" s="113"/>
      <c r="D60" s="3"/>
      <c r="E60" s="3"/>
      <c r="F60" s="3"/>
      <c r="G60" s="3"/>
      <c r="H60" s="32"/>
      <c r="I60" s="3"/>
      <c r="J60" s="32"/>
      <c r="K60" s="3"/>
      <c r="L60" s="32"/>
      <c r="M60" s="3"/>
      <c r="N60" s="32"/>
      <c r="O60" s="3"/>
      <c r="P60" s="32"/>
      <c r="Q60" s="3"/>
      <c r="R60" s="32"/>
      <c r="S60" s="3"/>
      <c r="T60" s="32"/>
      <c r="U60" s="3"/>
      <c r="V60" s="32"/>
      <c r="W60" s="3"/>
      <c r="X60" s="3"/>
      <c r="Y60" s="3"/>
      <c r="Z60" s="3"/>
      <c r="AA60" s="3"/>
      <c r="AB60" s="3"/>
    </row>
    <row r="61" spans="1:28" s="6" customFormat="1" ht="15.25" customHeight="1">
      <c r="A61" s="96"/>
      <c r="B61" s="95"/>
      <c r="C61" s="113"/>
      <c r="D61" s="3"/>
      <c r="E61" s="3"/>
      <c r="F61" s="3"/>
      <c r="G61" s="3"/>
      <c r="H61" s="32"/>
      <c r="I61" s="3"/>
      <c r="J61" s="32"/>
      <c r="K61" s="3"/>
      <c r="L61" s="32"/>
      <c r="M61" s="3"/>
      <c r="N61" s="32"/>
      <c r="O61" s="3"/>
      <c r="P61" s="32"/>
      <c r="Q61" s="3"/>
      <c r="R61" s="32"/>
      <c r="S61" s="3"/>
      <c r="T61" s="32"/>
      <c r="U61" s="3"/>
      <c r="V61" s="32"/>
      <c r="W61" s="3"/>
      <c r="X61" s="3"/>
      <c r="Y61" s="3"/>
      <c r="Z61" s="3"/>
      <c r="AA61" s="3"/>
      <c r="AB61" s="3"/>
    </row>
    <row r="62" spans="1:28" s="6" customFormat="1" ht="15.25" customHeight="1">
      <c r="A62" s="96"/>
      <c r="B62" s="95"/>
      <c r="C62" s="113"/>
      <c r="D62" s="3"/>
      <c r="E62" s="3"/>
      <c r="F62" s="3"/>
      <c r="G62" s="3"/>
      <c r="H62" s="32"/>
      <c r="I62" s="3"/>
      <c r="J62" s="32"/>
      <c r="K62" s="3"/>
      <c r="L62" s="32"/>
      <c r="M62" s="3"/>
      <c r="N62" s="32"/>
      <c r="O62" s="3"/>
      <c r="P62" s="32"/>
      <c r="Q62" s="3"/>
      <c r="R62" s="32"/>
      <c r="S62" s="3"/>
      <c r="T62" s="32"/>
      <c r="U62" s="3"/>
      <c r="V62" s="32"/>
      <c r="W62" s="3"/>
      <c r="X62" s="3"/>
      <c r="Y62" s="3"/>
      <c r="Z62" s="3"/>
      <c r="AA62" s="3"/>
      <c r="AB62" s="3"/>
    </row>
    <row r="63" spans="1:28" s="6" customFormat="1" ht="15.25" customHeight="1">
      <c r="A63" s="96"/>
      <c r="B63" s="95"/>
      <c r="C63" s="113"/>
      <c r="D63" s="3"/>
      <c r="E63" s="3"/>
      <c r="F63" s="3"/>
      <c r="G63" s="3"/>
      <c r="H63" s="32"/>
      <c r="I63" s="3"/>
      <c r="J63" s="32"/>
      <c r="K63" s="3"/>
      <c r="L63" s="32"/>
      <c r="M63" s="3"/>
      <c r="N63" s="32"/>
      <c r="O63" s="3"/>
      <c r="P63" s="32"/>
      <c r="Q63" s="3"/>
      <c r="R63" s="32"/>
      <c r="S63" s="3"/>
      <c r="T63" s="32"/>
      <c r="U63" s="3"/>
      <c r="V63" s="32"/>
    </row>
    <row r="64" spans="1:28" s="6" customFormat="1" ht="15.25" customHeight="1">
      <c r="A64" s="96"/>
      <c r="B64" s="95"/>
      <c r="C64" s="113"/>
      <c r="D64" s="3"/>
      <c r="E64" s="3"/>
      <c r="F64" s="3"/>
      <c r="G64" s="3"/>
      <c r="H64" s="32"/>
      <c r="I64" s="3"/>
      <c r="J64" s="32"/>
      <c r="K64" s="3"/>
      <c r="L64" s="32"/>
      <c r="M64" s="3"/>
      <c r="N64" s="32"/>
      <c r="O64" s="3"/>
      <c r="P64" s="32"/>
      <c r="Q64" s="3"/>
      <c r="R64" s="32"/>
      <c r="S64" s="3"/>
      <c r="T64" s="32"/>
      <c r="U64" s="3"/>
      <c r="V64" s="32"/>
    </row>
    <row r="65" spans="1:22" s="6" customFormat="1" ht="15.25" customHeight="1">
      <c r="A65" s="96"/>
      <c r="B65" s="95"/>
      <c r="C65" s="113"/>
      <c r="D65" s="3"/>
      <c r="E65" s="3"/>
      <c r="F65" s="3"/>
      <c r="G65" s="3"/>
      <c r="H65" s="32"/>
      <c r="I65" s="3"/>
      <c r="J65" s="32"/>
      <c r="K65" s="3"/>
      <c r="L65" s="32"/>
      <c r="M65" s="3"/>
      <c r="N65" s="32"/>
      <c r="O65" s="3"/>
      <c r="P65" s="32"/>
      <c r="Q65" s="3"/>
      <c r="R65" s="32"/>
      <c r="S65" s="3"/>
      <c r="T65" s="32"/>
      <c r="U65" s="3"/>
      <c r="V65" s="32"/>
    </row>
    <row r="66" spans="1:22" s="6" customFormat="1" ht="15.25" customHeight="1">
      <c r="A66" s="96"/>
      <c r="B66" s="95"/>
      <c r="C66" s="113"/>
      <c r="D66" s="3"/>
      <c r="E66" s="3"/>
      <c r="F66" s="3"/>
      <c r="G66" s="3"/>
      <c r="H66" s="32"/>
      <c r="I66" s="3"/>
      <c r="J66" s="32"/>
      <c r="K66" s="3"/>
      <c r="L66" s="32"/>
      <c r="M66" s="3"/>
      <c r="N66" s="32"/>
      <c r="O66" s="3"/>
      <c r="P66" s="32"/>
      <c r="Q66" s="3"/>
      <c r="R66" s="32"/>
      <c r="S66" s="3"/>
      <c r="T66" s="32"/>
      <c r="U66" s="3"/>
      <c r="V66" s="32"/>
    </row>
    <row r="67" spans="1:22" s="6" customFormat="1" ht="15.25" customHeight="1">
      <c r="A67" s="96"/>
      <c r="B67" s="95"/>
      <c r="C67" s="113"/>
      <c r="D67" s="3"/>
      <c r="E67" s="3"/>
      <c r="F67" s="3"/>
      <c r="G67" s="3"/>
      <c r="H67" s="32"/>
      <c r="I67" s="3"/>
      <c r="J67" s="32"/>
      <c r="K67" s="3"/>
      <c r="L67" s="32"/>
      <c r="M67" s="3"/>
      <c r="N67" s="32"/>
      <c r="O67" s="3"/>
      <c r="P67" s="32"/>
      <c r="Q67" s="3"/>
      <c r="R67" s="32"/>
      <c r="S67" s="3"/>
      <c r="T67" s="32"/>
      <c r="U67" s="3"/>
      <c r="V67" s="32"/>
    </row>
    <row r="68" spans="1:22" s="6" customFormat="1" ht="15.25" customHeight="1">
      <c r="A68" s="96"/>
      <c r="B68" s="95"/>
      <c r="C68" s="113"/>
      <c r="D68" s="3"/>
      <c r="E68" s="3"/>
      <c r="F68" s="3"/>
      <c r="G68" s="3"/>
      <c r="H68" s="32"/>
      <c r="I68" s="3"/>
      <c r="J68" s="32"/>
      <c r="K68" s="3"/>
      <c r="L68" s="32"/>
      <c r="M68" s="3"/>
      <c r="N68" s="32"/>
      <c r="O68" s="3"/>
      <c r="P68" s="32"/>
      <c r="Q68" s="3"/>
      <c r="R68" s="32"/>
      <c r="S68" s="3"/>
      <c r="T68" s="32"/>
      <c r="U68" s="3"/>
      <c r="V68" s="32"/>
    </row>
    <row r="69" spans="1:22" s="6" customFormat="1" ht="15.25" customHeight="1">
      <c r="A69" s="87"/>
      <c r="B69" s="91"/>
      <c r="C69" s="114"/>
      <c r="H69" s="28"/>
      <c r="J69" s="28"/>
      <c r="L69" s="28"/>
      <c r="N69" s="28"/>
      <c r="P69" s="28"/>
      <c r="R69" s="28"/>
      <c r="T69" s="28"/>
      <c r="V69" s="28"/>
    </row>
    <row r="70" spans="1:22" s="6" customFormat="1" ht="15.25" customHeight="1">
      <c r="A70" s="87"/>
      <c r="B70" s="91"/>
      <c r="C70" s="114"/>
      <c r="H70" s="28"/>
      <c r="J70" s="28"/>
      <c r="L70" s="28"/>
      <c r="N70" s="28"/>
      <c r="P70" s="28"/>
      <c r="R70" s="28"/>
      <c r="T70" s="28"/>
      <c r="V70" s="28"/>
    </row>
    <row r="71" spans="1:22" s="6" customFormat="1" ht="15.25" customHeight="1">
      <c r="A71" s="87"/>
      <c r="B71" s="91"/>
      <c r="C71" s="114"/>
      <c r="H71" s="28"/>
      <c r="J71" s="28"/>
      <c r="L71" s="28"/>
      <c r="N71" s="28"/>
      <c r="P71" s="28"/>
      <c r="R71" s="28"/>
      <c r="T71" s="28"/>
      <c r="V71" s="28"/>
    </row>
    <row r="72" spans="1:22" s="6" customFormat="1" ht="15.25" customHeight="1">
      <c r="A72" s="87"/>
      <c r="B72" s="91"/>
      <c r="C72" s="114"/>
      <c r="H72" s="28"/>
      <c r="J72" s="28"/>
      <c r="L72" s="28"/>
      <c r="N72" s="28"/>
      <c r="P72" s="28"/>
      <c r="R72" s="28"/>
      <c r="T72" s="28"/>
      <c r="V72" s="28"/>
    </row>
    <row r="73" spans="1:22" s="6" customFormat="1" ht="15.25" customHeight="1">
      <c r="A73" s="87"/>
      <c r="B73" s="91"/>
      <c r="C73" s="114"/>
      <c r="H73" s="28"/>
      <c r="J73" s="28"/>
      <c r="L73" s="28"/>
      <c r="N73" s="28"/>
      <c r="P73" s="28"/>
      <c r="R73" s="28"/>
      <c r="T73" s="28"/>
      <c r="V73" s="28"/>
    </row>
    <row r="74" spans="1:22" s="6" customFormat="1" ht="15.25" customHeight="1">
      <c r="A74" s="87"/>
      <c r="B74" s="91"/>
      <c r="C74" s="114"/>
      <c r="H74" s="28"/>
      <c r="J74" s="28"/>
      <c r="L74" s="28"/>
      <c r="N74" s="28"/>
      <c r="P74" s="28"/>
      <c r="R74" s="28"/>
      <c r="T74" s="28"/>
      <c r="V74" s="28"/>
    </row>
    <row r="75" spans="1:22" s="6" customFormat="1" ht="15.25" customHeight="1">
      <c r="A75" s="87"/>
      <c r="B75" s="91"/>
      <c r="C75" s="114"/>
      <c r="H75" s="28"/>
      <c r="J75" s="28"/>
      <c r="L75" s="28"/>
      <c r="N75" s="28"/>
      <c r="P75" s="28"/>
      <c r="R75" s="28"/>
      <c r="T75" s="28"/>
      <c r="V75" s="28"/>
    </row>
    <row r="76" spans="1:22" s="6" customFormat="1" ht="15.25" customHeight="1">
      <c r="A76" s="87"/>
      <c r="B76" s="91"/>
      <c r="C76" s="114"/>
      <c r="H76" s="28"/>
      <c r="J76" s="28"/>
      <c r="L76" s="28"/>
      <c r="N76" s="28"/>
      <c r="P76" s="28"/>
      <c r="R76" s="28"/>
      <c r="T76" s="28"/>
      <c r="V76" s="28"/>
    </row>
    <row r="77" spans="1:22" s="6" customFormat="1" ht="15.25" customHeight="1">
      <c r="A77" s="87"/>
      <c r="B77" s="91"/>
      <c r="C77" s="114"/>
      <c r="H77" s="28"/>
      <c r="J77" s="28"/>
      <c r="L77" s="28"/>
      <c r="N77" s="28"/>
      <c r="P77" s="28"/>
      <c r="R77" s="28"/>
      <c r="T77" s="28"/>
      <c r="V77" s="28"/>
    </row>
    <row r="78" spans="1:22" s="6" customFormat="1" ht="15.25" customHeight="1">
      <c r="A78" s="87"/>
      <c r="B78" s="91"/>
      <c r="C78" s="114"/>
      <c r="H78" s="28"/>
      <c r="J78" s="28"/>
      <c r="L78" s="28"/>
      <c r="N78" s="28"/>
      <c r="P78" s="28"/>
      <c r="R78" s="28"/>
      <c r="T78" s="28"/>
      <c r="V78" s="28"/>
    </row>
    <row r="79" spans="1:22" s="6" customFormat="1" ht="15.25" customHeight="1">
      <c r="A79" s="87"/>
      <c r="B79" s="91"/>
      <c r="C79" s="114"/>
      <c r="H79" s="28"/>
      <c r="J79" s="28"/>
      <c r="L79" s="28"/>
      <c r="N79" s="28"/>
      <c r="P79" s="28"/>
      <c r="R79" s="28"/>
      <c r="T79" s="28"/>
      <c r="V79" s="28"/>
    </row>
    <row r="80" spans="1:22" s="6" customFormat="1" ht="15.25" customHeight="1">
      <c r="A80" s="87"/>
      <c r="B80" s="91"/>
      <c r="C80" s="114"/>
      <c r="H80" s="28"/>
      <c r="J80" s="28"/>
      <c r="L80" s="28"/>
      <c r="N80" s="28"/>
      <c r="P80" s="28"/>
      <c r="R80" s="28"/>
      <c r="T80" s="28"/>
      <c r="V80" s="28"/>
    </row>
    <row r="81" spans="1:22" s="6" customFormat="1" ht="15.25" customHeight="1">
      <c r="A81" s="87"/>
      <c r="B81" s="91"/>
      <c r="C81" s="114"/>
      <c r="H81" s="28"/>
      <c r="J81" s="28"/>
      <c r="L81" s="28"/>
      <c r="N81" s="28"/>
      <c r="P81" s="28"/>
      <c r="R81" s="28"/>
      <c r="T81" s="28"/>
      <c r="V81" s="28"/>
    </row>
    <row r="82" spans="1:22" s="6" customFormat="1" ht="15.25" customHeight="1">
      <c r="A82" s="87"/>
      <c r="B82" s="91"/>
      <c r="C82" s="114"/>
      <c r="H82" s="28"/>
      <c r="J82" s="28"/>
      <c r="L82" s="28"/>
      <c r="N82" s="28"/>
      <c r="P82" s="28"/>
      <c r="R82" s="28"/>
      <c r="T82" s="28"/>
      <c r="V82" s="28"/>
    </row>
    <row r="83" spans="1:22" s="6" customFormat="1" ht="15.25" customHeight="1">
      <c r="A83" s="87"/>
      <c r="B83" s="91"/>
      <c r="C83" s="114"/>
      <c r="H83" s="28"/>
      <c r="J83" s="28"/>
      <c r="L83" s="28"/>
      <c r="N83" s="28"/>
      <c r="P83" s="28"/>
      <c r="R83" s="28"/>
      <c r="T83" s="28"/>
      <c r="V83" s="28"/>
    </row>
    <row r="84" spans="1:22" s="6" customFormat="1" ht="15.25" customHeight="1">
      <c r="A84" s="87"/>
      <c r="B84" s="91"/>
      <c r="C84" s="114"/>
      <c r="H84" s="28"/>
      <c r="J84" s="28"/>
      <c r="L84" s="28"/>
      <c r="N84" s="28"/>
      <c r="P84" s="28"/>
      <c r="R84" s="28"/>
      <c r="T84" s="28"/>
      <c r="V84" s="28"/>
    </row>
    <row r="85" spans="1:22" s="6" customFormat="1" ht="15.25" customHeight="1">
      <c r="A85" s="87"/>
      <c r="B85" s="91"/>
      <c r="C85" s="114"/>
      <c r="H85" s="28"/>
      <c r="J85" s="28"/>
      <c r="L85" s="28"/>
      <c r="N85" s="28"/>
      <c r="P85" s="28"/>
      <c r="R85" s="28"/>
      <c r="T85" s="28"/>
      <c r="V85" s="28"/>
    </row>
    <row r="86" spans="1:22" s="6" customFormat="1" ht="15.25" customHeight="1">
      <c r="A86" s="87"/>
      <c r="B86" s="91"/>
      <c r="C86" s="114"/>
      <c r="H86" s="28"/>
      <c r="J86" s="28"/>
      <c r="L86" s="28"/>
      <c r="N86" s="28"/>
      <c r="P86" s="28"/>
      <c r="R86" s="28"/>
      <c r="T86" s="28"/>
      <c r="V86" s="28"/>
    </row>
    <row r="87" spans="1:22" s="6" customFormat="1" ht="15.25" customHeight="1">
      <c r="A87" s="87"/>
      <c r="B87" s="91"/>
      <c r="C87" s="114"/>
      <c r="H87" s="28"/>
      <c r="J87" s="28"/>
      <c r="L87" s="28"/>
      <c r="N87" s="28"/>
      <c r="P87" s="28"/>
      <c r="R87" s="28"/>
      <c r="T87" s="28"/>
      <c r="V87" s="28"/>
    </row>
    <row r="88" spans="1:22" s="6" customFormat="1" ht="15.25" customHeight="1">
      <c r="A88" s="87"/>
      <c r="B88" s="91"/>
      <c r="C88" s="114"/>
      <c r="H88" s="28"/>
      <c r="J88" s="28"/>
      <c r="L88" s="28"/>
      <c r="N88" s="28"/>
      <c r="P88" s="28"/>
      <c r="R88" s="28"/>
      <c r="T88" s="28"/>
      <c r="V88" s="28"/>
    </row>
    <row r="89" spans="1:22" s="6" customFormat="1" ht="15.25" customHeight="1">
      <c r="A89" s="87"/>
      <c r="B89" s="91"/>
      <c r="C89" s="114"/>
      <c r="H89" s="28"/>
      <c r="J89" s="28"/>
      <c r="L89" s="28"/>
      <c r="N89" s="28"/>
      <c r="P89" s="28"/>
      <c r="R89" s="28"/>
      <c r="T89" s="28"/>
      <c r="V89" s="28"/>
    </row>
    <row r="90" spans="1:22" s="6" customFormat="1" ht="15.25" customHeight="1">
      <c r="A90" s="87"/>
      <c r="B90" s="91"/>
      <c r="C90" s="114"/>
      <c r="H90" s="28"/>
      <c r="J90" s="28"/>
      <c r="L90" s="28"/>
      <c r="N90" s="28"/>
      <c r="P90" s="28"/>
      <c r="R90" s="28"/>
      <c r="T90" s="28"/>
      <c r="V90" s="28"/>
    </row>
    <row r="91" spans="1:22" s="6" customFormat="1" ht="15.25" customHeight="1">
      <c r="A91" s="87"/>
      <c r="B91" s="91"/>
      <c r="C91" s="114"/>
      <c r="H91" s="28"/>
      <c r="J91" s="28"/>
      <c r="L91" s="28"/>
      <c r="N91" s="28"/>
      <c r="P91" s="28"/>
      <c r="R91" s="28"/>
      <c r="T91" s="28"/>
      <c r="V91" s="28"/>
    </row>
    <row r="92" spans="1:22" s="6" customFormat="1" ht="15.25" customHeight="1">
      <c r="A92" s="87"/>
      <c r="B92" s="91"/>
      <c r="C92" s="114"/>
      <c r="H92" s="28"/>
      <c r="J92" s="28"/>
      <c r="L92" s="28"/>
      <c r="N92" s="28"/>
      <c r="P92" s="28"/>
      <c r="R92" s="28"/>
      <c r="T92" s="28"/>
      <c r="V92" s="28"/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1"/>
  <sheetViews>
    <sheetView workbookViewId="0">
      <selection activeCell="D11" sqref="D11"/>
    </sheetView>
  </sheetViews>
  <sheetFormatPr defaultRowHeight="12.5"/>
  <cols>
    <col min="1" max="1" width="10.1796875" customWidth="1"/>
    <col min="3" max="3" width="9.453125" customWidth="1"/>
    <col min="5" max="5" width="14" bestFit="1" customWidth="1"/>
  </cols>
  <sheetData>
    <row r="1" spans="1:12" s="299" customFormat="1">
      <c r="A1" s="194" t="s">
        <v>236</v>
      </c>
      <c r="B1" s="194" t="s">
        <v>237</v>
      </c>
      <c r="C1" s="194" t="s">
        <v>238</v>
      </c>
      <c r="D1" s="194" t="s">
        <v>239</v>
      </c>
      <c r="E1" s="194" t="s">
        <v>240</v>
      </c>
      <c r="F1" s="194" t="s">
        <v>241</v>
      </c>
      <c r="G1" s="272"/>
      <c r="H1" s="272"/>
      <c r="I1" s="272"/>
    </row>
    <row r="2" spans="1:12" ht="15" customHeight="1">
      <c r="A2" s="126"/>
      <c r="B2" s="127"/>
      <c r="C2" s="127"/>
      <c r="D2" s="127"/>
      <c r="E2" s="127"/>
      <c r="F2" s="127"/>
      <c r="G2" s="127"/>
      <c r="H2" s="127"/>
      <c r="I2" s="3"/>
    </row>
    <row r="3" spans="1:12" ht="16.25" customHeight="1">
      <c r="A3" s="128"/>
      <c r="B3" s="129"/>
      <c r="C3" s="130"/>
      <c r="D3" s="131"/>
      <c r="E3" s="128"/>
      <c r="F3" s="129"/>
      <c r="G3" s="130"/>
      <c r="H3" s="131"/>
      <c r="I3" s="3"/>
    </row>
    <row r="4" spans="1:12">
      <c r="A4" s="127"/>
      <c r="B4" s="132"/>
      <c r="C4" s="3"/>
      <c r="D4" s="32"/>
      <c r="E4" s="127"/>
      <c r="F4" s="133"/>
      <c r="G4" s="134"/>
      <c r="H4" s="135"/>
      <c r="I4" s="3"/>
      <c r="K4" s="4"/>
      <c r="L4" s="4"/>
    </row>
    <row r="5" spans="1:12">
      <c r="A5" s="127"/>
      <c r="B5" s="132"/>
      <c r="C5" s="3"/>
      <c r="D5" s="32"/>
      <c r="E5" s="127"/>
      <c r="F5" s="133"/>
      <c r="G5" s="134"/>
      <c r="H5" s="135"/>
      <c r="I5" s="3"/>
      <c r="K5" s="4"/>
      <c r="L5" s="4"/>
    </row>
    <row r="6" spans="1:12">
      <c r="A6" s="127"/>
      <c r="B6" s="132"/>
      <c r="C6" s="3"/>
      <c r="D6" s="32"/>
      <c r="E6" s="127"/>
      <c r="F6" s="133"/>
      <c r="G6" s="134"/>
      <c r="H6" s="135"/>
      <c r="I6" s="3"/>
      <c r="K6" s="4"/>
      <c r="L6" s="4"/>
    </row>
    <row r="7" spans="1:12">
      <c r="A7" s="127"/>
      <c r="B7" s="132"/>
      <c r="C7" s="3"/>
      <c r="D7" s="32"/>
      <c r="E7" s="127"/>
      <c r="F7" s="133"/>
      <c r="G7" s="134"/>
      <c r="H7" s="135"/>
      <c r="I7" s="3"/>
      <c r="K7" s="4"/>
      <c r="L7" s="4"/>
    </row>
    <row r="8" spans="1:12">
      <c r="A8" s="127"/>
      <c r="B8" s="132"/>
      <c r="C8" s="3"/>
      <c r="D8" s="32"/>
      <c r="E8" s="127"/>
      <c r="F8" s="133"/>
      <c r="G8" s="134"/>
      <c r="H8" s="135"/>
      <c r="I8" s="3"/>
      <c r="K8" s="4"/>
      <c r="L8" s="51"/>
    </row>
    <row r="9" spans="1:12">
      <c r="A9" s="127"/>
      <c r="B9" s="132"/>
      <c r="C9" s="3"/>
      <c r="D9" s="32"/>
      <c r="E9" s="127"/>
      <c r="F9" s="136"/>
      <c r="G9" s="137"/>
      <c r="H9" s="137"/>
      <c r="I9" s="3"/>
      <c r="K9" s="4"/>
      <c r="L9" s="4"/>
    </row>
    <row r="10" spans="1:12">
      <c r="A10" s="127"/>
      <c r="B10" s="132"/>
      <c r="C10" s="3"/>
      <c r="D10" s="32"/>
      <c r="E10" s="127"/>
      <c r="F10" s="127"/>
      <c r="G10" s="127"/>
      <c r="H10" s="127"/>
      <c r="I10" s="3"/>
      <c r="K10" s="4"/>
      <c r="L10" s="4"/>
    </row>
    <row r="11" spans="1:12">
      <c r="A11" s="127"/>
      <c r="B11" s="132"/>
      <c r="C11" s="3"/>
      <c r="D11" s="32"/>
      <c r="E11" s="127"/>
      <c r="F11" s="127"/>
      <c r="G11" s="127"/>
      <c r="H11" s="127"/>
      <c r="I11" s="3"/>
      <c r="K11" s="4"/>
      <c r="L11" s="4"/>
    </row>
    <row r="12" spans="1:12">
      <c r="A12" s="127"/>
      <c r="B12" s="132"/>
      <c r="C12" s="3"/>
      <c r="D12" s="32"/>
      <c r="E12" s="127"/>
      <c r="F12" s="127"/>
      <c r="G12" s="127"/>
      <c r="H12" s="127"/>
      <c r="I12" s="3"/>
      <c r="K12" s="4"/>
      <c r="L12" s="4"/>
    </row>
    <row r="13" spans="1:12">
      <c r="A13" s="127"/>
      <c r="B13" s="132"/>
      <c r="C13" s="3"/>
      <c r="D13" s="32"/>
      <c r="E13" s="127"/>
      <c r="F13" s="127"/>
      <c r="G13" s="127"/>
      <c r="H13" s="127"/>
      <c r="I13" s="3"/>
      <c r="K13" s="4"/>
      <c r="L13" s="4"/>
    </row>
    <row r="14" spans="1:12">
      <c r="A14" s="127"/>
      <c r="B14" s="132"/>
      <c r="C14" s="3"/>
      <c r="D14" s="32"/>
      <c r="E14" s="127"/>
      <c r="F14" s="127"/>
      <c r="G14" s="127"/>
      <c r="H14" s="127"/>
      <c r="I14" s="3"/>
      <c r="K14" s="4"/>
      <c r="L14" s="4"/>
    </row>
    <row r="15" spans="1:12">
      <c r="A15" s="127"/>
      <c r="B15" s="132"/>
      <c r="C15" s="3"/>
      <c r="D15" s="32"/>
      <c r="E15" s="127"/>
      <c r="F15" s="127"/>
      <c r="G15" s="127"/>
      <c r="H15" s="127"/>
      <c r="I15" s="3"/>
      <c r="K15" s="52"/>
      <c r="L15" s="52"/>
    </row>
    <row r="16" spans="1:12">
      <c r="A16" s="127"/>
      <c r="B16" s="132"/>
      <c r="C16" s="134"/>
      <c r="D16" s="135"/>
      <c r="E16" s="127"/>
      <c r="F16" s="127"/>
      <c r="G16" s="127"/>
      <c r="H16" s="127"/>
      <c r="I16" s="3"/>
      <c r="K16" s="4"/>
      <c r="L16" s="4"/>
    </row>
    <row r="17" spans="1:12">
      <c r="A17" s="127"/>
      <c r="B17" s="132"/>
      <c r="C17" s="134"/>
      <c r="D17" s="135"/>
      <c r="E17" s="127"/>
      <c r="F17" s="127"/>
      <c r="G17" s="127"/>
      <c r="H17" s="127"/>
      <c r="I17" s="3"/>
      <c r="K17" s="4"/>
      <c r="L17" s="4"/>
    </row>
    <row r="18" spans="1:12">
      <c r="A18" s="127"/>
      <c r="B18" s="132"/>
      <c r="C18" s="134"/>
      <c r="D18" s="135"/>
      <c r="E18" s="127"/>
      <c r="F18" s="127"/>
      <c r="G18" s="127"/>
      <c r="H18" s="127"/>
      <c r="I18" s="3"/>
      <c r="K18" s="4"/>
      <c r="L18" s="4"/>
    </row>
    <row r="19" spans="1:12">
      <c r="A19" s="127"/>
      <c r="B19" s="132"/>
      <c r="C19" s="138"/>
      <c r="D19" s="137"/>
      <c r="E19" s="127"/>
      <c r="F19" s="127"/>
      <c r="G19" s="127"/>
      <c r="H19" s="127"/>
      <c r="I19" s="3"/>
      <c r="K19" s="4"/>
      <c r="L19" s="4"/>
    </row>
    <row r="20" spans="1:12">
      <c r="A20" s="127"/>
      <c r="B20" s="132"/>
      <c r="C20" s="3"/>
      <c r="D20" s="3"/>
      <c r="E20" s="127"/>
      <c r="F20" s="127"/>
      <c r="G20" s="127"/>
      <c r="H20" s="127"/>
      <c r="I20" s="3"/>
    </row>
    <row r="21" spans="1:12">
      <c r="A21" s="8"/>
      <c r="B21" s="50"/>
      <c r="E21" s="8"/>
      <c r="F21" s="8"/>
      <c r="G21" s="8"/>
      <c r="H21" s="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2" tint="-0.249977111117893"/>
  </sheetPr>
  <dimension ref="A1:O29"/>
  <sheetViews>
    <sheetView topLeftCell="A30" zoomScale="118" zoomScaleNormal="160" workbookViewId="0">
      <selection activeCell="H50" sqref="H50"/>
    </sheetView>
  </sheetViews>
  <sheetFormatPr defaultRowHeight="12.5"/>
  <cols>
    <col min="1" max="1" width="10.1796875" customWidth="1"/>
    <col min="2" max="2" width="14" bestFit="1" customWidth="1"/>
    <col min="5" max="5" width="11.08984375" bestFit="1" customWidth="1"/>
    <col min="7" max="7" width="9.26953125" style="1" bestFit="1" customWidth="1"/>
    <col min="9" max="10" width="9.6328125" bestFit="1" customWidth="1"/>
    <col min="11" max="11" width="12.08984375" bestFit="1" customWidth="1"/>
    <col min="13" max="13" width="12.08984375" bestFit="1" customWidth="1"/>
    <col min="15" max="15" width="12.08984375" bestFit="1" customWidth="1"/>
  </cols>
  <sheetData>
    <row r="1" spans="1:15">
      <c r="G1" s="1" t="s">
        <v>53</v>
      </c>
    </row>
    <row r="2" spans="1:15" s="44" customFormat="1" ht="11.5">
      <c r="A2" s="44" t="s">
        <v>14</v>
      </c>
      <c r="B2" s="44" t="s">
        <v>7</v>
      </c>
      <c r="C2" s="44" t="s">
        <v>15</v>
      </c>
      <c r="D2" s="44" t="s">
        <v>16</v>
      </c>
      <c r="E2" s="44" t="s">
        <v>17</v>
      </c>
      <c r="F2" s="44" t="s">
        <v>18</v>
      </c>
      <c r="G2" s="49" t="s">
        <v>19</v>
      </c>
      <c r="H2" s="44" t="s">
        <v>20</v>
      </c>
      <c r="I2" s="44" t="s">
        <v>21</v>
      </c>
      <c r="J2" s="44" t="s">
        <v>22</v>
      </c>
      <c r="K2" s="44" t="s">
        <v>23</v>
      </c>
      <c r="L2" s="44" t="s">
        <v>24</v>
      </c>
      <c r="M2" s="44" t="s">
        <v>25</v>
      </c>
      <c r="N2" s="44" t="s">
        <v>26</v>
      </c>
      <c r="O2" s="44" t="s">
        <v>27</v>
      </c>
    </row>
    <row r="3" spans="1:15">
      <c r="A3" t="s">
        <v>28</v>
      </c>
      <c r="B3" t="s">
        <v>29</v>
      </c>
      <c r="C3" t="s">
        <v>30</v>
      </c>
      <c r="D3" t="s">
        <v>31</v>
      </c>
      <c r="E3" t="s">
        <v>32</v>
      </c>
      <c r="F3" t="s">
        <v>33</v>
      </c>
      <c r="G3" s="1" t="s">
        <v>34</v>
      </c>
      <c r="H3" t="s">
        <v>35</v>
      </c>
      <c r="I3" t="s">
        <v>36</v>
      </c>
      <c r="J3" t="s">
        <v>37</v>
      </c>
      <c r="K3" t="s">
        <v>38</v>
      </c>
      <c r="L3" t="s">
        <v>39</v>
      </c>
      <c r="M3" t="s">
        <v>40</v>
      </c>
      <c r="N3" t="s">
        <v>41</v>
      </c>
      <c r="O3" t="s">
        <v>42</v>
      </c>
    </row>
    <row r="4" spans="1:15" ht="9" customHeight="1">
      <c r="A4" s="44" t="s">
        <v>43</v>
      </c>
      <c r="B4" s="44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</row>
    <row r="5" spans="1:15" ht="9" customHeight="1">
      <c r="A5" s="44">
        <v>1</v>
      </c>
      <c r="B5" s="295" t="s">
        <v>228</v>
      </c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</row>
    <row r="6" spans="1:15" ht="9" customHeight="1">
      <c r="A6" s="44">
        <v>1</v>
      </c>
      <c r="B6" s="296" t="s">
        <v>4</v>
      </c>
      <c r="C6" s="45"/>
      <c r="D6" s="45" t="s">
        <v>54</v>
      </c>
      <c r="E6" s="45" t="s">
        <v>54</v>
      </c>
      <c r="F6" s="45"/>
      <c r="G6" s="45"/>
      <c r="H6" s="45"/>
      <c r="I6" s="45"/>
      <c r="J6" s="45"/>
      <c r="K6" s="45"/>
      <c r="L6" s="45"/>
      <c r="M6" s="45"/>
      <c r="N6" s="45"/>
      <c r="O6" s="45"/>
    </row>
    <row r="7" spans="1:15" ht="9" customHeight="1">
      <c r="A7" s="44">
        <v>1</v>
      </c>
      <c r="B7" s="296" t="s">
        <v>5</v>
      </c>
      <c r="C7" s="45"/>
      <c r="D7" s="45" t="s">
        <v>54</v>
      </c>
      <c r="E7" s="45" t="s">
        <v>54</v>
      </c>
      <c r="F7" s="45"/>
      <c r="G7" s="45"/>
      <c r="H7" s="45"/>
      <c r="I7" s="45"/>
      <c r="J7" s="45"/>
      <c r="K7" s="45"/>
      <c r="L7" s="45"/>
      <c r="M7" s="45"/>
      <c r="N7" s="45"/>
      <c r="O7" s="45"/>
    </row>
    <row r="8" spans="1:15" ht="9" customHeight="1">
      <c r="A8" s="44">
        <v>3</v>
      </c>
      <c r="B8" s="296" t="s">
        <v>10</v>
      </c>
      <c r="C8" s="45" t="s">
        <v>44</v>
      </c>
      <c r="D8" s="45" t="s">
        <v>54</v>
      </c>
      <c r="E8" s="45" t="s">
        <v>54</v>
      </c>
      <c r="F8" s="45"/>
      <c r="G8" s="45"/>
      <c r="H8" s="45"/>
      <c r="I8" s="46"/>
      <c r="J8" s="45"/>
      <c r="K8" s="46"/>
      <c r="L8" s="46"/>
      <c r="M8" s="45"/>
      <c r="N8" s="45"/>
      <c r="O8" s="45"/>
    </row>
    <row r="9" spans="1:15" ht="9" customHeight="1">
      <c r="A9" s="44">
        <v>7</v>
      </c>
      <c r="B9" s="296" t="s">
        <v>9</v>
      </c>
      <c r="C9" s="45" t="s">
        <v>44</v>
      </c>
      <c r="D9" s="45" t="s">
        <v>54</v>
      </c>
      <c r="E9" s="45" t="s">
        <v>54</v>
      </c>
      <c r="F9" s="45"/>
      <c r="G9" s="45"/>
      <c r="H9" s="45"/>
      <c r="I9" s="45"/>
      <c r="J9" s="45"/>
      <c r="K9" s="45"/>
      <c r="L9" s="45"/>
      <c r="M9" s="45"/>
      <c r="N9" s="45"/>
      <c r="O9" s="45"/>
    </row>
    <row r="10" spans="1:15" ht="9" customHeight="1">
      <c r="A10" s="44">
        <v>11</v>
      </c>
      <c r="B10" s="296" t="s">
        <v>201</v>
      </c>
      <c r="C10" s="45"/>
      <c r="D10" s="45" t="s">
        <v>54</v>
      </c>
      <c r="E10" s="45" t="s">
        <v>54</v>
      </c>
      <c r="F10" s="45"/>
      <c r="G10" s="45"/>
      <c r="H10" s="45"/>
      <c r="I10" s="45"/>
      <c r="J10" s="45"/>
      <c r="K10" s="45"/>
      <c r="L10" s="45"/>
      <c r="M10" s="45"/>
      <c r="N10" s="45"/>
      <c r="O10" s="45"/>
    </row>
    <row r="11" spans="1:15" ht="9" customHeight="1" thickBot="1">
      <c r="A11" s="44">
        <v>13</v>
      </c>
      <c r="B11" s="296" t="s">
        <v>203</v>
      </c>
      <c r="C11" s="45"/>
      <c r="D11" s="45" t="s">
        <v>54</v>
      </c>
      <c r="E11" s="45" t="s">
        <v>54</v>
      </c>
      <c r="F11" s="45"/>
      <c r="G11" s="45"/>
      <c r="H11" s="45"/>
      <c r="I11" s="45"/>
      <c r="J11" s="45"/>
      <c r="K11" s="45"/>
      <c r="L11" s="45"/>
      <c r="M11" s="45"/>
      <c r="N11" s="45"/>
      <c r="O11" s="45"/>
    </row>
    <row r="12" spans="1:15" ht="9" customHeight="1">
      <c r="A12" s="44">
        <v>16</v>
      </c>
      <c r="B12" s="296" t="s">
        <v>206</v>
      </c>
      <c r="C12" s="45" t="s">
        <v>44</v>
      </c>
      <c r="D12" s="45" t="s">
        <v>54</v>
      </c>
      <c r="E12" s="45" t="s">
        <v>54</v>
      </c>
      <c r="F12" s="45"/>
      <c r="G12" s="45"/>
      <c r="H12" s="45"/>
      <c r="I12" s="45"/>
      <c r="J12" s="45"/>
      <c r="K12" s="45"/>
      <c r="L12" s="45"/>
      <c r="M12" s="45"/>
      <c r="N12" s="45"/>
      <c r="O12" s="45"/>
    </row>
    <row r="13" spans="1:15" ht="9" customHeight="1">
      <c r="A13" s="44">
        <v>18</v>
      </c>
      <c r="B13" s="296" t="s">
        <v>202</v>
      </c>
      <c r="C13" s="45"/>
      <c r="D13" s="45" t="s">
        <v>54</v>
      </c>
      <c r="E13" s="45" t="s">
        <v>54</v>
      </c>
      <c r="F13" s="45"/>
      <c r="G13" s="45"/>
      <c r="H13" s="45"/>
      <c r="I13" s="45"/>
      <c r="J13" s="45"/>
      <c r="K13" s="45"/>
      <c r="L13" s="45"/>
      <c r="M13" s="45"/>
      <c r="N13" s="45"/>
      <c r="O13" s="45"/>
    </row>
    <row r="14" spans="1:15" ht="9" customHeight="1">
      <c r="A14" s="44">
        <v>19</v>
      </c>
      <c r="B14" s="296" t="s">
        <v>204</v>
      </c>
      <c r="C14" s="45"/>
      <c r="D14" s="45" t="s">
        <v>54</v>
      </c>
      <c r="E14" s="45" t="s">
        <v>54</v>
      </c>
      <c r="F14" s="45"/>
      <c r="G14" s="45"/>
      <c r="H14" s="45"/>
      <c r="I14" s="45"/>
      <c r="J14" s="45"/>
      <c r="K14" s="45"/>
      <c r="L14" s="45"/>
      <c r="M14" s="45"/>
      <c r="N14" s="45"/>
      <c r="O14" s="45"/>
    </row>
    <row r="15" spans="1:15" ht="9" customHeight="1">
      <c r="A15" s="44">
        <v>19</v>
      </c>
      <c r="B15" s="296" t="s">
        <v>205</v>
      </c>
      <c r="C15" s="45"/>
      <c r="D15" s="45" t="s">
        <v>54</v>
      </c>
      <c r="E15" s="45" t="s">
        <v>54</v>
      </c>
      <c r="F15" s="45"/>
      <c r="G15" s="45"/>
      <c r="H15" s="45"/>
      <c r="I15" s="45"/>
      <c r="J15" s="45"/>
      <c r="K15" s="45"/>
      <c r="L15" s="45"/>
      <c r="M15" s="45"/>
      <c r="N15" s="45"/>
      <c r="O15" s="45"/>
    </row>
    <row r="16" spans="1:15" ht="9" customHeight="1">
      <c r="A16" s="44">
        <v>21</v>
      </c>
      <c r="B16" s="296" t="s">
        <v>222</v>
      </c>
      <c r="C16" s="45" t="s">
        <v>44</v>
      </c>
      <c r="D16" s="45" t="s">
        <v>54</v>
      </c>
      <c r="E16" s="45" t="s">
        <v>54</v>
      </c>
      <c r="F16" s="45"/>
      <c r="G16" s="45"/>
      <c r="H16" s="45"/>
      <c r="I16" s="45"/>
      <c r="J16" s="45"/>
      <c r="K16" s="45"/>
      <c r="L16" s="45"/>
      <c r="M16" s="45"/>
      <c r="N16" s="45"/>
      <c r="O16" s="45"/>
    </row>
    <row r="17" spans="1:15" ht="9" customHeight="1">
      <c r="A17" s="44" t="s">
        <v>45</v>
      </c>
      <c r="B17" s="44"/>
      <c r="C17" s="45"/>
      <c r="D17" s="45"/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45"/>
    </row>
    <row r="18" spans="1:15" ht="9" customHeight="1">
      <c r="A18" s="44"/>
      <c r="B18" s="44" t="s">
        <v>46</v>
      </c>
      <c r="C18" s="45"/>
      <c r="D18" s="45"/>
      <c r="E18" s="45"/>
      <c r="F18" s="45"/>
      <c r="G18" s="45"/>
      <c r="H18" s="45"/>
      <c r="I18" s="44"/>
      <c r="J18" s="44"/>
      <c r="K18" s="45"/>
      <c r="L18" s="45"/>
      <c r="M18" s="45"/>
      <c r="N18" s="45"/>
      <c r="O18" s="45"/>
    </row>
    <row r="19" spans="1:15" ht="9" customHeight="1">
      <c r="A19" s="44"/>
      <c r="B19" s="44" t="s">
        <v>47</v>
      </c>
      <c r="C19" s="45"/>
      <c r="D19" s="45"/>
      <c r="E19" s="45"/>
      <c r="F19" s="45"/>
      <c r="G19" s="45"/>
      <c r="H19" s="45"/>
      <c r="I19" s="46" t="s">
        <v>84</v>
      </c>
      <c r="J19" s="44"/>
      <c r="K19" s="45"/>
      <c r="L19" s="45"/>
      <c r="M19" s="45"/>
      <c r="N19" s="45"/>
      <c r="O19" s="45"/>
    </row>
    <row r="20" spans="1:15" ht="9" customHeight="1">
      <c r="A20" s="44" t="s">
        <v>48</v>
      </c>
      <c r="B20" s="44"/>
      <c r="C20" s="45"/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5"/>
    </row>
    <row r="21" spans="1:15" ht="9" customHeight="1">
      <c r="A21" s="44"/>
      <c r="B21" s="44" t="s">
        <v>3</v>
      </c>
      <c r="C21" s="45"/>
      <c r="D21" s="45"/>
      <c r="E21" s="45"/>
      <c r="F21" s="45"/>
      <c r="G21" s="297">
        <v>2456.56</v>
      </c>
      <c r="H21" s="45"/>
      <c r="I21" s="45"/>
      <c r="J21" s="45"/>
      <c r="K21" s="45"/>
      <c r="L21" s="45"/>
      <c r="M21" s="297">
        <v>2456.56</v>
      </c>
      <c r="N21" s="45"/>
      <c r="O21" s="45"/>
    </row>
    <row r="22" spans="1:15" ht="9" customHeight="1">
      <c r="A22" s="44" t="s">
        <v>2</v>
      </c>
      <c r="B22" s="44"/>
      <c r="C22" s="45"/>
      <c r="D22" s="45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45"/>
    </row>
    <row r="23" spans="1:15" ht="9" customHeight="1">
      <c r="A23" s="44"/>
      <c r="B23" s="44" t="s">
        <v>49</v>
      </c>
      <c r="C23" s="45"/>
      <c r="D23" s="47"/>
      <c r="E23" s="47"/>
      <c r="F23" s="47"/>
      <c r="G23" s="47"/>
      <c r="H23" s="47"/>
      <c r="I23" s="47"/>
      <c r="J23" s="150">
        <v>153</v>
      </c>
      <c r="K23" s="47"/>
      <c r="L23" s="47"/>
      <c r="M23" s="47"/>
      <c r="N23" s="47"/>
      <c r="O23" s="47"/>
    </row>
    <row r="24" spans="1:15" ht="9" customHeight="1">
      <c r="A24" s="44"/>
      <c r="B24" s="44" t="s">
        <v>50</v>
      </c>
      <c r="C24" s="45"/>
      <c r="D24" s="47"/>
      <c r="E24" s="47"/>
      <c r="F24" s="47"/>
      <c r="G24" s="47"/>
      <c r="H24" s="47"/>
      <c r="I24" s="47"/>
      <c r="J24" s="48"/>
      <c r="K24" s="47"/>
      <c r="L24" s="48">
        <v>110</v>
      </c>
      <c r="M24" s="47"/>
      <c r="N24" s="47"/>
      <c r="O24" s="47"/>
    </row>
    <row r="25" spans="1:15" ht="9" customHeight="1">
      <c r="A25" s="44"/>
      <c r="B25" s="44" t="s">
        <v>51</v>
      </c>
      <c r="C25" s="45"/>
      <c r="D25" s="47"/>
      <c r="E25" s="47"/>
      <c r="F25" s="47"/>
      <c r="G25" s="47"/>
      <c r="H25" s="47"/>
      <c r="I25" s="47"/>
      <c r="J25" s="298">
        <v>110</v>
      </c>
      <c r="K25" s="47"/>
      <c r="L25" s="47"/>
      <c r="M25" s="47"/>
      <c r="N25" s="47"/>
      <c r="O25" s="47"/>
    </row>
    <row r="26" spans="1:15" ht="9" customHeight="1">
      <c r="A26" s="44"/>
      <c r="B26" s="44" t="s">
        <v>52</v>
      </c>
      <c r="C26" s="45"/>
      <c r="D26" s="47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>
        <v>42718</v>
      </c>
    </row>
    <row r="27" spans="1:15" ht="9" customHeight="1">
      <c r="A27" s="44"/>
      <c r="B27" s="44" t="s">
        <v>55</v>
      </c>
      <c r="C27" s="45"/>
      <c r="D27" s="47"/>
      <c r="E27" s="297">
        <v>100</v>
      </c>
      <c r="F27" s="47"/>
      <c r="G27" s="47"/>
      <c r="H27" s="47"/>
      <c r="I27" s="47"/>
      <c r="J27" s="47"/>
      <c r="K27" s="47"/>
      <c r="L27" s="47"/>
      <c r="M27" s="47"/>
      <c r="N27" s="47"/>
      <c r="O27" s="47"/>
    </row>
    <row r="28" spans="1:15" ht="9" customHeight="1">
      <c r="A28" s="44"/>
      <c r="B28" s="44"/>
      <c r="C28" s="45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</row>
    <row r="29" spans="1:15">
      <c r="A29" s="44"/>
      <c r="B29" s="44"/>
      <c r="C29" s="44"/>
      <c r="D29" s="44"/>
      <c r="E29" s="44"/>
      <c r="F29" s="44"/>
      <c r="G29" s="49"/>
      <c r="H29" s="44"/>
      <c r="I29" s="44"/>
      <c r="J29" s="44"/>
      <c r="K29" s="44"/>
      <c r="L29" s="44"/>
      <c r="M29" s="44"/>
      <c r="N29" s="44"/>
      <c r="O29" s="44"/>
    </row>
  </sheetData>
  <conditionalFormatting sqref="F5">
    <cfRule type="iconSet" priority="1">
      <iconSet iconSet="3Symbol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77D87-2C30-4EA7-BB36-F7666327E8BB}">
  <dimension ref="A2:F9"/>
  <sheetViews>
    <sheetView workbookViewId="0">
      <selection activeCell="D19" activeCellId="1" sqref="B7 D19"/>
    </sheetView>
  </sheetViews>
  <sheetFormatPr defaultRowHeight="12.5"/>
  <cols>
    <col min="2" max="2" width="23.08984375" bestFit="1" customWidth="1"/>
    <col min="3" max="3" width="10.36328125" bestFit="1" customWidth="1"/>
    <col min="4" max="4" width="11.90625" bestFit="1" customWidth="1"/>
    <col min="5" max="5" width="8.81640625" bestFit="1" customWidth="1"/>
    <col min="6" max="6" width="10.36328125" bestFit="1" customWidth="1"/>
  </cols>
  <sheetData>
    <row r="2" spans="1:6">
      <c r="A2" s="375" t="s">
        <v>64</v>
      </c>
      <c r="B2" s="3"/>
      <c r="C2" s="32"/>
      <c r="D2" s="229"/>
      <c r="E2" s="3"/>
      <c r="F2" s="43"/>
    </row>
    <row r="3" spans="1:6">
      <c r="A3" s="375"/>
      <c r="B3" s="230"/>
      <c r="C3" s="231"/>
      <c r="D3" s="232"/>
      <c r="E3" s="231"/>
      <c r="F3" s="233" t="s">
        <v>66</v>
      </c>
    </row>
    <row r="4" spans="1:6">
      <c r="A4" s="375"/>
      <c r="B4" s="10" t="s">
        <v>284</v>
      </c>
      <c r="C4" s="21"/>
      <c r="D4" s="224"/>
      <c r="E4" s="21"/>
      <c r="F4" s="174"/>
    </row>
    <row r="5" spans="1:6">
      <c r="A5" s="375"/>
      <c r="B5" s="10" t="s">
        <v>285</v>
      </c>
      <c r="C5" s="21"/>
      <c r="D5" s="224"/>
      <c r="E5" s="21"/>
      <c r="F5" s="174"/>
    </row>
    <row r="6" spans="1:6">
      <c r="A6" s="375"/>
      <c r="B6" s="10" t="s">
        <v>297</v>
      </c>
      <c r="C6" s="21"/>
      <c r="D6" s="224"/>
      <c r="E6" s="21"/>
      <c r="F6" s="174"/>
    </row>
    <row r="7" spans="1:6">
      <c r="A7" s="234"/>
      <c r="B7" s="3"/>
      <c r="C7" s="21"/>
      <c r="D7" s="224"/>
      <c r="E7" s="21"/>
      <c r="F7" s="174"/>
    </row>
    <row r="8" spans="1:6">
      <c r="A8" s="3"/>
      <c r="B8" s="234" t="s">
        <v>62</v>
      </c>
      <c r="C8" s="235">
        <f>SUM(C4:C7)</f>
        <v>0</v>
      </c>
      <c r="D8" s="236">
        <f>SUM(D4:D7)</f>
        <v>0</v>
      </c>
      <c r="E8" s="235">
        <f>SUM(E4:E7)</f>
        <v>0</v>
      </c>
      <c r="F8" s="174">
        <f>SUM(F4:F7)</f>
        <v>0</v>
      </c>
    </row>
    <row r="9" spans="1:6">
      <c r="F9" s="120"/>
    </row>
  </sheetData>
  <mergeCells count="1">
    <mergeCell ref="A2:A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A5841-9574-4AFE-A264-526B1974D294}">
  <dimension ref="A1:D17"/>
  <sheetViews>
    <sheetView workbookViewId="0">
      <selection activeCell="L23" sqref="L23"/>
    </sheetView>
  </sheetViews>
  <sheetFormatPr defaultRowHeight="12.5"/>
  <cols>
    <col min="2" max="2" width="10.90625" bestFit="1" customWidth="1"/>
    <col min="3" max="3" width="22.54296875" customWidth="1"/>
  </cols>
  <sheetData>
    <row r="1" spans="1:4">
      <c r="A1" s="376">
        <v>2018</v>
      </c>
      <c r="B1" s="376"/>
      <c r="C1" s="376"/>
      <c r="D1" s="376"/>
    </row>
    <row r="2" spans="1:4">
      <c r="B2" s="350"/>
      <c r="C2" s="350"/>
    </row>
    <row r="3" spans="1:4">
      <c r="B3" s="350" t="s">
        <v>278</v>
      </c>
      <c r="C3" s="350" t="s">
        <v>251</v>
      </c>
    </row>
    <row r="4" spans="1:4">
      <c r="B4" s="350"/>
      <c r="C4" s="350"/>
    </row>
    <row r="5" spans="1:4">
      <c r="B5" s="350" t="s">
        <v>16</v>
      </c>
      <c r="C5" s="351">
        <f>(Month!E85)</f>
        <v>-984.07999999999993</v>
      </c>
    </row>
    <row r="6" spans="1:4">
      <c r="B6" s="350" t="s">
        <v>17</v>
      </c>
      <c r="C6" s="351">
        <f>(Month!T85)</f>
        <v>173.73999999999978</v>
      </c>
    </row>
    <row r="7" spans="1:4">
      <c r="B7" s="350" t="s">
        <v>95</v>
      </c>
      <c r="C7" s="350"/>
    </row>
    <row r="8" spans="1:4">
      <c r="B8" s="350" t="s">
        <v>65</v>
      </c>
      <c r="C8" s="350"/>
    </row>
    <row r="9" spans="1:4">
      <c r="B9" s="350" t="s">
        <v>20</v>
      </c>
      <c r="C9" s="350"/>
    </row>
    <row r="10" spans="1:4">
      <c r="B10" s="350" t="s">
        <v>79</v>
      </c>
      <c r="C10" s="350"/>
    </row>
    <row r="11" spans="1:4">
      <c r="B11" s="350" t="s">
        <v>279</v>
      </c>
      <c r="C11" s="350"/>
    </row>
    <row r="12" spans="1:4">
      <c r="B12" s="350" t="s">
        <v>280</v>
      </c>
      <c r="C12" s="350"/>
    </row>
    <row r="13" spans="1:4">
      <c r="B13" s="350" t="s">
        <v>281</v>
      </c>
      <c r="C13" s="350"/>
    </row>
    <row r="14" spans="1:4">
      <c r="B14" s="350" t="s">
        <v>282</v>
      </c>
      <c r="C14" s="350"/>
    </row>
    <row r="15" spans="1:4">
      <c r="B15" s="350" t="s">
        <v>283</v>
      </c>
      <c r="C15" s="350"/>
    </row>
    <row r="16" spans="1:4">
      <c r="B16" s="350"/>
      <c r="C16" s="350"/>
    </row>
    <row r="17" spans="2:3">
      <c r="B17" s="350"/>
      <c r="C17" s="350"/>
    </row>
  </sheetData>
  <mergeCells count="1">
    <mergeCell ref="A1:D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zoomScale="85" zoomScaleNormal="145" workbookViewId="0">
      <selection activeCell="M16" sqref="A1:XFD1048576"/>
    </sheetView>
  </sheetViews>
  <sheetFormatPr defaultRowHeight="12.5"/>
  <cols>
    <col min="1" max="1" width="10.1796875" customWidth="1"/>
  </cols>
  <sheetData/>
  <pageMargins left="0.7" right="0.7" top="0.75" bottom="0.75" header="0.3" footer="0.3"/>
  <pageSetup orientation="portrait" horizontalDpi="4294967293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9614B16C-9AC5-4C7F-B8FD-0B8F30E139C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Month</vt:lpstr>
      <vt:lpstr>Variable Exp tracker</vt:lpstr>
      <vt:lpstr>Sinking Exp Payt</vt:lpstr>
      <vt:lpstr>HSA</vt:lpstr>
      <vt:lpstr>Bills PAID checklist</vt:lpstr>
      <vt:lpstr>debt</vt:lpstr>
      <vt:lpstr>YearEndAnalysis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keywords/>
  <cp:lastModifiedBy/>
  <dcterms:created xsi:type="dcterms:W3CDTF">2016-03-31T19:02:57Z</dcterms:created>
  <dcterms:modified xsi:type="dcterms:W3CDTF">2018-05-29T21:45:35Z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TC029300409991</vt:lpwstr>
  </property>
</Properties>
</file>