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s\Data Analyst Stuff\Portfolio\Datasets\Excel Projects\"/>
    </mc:Choice>
  </mc:AlternateContent>
  <xr:revisionPtr revIDLastSave="0" documentId="8_{F349FC0C-2313-445E-8914-5D6C6EB9FE93}" xr6:coauthVersionLast="47" xr6:coauthVersionMax="47" xr10:uidLastSave="{00000000-0000-0000-0000-000000000000}"/>
  <bookViews>
    <workbookView xWindow="-120" yWindow="-120" windowWidth="29040" windowHeight="15840" activeTab="2" xr2:uid="{A5783C5C-0825-4A8E-AF8C-9273160BBD54}"/>
  </bookViews>
  <sheets>
    <sheet name="Datos" sheetId="1" r:id="rId1"/>
    <sheet name="Analisis" sheetId="3" r:id="rId2"/>
    <sheet name="Dashboard" sheetId="4" r:id="rId3"/>
  </sheets>
  <definedNames>
    <definedName name="_xlnm._FilterDatabase" localSheetId="0" hidden="1">Datos!$A$1:$H$250</definedName>
    <definedName name="_xlchart.v5.0" hidden="1">Analisis!$D$26</definedName>
    <definedName name="_xlchart.v5.1" hidden="1">Analisis!$D$27</definedName>
    <definedName name="_xlchart.v5.2" hidden="1">Analisis!$E$26</definedName>
    <definedName name="_xlchart.v5.3" hidden="1">Analisis!$E$27</definedName>
    <definedName name="_xlchart.v5.4" hidden="1">Analisis!$D$26</definedName>
    <definedName name="_xlchart.v5.5" hidden="1">Analisis!$D$27</definedName>
    <definedName name="_xlchart.v5.6" hidden="1">Analisis!$E$26</definedName>
    <definedName name="_xlchart.v5.7" hidden="1">Analisis!$E$27</definedName>
    <definedName name="SegmentaciónDeDatos_Categoría">#N/A</definedName>
    <definedName name="SegmentaciónDeDatos_Tienda">#N/A</definedName>
    <definedName name="SegmentaciónDeDatos_Venta">#N/A</definedName>
  </definedNames>
  <calcPr calcId="191029"/>
  <pivotCaches>
    <pivotCache cacheId="2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" l="1"/>
  <c r="I6" i="1"/>
  <c r="I54" i="1"/>
  <c r="I21" i="1"/>
  <c r="I20" i="1"/>
  <c r="I28" i="1"/>
  <c r="I43" i="1"/>
  <c r="I56" i="1"/>
  <c r="I55" i="1"/>
  <c r="I37" i="1"/>
  <c r="I65" i="1"/>
  <c r="I10" i="1"/>
  <c r="I17" i="1"/>
  <c r="I63" i="1"/>
  <c r="I23" i="1"/>
  <c r="I35" i="1"/>
  <c r="I68" i="1"/>
  <c r="I22" i="1"/>
  <c r="I5" i="1"/>
  <c r="I18" i="1"/>
  <c r="I40" i="1"/>
  <c r="I62" i="1"/>
  <c r="I36" i="1"/>
  <c r="I44" i="1"/>
  <c r="I14" i="1"/>
  <c r="I4" i="1"/>
  <c r="I58" i="1"/>
  <c r="I59" i="1"/>
  <c r="I46" i="1"/>
  <c r="I73" i="1"/>
  <c r="I51" i="1"/>
  <c r="I45" i="1"/>
  <c r="I7" i="1"/>
  <c r="I39" i="1"/>
  <c r="I19" i="1"/>
  <c r="I3" i="1"/>
  <c r="I26" i="1"/>
  <c r="I9" i="1"/>
  <c r="I60" i="1"/>
  <c r="I8" i="1"/>
  <c r="I61" i="1"/>
  <c r="I50" i="1"/>
  <c r="I52" i="1"/>
  <c r="I24" i="1"/>
  <c r="I13" i="1"/>
  <c r="I42" i="1"/>
  <c r="I27" i="1"/>
  <c r="I64" i="1"/>
  <c r="I49" i="1"/>
  <c r="I30" i="1"/>
  <c r="I11" i="1"/>
  <c r="I32" i="1"/>
  <c r="I67" i="1"/>
  <c r="I16" i="1"/>
  <c r="I57" i="1"/>
  <c r="I31" i="1"/>
  <c r="I29" i="1"/>
  <c r="I15" i="1"/>
  <c r="I25" i="1"/>
  <c r="I34" i="1"/>
  <c r="I48" i="1"/>
  <c r="I12" i="1"/>
  <c r="I41" i="1"/>
  <c r="I70" i="1"/>
  <c r="I53" i="1"/>
  <c r="I38" i="1"/>
  <c r="I66" i="1"/>
  <c r="I72" i="1"/>
  <c r="I71" i="1"/>
  <c r="I69" i="1"/>
  <c r="I2" i="1"/>
  <c r="I47" i="1"/>
  <c r="E27" i="3"/>
  <c r="B103" i="3"/>
</calcChain>
</file>

<file path=xl/sharedStrings.xml><?xml version="1.0" encoding="utf-8"?>
<sst xmlns="http://schemas.openxmlformats.org/spreadsheetml/2006/main" count="432" uniqueCount="191">
  <si>
    <t>Producto</t>
  </si>
  <si>
    <t>Cantidad</t>
  </si>
  <si>
    <t>Precio</t>
  </si>
  <si>
    <t>Fecha</t>
  </si>
  <si>
    <t>Tienda</t>
  </si>
  <si>
    <t>Categoría</t>
  </si>
  <si>
    <t>Venta</t>
  </si>
  <si>
    <t>Total</t>
  </si>
  <si>
    <t>San Miguel</t>
  </si>
  <si>
    <t>Código</t>
  </si>
  <si>
    <t>Chicken tender</t>
  </si>
  <si>
    <t>Buffalo wings</t>
  </si>
  <si>
    <t>BBQ wings</t>
  </si>
  <si>
    <t>Coctel de camarones</t>
  </si>
  <si>
    <t>Nachos supreme</t>
  </si>
  <si>
    <t>Ceviche de camarones</t>
  </si>
  <si>
    <t>Nachos rancheros</t>
  </si>
  <si>
    <t>Ensalda con camarones</t>
  </si>
  <si>
    <t>Ensalada con pollo a la parilla</t>
  </si>
  <si>
    <t>Pata Aurora</t>
  </si>
  <si>
    <t>Dedidtos de queso</t>
  </si>
  <si>
    <t>Nuggets</t>
  </si>
  <si>
    <t>Punta jalapeña</t>
  </si>
  <si>
    <t>Lomo rollizo al gril</t>
  </si>
  <si>
    <t>Fajitas combo al carbón</t>
  </si>
  <si>
    <t>Churrasco</t>
  </si>
  <si>
    <t>Fajitas de res al carbón</t>
  </si>
  <si>
    <t>Ribeye steak</t>
  </si>
  <si>
    <t>New York steak</t>
  </si>
  <si>
    <t>Tomahawk steak</t>
  </si>
  <si>
    <t>Camarones a la parilla</t>
  </si>
  <si>
    <t>Camarones al ajillo</t>
  </si>
  <si>
    <t>Langosta</t>
  </si>
  <si>
    <t>Pechuga jalapeña</t>
  </si>
  <si>
    <t>Pechuga a la parrilla</t>
  </si>
  <si>
    <t>Pechuga en salsa de hongos</t>
  </si>
  <si>
    <t>Linguini fruti di mare</t>
  </si>
  <si>
    <t>Linguini con camarones</t>
  </si>
  <si>
    <t>Fetuccini alfredo con pollo o camarones</t>
  </si>
  <si>
    <t>Pollo a la parmesana</t>
  </si>
  <si>
    <t xml:space="preserve">Fetuccini alfredo </t>
  </si>
  <si>
    <t>Fetuccini primavera</t>
  </si>
  <si>
    <t>Camarones a la parmesana</t>
  </si>
  <si>
    <t>Tres leches</t>
  </si>
  <si>
    <t>Flan horneado</t>
  </si>
  <si>
    <t>Tacos de pollo</t>
  </si>
  <si>
    <t>Tacos de res</t>
  </si>
  <si>
    <t>Quesadilla mixta</t>
  </si>
  <si>
    <t>Quesadilla de pollo</t>
  </si>
  <si>
    <t>Quesadilla de res</t>
  </si>
  <si>
    <t>Burrito de res</t>
  </si>
  <si>
    <t>Burrito de pollo</t>
  </si>
  <si>
    <t>Hamburguesa con papas</t>
  </si>
  <si>
    <t>Limonada natural</t>
  </si>
  <si>
    <t>Limonada con soda</t>
  </si>
  <si>
    <t>Jugo de naranja</t>
  </si>
  <si>
    <t>Licuados</t>
  </si>
  <si>
    <t>Naranjada</t>
  </si>
  <si>
    <t>Jamaica</t>
  </si>
  <si>
    <t>Agua en botella</t>
  </si>
  <si>
    <t>Agua mineral</t>
  </si>
  <si>
    <t>Pilsener</t>
  </si>
  <si>
    <t>Golden</t>
  </si>
  <si>
    <t>Golden extra</t>
  </si>
  <si>
    <t>Regia</t>
  </si>
  <si>
    <t>Supreme</t>
  </si>
  <si>
    <t>Modelo</t>
  </si>
  <si>
    <t>Corona</t>
  </si>
  <si>
    <t>Heineken</t>
  </si>
  <si>
    <t>Michelob ultra</t>
  </si>
  <si>
    <t>Stella Artois</t>
  </si>
  <si>
    <t>Smirnoff</t>
  </si>
  <si>
    <t>Margarita</t>
  </si>
  <si>
    <t>Piña colada</t>
  </si>
  <si>
    <t>Mojito</t>
  </si>
  <si>
    <t>Cuba libre</t>
  </si>
  <si>
    <t>Cosmopolitan</t>
  </si>
  <si>
    <t>Laguna azul</t>
  </si>
  <si>
    <t>Long island</t>
  </si>
  <si>
    <t>Sex on the beach</t>
  </si>
  <si>
    <t>Apple martini</t>
  </si>
  <si>
    <t>La cucaracha</t>
  </si>
  <si>
    <t>Entradas</t>
  </si>
  <si>
    <t>Ensaladas</t>
  </si>
  <si>
    <t>Menú infantil</t>
  </si>
  <si>
    <t>Carnes</t>
  </si>
  <si>
    <t>Carnes importadas</t>
  </si>
  <si>
    <t>Mariscos</t>
  </si>
  <si>
    <t>Pollo</t>
  </si>
  <si>
    <t>Pastas</t>
  </si>
  <si>
    <t>Postres</t>
  </si>
  <si>
    <t>Comida mexicana</t>
  </si>
  <si>
    <t>Bebidas naturales</t>
  </si>
  <si>
    <t>Cervezas nacionales e internacionales</t>
  </si>
  <si>
    <t>Bebidas preparadas</t>
  </si>
  <si>
    <t>CT01</t>
  </si>
  <si>
    <t>PRDCT1</t>
  </si>
  <si>
    <t>PRDCT2</t>
  </si>
  <si>
    <t>PRDCT3</t>
  </si>
  <si>
    <t>PRDCT4</t>
  </si>
  <si>
    <t>PRDCT5</t>
  </si>
  <si>
    <t>PRDCT6</t>
  </si>
  <si>
    <t>PRDCT7</t>
  </si>
  <si>
    <t>PRDCT8</t>
  </si>
  <si>
    <t>PRDCT9</t>
  </si>
  <si>
    <t>PRDCT10</t>
  </si>
  <si>
    <t>PRDCT11</t>
  </si>
  <si>
    <t>PRDCT12</t>
  </si>
  <si>
    <t>PRDCT13</t>
  </si>
  <si>
    <t>PRDCT14</t>
  </si>
  <si>
    <t>PRDCT15</t>
  </si>
  <si>
    <t>PRDCT16</t>
  </si>
  <si>
    <t>PRDCT17</t>
  </si>
  <si>
    <t>PRDCT18</t>
  </si>
  <si>
    <t>PRDCT19</t>
  </si>
  <si>
    <t>PRDCT20</t>
  </si>
  <si>
    <t>PRDCT21</t>
  </si>
  <si>
    <t>PRDCT22</t>
  </si>
  <si>
    <t>PRDCT23</t>
  </si>
  <si>
    <t>PRDCT24</t>
  </si>
  <si>
    <t>PRDCT25</t>
  </si>
  <si>
    <t>PRDCT26</t>
  </si>
  <si>
    <t>PRDCT27</t>
  </si>
  <si>
    <t>PRDCT28</t>
  </si>
  <si>
    <t>PRDCT29</t>
  </si>
  <si>
    <t>PRDCT30</t>
  </si>
  <si>
    <t>PRDCT31</t>
  </si>
  <si>
    <t>PRDCT32</t>
  </si>
  <si>
    <t>PRDCT33</t>
  </si>
  <si>
    <t>PRDCT34</t>
  </si>
  <si>
    <t>PRDCT35</t>
  </si>
  <si>
    <t>PRDCT36</t>
  </si>
  <si>
    <t>PRDCT37</t>
  </si>
  <si>
    <t>PRDCT38</t>
  </si>
  <si>
    <t>PRDCT39</t>
  </si>
  <si>
    <t>PRDCT40</t>
  </si>
  <si>
    <t>PRDCT41</t>
  </si>
  <si>
    <t>PRDCT42</t>
  </si>
  <si>
    <t>PRDCT43</t>
  </si>
  <si>
    <t>PRDCT44</t>
  </si>
  <si>
    <t>PRDCT45</t>
  </si>
  <si>
    <t>PRDCT46</t>
  </si>
  <si>
    <t>PRDCT47</t>
  </si>
  <si>
    <t>PRDCT48</t>
  </si>
  <si>
    <t>PRDCT49</t>
  </si>
  <si>
    <t>PRDCT50</t>
  </si>
  <si>
    <t>PRDCT51</t>
  </si>
  <si>
    <t>PRDCT52</t>
  </si>
  <si>
    <t>PRDCT53</t>
  </si>
  <si>
    <t>PRDCT54</t>
  </si>
  <si>
    <t>PRDCT55</t>
  </si>
  <si>
    <t>PRDCT56</t>
  </si>
  <si>
    <t>PRDCT57</t>
  </si>
  <si>
    <t>PRDCT58</t>
  </si>
  <si>
    <t>PRDCT59</t>
  </si>
  <si>
    <t>PRDCT60</t>
  </si>
  <si>
    <t>PRDCT61</t>
  </si>
  <si>
    <t>PRDCT62</t>
  </si>
  <si>
    <t>PRDCT63</t>
  </si>
  <si>
    <t>PRDCT64</t>
  </si>
  <si>
    <t>PRDCT65</t>
  </si>
  <si>
    <t>PRDCT66</t>
  </si>
  <si>
    <t>PRDCT67</t>
  </si>
  <si>
    <t>PRDCT68</t>
  </si>
  <si>
    <t>PRDCT69</t>
  </si>
  <si>
    <t>PRDCT70</t>
  </si>
  <si>
    <t>PRDCT71</t>
  </si>
  <si>
    <t>Suma de Total</t>
  </si>
  <si>
    <t>Gráfica con respecto al tiempo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</si>
  <si>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</si>
  <si>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</si>
  <si>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</si>
  <si>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</si>
  <si>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</si>
  <si>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</si>
  <si>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</si>
  <si>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</si>
  <si>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</si>
  <si>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</si>
  <si>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</si>
  <si>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Mapa de ventas</t>
  </si>
  <si>
    <t>Ciudad</t>
  </si>
  <si>
    <t>Gráfica de ventas por categoría</t>
  </si>
  <si>
    <t>Gráfica top 10 ventas</t>
  </si>
  <si>
    <t>Cuenta de Venta</t>
  </si>
  <si>
    <t>% ventas físicas, en línea, store pick up</t>
  </si>
  <si>
    <t>Store pick up</t>
  </si>
  <si>
    <t>En línea</t>
  </si>
  <si>
    <t>Tarjetas de ventas totales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</si>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</sst>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Franklin Gothic Dem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8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0" fontId="0" fillId="0" borderId="0" xfId="0" applyNumberFormat="1"/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9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$&quot;#,##0.00_);[Red]\(&quot;$&quot;#,##0.00\)"/>
      <alignment horizontal="center" vertical="center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2" formatCode="&quot;$&quot;#,##0.00_);[Red]\(&quot;$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z val="14"/>
        <color theme="0"/>
        <name val="Franklin Gothic Demi Cond"/>
        <family val="2"/>
        <scheme val="none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sz val="12"/>
        <color theme="0"/>
        <name val="Franklin Gothic Demi Cond"/>
        <family val="2"/>
        <scheme val="none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2" defaultTableStyle="TableStyleMedium2" defaultPivotStyle="PivotStyleLight16">
    <tableStyle name="SlicerStyleDark1 2" pivot="0" table="0" count="10" xr9:uid="{709D10B7-0D5B-45F7-ABC4-77E92B77E69C}">
      <tableStyleElement type="wholeTable" dxfId="68"/>
      <tableStyleElement type="headerRow" dxfId="67"/>
    </tableStyle>
    <tableStyle name="SlicerStyleDark3 2" pivot="0" table="0" count="10" xr9:uid="{E272F4EF-CAE0-4CDB-9264-91EF9F68D74C}">
      <tableStyleElement type="wholeTable" dxfId="66"/>
      <tableStyleElement type="headerRow" dxfId="65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/>
              <bgColor theme="6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[Kompas_Sales_Excel_Project.xlsx]Analisis!TablaDinámica2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Analisis!$A$7:$A$18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Analisis!$B$7:$B$18</c:f>
              <c:numCache>
                <c:formatCode>_("$"* #,##0.00_);_("$"* \(#,##0.00\);_("$"* "-"??_);_(@_)</c:formatCode>
                <c:ptCount val="11"/>
                <c:pt idx="0">
                  <c:v>77174.408500000005</c:v>
                </c:pt>
                <c:pt idx="1">
                  <c:v>140836.26999999999</c:v>
                </c:pt>
                <c:pt idx="2">
                  <c:v>176693.92569999999</c:v>
                </c:pt>
                <c:pt idx="3">
                  <c:v>264333.4363</c:v>
                </c:pt>
                <c:pt idx="4">
                  <c:v>320198.79000000004</c:v>
                </c:pt>
                <c:pt idx="5">
                  <c:v>40652.784399999997</c:v>
                </c:pt>
                <c:pt idx="6">
                  <c:v>59699.175999999992</c:v>
                </c:pt>
                <c:pt idx="7">
                  <c:v>27731.624000000003</c:v>
                </c:pt>
                <c:pt idx="8">
                  <c:v>30504.917000000001</c:v>
                </c:pt>
                <c:pt idx="9">
                  <c:v>5663.7074000000002</c:v>
                </c:pt>
                <c:pt idx="10">
                  <c:v>20021.592800000006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1-4F55-9DF4-55E433882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240512"/>
        <c:axId val="225239264"/>
      </c:lineChart>
      <c:catAx>
        <c:axId val="2252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5239264"/>
        <c:crosses val="autoZero"/>
        <c:auto val="1"/>
        <c:lblAlgn val="ctr"/>
        <c:lblOffset val="100"/>
        <c:noMultiLvlLbl val="0"/>
      </c:catAx>
      <c:valAx>
        <c:axId val="2252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52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[Kompas_Sales_Excel_Project.xlsx]Analisis!TablaDinámica4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Analisis!$A$46:$A$59</c:f>
              <c:strCache>
                <c:ptCount val="13"/>
                <c:pt idx="0">
                  <c:v>Bebidas preparadas</c:v>
                </c:pt>
                <c:pt idx="1">
                  <c:v>Pollo</c:v>
                </c:pt>
                <c:pt idx="2">
                  <c:v>Bebidas naturales</c:v>
                </c:pt>
                <c:pt idx="3">
                  <c:v>Carnes</c:v>
                </c:pt>
                <c:pt idx="4">
                  <c:v>Menú infantil</c:v>
                </c:pt>
                <c:pt idx="5">
                  <c:v>Comida mexicana</c:v>
                </c:pt>
                <c:pt idx="6">
                  <c:v>Entradas</c:v>
                </c:pt>
                <c:pt idx="7">
                  <c:v>Pastas</c:v>
                </c:pt>
                <c:pt idx="8">
                  <c:v>Cervezas nacionales e internacionales</c:v>
                </c:pt>
                <c:pt idx="9">
                  <c:v>Mariscos</c:v>
                </c:pt>
                <c:pt idx="10">
                  <c:v>Carnes importadas</c:v>
                </c:pt>
                <c:pt idx="11">
                  <c:v>Postres</c:v>
                </c:pt>
                <c:pt idx="12">
                  <c:v>Ensaladas</c:v>
                </c:pt>
              </c:strCache>
            </c:strRef>
          </c:cat>
          <c:val>
            <c:numRef>
              <c:f>Analisis!$B$46:$B$59</c:f>
              <c:numCache>
                <c:formatCode>_("$"* #,##0.00_);_("$"* \(#,##0.00\);_("$"* "-"??_);_(@_)</c:formatCode>
                <c:ptCount val="13"/>
                <c:pt idx="0">
                  <c:v>257903.89050000001</c:v>
                </c:pt>
                <c:pt idx="1">
                  <c:v>183293.40640000001</c:v>
                </c:pt>
                <c:pt idx="2">
                  <c:v>176119.54000000004</c:v>
                </c:pt>
                <c:pt idx="3">
                  <c:v>141256.266</c:v>
                </c:pt>
                <c:pt idx="4">
                  <c:v>105170.80799999999</c:v>
                </c:pt>
                <c:pt idx="5">
                  <c:v>78186.411400000012</c:v>
                </c:pt>
                <c:pt idx="6">
                  <c:v>77028.781100000007</c:v>
                </c:pt>
                <c:pt idx="7">
                  <c:v>76654.589299999992</c:v>
                </c:pt>
                <c:pt idx="8">
                  <c:v>47648.195799999994</c:v>
                </c:pt>
                <c:pt idx="9">
                  <c:v>9940.92</c:v>
                </c:pt>
                <c:pt idx="10">
                  <c:v>8147.7719999999999</c:v>
                </c:pt>
                <c:pt idx="11">
                  <c:v>1597.7256000000002</c:v>
                </c:pt>
                <c:pt idx="12">
                  <c:v>562.32600000000002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D-48AA-91A8-273C563E0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72352"/>
        <c:axId val="2063873376"/>
      </c:barChart>
      <c:catAx>
        <c:axId val="1754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3873376"/>
        <c:crosses val="autoZero"/>
        <c:auto val="1"/>
        <c:lblAlgn val="ctr"/>
        <c:lblOffset val="100"/>
        <c:noMultiLvlLbl val="0"/>
      </c:catAx>
      <c:valAx>
        <c:axId val="20638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47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[Kompas_Sales_Excel_Project.xlsx]Analisis!TablaDinámica5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Analisis!$B$66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Analisis!$A$67:$A$77</c:f>
              <c:strCache>
                <c:ptCount val="10"/>
                <c:pt idx="0">
                  <c:v>Golden</c:v>
                </c:pt>
                <c:pt idx="1">
                  <c:v>Fetuccini alfredo </c:v>
                </c:pt>
                <c:pt idx="2">
                  <c:v>Nachos rancheros</c:v>
                </c:pt>
                <c:pt idx="3">
                  <c:v>Burrito de pollo</c:v>
                </c:pt>
                <c:pt idx="4">
                  <c:v>Fajitas de res al carbón</c:v>
                </c:pt>
                <c:pt idx="5">
                  <c:v>Fajitas combo al carbón</c:v>
                </c:pt>
                <c:pt idx="6">
                  <c:v>Dedidtos de queso</c:v>
                </c:pt>
                <c:pt idx="7">
                  <c:v>Agua en botella</c:v>
                </c:pt>
                <c:pt idx="8">
                  <c:v>Pechuga jalapeña</c:v>
                </c:pt>
                <c:pt idx="9">
                  <c:v>Piña colada</c:v>
                </c:pt>
              </c:strCache>
            </c:strRef>
          </c:cat>
          <c:val>
            <c:numRef>
              <c:f>Analisis!$B$67:$B$77</c:f>
              <c:numCache>
                <c:formatCode>_("$"* #,##0.00_);_("$"* \(#,##0.00\);_("$"* "-"??_);_(@_)</c:formatCode>
                <c:ptCount val="10"/>
                <c:pt idx="0">
                  <c:v>38250.479999999996</c:v>
                </c:pt>
                <c:pt idx="1">
                  <c:v>43998.336000000003</c:v>
                </c:pt>
                <c:pt idx="2">
                  <c:v>47813.099999999991</c:v>
                </c:pt>
                <c:pt idx="3">
                  <c:v>48321.75</c:v>
                </c:pt>
                <c:pt idx="4">
                  <c:v>53408.25</c:v>
                </c:pt>
                <c:pt idx="5">
                  <c:v>71038.98</c:v>
                </c:pt>
                <c:pt idx="6">
                  <c:v>87966.84</c:v>
                </c:pt>
                <c:pt idx="7">
                  <c:v>157086.27200000003</c:v>
                </c:pt>
                <c:pt idx="8">
                  <c:v>170759.16</c:v>
                </c:pt>
                <c:pt idx="9">
                  <c:v>215605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5-4DAC-8022-0F9727F81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5335312"/>
        <c:axId val="225333648"/>
      </c:barChart>
      <c:catAx>
        <c:axId val="22533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5333648"/>
        <c:crosses val="autoZero"/>
        <c:auto val="1"/>
        <c:lblAlgn val="ctr"/>
        <c:lblOffset val="100"/>
        <c:noMultiLvlLbl val="0"/>
      </c:catAx>
      <c:valAx>
        <c:axId val="22533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533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[Kompas_Sales_Excel_Project.xlsx]Analisis!TablaDinámica6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Analisis!$B$84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F8-4F09-8A2C-04495C2CAD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F8-4F09-8A2C-04495C2CAD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F8-4F09-8A2C-04495C2CAD78}"/>
              </c:ext>
            </c:extLst>
          </c:dPt>
          <c:cat>
            <c:strRef>
              <c:f>Analisis!$A$85:$A$88</c:f>
              <c:strCache>
                <c:ptCount val="3"/>
                <c:pt idx="0">
                  <c:v>Tienda</c:v>
                </c:pt>
                <c:pt idx="1">
                  <c:v>Store pick up</c:v>
                </c:pt>
                <c:pt idx="2">
                  <c:v>En línea</c:v>
                </c:pt>
              </c:strCache>
            </c:strRef>
          </c:cat>
          <c:val>
            <c:numRef>
              <c:f>Analisis!$B$85:$B$88</c:f>
              <c:numCache>
                <c:formatCode>0.00%</c:formatCode>
                <c:ptCount val="3"/>
                <c:pt idx="0">
                  <c:v>0.79166666666666663</c:v>
                </c:pt>
                <c:pt idx="1">
                  <c:v>0.1111111111111111</c:v>
                </c:pt>
                <c:pt idx="2">
                  <c:v>9.7222222222222224E-2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F-4017-ABEA-FC9826086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[Kompas_Sales_Excel_Project.xlsx]Analisis!TablaDinámica2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1"/>
            </a:solidFill>
            <a:round/>
          </a:ln>
          <a:effectLst/>
        </c:spPr>
        <c:marker>
          <c:symbol val="triang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Analisis!$A$7:$A$18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Analisis!$B$7:$B$18</c:f>
              <c:numCache>
                <c:formatCode>_("$"* #,##0.00_);_("$"* \(#,##0.00\);_("$"* "-"??_);_(@_)</c:formatCode>
                <c:ptCount val="11"/>
                <c:pt idx="0">
                  <c:v>77174.408500000005</c:v>
                </c:pt>
                <c:pt idx="1">
                  <c:v>140836.26999999999</c:v>
                </c:pt>
                <c:pt idx="2">
                  <c:v>176693.92569999999</c:v>
                </c:pt>
                <c:pt idx="3">
                  <c:v>264333.4363</c:v>
                </c:pt>
                <c:pt idx="4">
                  <c:v>320198.79000000004</c:v>
                </c:pt>
                <c:pt idx="5">
                  <c:v>40652.784399999997</c:v>
                </c:pt>
                <c:pt idx="6">
                  <c:v>59699.175999999992</c:v>
                </c:pt>
                <c:pt idx="7">
                  <c:v>27731.624000000003</c:v>
                </c:pt>
                <c:pt idx="8">
                  <c:v>30504.917000000001</c:v>
                </c:pt>
                <c:pt idx="9">
                  <c:v>5663.7074000000002</c:v>
                </c:pt>
                <c:pt idx="10">
                  <c:v>20021.592800000006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22D-46AD-A8F6-038845F15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240512"/>
        <c:axId val="225239264"/>
      </c:lineChart>
      <c:catAx>
        <c:axId val="2252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5239264"/>
        <c:crosses val="autoZero"/>
        <c:auto val="1"/>
        <c:lblAlgn val="ctr"/>
        <c:lblOffset val="100"/>
        <c:noMultiLvlLbl val="0"/>
      </c:catAx>
      <c:valAx>
        <c:axId val="22523926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52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[Kompas_Sales_Excel_Project.xlsx]Analisis!TablaDinámica4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Analisis!$A$46:$A$59</c:f>
              <c:strCache>
                <c:ptCount val="13"/>
                <c:pt idx="0">
                  <c:v>Bebidas preparadas</c:v>
                </c:pt>
                <c:pt idx="1">
                  <c:v>Pollo</c:v>
                </c:pt>
                <c:pt idx="2">
                  <c:v>Bebidas naturales</c:v>
                </c:pt>
                <c:pt idx="3">
                  <c:v>Carnes</c:v>
                </c:pt>
                <c:pt idx="4">
                  <c:v>Menú infantil</c:v>
                </c:pt>
                <c:pt idx="5">
                  <c:v>Comida mexicana</c:v>
                </c:pt>
                <c:pt idx="6">
                  <c:v>Entradas</c:v>
                </c:pt>
                <c:pt idx="7">
                  <c:v>Pastas</c:v>
                </c:pt>
                <c:pt idx="8">
                  <c:v>Cervezas nacionales e internacionales</c:v>
                </c:pt>
                <c:pt idx="9">
                  <c:v>Mariscos</c:v>
                </c:pt>
                <c:pt idx="10">
                  <c:v>Carnes importadas</c:v>
                </c:pt>
                <c:pt idx="11">
                  <c:v>Postres</c:v>
                </c:pt>
                <c:pt idx="12">
                  <c:v>Ensaladas</c:v>
                </c:pt>
              </c:strCache>
            </c:strRef>
          </c:cat>
          <c:val>
            <c:numRef>
              <c:f>Analisis!$B$46:$B$59</c:f>
              <c:numCache>
                <c:formatCode>_("$"* #,##0.00_);_("$"* \(#,##0.00\);_("$"* "-"??_);_(@_)</c:formatCode>
                <c:ptCount val="13"/>
                <c:pt idx="0">
                  <c:v>257903.89050000001</c:v>
                </c:pt>
                <c:pt idx="1">
                  <c:v>183293.40640000001</c:v>
                </c:pt>
                <c:pt idx="2">
                  <c:v>176119.54000000004</c:v>
                </c:pt>
                <c:pt idx="3">
                  <c:v>141256.266</c:v>
                </c:pt>
                <c:pt idx="4">
                  <c:v>105170.80799999999</c:v>
                </c:pt>
                <c:pt idx="5">
                  <c:v>78186.411400000012</c:v>
                </c:pt>
                <c:pt idx="6">
                  <c:v>77028.781100000007</c:v>
                </c:pt>
                <c:pt idx="7">
                  <c:v>76654.589299999992</c:v>
                </c:pt>
                <c:pt idx="8">
                  <c:v>47648.195799999994</c:v>
                </c:pt>
                <c:pt idx="9">
                  <c:v>9940.92</c:v>
                </c:pt>
                <c:pt idx="10">
                  <c:v>8147.7719999999999</c:v>
                </c:pt>
                <c:pt idx="11">
                  <c:v>1597.7256000000002</c:v>
                </c:pt>
                <c:pt idx="12">
                  <c:v>562.32600000000002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6-4140-B31B-9708B76ED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72352"/>
        <c:axId val="2063873376"/>
      </c:barChart>
      <c:catAx>
        <c:axId val="1754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3873376"/>
        <c:crosses val="autoZero"/>
        <c:auto val="1"/>
        <c:lblAlgn val="ctr"/>
        <c:lblOffset val="100"/>
        <c:noMultiLvlLbl val="0"/>
      </c:catAx>
      <c:valAx>
        <c:axId val="206387337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4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[Kompas_Sales_Excel_Project.xlsx]Analisis!TablaDinámica6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8543689320388349E-2"/>
          <c:y val="7.5618902792633738E-2"/>
          <c:w val="0.62936160589149659"/>
          <c:h val="0.84876262398460423"/>
        </c:manualLayout>
      </c:layout>
      <c:doughnutChart>
        <c:varyColors val="1"/>
        <c:ser>
          <c:idx val="0"/>
          <c:order val="0"/>
          <c:tx>
            <c:strRef>
              <c:f>Analisis!$B$84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5F-4683-B288-3C5AE9AA97B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5F-4683-B288-3C5AE9AA97B5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5F-4683-B288-3C5AE9AA97B5}"/>
              </c:ext>
            </c:extLst>
          </c:dPt>
          <c:cat>
            <c:strRef>
              <c:f>Analisis!$A$85:$A$88</c:f>
              <c:strCache>
                <c:ptCount val="3"/>
                <c:pt idx="0">
                  <c:v>Tienda</c:v>
                </c:pt>
                <c:pt idx="1">
                  <c:v>Store pick up</c:v>
                </c:pt>
                <c:pt idx="2">
                  <c:v>En línea</c:v>
                </c:pt>
              </c:strCache>
            </c:strRef>
          </c:cat>
          <c:val>
            <c:numRef>
              <c:f>Analisis!$B$85:$B$88</c:f>
              <c:numCache>
                <c:formatCode>0.00%</c:formatCode>
                <c:ptCount val="3"/>
                <c:pt idx="0">
                  <c:v>0.79166666666666663</c:v>
                </c:pt>
                <c:pt idx="1">
                  <c:v>0.1111111111111111</c:v>
                </c:pt>
                <c:pt idx="2">
                  <c:v>9.7222222222222224E-2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5F-4683-B288-3C5AE9AA9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[Kompas_Sales_Excel_Project.xlsx]Analisis!TablaDinámica5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Analisis!$B$66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Analisis!$A$67:$A$77</c:f>
              <c:strCache>
                <c:ptCount val="10"/>
                <c:pt idx="0">
                  <c:v>Golden</c:v>
                </c:pt>
                <c:pt idx="1">
                  <c:v>Fetuccini alfredo </c:v>
                </c:pt>
                <c:pt idx="2">
                  <c:v>Nachos rancheros</c:v>
                </c:pt>
                <c:pt idx="3">
                  <c:v>Burrito de pollo</c:v>
                </c:pt>
                <c:pt idx="4">
                  <c:v>Fajitas de res al carbón</c:v>
                </c:pt>
                <c:pt idx="5">
                  <c:v>Fajitas combo al carbón</c:v>
                </c:pt>
                <c:pt idx="6">
                  <c:v>Dedidtos de queso</c:v>
                </c:pt>
                <c:pt idx="7">
                  <c:v>Agua en botella</c:v>
                </c:pt>
                <c:pt idx="8">
                  <c:v>Pechuga jalapeña</c:v>
                </c:pt>
                <c:pt idx="9">
                  <c:v>Piña colada</c:v>
                </c:pt>
              </c:strCache>
            </c:strRef>
          </c:cat>
          <c:val>
            <c:numRef>
              <c:f>Analisis!$B$67:$B$77</c:f>
              <c:numCache>
                <c:formatCode>_("$"* #,##0.00_);_("$"* \(#,##0.00\);_("$"* "-"??_);_(@_)</c:formatCode>
                <c:ptCount val="10"/>
                <c:pt idx="0">
                  <c:v>38250.479999999996</c:v>
                </c:pt>
                <c:pt idx="1">
                  <c:v>43998.336000000003</c:v>
                </c:pt>
                <c:pt idx="2">
                  <c:v>47813.099999999991</c:v>
                </c:pt>
                <c:pt idx="3">
                  <c:v>48321.75</c:v>
                </c:pt>
                <c:pt idx="4">
                  <c:v>53408.25</c:v>
                </c:pt>
                <c:pt idx="5">
                  <c:v>71038.98</c:v>
                </c:pt>
                <c:pt idx="6">
                  <c:v>87966.84</c:v>
                </c:pt>
                <c:pt idx="7">
                  <c:v>157086.27200000003</c:v>
                </c:pt>
                <c:pt idx="8">
                  <c:v>170759.16</c:v>
                </c:pt>
                <c:pt idx="9">
                  <c:v>215605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6-4572-83C2-3A7C7BF37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5335312"/>
        <c:axId val="225333648"/>
      </c:barChart>
      <c:catAx>
        <c:axId val="22533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5333648"/>
        <c:crosses val="autoZero"/>
        <c:auto val="1"/>
        <c:lblAlgn val="ctr"/>
        <c:lblOffset val="100"/>
        <c:noMultiLvlLbl val="0"/>
      </c:catAx>
      <c:valAx>
        <c:axId val="225333648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533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197AC80A-8C49-4635-92DD-FF7CA6A65674}">
          <cx:tx>
            <cx:txData>
              <cx:f>_xlchart.v5.2</cx:f>
              <cx:v>Venta</cx:v>
            </cx:txData>
          </cx:tx>
          <cx:dataId val="0"/>
          <cx:layoutPr>
            <cx:geography cultureLanguage="es-ES" cultureRegion="SV" attribution="Con tecnología de Bing">
              <cx:geoCache provider="{E9337A44-BEBE-4D9F-B70C-5C5E7DAFC167}">
                <cx:binary>7FnJct22tv0Vl8YPMQESBJCKM2B/eCTZliwn9oSlJytgC7AHwa9/m3Jz3SS+t+pO3+AUD9FsYHdr
L4C/PWy/PrSP9+OzrWvV9OvD9uKinOf+1+fPp4fysbuffumqh1FP+q/5lwfdPdd//VU9PD7/MN6b
SsnnxMHe84fyfpwft4vffwNp8lFf6of7udLq9fI42pvHaWnn6Sd9f9v17EEvaj6mS5D04iJun93e
t+v9Bz1ePLv/0FUqqqZ5rB5m/OLi9u3t1cWzRzVXs31j+8cXF9+MuHj2/Ps1ftjPsxa2PC8fYC52
f6Ge4wnKGfEEo1RcPGu1kp+6Eee/EEoxZR5zmONiQj+vfX3fwfzbe/XsqpLLY/u5/e/29LSj+w8f
xsdpAoWent/O/UaHz0r+zCzVpMOPVgv1ocjt2yfNn3/rld9/+64BbPFdy1eO+95w/67rR9/8R9b4
fw99lTc/+OPfeOifvfclzKP7+T5+yo+vHPjz3s+e/27qz9LsYwaePry44JwCNEDifMm8Q8ynuf+U
Jt9MfLyf5hcXR7I5Dhe+R10OGUcOmebxcxclvu9Co+86nArv4pnS41w+pbBwsOM5DmPEER5zL55N
evnUhX1OGIhk8MAe/4Jbr3RrpVZfzPLp/Zlaule6UvP04sKFNfqPw47dUko9QlyCKSECRLoUsKB/
uL8BbITR+H+qet4LUnOR1PjttrgAWrsfsro4z2jhwTZvZeBa+3Jv4Nk3MfNx6jInKPsxtEMdjdRE
nltHvNriXZDQovoV6euI+igyfXnXMXKa9RZpg+KGkIDwlw3Cl9uVJA+ilYk7oWCka1yvXvCVM/5G
M/6jYtz3Pdd1wFquz8GCXyumZjr0xeL7iVUyGJQfzKTNvNnENV8TX733hz39+You+bslGSYOAX86
3uHqr5ecynJAbQNL7jsNGjSlfM1KTYOZV+Hkv2GzDDyyJq3XZhsXcYNNsEgaUtyGbhfs2EZyn0PV
7dd0fT+sXTQ6Kt6rwKHvcTGHbKJh29Uhxl20OnVotzkq+VuEUIRElf9cGYzxYaHvQoMLDIXChyD0
KATaN+oYMOqo7e4nbeOE00ZDW20BH4ubdeAqRJvaw2K2wUCcWyzQ611kI3Zfj1S9ahx7hwy6JV0Z
smbK9hXdqsIPZIdPk2Nv9OZlal1Dyp27Y+oxtl73V3ZOlsncHiKUSDuOz8ZhmWpQSq2TDpvKR9Tm
2HHSTaKUO3PU2QeKymBpREAsy2bOs+MpjJMSY3IN4brwIZN/LA5NmhGnpmGX1VIHZmcBkUXmDeLU
CpJivGdtKS7tLJNdOeG49AHeeabdOuWFyBrfpqtDUlvvudi3pDQ8W4Y9n2972WW+U4TKyYru/b4u
4Vq+WSYa+LaNkDHnrd5Sv1iTwaGZX7aXTKyJICqoehQTv7l09mScbFCzOZlN6pQkKuZ35X656hNd
uwA8EFLvnctRXOwoqVCuqjkUDg3HXgYLpsHerjFZaMib+aXxl7OtRxlYUb/udKK3vKE2VHg69XqN
t80ELq3CWcjYFmvMGxAzy1ji+dxsKNYeiofaZmXTxoUvbogqr4bKD7kn4xWX8VRWVxNfg85dAkfY
ZOnqdwqLNysTbwqvDke2XaNRXg3WXKvxVJY3wnVzrzAxm9fATEXcV/rVBnubvT0aURk7Fb+UPs0/
+AWPPLwkfEDQsIDu7/G2nguxhI2ng7Wq847RsIJVVrJEZoh14+ZW++Hq9RkfRTru+2m6pv6WbJhn
raNzQv3o8NK+y6zRXT7hP4e9CEe7p6xXJy1lRh11Zmw4Y21uZn+P5Ph2bO5ofbf2a2juh33IhgWn
qnbSmrnn0feSI244/lNUWzJ4bizJn7VB4dJ0OWBsSqiTVh1Kt3nP3Cmsyy2ppBsXGp9xp05j0wdl
UYXKU/nebck4eAmG/8e2+Wpz3vqJb2jCd312WhTaqc8rzt/VVZfhMmild8a0SNG6ZbUHKvQ4dQY3
pkrn/WwC5ptQjEW6DTxzmMi4qEMzz8Gxf1oVaTeI7PjVCBIMnlaaZEfTydzt5GaxNjoGydIkpSZP
E5y1/19zjWcwsWhPzYjSdVJXvC6yYjPJRkm6bPem7KLWG87tWjxZqjB+tPUyk4anmPfnpaHJIIpU
+2Vk2VurtryrtkwuXmIbnQ+WpT2hye75GfMS1eOsGop04ntaVCjukT7XBU9XBbpuXsI2m+ny5uhW
u03dMehKlhwCyKDOe4vTnXSnsu0T3YKdRdruKh/0jUJ94rRugOazM2wnXA5n1tLIr/tc9N7l7kE9
AvCQm5MKmje8jH3SZ1psmRVt7tBrvPLYshWABKU1YhkgeNLXTi4nka2Q5S9ZQ9LOb0+b2VOvPwaJ
dMZFNkHKO1WXI+bGg7Q5wfzUc54S0uaD4ply/eyhQ8WpBYlLV6RmoBkBNy9Fk48DjxqUTHLLkLvm
zujFhXLOszIJoDJgj5eUtMtdMiZlFY66O9WFnx3dZmtPfQl1aO5On0GrHnTeCZqUdkskqsMrQXTE
XPANIjGmbuC3NPaUn62iO/kAu/Wi8kbTBDkmm9o6ne2emS0oJpQecVoSkIfWpMQwTNm8Z160u/35
sOLe+wlZ29NM+zObzlYM0VSyS8eFaIC47RgCPFVPWdNPKj+MX3KTHCvPFY54/74AID+avaLLZqni
ehiDw6OSOGnR04QRlR/RakcI5d3mh0fGHXiG9YIOQchDVh079VpIWcJTZCCsqMgwQONOb7Al6QQG
86GpnyFrOn6yLkrxwrORp/7qRZOvr7hno2PYQmyyQnL1WueFK7LdDVu0pwvEJWZNMDdOIMv+5EAY
S9rnXS3SsnYAiYqUS0jrHswAEYKxl7Z95mwmPiymPJZ1UNNMKbIKDP1k8Cs26OxowaWXOIhnG1RC
BIap4Uk6GOWNYTGBlkKlSD/Z7hgyVSgdNwP5UafysWlFxqY91VBCdwpmHMFksAO7qMCpq8jpbXYA
jmAqPzDT0Xtu8Q5o0QXayngZqmCiKD2q3cRooh2ohFBFCQesgyrIzH46kOiAhkPO0IqTkGBi8RED
d7Kfu9qPTAeog9uTqN+1dosOALVmjKS9q+r+aqDvet2Fs0+jJ3grqxSQ7sBrwZe7AzgdCdZs1YfW
cwNceCZ0qQIIn9cp00OnoKQ1iTB7E5S1fjevtosWOb3Z/Nbk3YDHsPHDsR2HgFaE3SqnXwLF6LmX
LiD4euuvuo+c1fwxNcV75qb9Ur+s3FaGAo1uMGtFArbrd6q5EvX23tL2nbBSRoOMnAo42LzbxKDO
RGbb27D0VcBN8YZsOtl0EY2Dft14mISbuenFfDO7zhZurcRh6SzhpCCOtTkh6T9We8LrYQ7naRuD
TY2Jo6UTtLN+VHS61mZpkvpG4qGLu2npgnHer92mSjxURdsqb7rGDccCxW7Rh7xarrylOVNf3gxQ
phr9J5q2t7ju4hLoIhGXoxze6XkKlunBWnyqlZuKuQ44G8ONbFE7kFPv1gH2ceA3U2BkGYOqeKAh
a6e89puz4O3LZl6BRvQfvLk+l4t+6XKSmqLPRjEFjSdD13sYahm7zCTz0kT9kpHZJhLLRG5T0Dd1
Cti218BB2HJVKjfkjjwRRoATr8CPZchEHezeFEhcxLb8w3CZ1GKNx3HKWVGejXRT7GwRo06AlzGc
6yFc+wn+12nvm2g1KGiOCmJk4nfwVBAiFBw71IFooP4suXEzhGTgr38RXUdH50pFcEa1uCdA0Eol
wdxrPDATq2IM+qqNuu1hK5zAm+rUH8dwRU4wQrJMvok3I0PSNxHmY6ZlE7UFvpTrGmuMw2Eobt3y
btqvSjRcI79J7dacG4KiurOJXVFQDF5Y12XiNVuMMA48HyAe+EPPz8gFEyIcFGiNJ4Xi1VoZLc7y
dm+oCQavuh4YIFQv9Wvru0AJq7CoCLBJDwqjjbV4LUFQA4Ww8kV60Gra31Fmwx2QhwqeVbw7qcrP
igaKpD05liZ4Hs4TlJG103lbAmBBZbUSp9XihcP8uAMqtQtPlRQAAjxlPvhvutWCZYXaEmOdMxU2
3YouN56X+BvPeO9kvAu93ovXvstbQOhS6at6psnkinADmCgclRv9Z795wdFNd5NgQJsCgHshNJPz
liBVn9pFp4adDpoAJCNzhjWx6OUs17hr29MieUahOB0Lqa7Ljz2VKxRFGU6MZYyiWPomM1VSQUQx
BXUI0JEO+OwBIRg1FBP7uOA60N0btzgMZIF5VOkKuvjblunqo3w7NqFjp+CYMQCprMDGM/DAGgjC
k5LUi1QpL9vr6bK+3swSGlYHR8Xuof5JxlK3I+famEQjFCpNgo2ZwCwY6oqTYpdHdflmB1cMdgia
1kSV3fJ59JMD1KUCGufe29FGJVlid26vcAWnNYe9G1zAYtjPtM5xJd8fErqpzdGG06ObNFtyKHy0
+1BBe6Aqx/AjYoDiUNZnzK4JHHVTBl6rpu5kWCTWAYoHTQ5lMZDcffczX+rTIbGv2QlBDT6MPs4i
Q0AryQj0FAx1GKMGMO9rN+7AEU1JgLPRZAV2Qguda40SXpyFtNku4ZqBi6CH7kEOZ7rMgdQ4MmBX
iYPDdxJ4Bmm8+AjlMh/GJZXu3eAAuNQi8+vmJLjO59KLOnqlgVSMLom31k19vZ+PoK56SIFmTw3N
q60Dj265r9jJAlXp1iUZoX7OcMhEZZ/rfkqqJvTPpBkSOAymh+ZHfDLXSRFpT2O3B7t4iRE7+QtK
j5PnQCDSgJyU5KxMlxQCA0timaMy5jixpDY3/Loqlmiq+pNU3amwY6JYdvD4nqjTwSUaAtQCNyfb
4awBBnm4qoZKLhaauOtL4dmYAZcpBzjoWmAE85jSDg45oN26i7jY3gqgRrYLeFOejoStmc7LmiYt
sI3SDunhmWWCm4gacqETabPqfFxduJ3YguP9yKh6A8lHYHoUzuofPXtgBOu35DiZq02dpgq0wzQp
7oa2ysze5wu0zMBfj95j5RFIvweXSVJltt9Tf4LQrfF5GfcUQWr4OjkQynpjKrTNJzDegGAWSQY2
nZQZngKlhNPUZ+SahryxUP8hVQ2QbCJEekSvgwycjMlTm4LgcY7oIAlFmZ636Ig2Dkcz3IjMg1sE
hIFt1V6yFD3cMNiPN0+fbik/XT19vGR70L0dK1l++j7w5fX3q88fHZ6upv/Vfnxh+NfbG4AP3f10
yD8KOrbzRRLs5tP2jmvKb15+uDX9ee+Xy8ND0NOt4Rv9g4j/aNDX968/CvpvrmGfpD3dA/9Myn/3
QQTufb+y6I/7//hZ6D8a9Mk5T5+pfv8/AAAA//8=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197AC80A-8C49-4635-92DD-FF7CA6A65674}">
          <cx:tx>
            <cx:txData>
              <cx:f>_xlchart.v5.6</cx:f>
              <cx:v>Venta</cx:v>
            </cx:txData>
          </cx:tx>
          <cx:dataId val="0"/>
          <cx:layoutPr>
            <cx:geography cultureLanguage="es-ES" cultureRegion="SV" attribution="Con tecnología de Bing">
              <cx:geoCache provider="{E9337A44-BEBE-4D9F-B70C-5C5E7DAFC167}">
                <cx:binary>7FnJct22tv0Vl8YPMQESBJCKM2B/eCTZliwn9oSlJytgC7AHwa9/m3Jz3SS+t+pO3+AUD9FsYHdr
L4C/PWy/PrSP9+OzrWvV9OvD9uKinOf+1+fPp4fysbuffumqh1FP+q/5lwfdPdd//VU9PD7/MN6b
SsnnxMHe84fyfpwft4vffwNp8lFf6of7udLq9fI42pvHaWnn6Sd9f9v17EEvaj6mS5D04iJun93e
t+v9Bz1ePLv/0FUqqqZ5rB5m/OLi9u3t1cWzRzVXs31j+8cXF9+MuHj2/Ps1ftjPsxa2PC8fYC52
f6Ge4wnKGfEEo1RcPGu1kp+6Eee/EEoxZR5zmONiQj+vfX3fwfzbe/XsqpLLY/u5/e/29LSj+w8f
xsdpAoWent/O/UaHz0r+zCzVpMOPVgv1ocjt2yfNn3/rld9/+64BbPFdy1eO+95w/67rR9/8R9b4
fw99lTc/+OPfeOifvfclzKP7+T5+yo+vHPjz3s+e/27qz9LsYwaePry44JwCNEDifMm8Q8ynuf+U
Jt9MfLyf5hcXR7I5Dhe+R10OGUcOmebxcxclvu9Co+86nArv4pnS41w+pbBwsOM5DmPEER5zL55N
evnUhX1OGIhk8MAe/4Jbr3RrpVZfzPLp/Zlaule6UvP04sKFNfqPw47dUko9QlyCKSECRLoUsKB/
uL8BbITR+H+qet4LUnOR1PjttrgAWrsfsro4z2jhwTZvZeBa+3Jv4Nk3MfNx6jInKPsxtEMdjdRE
nltHvNriXZDQovoV6euI+igyfXnXMXKa9RZpg+KGkIDwlw3Cl9uVJA+ilYk7oWCka1yvXvCVM/5G
M/6jYtz3Pdd1wFquz8GCXyumZjr0xeL7iVUyGJQfzKTNvNnENV8TX733hz39+You+bslGSYOAX86
3uHqr5ecynJAbQNL7jsNGjSlfM1KTYOZV+Hkv2GzDDyyJq3XZhsXcYNNsEgaUtyGbhfs2EZyn0PV
7dd0fT+sXTQ6Kt6rwKHvcTGHbKJh29Uhxl20OnVotzkq+VuEUIRElf9cGYzxYaHvQoMLDIXChyD0
KATaN+oYMOqo7e4nbeOE00ZDW20BH4ubdeAqRJvaw2K2wUCcWyzQ611kI3Zfj1S9ahx7hwy6JV0Z
smbK9hXdqsIPZIdPk2Nv9OZlal1Dyp27Y+oxtl73V3ZOlsncHiKUSDuOz8ZhmWpQSq2TDpvKR9Tm
2HHSTaKUO3PU2QeKymBpREAsy2bOs+MpjJMSY3IN4brwIZN/LA5NmhGnpmGX1VIHZmcBkUXmDeLU
CpJivGdtKS7tLJNdOeG49AHeeabdOuWFyBrfpqtDUlvvudi3pDQ8W4Y9n2972WW+U4TKyYru/b4u
4Vq+WSYa+LaNkDHnrd5Sv1iTwaGZX7aXTKyJICqoehQTv7l09mScbFCzOZlN6pQkKuZ35X656hNd
uwA8EFLvnctRXOwoqVCuqjkUDg3HXgYLpsHerjFZaMib+aXxl7OtRxlYUb/udKK3vKE2VHg69XqN
t80ELq3CWcjYFmvMGxAzy1ji+dxsKNYeiofaZmXTxoUvbogqr4bKD7kn4xWX8VRWVxNfg85dAkfY
ZOnqdwqLNysTbwqvDke2XaNRXg3WXKvxVJY3wnVzrzAxm9fATEXcV/rVBnubvT0aURk7Fb+UPs0/
+AWPPLwkfEDQsIDu7/G2nguxhI2ng7Wq847RsIJVVrJEZoh14+ZW++Hq9RkfRTru+2m6pv6WbJhn
raNzQv3o8NK+y6zRXT7hP4e9CEe7p6xXJy1lRh11Zmw4Y21uZn+P5Ph2bO5ofbf2a2juh33IhgWn
qnbSmrnn0feSI244/lNUWzJ4bizJn7VB4dJ0OWBsSqiTVh1Kt3nP3Cmsyy2ppBsXGp9xp05j0wdl
UYXKU/nebck4eAmG/8e2+Wpz3vqJb2jCd312WhTaqc8rzt/VVZfhMmild8a0SNG6ZbUHKvQ4dQY3
pkrn/WwC5ptQjEW6DTxzmMi4qEMzz8Gxf1oVaTeI7PjVCBIMnlaaZEfTydzt5GaxNjoGydIkpSZP
E5y1/19zjWcwsWhPzYjSdVJXvC6yYjPJRkm6bPem7KLWG87tWjxZqjB+tPUyk4anmPfnpaHJIIpU
+2Vk2VurtryrtkwuXmIbnQ+WpT2hye75GfMS1eOsGop04ntaVCjukT7XBU9XBbpuXsI2m+ny5uhW
u03dMehKlhwCyKDOe4vTnXSnsu0T3YKdRdruKh/0jUJ94rRugOazM2wnXA5n1tLIr/tc9N7l7kE9
AvCQm5MKmje8jH3SZ1psmRVt7tBrvPLYshWABKU1YhkgeNLXTi4nka2Q5S9ZQ9LOb0+b2VOvPwaJ
dMZFNkHKO1WXI+bGg7Q5wfzUc54S0uaD4ply/eyhQ8WpBYlLV6RmoBkBNy9Fk48DjxqUTHLLkLvm
zujFhXLOszIJoDJgj5eUtMtdMiZlFY66O9WFnx3dZmtPfQl1aO5On0GrHnTeCZqUdkskqsMrQXTE
XPANIjGmbuC3NPaUn62iO/kAu/Wi8kbTBDkmm9o6ne2emS0oJpQecVoSkIfWpMQwTNm8Z160u/35
sOLe+wlZ29NM+zObzlYM0VSyS8eFaIC47RgCPFVPWdNPKj+MX3KTHCvPFY54/74AID+avaLLZqni
ehiDw6OSOGnR04QRlR/RakcI5d3mh0fGHXiG9YIOQchDVh079VpIWcJTZCCsqMgwQONOb7Al6QQG
86GpnyFrOn6yLkrxwrORp/7qRZOvr7hno2PYQmyyQnL1WueFK7LdDVu0pwvEJWZNMDdOIMv+5EAY
S9rnXS3SsnYAiYqUS0jrHswAEYKxl7Z95mwmPiymPJZ1UNNMKbIKDP1k8Cs26OxowaWXOIhnG1RC
BIap4Uk6GOWNYTGBlkKlSD/Z7hgyVSgdNwP5UafysWlFxqY91VBCdwpmHMFksAO7qMCpq8jpbXYA
jmAqPzDT0Xtu8Q5o0QXayngZqmCiKD2q3cRooh2ohFBFCQesgyrIzH46kOiAhkPO0IqTkGBi8RED
d7Kfu9qPTAeog9uTqN+1dosOALVmjKS9q+r+aqDvet2Fs0+jJ3grqxSQ7sBrwZe7AzgdCdZs1YfW
cwNceCZ0qQIIn9cp00OnoKQ1iTB7E5S1fjevtosWOb3Z/Nbk3YDHsPHDsR2HgFaE3SqnXwLF6LmX
LiD4euuvuo+c1fwxNcV75qb9Ur+s3FaGAo1uMGtFArbrd6q5EvX23tL2nbBSRoOMnAo42LzbxKDO
RGbb27D0VcBN8YZsOtl0EY2Dft14mISbuenFfDO7zhZurcRh6SzhpCCOtTkh6T9We8LrYQ7naRuD
TY2Jo6UTtLN+VHS61mZpkvpG4qGLu2npgnHer92mSjxURdsqb7rGDccCxW7Rh7xarrylOVNf3gxQ
phr9J5q2t7ju4hLoIhGXoxze6XkKlunBWnyqlZuKuQ44G8ONbFE7kFPv1gH2ceA3U2BkGYOqeKAh
a6e89puz4O3LZl6BRvQfvLk+l4t+6XKSmqLPRjEFjSdD13sYahm7zCTz0kT9kpHZJhLLRG5T0Dd1
Cti218BB2HJVKjfkjjwRRoATr8CPZchEHezeFEhcxLb8w3CZ1GKNx3HKWVGejXRT7GwRo06AlzGc
6yFc+wn+12nvm2g1KGiOCmJk4nfwVBAiFBw71IFooP4suXEzhGTgr38RXUdH50pFcEa1uCdA0Eol
wdxrPDATq2IM+qqNuu1hK5zAm+rUH8dwRU4wQrJMvok3I0PSNxHmY6ZlE7UFvpTrGmuMw2Eobt3y
btqvSjRcI79J7dacG4KiurOJXVFQDF5Y12XiNVuMMA48HyAe+EPPz8gFEyIcFGiNJ4Xi1VoZLc7y
dm+oCQavuh4YIFQv9Wvru0AJq7CoCLBJDwqjjbV4LUFQA4Ww8kV60Gra31Fmwx2QhwqeVbw7qcrP
igaKpD05liZ4Hs4TlJG103lbAmBBZbUSp9XihcP8uAMqtQtPlRQAAjxlPvhvutWCZYXaEmOdMxU2
3YouN56X+BvPeO9kvAu93ovXvstbQOhS6at6psnkinADmCgclRv9Z795wdFNd5NgQJsCgHshNJPz
liBVn9pFp4adDpoAJCNzhjWx6OUs17hr29MieUahOB0Lqa7Ljz2VKxRFGU6MZYyiWPomM1VSQUQx
BXUI0JEO+OwBIRg1FBP7uOA60N0btzgMZIF5VOkKuvjblunqo3w7NqFjp+CYMQCprMDGM/DAGgjC
k5LUi1QpL9vr6bK+3swSGlYHR8Xuof5JxlK3I+famEQjFCpNgo2ZwCwY6oqTYpdHdflmB1cMdgia
1kSV3fJ59JMD1KUCGufe29FGJVlid26vcAWnNYe9G1zAYtjPtM5xJd8fErqpzdGG06ObNFtyKHy0
+1BBe6Aqx/AjYoDiUNZnzK4JHHVTBl6rpu5kWCTWAYoHTQ5lMZDcffczX+rTIbGv2QlBDT6MPs4i
Q0AryQj0FAx1GKMGMO9rN+7AEU1JgLPRZAV2Qguda40SXpyFtNku4ZqBi6CH7kEOZ7rMgdQ4MmBX
iYPDdxJ4Bmm8+AjlMh/GJZXu3eAAuNQi8+vmJLjO59KLOnqlgVSMLom31k19vZ+PoK56SIFmTw3N
q60Dj265r9jJAlXp1iUZoX7OcMhEZZ/rfkqqJvTPpBkSOAymh+ZHfDLXSRFpT2O3B7t4iRE7+QtK
j5PnQCDSgJyU5KxMlxQCA0timaMy5jixpDY3/Loqlmiq+pNU3amwY6JYdvD4nqjTwSUaAtQCNyfb
4awBBnm4qoZKLhaauOtL4dmYAZcpBzjoWmAE85jSDg45oN26i7jY3gqgRrYLeFOejoStmc7LmiYt
sI3SDunhmWWCm4gacqETabPqfFxduJ3YguP9yKh6A8lHYHoUzuofPXtgBOu35DiZq02dpgq0wzQp
7oa2ysze5wu0zMBfj95j5RFIvweXSVJltt9Tf4LQrfF5GfcUQWr4OjkQynpjKrTNJzDegGAWSQY2
nZQZngKlhNPUZ+SahryxUP8hVQ2QbCJEekSvgwycjMlTm4LgcY7oIAlFmZ636Ig2Dkcz3IjMg1sE
hIFt1V6yFD3cMNiPN0+fbik/XT19vGR70L0dK1l++j7w5fX3q88fHZ6upv/Vfnxh+NfbG4AP3f10
yD8KOrbzRRLs5tP2jmvKb15+uDX9ee+Xy8ND0NOt4Rv9g4j/aNDX968/CvpvrmGfpD3dA/9Myn/3
QQTufb+y6I/7//hZ6D8a9Mk5T5+pfv8/AAAA//8=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>
            <a:solidFill>
              <a:schemeClr val="bg1"/>
            </a:solidFill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chart" Target="../charts/chart5.xml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17" Type="http://schemas.openxmlformats.org/officeDocument/2006/relationships/chart" Target="../charts/chart8.xml"/><Relationship Id="rId2" Type="http://schemas.openxmlformats.org/officeDocument/2006/relationships/image" Target="../media/image3.svg"/><Relationship Id="rId16" Type="http://schemas.openxmlformats.org/officeDocument/2006/relationships/chart" Target="../charts/chart7.xml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chart" Target="../charts/chart6.xml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3</xdr:row>
      <xdr:rowOff>30480</xdr:rowOff>
    </xdr:from>
    <xdr:to>
      <xdr:col>12</xdr:col>
      <xdr:colOff>0</xdr:colOff>
      <xdr:row>19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1AF4A1-5C39-4B96-93DA-27F504D66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22</xdr:row>
      <xdr:rowOff>171450</xdr:rowOff>
    </xdr:from>
    <xdr:to>
      <xdr:col>11</xdr:col>
      <xdr:colOff>685800</xdr:colOff>
      <xdr:row>37</xdr:row>
      <xdr:rowOff>80010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BA6E769-0958-4A6B-8280-E52540DF76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7300" y="4438650"/>
              <a:ext cx="4419600" cy="2842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7620</xdr:colOff>
      <xdr:row>44</xdr:row>
      <xdr:rowOff>57150</xdr:rowOff>
    </xdr:from>
    <xdr:to>
      <xdr:col>10</xdr:col>
      <xdr:colOff>716280</xdr:colOff>
      <xdr:row>59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A3A5ADC-8116-4384-B95D-6D203BB06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</xdr:colOff>
      <xdr:row>62</xdr:row>
      <xdr:rowOff>240030</xdr:rowOff>
    </xdr:from>
    <xdr:to>
      <xdr:col>10</xdr:col>
      <xdr:colOff>708660</xdr:colOff>
      <xdr:row>77</xdr:row>
      <xdr:rowOff>148590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F42B1A3-70B6-4B0B-96BA-DAA3A3D42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22860</xdr:colOff>
      <xdr:row>81</xdr:row>
      <xdr:rowOff>11430</xdr:rowOff>
    </xdr:from>
    <xdr:to>
      <xdr:col>10</xdr:col>
      <xdr:colOff>0</xdr:colOff>
      <xdr:row>95</xdr:row>
      <xdr:rowOff>137160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B7C3306-C7EC-4BC3-95A1-64E8AECED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579119</xdr:colOff>
      <xdr:row>0</xdr:row>
      <xdr:rowOff>137160</xdr:rowOff>
    </xdr:from>
    <xdr:to>
      <xdr:col>11</xdr:col>
      <xdr:colOff>733424</xdr:colOff>
      <xdr:row>4</xdr:row>
      <xdr:rowOff>15240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ED464E0-9CAE-4D85-965C-E85DC21C1426}"/>
            </a:ext>
          </a:extLst>
        </xdr:cNvPr>
        <xdr:cNvSpPr txBox="1"/>
      </xdr:nvSpPr>
      <xdr:spPr>
        <a:xfrm>
          <a:off x="4436744" y="137160"/>
          <a:ext cx="4783455" cy="640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400">
              <a:solidFill>
                <a:schemeClr val="bg1"/>
              </a:solidFill>
              <a:latin typeface="Franklin Gothic Demi" panose="020B0703020102020204" pitchFamily="34" charset="0"/>
            </a:rPr>
            <a:t>Análisis de ventas</a:t>
          </a:r>
        </a:p>
      </xdr:txBody>
    </xdr:sp>
    <xdr:clientData/>
  </xdr:twoCellAnchor>
  <xdr:twoCellAnchor>
    <xdr:from>
      <xdr:col>5</xdr:col>
      <xdr:colOff>327660</xdr:colOff>
      <xdr:row>4</xdr:row>
      <xdr:rowOff>83820</xdr:rowOff>
    </xdr:from>
    <xdr:to>
      <xdr:col>12</xdr:col>
      <xdr:colOff>99060</xdr:colOff>
      <xdr:row>4</xdr:row>
      <xdr:rowOff>83820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D60F51D1-DECF-4353-8784-998C6A448B66}"/>
            </a:ext>
          </a:extLst>
        </xdr:cNvPr>
        <xdr:cNvCxnSpPr/>
      </xdr:nvCxnSpPr>
      <xdr:spPr>
        <a:xfrm>
          <a:off x="4290060" y="815340"/>
          <a:ext cx="5318760" cy="0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754380</xdr:colOff>
      <xdr:row>4</xdr:row>
      <xdr:rowOff>137160</xdr:rowOff>
    </xdr:from>
    <xdr:to>
      <xdr:col>11</xdr:col>
      <xdr:colOff>123825</xdr:colOff>
      <xdr:row>6</xdr:row>
      <xdr:rowOff>114300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58F06515-C08C-49DE-A09D-D5322B6B6CD1}"/>
            </a:ext>
          </a:extLst>
        </xdr:cNvPr>
        <xdr:cNvSpPr txBox="1"/>
      </xdr:nvSpPr>
      <xdr:spPr>
        <a:xfrm>
          <a:off x="5383530" y="899160"/>
          <a:ext cx="322707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bg1"/>
              </a:solidFill>
              <a:latin typeface="Franklin Gothic Demi" panose="020B0703020102020204" pitchFamily="34" charset="0"/>
            </a:rPr>
            <a:t>Reporte de ventas Kompas 2021</a:t>
          </a:r>
        </a:p>
      </xdr:txBody>
    </xdr:sp>
    <xdr:clientData/>
  </xdr:twoCellAnchor>
  <xdr:twoCellAnchor>
    <xdr:from>
      <xdr:col>1</xdr:col>
      <xdr:colOff>289560</xdr:colOff>
      <xdr:row>7</xdr:row>
      <xdr:rowOff>60960</xdr:rowOff>
    </xdr:from>
    <xdr:to>
      <xdr:col>15</xdr:col>
      <xdr:colOff>167640</xdr:colOff>
      <xdr:row>17</xdr:row>
      <xdr:rowOff>60960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25F13B14-1D7A-4595-BDC2-1B008A6A954C}"/>
            </a:ext>
          </a:extLst>
        </xdr:cNvPr>
        <xdr:cNvSpPr/>
      </xdr:nvSpPr>
      <xdr:spPr>
        <a:xfrm>
          <a:off x="1082040" y="1341120"/>
          <a:ext cx="10972800" cy="1828800"/>
        </a:xfrm>
        <a:prstGeom prst="rect">
          <a:avLst/>
        </a:prstGeom>
        <a:solidFill>
          <a:schemeClr val="tx1">
            <a:alpha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281940</xdr:colOff>
      <xdr:row>17</xdr:row>
      <xdr:rowOff>106680</xdr:rowOff>
    </xdr:from>
    <xdr:to>
      <xdr:col>5</xdr:col>
      <xdr:colOff>586740</xdr:colOff>
      <xdr:row>32</xdr:row>
      <xdr:rowOff>106680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DA6D2AA2-58C1-4A31-A2D9-C97B1ADEE030}"/>
            </a:ext>
          </a:extLst>
        </xdr:cNvPr>
        <xdr:cNvSpPr/>
      </xdr:nvSpPr>
      <xdr:spPr>
        <a:xfrm>
          <a:off x="1074420" y="3215640"/>
          <a:ext cx="3474720" cy="2743200"/>
        </a:xfrm>
        <a:prstGeom prst="rect">
          <a:avLst/>
        </a:prstGeom>
        <a:solidFill>
          <a:schemeClr val="tx1">
            <a:alpha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45720</xdr:colOff>
      <xdr:row>17</xdr:row>
      <xdr:rowOff>91440</xdr:rowOff>
    </xdr:from>
    <xdr:to>
      <xdr:col>10</xdr:col>
      <xdr:colOff>350520</xdr:colOff>
      <xdr:row>32</xdr:row>
      <xdr:rowOff>91440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64C95D4A-C68D-4C03-AB95-4D4600E072F7}"/>
            </a:ext>
          </a:extLst>
        </xdr:cNvPr>
        <xdr:cNvSpPr/>
      </xdr:nvSpPr>
      <xdr:spPr>
        <a:xfrm>
          <a:off x="4800600" y="3200400"/>
          <a:ext cx="3474720" cy="2743200"/>
        </a:xfrm>
        <a:prstGeom prst="rect">
          <a:avLst/>
        </a:prstGeom>
        <a:solidFill>
          <a:schemeClr val="tx1">
            <a:alpha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662940</xdr:colOff>
      <xdr:row>17</xdr:row>
      <xdr:rowOff>121920</xdr:rowOff>
    </xdr:from>
    <xdr:to>
      <xdr:col>15</xdr:col>
      <xdr:colOff>175260</xdr:colOff>
      <xdr:row>32</xdr:row>
      <xdr:rowOff>121920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561C5259-2765-4AD1-9C80-05EC449FE54E}"/>
            </a:ext>
          </a:extLst>
        </xdr:cNvPr>
        <xdr:cNvSpPr/>
      </xdr:nvSpPr>
      <xdr:spPr>
        <a:xfrm>
          <a:off x="8587740" y="3230880"/>
          <a:ext cx="3474720" cy="2743200"/>
        </a:xfrm>
        <a:prstGeom prst="rect">
          <a:avLst/>
        </a:prstGeom>
        <a:solidFill>
          <a:schemeClr val="tx1">
            <a:alpha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304800</xdr:colOff>
      <xdr:row>7</xdr:row>
      <xdr:rowOff>38100</xdr:rowOff>
    </xdr:from>
    <xdr:to>
      <xdr:col>18</xdr:col>
      <xdr:colOff>289560</xdr:colOff>
      <xdr:row>38</xdr:row>
      <xdr:rowOff>129540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7734535D-3CE7-4FE9-9DB7-CC844A4241B5}"/>
            </a:ext>
          </a:extLst>
        </xdr:cNvPr>
        <xdr:cNvSpPr/>
      </xdr:nvSpPr>
      <xdr:spPr>
        <a:xfrm>
          <a:off x="12192000" y="1318260"/>
          <a:ext cx="2362200" cy="5760720"/>
        </a:xfrm>
        <a:prstGeom prst="rect">
          <a:avLst/>
        </a:prstGeom>
        <a:solidFill>
          <a:schemeClr val="tx1">
            <a:alpha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274320</xdr:colOff>
      <xdr:row>33</xdr:row>
      <xdr:rowOff>15240</xdr:rowOff>
    </xdr:from>
    <xdr:to>
      <xdr:col>15</xdr:col>
      <xdr:colOff>152400</xdr:colOff>
      <xdr:row>43</xdr:row>
      <xdr:rowOff>152400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EE0C7685-C4D5-48FD-A89F-7FE4502B1CD5}"/>
            </a:ext>
          </a:extLst>
        </xdr:cNvPr>
        <xdr:cNvSpPr/>
      </xdr:nvSpPr>
      <xdr:spPr>
        <a:xfrm>
          <a:off x="1066800" y="6050280"/>
          <a:ext cx="10972800" cy="1965960"/>
        </a:xfrm>
        <a:prstGeom prst="rect">
          <a:avLst/>
        </a:prstGeom>
        <a:solidFill>
          <a:schemeClr val="tx1">
            <a:alpha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571500</xdr:colOff>
      <xdr:row>7</xdr:row>
      <xdr:rowOff>83820</xdr:rowOff>
    </xdr:from>
    <xdr:to>
      <xdr:col>5</xdr:col>
      <xdr:colOff>312420</xdr:colOff>
      <xdr:row>9</xdr:row>
      <xdr:rowOff>60960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A7827024-2344-4FED-9933-93139290AC3A}"/>
            </a:ext>
          </a:extLst>
        </xdr:cNvPr>
        <xdr:cNvSpPr txBox="1"/>
      </xdr:nvSpPr>
      <xdr:spPr>
        <a:xfrm>
          <a:off x="1363980" y="1363980"/>
          <a:ext cx="291084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Ventas con respecto a tiempo</a:t>
          </a:r>
        </a:p>
      </xdr:txBody>
    </xdr:sp>
    <xdr:clientData/>
  </xdr:twoCellAnchor>
  <xdr:twoCellAnchor>
    <xdr:from>
      <xdr:col>1</xdr:col>
      <xdr:colOff>594360</xdr:colOff>
      <xdr:row>17</xdr:row>
      <xdr:rowOff>129540</xdr:rowOff>
    </xdr:from>
    <xdr:to>
      <xdr:col>3</xdr:col>
      <xdr:colOff>777240</xdr:colOff>
      <xdr:row>19</xdr:row>
      <xdr:rowOff>106680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E1D04307-C10F-4F84-8E15-24882072E098}"/>
            </a:ext>
          </a:extLst>
        </xdr:cNvPr>
        <xdr:cNvSpPr txBox="1"/>
      </xdr:nvSpPr>
      <xdr:spPr>
        <a:xfrm>
          <a:off x="1386840" y="3238500"/>
          <a:ext cx="176784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Ventas por</a:t>
          </a:r>
          <a:r>
            <a:rPr lang="en-US" sz="1600" baseline="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región</a:t>
          </a:r>
          <a:endParaRPr lang="en-US" sz="16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5</xdr:col>
      <xdr:colOff>762000</xdr:colOff>
      <xdr:row>17</xdr:row>
      <xdr:rowOff>175260</xdr:rowOff>
    </xdr:from>
    <xdr:to>
      <xdr:col>9</xdr:col>
      <xdr:colOff>502920</xdr:colOff>
      <xdr:row>19</xdr:row>
      <xdr:rowOff>152400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840328AF-57B2-47D4-876E-326930F68129}"/>
            </a:ext>
          </a:extLst>
        </xdr:cNvPr>
        <xdr:cNvSpPr txBox="1"/>
      </xdr:nvSpPr>
      <xdr:spPr>
        <a:xfrm>
          <a:off x="4724400" y="3284220"/>
          <a:ext cx="291084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Ventas por</a:t>
          </a:r>
          <a:r>
            <a:rPr lang="en-US" sz="1600" baseline="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categoría</a:t>
          </a:r>
          <a:endParaRPr lang="en-US" sz="16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11</xdr:col>
      <xdr:colOff>281940</xdr:colOff>
      <xdr:row>18</xdr:row>
      <xdr:rowOff>22860</xdr:rowOff>
    </xdr:from>
    <xdr:to>
      <xdr:col>13</xdr:col>
      <xdr:colOff>464820</xdr:colOff>
      <xdr:row>20</xdr:row>
      <xdr:rowOff>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AEE99293-14C7-4B76-A9BD-23AEC0264BA5}"/>
            </a:ext>
          </a:extLst>
        </xdr:cNvPr>
        <xdr:cNvSpPr txBox="1"/>
      </xdr:nvSpPr>
      <xdr:spPr>
        <a:xfrm>
          <a:off x="8999220" y="3314700"/>
          <a:ext cx="176784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Por</a:t>
          </a:r>
          <a:r>
            <a:rPr lang="en-US" sz="1600" baseline="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tipo de venta</a:t>
          </a:r>
          <a:endParaRPr lang="en-US" sz="16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15</xdr:col>
      <xdr:colOff>632460</xdr:colOff>
      <xdr:row>7</xdr:row>
      <xdr:rowOff>121920</xdr:rowOff>
    </xdr:from>
    <xdr:to>
      <xdr:col>17</xdr:col>
      <xdr:colOff>647700</xdr:colOff>
      <xdr:row>9</xdr:row>
      <xdr:rowOff>99060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F7F92198-EF56-4B6C-89C0-B5089A10C084}"/>
            </a:ext>
          </a:extLst>
        </xdr:cNvPr>
        <xdr:cNvSpPr txBox="1"/>
      </xdr:nvSpPr>
      <xdr:spPr>
        <a:xfrm>
          <a:off x="12519660" y="1402080"/>
          <a:ext cx="16002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Top</a:t>
          </a:r>
          <a:r>
            <a:rPr lang="en-US" sz="1600" baseline="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10 ventas</a:t>
          </a:r>
          <a:endParaRPr lang="en-US" sz="16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</xdr:col>
      <xdr:colOff>449580</xdr:colOff>
      <xdr:row>33</xdr:row>
      <xdr:rowOff>7620</xdr:rowOff>
    </xdr:from>
    <xdr:to>
      <xdr:col>3</xdr:col>
      <xdr:colOff>464820</xdr:colOff>
      <xdr:row>34</xdr:row>
      <xdr:rowOff>167640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985B876-9926-4F4F-A7B1-69EBA4636EFF}"/>
            </a:ext>
          </a:extLst>
        </xdr:cNvPr>
        <xdr:cNvSpPr txBox="1"/>
      </xdr:nvSpPr>
      <xdr:spPr>
        <a:xfrm>
          <a:off x="1242060" y="6042660"/>
          <a:ext cx="16002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Segmentadores</a:t>
          </a:r>
        </a:p>
      </xdr:txBody>
    </xdr:sp>
    <xdr:clientData/>
  </xdr:twoCellAnchor>
  <xdr:twoCellAnchor editAs="oneCell">
    <xdr:from>
      <xdr:col>1</xdr:col>
      <xdr:colOff>365760</xdr:colOff>
      <xdr:row>7</xdr:row>
      <xdr:rowOff>68580</xdr:rowOff>
    </xdr:from>
    <xdr:to>
      <xdr:col>1</xdr:col>
      <xdr:colOff>682752</xdr:colOff>
      <xdr:row>9</xdr:row>
      <xdr:rowOff>68580</xdr:rowOff>
    </xdr:to>
    <xdr:pic>
      <xdr:nvPicPr>
        <xdr:cNvPr id="20" name="Gráfico 19" descr="Tendencia al alza">
          <a:extLst>
            <a:ext uri="{FF2B5EF4-FFF2-40B4-BE49-F238E27FC236}">
              <a16:creationId xmlns:a16="http://schemas.microsoft.com/office/drawing/2014/main" id="{547325F1-63E3-4DEC-A619-C2BBD159B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58240" y="1348740"/>
          <a:ext cx="316992" cy="365760"/>
        </a:xfrm>
        <a:prstGeom prst="rect">
          <a:avLst/>
        </a:prstGeom>
      </xdr:spPr>
    </xdr:pic>
    <xdr:clientData/>
  </xdr:twoCellAnchor>
  <xdr:twoCellAnchor editAs="oneCell">
    <xdr:from>
      <xdr:col>1</xdr:col>
      <xdr:colOff>310020</xdr:colOff>
      <xdr:row>33</xdr:row>
      <xdr:rowOff>35700</xdr:rowOff>
    </xdr:from>
    <xdr:to>
      <xdr:col>1</xdr:col>
      <xdr:colOff>567012</xdr:colOff>
      <xdr:row>35</xdr:row>
      <xdr:rowOff>35700</xdr:rowOff>
    </xdr:to>
    <xdr:pic>
      <xdr:nvPicPr>
        <xdr:cNvPr id="22" name="Gráfico 21" descr="Filtro">
          <a:extLst>
            <a:ext uri="{FF2B5EF4-FFF2-40B4-BE49-F238E27FC236}">
              <a16:creationId xmlns:a16="http://schemas.microsoft.com/office/drawing/2014/main" id="{D526C7C1-C2D8-436D-AB74-8BA0AC223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02500" y="6070740"/>
          <a:ext cx="256992" cy="365760"/>
        </a:xfrm>
        <a:prstGeom prst="rect">
          <a:avLst/>
        </a:prstGeom>
      </xdr:spPr>
    </xdr:pic>
    <xdr:clientData/>
  </xdr:twoCellAnchor>
  <xdr:twoCellAnchor editAs="oneCell">
    <xdr:from>
      <xdr:col>1</xdr:col>
      <xdr:colOff>307620</xdr:colOff>
      <xdr:row>17</xdr:row>
      <xdr:rowOff>124740</xdr:rowOff>
    </xdr:from>
    <xdr:to>
      <xdr:col>1</xdr:col>
      <xdr:colOff>670560</xdr:colOff>
      <xdr:row>19</xdr:row>
      <xdr:rowOff>124740</xdr:rowOff>
    </xdr:to>
    <xdr:pic>
      <xdr:nvPicPr>
        <xdr:cNvPr id="24" name="Gráfico 23" descr="Mapa con marcador">
          <a:extLst>
            <a:ext uri="{FF2B5EF4-FFF2-40B4-BE49-F238E27FC236}">
              <a16:creationId xmlns:a16="http://schemas.microsoft.com/office/drawing/2014/main" id="{B8B1CC8B-92BD-463E-9369-322B5C325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00100" y="3233700"/>
          <a:ext cx="362940" cy="36576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488100</xdr:colOff>
      <xdr:row>7</xdr:row>
      <xdr:rowOff>175260</xdr:rowOff>
    </xdr:from>
    <xdr:to>
      <xdr:col>15</xdr:col>
      <xdr:colOff>765665</xdr:colOff>
      <xdr:row>9</xdr:row>
      <xdr:rowOff>99480</xdr:rowOff>
    </xdr:to>
    <xdr:pic>
      <xdr:nvPicPr>
        <xdr:cNvPr id="26" name="Gráfico 25" descr="Trofeo">
          <a:extLst>
            <a:ext uri="{FF2B5EF4-FFF2-40B4-BE49-F238E27FC236}">
              <a16:creationId xmlns:a16="http://schemas.microsoft.com/office/drawing/2014/main" id="{28C5B05A-67BC-49E3-98D1-469E2F803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375300" y="1455420"/>
          <a:ext cx="277565" cy="289980"/>
        </a:xfrm>
        <a:prstGeom prst="rect">
          <a:avLst/>
        </a:prstGeom>
      </xdr:spPr>
    </xdr:pic>
    <xdr:clientData/>
  </xdr:twoCellAnchor>
  <xdr:twoCellAnchor editAs="oneCell">
    <xdr:from>
      <xdr:col>10</xdr:col>
      <xdr:colOff>752400</xdr:colOff>
      <xdr:row>18</xdr:row>
      <xdr:rowOff>36120</xdr:rowOff>
    </xdr:from>
    <xdr:to>
      <xdr:col>11</xdr:col>
      <xdr:colOff>312420</xdr:colOff>
      <xdr:row>20</xdr:row>
      <xdr:rowOff>36120</xdr:rowOff>
    </xdr:to>
    <xdr:pic>
      <xdr:nvPicPr>
        <xdr:cNvPr id="28" name="Gráfico 27" descr="Tienda">
          <a:extLst>
            <a:ext uri="{FF2B5EF4-FFF2-40B4-BE49-F238E27FC236}">
              <a16:creationId xmlns:a16="http://schemas.microsoft.com/office/drawing/2014/main" id="{36F05F22-CC3C-46DC-B49C-4B5771919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677200" y="3327960"/>
          <a:ext cx="352500" cy="365760"/>
        </a:xfrm>
        <a:prstGeom prst="rect">
          <a:avLst/>
        </a:prstGeom>
      </xdr:spPr>
    </xdr:pic>
    <xdr:clientData/>
  </xdr:twoCellAnchor>
  <xdr:twoCellAnchor editAs="oneCell">
    <xdr:from>
      <xdr:col>14</xdr:col>
      <xdr:colOff>422340</xdr:colOff>
      <xdr:row>1</xdr:row>
      <xdr:rowOff>173581</xdr:rowOff>
    </xdr:from>
    <xdr:to>
      <xdr:col>14</xdr:col>
      <xdr:colOff>439332</xdr:colOff>
      <xdr:row>3</xdr:row>
      <xdr:rowOff>173581</xdr:rowOff>
    </xdr:to>
    <xdr:pic>
      <xdr:nvPicPr>
        <xdr:cNvPr id="30" name="Gráfico 29" descr="Diagrama de flujo">
          <a:extLst>
            <a:ext uri="{FF2B5EF4-FFF2-40B4-BE49-F238E27FC236}">
              <a16:creationId xmlns:a16="http://schemas.microsoft.com/office/drawing/2014/main" id="{A9BA81BA-6A34-4F99-AB09-E09FE03D1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517060" y="356461"/>
          <a:ext cx="16992" cy="365760"/>
        </a:xfrm>
        <a:prstGeom prst="rect">
          <a:avLst/>
        </a:prstGeom>
      </xdr:spPr>
    </xdr:pic>
    <xdr:clientData/>
  </xdr:twoCellAnchor>
  <xdr:twoCellAnchor editAs="oneCell">
    <xdr:from>
      <xdr:col>6</xdr:col>
      <xdr:colOff>129540</xdr:colOff>
      <xdr:row>17</xdr:row>
      <xdr:rowOff>160020</xdr:rowOff>
    </xdr:from>
    <xdr:to>
      <xdr:col>6</xdr:col>
      <xdr:colOff>495300</xdr:colOff>
      <xdr:row>19</xdr:row>
      <xdr:rowOff>160020</xdr:rowOff>
    </xdr:to>
    <xdr:pic>
      <xdr:nvPicPr>
        <xdr:cNvPr id="32" name="Gráfico 31" descr="Diagrama de flujo">
          <a:extLst>
            <a:ext uri="{FF2B5EF4-FFF2-40B4-BE49-F238E27FC236}">
              <a16:creationId xmlns:a16="http://schemas.microsoft.com/office/drawing/2014/main" id="{F7BEEB4C-DE9D-46A5-98D2-CA8781398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884420" y="3268980"/>
          <a:ext cx="365760" cy="365760"/>
        </a:xfrm>
        <a:prstGeom prst="rect">
          <a:avLst/>
        </a:prstGeom>
      </xdr:spPr>
    </xdr:pic>
    <xdr:clientData/>
  </xdr:twoCellAnchor>
  <xdr:twoCellAnchor>
    <xdr:from>
      <xdr:col>5</xdr:col>
      <xdr:colOff>220980</xdr:colOff>
      <xdr:row>7</xdr:row>
      <xdr:rowOff>114300</xdr:rowOff>
    </xdr:from>
    <xdr:to>
      <xdr:col>15</xdr:col>
      <xdr:colOff>0</xdr:colOff>
      <xdr:row>17</xdr:row>
      <xdr:rowOff>15240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91551477-3E81-46B4-A3BC-58840E633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419100</xdr:colOff>
      <xdr:row>19</xdr:row>
      <xdr:rowOff>99060</xdr:rowOff>
    </xdr:from>
    <xdr:to>
      <xdr:col>5</xdr:col>
      <xdr:colOff>335280</xdr:colOff>
      <xdr:row>32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4" name="Gráfico 33">
              <a:extLst>
                <a:ext uri="{FF2B5EF4-FFF2-40B4-BE49-F238E27FC236}">
                  <a16:creationId xmlns:a16="http://schemas.microsoft.com/office/drawing/2014/main" id="{C8F2B8C6-DD2E-4977-8B36-B703D920F0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25" y="3718560"/>
              <a:ext cx="3002280" cy="2377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68580</xdr:colOff>
      <xdr:row>19</xdr:row>
      <xdr:rowOff>160020</xdr:rowOff>
    </xdr:from>
    <xdr:to>
      <xdr:col>10</xdr:col>
      <xdr:colOff>266700</xdr:colOff>
      <xdr:row>33</xdr:row>
      <xdr:rowOff>53340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7B15C4E4-4736-4C79-AC5C-62EB0A794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739140</xdr:colOff>
      <xdr:row>20</xdr:row>
      <xdr:rowOff>30480</xdr:rowOff>
    </xdr:from>
    <xdr:to>
      <xdr:col>14</xdr:col>
      <xdr:colOff>708660</xdr:colOff>
      <xdr:row>32</xdr:row>
      <xdr:rowOff>163830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E45F5763-2BF0-48AF-8799-FE461D487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365760</xdr:colOff>
      <xdr:row>10</xdr:row>
      <xdr:rowOff>22860</xdr:rowOff>
    </xdr:from>
    <xdr:to>
      <xdr:col>18</xdr:col>
      <xdr:colOff>289560</xdr:colOff>
      <xdr:row>37</xdr:row>
      <xdr:rowOff>99060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1FAD01FA-2A5C-460A-A124-0BCD46FE9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</xdr:col>
      <xdr:colOff>411480</xdr:colOff>
      <xdr:row>35</xdr:row>
      <xdr:rowOff>7620</xdr:rowOff>
    </xdr:from>
    <xdr:to>
      <xdr:col>4</xdr:col>
      <xdr:colOff>182880</xdr:colOff>
      <xdr:row>42</xdr:row>
      <xdr:rowOff>167640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Venta">
              <a:extLst>
                <a:ext uri="{FF2B5EF4-FFF2-40B4-BE49-F238E27FC236}">
                  <a16:creationId xmlns:a16="http://schemas.microsoft.com/office/drawing/2014/main" id="{8D86A17C-A253-4905-8731-91BE6C6081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3960" y="6408420"/>
              <a:ext cx="2148840" cy="1440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266700</xdr:colOff>
      <xdr:row>35</xdr:row>
      <xdr:rowOff>0</xdr:rowOff>
    </xdr:from>
    <xdr:to>
      <xdr:col>11</xdr:col>
      <xdr:colOff>220980</xdr:colOff>
      <xdr:row>43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9" name="Categoría">
              <a:extLst>
                <a:ext uri="{FF2B5EF4-FFF2-40B4-BE49-F238E27FC236}">
                  <a16:creationId xmlns:a16="http://schemas.microsoft.com/office/drawing/2014/main" id="{36BC74A5-D8C2-46A2-A2E2-500308B27A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36620" y="6400800"/>
              <a:ext cx="5501640" cy="1470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259080</xdr:colOff>
      <xdr:row>35</xdr:row>
      <xdr:rowOff>7620</xdr:rowOff>
    </xdr:from>
    <xdr:to>
      <xdr:col>14</xdr:col>
      <xdr:colOff>746760</xdr:colOff>
      <xdr:row>43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0" name="Tienda">
              <a:extLst>
                <a:ext uri="{FF2B5EF4-FFF2-40B4-BE49-F238E27FC236}">
                  <a16:creationId xmlns:a16="http://schemas.microsoft.com/office/drawing/2014/main" id="{D1966410-BAC2-44CF-AA63-D1892AC86E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76360" y="6408420"/>
              <a:ext cx="2865120" cy="1463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uenteselmer7@outlook.com" refreshedDate="45036.425675115737" createdVersion="7" refreshedVersion="7" minRefreshableVersion="3" recordCount="72" xr:uid="{664C284A-5757-41B2-9984-FA6D3A74469B}">
  <cacheSource type="worksheet">
    <worksheetSource name="Kompas"/>
  </cacheSource>
  <cacheFields count="10">
    <cacheField name="Código" numFmtId="0">
      <sharedItems/>
    </cacheField>
    <cacheField name="Venta" numFmtId="0">
      <sharedItems count="3">
        <s v="Tienda"/>
        <s v="En línea"/>
        <s v="Store pick up"/>
      </sharedItems>
    </cacheField>
    <cacheField name="Categoría" numFmtId="0">
      <sharedItems count="13">
        <s v="Bebidas preparadas"/>
        <s v="Comida mexicana"/>
        <s v="Pastas"/>
        <s v="Carnes importadas"/>
        <s v="Entradas"/>
        <s v="Postres"/>
        <s v="Carnes"/>
        <s v="Cervezas nacionales e internacionales"/>
        <s v="Bebidas naturales"/>
        <s v="Pollo"/>
        <s v="Mariscos"/>
        <s v="Menú infantil"/>
        <s v="Ensaladas"/>
      </sharedItems>
    </cacheField>
    <cacheField name="Producto" numFmtId="0">
      <sharedItems count="72">
        <s v="La cucaracha"/>
        <s v="Tacos de res"/>
        <s v="Linguini fruti di mare"/>
        <s v="Tomahawk steak"/>
        <s v="BBQ wings"/>
        <s v="Tres leches"/>
        <s v="Burrito de res"/>
        <s v="Quesadilla de pollo"/>
        <s v="Punta jalapeña"/>
        <s v="Pilsener"/>
        <s v="Margarita"/>
        <s v="Jugo de naranja"/>
        <s v="Pechuga en salsa de hongos"/>
        <s v="Heineken"/>
        <s v="Regia"/>
        <s v="Lomo rollizo al gril"/>
        <s v="Camarones a la parilla"/>
        <s v="Tacos de pollo"/>
        <s v="Ceviche de camarones"/>
        <s v="Nachos supreme"/>
        <s v="New York steak"/>
        <s v="Churrasco"/>
        <s v="Limonada con soda"/>
        <s v="Michelob ultra"/>
        <s v="Quesadilla mixta"/>
        <s v="Naranjada"/>
        <s v="Nachos rancheros"/>
        <s v="Corona"/>
        <s v="Agua mineral"/>
        <s v="Modelo"/>
        <s v="Golden"/>
        <s v="Buffalo wings"/>
        <s v="Stella Artois"/>
        <s v="Fajitas de res al carbón"/>
        <s v="Pechuga jalapeña"/>
        <s v="Dedidtos de queso"/>
        <s v="Cosmopolitan"/>
        <s v="Flan horneado"/>
        <s v="Camarones al ajillo"/>
        <s v="Piña colada"/>
        <s v="Licuados"/>
        <s v="Ensalda con camarones"/>
        <s v="Pechuga a la parrilla"/>
        <s v="Camarones a la parmesana"/>
        <s v="Pollo a la parmesana"/>
        <s v="Chicken tender"/>
        <s v="Smirnoff"/>
        <s v="Agua en botella"/>
        <s v="Hamburguesa con papas"/>
        <s v="Fetuccini primavera"/>
        <s v="Limonada natural"/>
        <s v="Cuba libre"/>
        <s v="Coctel de camarones"/>
        <s v="Pata Aurora"/>
        <s v="Ensalada con pollo a la parilla"/>
        <s v="Supreme"/>
        <s v="Linguini con camarones"/>
        <s v="Fetuccini alfredo con pollo o camarones"/>
        <s v="Quesadilla de res"/>
        <s v="Burrito de pollo"/>
        <s v="Langosta"/>
        <s v="Fajitas combo al carbón"/>
        <s v="Jamaica"/>
        <s v="Nuggets"/>
        <s v="Laguna azul"/>
        <s v="Golden extra"/>
        <s v="Ribeye steak"/>
        <s v="Apple martini"/>
        <s v="Mojito"/>
        <s v="Sex on the beach"/>
        <s v="Long island"/>
        <s v="Fetuccini alfredo "/>
      </sharedItems>
    </cacheField>
    <cacheField name="Cantidad" numFmtId="0">
      <sharedItems containsSemiMixedTypes="0" containsString="0" containsNumber="1" containsInteger="1" minValue="1" maxValue="5"/>
    </cacheField>
    <cacheField name="Precio" numFmtId="8">
      <sharedItems containsSemiMixedTypes="0" containsString="0" containsNumber="1" minValue="35.473199999999999" maxValue="43983.42"/>
    </cacheField>
    <cacheField name="Fecha" numFmtId="14">
      <sharedItems containsSemiMixedTypes="0" containsNonDate="0" containsDate="1" containsString="0" minDate="2019-02-05T00:00:00" maxDate="2019-12-30T00:00:00" count="67">
        <d v="2019-12-29T00:00:00"/>
        <d v="2019-12-28T00:00:00"/>
        <d v="2019-12-27T00:00:00"/>
        <d v="2019-12-26T00:00:00"/>
        <d v="2019-12-13T00:00:00"/>
        <d v="2019-12-07T00:00:00"/>
        <d v="2019-12-01T00:00:00"/>
        <d v="2019-11-30T00:00:00"/>
        <d v="2019-11-29T00:00:00"/>
        <d v="2019-11-22T00:00:00"/>
        <d v="2019-11-09T00:00:00"/>
        <d v="2019-11-06T00:00:00"/>
        <d v="2019-11-02T00:00:00"/>
        <d v="2019-10-28T00:00:00"/>
        <d v="2019-10-23T00:00:00"/>
        <d v="2019-10-18T00:00:00"/>
        <d v="2019-10-15T00:00:00"/>
        <d v="2019-09-28T00:00:00"/>
        <d v="2019-09-20T00:00:00"/>
        <d v="2019-09-16T00:00:00"/>
        <d v="2019-09-11T00:00:00"/>
        <d v="2019-09-07T00:00:00"/>
        <d v="2019-09-04T00:00:00"/>
        <d v="2019-08-29T00:00:00"/>
        <d v="2019-08-21T00:00:00"/>
        <d v="2019-07-24T00:00:00"/>
        <d v="2019-07-18T00:00:00"/>
        <d v="2019-07-10T00:00:00"/>
        <d v="2019-07-09T00:00:00"/>
        <d v="2019-07-07T00:00:00"/>
        <d v="2019-06-15T00:00:00"/>
        <d v="2019-06-10T00:00:00"/>
        <d v="2019-06-09T00:00:00"/>
        <d v="2019-06-08T00:00:00"/>
        <d v="2019-06-05T00:00:00"/>
        <d v="2019-05-29T00:00:00"/>
        <d v="2019-05-28T00:00:00"/>
        <d v="2019-05-24T00:00:00"/>
        <d v="2019-05-22T00:00:00"/>
        <d v="2019-05-21T00:00:00"/>
        <d v="2019-05-19T00:00:00"/>
        <d v="2019-05-11T00:00:00"/>
        <d v="2019-05-10T00:00:00"/>
        <d v="2019-05-04T00:00:00"/>
        <d v="2019-04-25T00:00:00"/>
        <d v="2019-04-22T00:00:00"/>
        <d v="2019-04-21T00:00:00"/>
        <d v="2019-04-18T00:00:00"/>
        <d v="2019-04-15T00:00:00"/>
        <d v="2019-04-14T00:00:00"/>
        <d v="2019-04-13T00:00:00"/>
        <d v="2019-04-04T00:00:00"/>
        <d v="2019-04-03T00:00:00"/>
        <d v="2019-04-02T00:00:00"/>
        <d v="2019-03-24T00:00:00"/>
        <d v="2019-03-20T00:00:00"/>
        <d v="2019-03-18T00:00:00"/>
        <d v="2019-03-16T00:00:00"/>
        <d v="2019-03-07T00:00:00"/>
        <d v="2019-03-05T00:00:00"/>
        <d v="2019-03-02T00:00:00"/>
        <d v="2019-02-26T00:00:00"/>
        <d v="2019-02-23T00:00:00"/>
        <d v="2019-02-12T00:00:00"/>
        <d v="2019-02-10T00:00:00"/>
        <d v="2019-02-07T00:00:00"/>
        <d v="2019-02-05T00:00:00"/>
      </sharedItems>
      <fieldGroup par="9" base="6">
        <rangePr groupBy="days" startDate="2019-02-05T00:00:00" endDate="2019-12-30T00:00:00"/>
        <groupItems count="368">
          <s v="&lt;2/5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2019"/>
        </groupItems>
      </fieldGroup>
    </cacheField>
    <cacheField name="Tienda" numFmtId="0">
      <sharedItems count="1">
        <s v="San Miguel"/>
      </sharedItems>
    </cacheField>
    <cacheField name="Total" numFmtId="8">
      <sharedItems containsSemiMixedTypes="0" containsString="0" containsNumber="1" minValue="70.527999999999992" maxValue="215605"/>
    </cacheField>
    <cacheField name="Meses" numFmtId="0" databaseField="0">
      <fieldGroup base="6">
        <rangePr groupBy="months" startDate="2019-02-05T00:00:00" endDate="2019-12-30T00:00:00"/>
        <groupItems count="14">
          <s v="&lt;2/5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9"/>
        </groupItems>
      </fieldGroup>
    </cacheField>
  </cacheFields>
  <extLst>
    <ext xmlns:x14="http://schemas.microsoft.com/office/spreadsheetml/2009/9/main" uri="{725AE2AE-9491-48be-B2B4-4EB974FC3084}">
      <x14:pivotCacheDefinition pivotCacheId="10344055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PRDCT71"/>
    <x v="0"/>
    <x v="0"/>
    <x v="0"/>
    <n v="3"/>
    <n v="372.92999999999995"/>
    <x v="0"/>
    <x v="0"/>
    <n v="1118.79"/>
  </r>
  <r>
    <s v="PRDCT36"/>
    <x v="0"/>
    <x v="1"/>
    <x v="1"/>
    <n v="2"/>
    <n v="95.613"/>
    <x v="1"/>
    <x v="0"/>
    <n v="191.226"/>
  </r>
  <r>
    <s v="PRDCT26"/>
    <x v="0"/>
    <x v="2"/>
    <x v="2"/>
    <n v="1"/>
    <n v="79.436800000000005"/>
    <x v="2"/>
    <x v="0"/>
    <n v="79.436800000000005"/>
  </r>
  <r>
    <s v="PRDCT19"/>
    <x v="1"/>
    <x v="3"/>
    <x v="3"/>
    <n v="3"/>
    <n v="528.28"/>
    <x v="3"/>
    <x v="0"/>
    <n v="1584.84"/>
  </r>
  <r>
    <s v="PRDCT2"/>
    <x v="0"/>
    <x v="4"/>
    <x v="4"/>
    <n v="3"/>
    <n v="5111.4240000000009"/>
    <x v="4"/>
    <x v="0"/>
    <n v="15334.272000000003"/>
  </r>
  <r>
    <s v="PRDCT33"/>
    <x v="0"/>
    <x v="5"/>
    <x v="5"/>
    <n v="3"/>
    <n v="83.775200000000012"/>
    <x v="5"/>
    <x v="0"/>
    <n v="251.32560000000004"/>
  </r>
  <r>
    <s v="PRDCT40"/>
    <x v="0"/>
    <x v="1"/>
    <x v="6"/>
    <n v="4"/>
    <n v="346.68"/>
    <x v="5"/>
    <x v="0"/>
    <n v="1386.72"/>
  </r>
  <r>
    <s v="PRDCT38"/>
    <x v="0"/>
    <x v="1"/>
    <x v="7"/>
    <n v="1"/>
    <n v="74.982399999999998"/>
    <x v="6"/>
    <x v="0"/>
    <n v="74.982399999999998"/>
  </r>
  <r>
    <s v="PRDCT12"/>
    <x v="2"/>
    <x v="6"/>
    <x v="8"/>
    <n v="5"/>
    <n v="346.5"/>
    <x v="7"/>
    <x v="0"/>
    <n v="1732.5"/>
  </r>
  <r>
    <s v="PRDCT51"/>
    <x v="0"/>
    <x v="7"/>
    <x v="9"/>
    <n v="5"/>
    <n v="95.613"/>
    <x v="8"/>
    <x v="0"/>
    <n v="478.065"/>
  </r>
  <r>
    <s v="PRDCT62"/>
    <x v="0"/>
    <x v="0"/>
    <x v="10"/>
    <n v="4"/>
    <n v="502.86"/>
    <x v="9"/>
    <x v="0"/>
    <n v="2011.44"/>
  </r>
  <r>
    <s v="PRDCT45"/>
    <x v="0"/>
    <x v="8"/>
    <x v="11"/>
    <n v="1"/>
    <n v="70.527999999999992"/>
    <x v="10"/>
    <x v="0"/>
    <n v="70.527999999999992"/>
  </r>
  <r>
    <s v="PRDCT25"/>
    <x v="1"/>
    <x v="9"/>
    <x v="12"/>
    <n v="2"/>
    <n v="572"/>
    <x v="11"/>
    <x v="0"/>
    <n v="1144"/>
  </r>
  <r>
    <s v="PRDCT58"/>
    <x v="0"/>
    <x v="7"/>
    <x v="13"/>
    <n v="3"/>
    <n v="75.724800000000002"/>
    <x v="12"/>
    <x v="0"/>
    <n v="227.17439999999999"/>
  </r>
  <r>
    <s v="PRDCT54"/>
    <x v="0"/>
    <x v="7"/>
    <x v="14"/>
    <n v="1"/>
    <n v="1193.94"/>
    <x v="13"/>
    <x v="0"/>
    <n v="1193.94"/>
  </r>
  <r>
    <s v="PRDCT13"/>
    <x v="2"/>
    <x v="6"/>
    <x v="15"/>
    <n v="1"/>
    <n v="310.2"/>
    <x v="14"/>
    <x v="0"/>
    <n v="310.2"/>
  </r>
  <r>
    <s v="PRDCT20"/>
    <x v="1"/>
    <x v="10"/>
    <x v="16"/>
    <n v="5"/>
    <n v="1275.768"/>
    <x v="15"/>
    <x v="0"/>
    <n v="6378.84"/>
  </r>
  <r>
    <s v="PRDCT35"/>
    <x v="0"/>
    <x v="1"/>
    <x v="17"/>
    <n v="5"/>
    <n v="4524.3874000000005"/>
    <x v="16"/>
    <x v="0"/>
    <n v="22621.937000000002"/>
  </r>
  <r>
    <s v="PRDCT5"/>
    <x v="0"/>
    <x v="4"/>
    <x v="18"/>
    <n v="5"/>
    <n v="94.702400000000011"/>
    <x v="17"/>
    <x v="0"/>
    <n v="473.51200000000006"/>
  </r>
  <r>
    <s v="PRDCT4"/>
    <x v="0"/>
    <x v="4"/>
    <x v="19"/>
    <n v="1"/>
    <n v="3305.5360000000001"/>
    <x v="18"/>
    <x v="0"/>
    <n v="3305.5360000000001"/>
  </r>
  <r>
    <s v="PRDCT18"/>
    <x v="0"/>
    <x v="3"/>
    <x v="20"/>
    <n v="2"/>
    <n v="458.48999999999995"/>
    <x v="19"/>
    <x v="0"/>
    <n v="916.9799999999999"/>
  </r>
  <r>
    <s v="PRDCT15"/>
    <x v="0"/>
    <x v="6"/>
    <x v="21"/>
    <n v="3"/>
    <n v="4922.1120000000001"/>
    <x v="20"/>
    <x v="0"/>
    <n v="14766.335999999999"/>
  </r>
  <r>
    <s v="PRDCT44"/>
    <x v="0"/>
    <x v="8"/>
    <x v="22"/>
    <n v="3"/>
    <n v="1278.3600000000001"/>
    <x v="21"/>
    <x v="0"/>
    <n v="3835.0800000000004"/>
  </r>
  <r>
    <s v="PRDCT59"/>
    <x v="0"/>
    <x v="7"/>
    <x v="23"/>
    <n v="3"/>
    <n v="550.76"/>
    <x v="21"/>
    <x v="0"/>
    <n v="1652.28"/>
  </r>
  <r>
    <s v="PRDCT37"/>
    <x v="0"/>
    <x v="1"/>
    <x v="24"/>
    <n v="5"/>
    <n v="556.38"/>
    <x v="22"/>
    <x v="0"/>
    <n v="2781.9"/>
  </r>
  <r>
    <s v="PRDCT47"/>
    <x v="0"/>
    <x v="8"/>
    <x v="25"/>
    <n v="1"/>
    <n v="10783.380000000001"/>
    <x v="23"/>
    <x v="0"/>
    <n v="10783.380000000001"/>
  </r>
  <r>
    <s v="PRDCT6"/>
    <x v="0"/>
    <x v="4"/>
    <x v="26"/>
    <n v="5"/>
    <n v="9562.619999999999"/>
    <x v="24"/>
    <x v="0"/>
    <n v="47813.099999999991"/>
  </r>
  <r>
    <s v="PRDCT57"/>
    <x v="0"/>
    <x v="7"/>
    <x v="27"/>
    <n v="4"/>
    <n v="275.67399999999998"/>
    <x v="24"/>
    <x v="0"/>
    <n v="1102.6959999999999"/>
  </r>
  <r>
    <s v="PRDCT50"/>
    <x v="0"/>
    <x v="8"/>
    <x v="28"/>
    <n v="3"/>
    <n v="346.68"/>
    <x v="25"/>
    <x v="0"/>
    <n v="1040.04"/>
  </r>
  <r>
    <s v="PRDCT56"/>
    <x v="0"/>
    <x v="7"/>
    <x v="29"/>
    <n v="1"/>
    <n v="80.144400000000005"/>
    <x v="26"/>
    <x v="0"/>
    <n v="80.144400000000005"/>
  </r>
  <r>
    <s v="PRDCT52"/>
    <x v="0"/>
    <x v="7"/>
    <x v="30"/>
    <n v="4"/>
    <n v="9562.619999999999"/>
    <x v="27"/>
    <x v="0"/>
    <n v="38250.479999999996"/>
  </r>
  <r>
    <s v="PRDCT1"/>
    <x v="0"/>
    <x v="4"/>
    <x v="31"/>
    <n v="1"/>
    <n v="1133.6399999999999"/>
    <x v="28"/>
    <x v="0"/>
    <n v="1133.6399999999999"/>
  </r>
  <r>
    <s v="PRDCT60"/>
    <x v="0"/>
    <x v="7"/>
    <x v="32"/>
    <n v="2"/>
    <n v="74.239999999999995"/>
    <x v="29"/>
    <x v="0"/>
    <n v="148.47999999999999"/>
  </r>
  <r>
    <s v="PRDCT16"/>
    <x v="0"/>
    <x v="6"/>
    <x v="33"/>
    <n v="5"/>
    <n v="10681.65"/>
    <x v="30"/>
    <x v="0"/>
    <n v="53408.25"/>
  </r>
  <r>
    <s v="PRDCT23"/>
    <x v="1"/>
    <x v="9"/>
    <x v="34"/>
    <n v="4"/>
    <n v="42689.79"/>
    <x v="31"/>
    <x v="0"/>
    <n v="170759.16"/>
  </r>
  <r>
    <s v="PRDCT10"/>
    <x v="2"/>
    <x v="11"/>
    <x v="35"/>
    <n v="2"/>
    <n v="43983.42"/>
    <x v="32"/>
    <x v="0"/>
    <n v="87966.84"/>
  </r>
  <r>
    <s v="PRDCT66"/>
    <x v="0"/>
    <x v="0"/>
    <x v="36"/>
    <n v="5"/>
    <n v="1343.6279999999999"/>
    <x v="33"/>
    <x v="0"/>
    <n v="6718.1399999999994"/>
  </r>
  <r>
    <s v="PRDCT34"/>
    <x v="0"/>
    <x v="5"/>
    <x v="37"/>
    <n v="4"/>
    <n v="336.6"/>
    <x v="34"/>
    <x v="0"/>
    <n v="1346.4"/>
  </r>
  <r>
    <s v="PRDCT21"/>
    <x v="1"/>
    <x v="10"/>
    <x v="38"/>
    <n v="4"/>
    <n v="284.2"/>
    <x v="35"/>
    <x v="0"/>
    <n v="1136.8"/>
  </r>
  <r>
    <s v="PRDCT63"/>
    <x v="0"/>
    <x v="0"/>
    <x v="39"/>
    <n v="5"/>
    <n v="43121"/>
    <x v="36"/>
    <x v="0"/>
    <n v="215605"/>
  </r>
  <r>
    <s v="PRDCT46"/>
    <x v="0"/>
    <x v="8"/>
    <x v="40"/>
    <n v="2"/>
    <n v="488.07"/>
    <x v="37"/>
    <x v="0"/>
    <n v="976.14"/>
  </r>
  <r>
    <s v="PRDCT7"/>
    <x v="2"/>
    <x v="12"/>
    <x v="41"/>
    <n v="5"/>
    <n v="35.473199999999999"/>
    <x v="38"/>
    <x v="0"/>
    <n v="177.36599999999999"/>
  </r>
  <r>
    <s v="PRDCT24"/>
    <x v="1"/>
    <x v="9"/>
    <x v="42"/>
    <n v="4"/>
    <n v="2847.5616"/>
    <x v="39"/>
    <x v="0"/>
    <n v="11390.2464"/>
  </r>
  <r>
    <s v="PRDCT32"/>
    <x v="0"/>
    <x v="2"/>
    <x v="43"/>
    <n v="3"/>
    <n v="1157.76"/>
    <x v="40"/>
    <x v="0"/>
    <n v="3473.2799999999997"/>
  </r>
  <r>
    <s v="PRDCT29"/>
    <x v="0"/>
    <x v="2"/>
    <x v="44"/>
    <n v="4"/>
    <n v="5102.5831999999991"/>
    <x v="41"/>
    <x v="0"/>
    <n v="20410.332799999996"/>
  </r>
  <r>
    <s v="CT01"/>
    <x v="0"/>
    <x v="4"/>
    <x v="45"/>
    <n v="3"/>
    <n v="2877.2237"/>
    <x v="42"/>
    <x v="0"/>
    <n v="8631.6710999999996"/>
  </r>
  <r>
    <s v="PRDCT61"/>
    <x v="0"/>
    <x v="7"/>
    <x v="46"/>
    <n v="2"/>
    <n v="1266.3"/>
    <x v="43"/>
    <x v="0"/>
    <n v="2532.6"/>
  </r>
  <r>
    <s v="PRDCT49"/>
    <x v="0"/>
    <x v="8"/>
    <x v="47"/>
    <n v="4"/>
    <n v="39271.568000000007"/>
    <x v="44"/>
    <x v="0"/>
    <n v="157086.27200000003"/>
  </r>
  <r>
    <s v="PRDCT42"/>
    <x v="0"/>
    <x v="1"/>
    <x v="48"/>
    <n v="5"/>
    <n v="295.56799999999998"/>
    <x v="45"/>
    <x v="0"/>
    <n v="1477.84"/>
  </r>
  <r>
    <s v="PRDCT31"/>
    <x v="0"/>
    <x v="2"/>
    <x v="49"/>
    <n v="5"/>
    <n v="308.15999999999997"/>
    <x v="46"/>
    <x v="0"/>
    <n v="1540.7999999999997"/>
  </r>
  <r>
    <s v="PRDCT43"/>
    <x v="0"/>
    <x v="8"/>
    <x v="50"/>
    <n v="5"/>
    <n v="261.464"/>
    <x v="47"/>
    <x v="0"/>
    <n v="1307.32"/>
  </r>
  <r>
    <s v="PRDCT65"/>
    <x v="0"/>
    <x v="0"/>
    <x v="51"/>
    <n v="4"/>
    <n v="578.86"/>
    <x v="48"/>
    <x v="0"/>
    <n v="2315.44"/>
  </r>
  <r>
    <s v="PRDCT3"/>
    <x v="0"/>
    <x v="4"/>
    <x v="52"/>
    <n v="1"/>
    <n v="337.05"/>
    <x v="49"/>
    <x v="0"/>
    <n v="337.05"/>
  </r>
  <r>
    <s v="PRDCT9"/>
    <x v="2"/>
    <x v="11"/>
    <x v="53"/>
    <n v="3"/>
    <n v="1157.76"/>
    <x v="49"/>
    <x v="0"/>
    <n v="3473.2799999999997"/>
  </r>
  <r>
    <s v="PRDCT8"/>
    <x v="2"/>
    <x v="12"/>
    <x v="54"/>
    <n v="1"/>
    <n v="384.96"/>
    <x v="50"/>
    <x v="0"/>
    <n v="384.96"/>
  </r>
  <r>
    <s v="PRDCT55"/>
    <x v="0"/>
    <x v="7"/>
    <x v="55"/>
    <n v="3"/>
    <n v="539.52"/>
    <x v="51"/>
    <x v="0"/>
    <n v="1618.56"/>
  </r>
  <r>
    <s v="PRDCT27"/>
    <x v="0"/>
    <x v="2"/>
    <x v="56"/>
    <n v="1"/>
    <n v="2877.2237"/>
    <x v="52"/>
    <x v="0"/>
    <n v="2877.2237"/>
  </r>
  <r>
    <s v="PRDCT28"/>
    <x v="0"/>
    <x v="2"/>
    <x v="57"/>
    <n v="3"/>
    <n v="1425.0600000000002"/>
    <x v="53"/>
    <x v="0"/>
    <n v="4275.18"/>
  </r>
  <r>
    <s v="PRDCT39"/>
    <x v="0"/>
    <x v="1"/>
    <x v="58"/>
    <n v="1"/>
    <n v="1330.056"/>
    <x v="54"/>
    <x v="0"/>
    <n v="1330.056"/>
  </r>
  <r>
    <s v="PRDCT41"/>
    <x v="0"/>
    <x v="1"/>
    <x v="59"/>
    <n v="5"/>
    <n v="9664.35"/>
    <x v="54"/>
    <x v="0"/>
    <n v="48321.75"/>
  </r>
  <r>
    <s v="PRDCT22"/>
    <x v="1"/>
    <x v="10"/>
    <x v="60"/>
    <n v="4"/>
    <n v="606.32000000000005"/>
    <x v="55"/>
    <x v="0"/>
    <n v="2425.2800000000002"/>
  </r>
  <r>
    <s v="PRDCT14"/>
    <x v="2"/>
    <x v="6"/>
    <x v="61"/>
    <n v="5"/>
    <n v="14207.796"/>
    <x v="56"/>
    <x v="0"/>
    <n v="71038.98"/>
  </r>
  <r>
    <s v="PRDCT48"/>
    <x v="0"/>
    <x v="8"/>
    <x v="62"/>
    <n v="3"/>
    <n v="340.26"/>
    <x v="57"/>
    <x v="0"/>
    <n v="1020.78"/>
  </r>
  <r>
    <s v="PRDCT11"/>
    <x v="2"/>
    <x v="11"/>
    <x v="63"/>
    <n v="4"/>
    <n v="3432.6720000000005"/>
    <x v="58"/>
    <x v="0"/>
    <n v="13730.688000000002"/>
  </r>
  <r>
    <s v="PRDCT67"/>
    <x v="0"/>
    <x v="0"/>
    <x v="64"/>
    <n v="2"/>
    <n v="1302.48"/>
    <x v="59"/>
    <x v="0"/>
    <n v="2604.96"/>
  </r>
  <r>
    <s v="PRDCT53"/>
    <x v="0"/>
    <x v="7"/>
    <x v="65"/>
    <n v="5"/>
    <n v="72.755199999999988"/>
    <x v="60"/>
    <x v="0"/>
    <n v="363.77599999999995"/>
  </r>
  <r>
    <s v="PRDCT17"/>
    <x v="0"/>
    <x v="3"/>
    <x v="66"/>
    <n v="4"/>
    <n v="1411.4880000000001"/>
    <x v="61"/>
    <x v="0"/>
    <n v="5645.9520000000002"/>
  </r>
  <r>
    <s v="PRDCT70"/>
    <x v="0"/>
    <x v="0"/>
    <x v="67"/>
    <n v="2"/>
    <n v="578.86"/>
    <x v="62"/>
    <x v="0"/>
    <n v="1157.72"/>
  </r>
  <r>
    <s v="PRDCT64"/>
    <x v="0"/>
    <x v="0"/>
    <x v="68"/>
    <n v="5"/>
    <n v="2995.8721"/>
    <x v="63"/>
    <x v="0"/>
    <n v="14979.360500000001"/>
  </r>
  <r>
    <s v="PRDCT69"/>
    <x v="0"/>
    <x v="0"/>
    <x v="69"/>
    <n v="3"/>
    <n v="304.95"/>
    <x v="64"/>
    <x v="0"/>
    <n v="914.84999999999991"/>
  </r>
  <r>
    <s v="PRDCT68"/>
    <x v="0"/>
    <x v="0"/>
    <x v="70"/>
    <n v="1"/>
    <n v="10478.19"/>
    <x v="65"/>
    <x v="0"/>
    <n v="10478.19"/>
  </r>
  <r>
    <s v="PRDCT30"/>
    <x v="0"/>
    <x v="2"/>
    <x v="71"/>
    <n v="3"/>
    <n v="14666.112000000001"/>
    <x v="66"/>
    <x v="0"/>
    <n v="43998.336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9275F-B2F9-47B4-B19E-D3C8CEB21615}" name="TablaDinámica2" cacheId="2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6:B18" firstHeaderRow="1" firstDataRow="1" firstDataCol="1"/>
  <pivotFields count="10">
    <pivotField showAll="0"/>
    <pivotField showAll="0">
      <items count="4">
        <item x="1"/>
        <item x="2"/>
        <item x="0"/>
        <item t="default"/>
      </items>
    </pivotField>
    <pivotField showAll="0">
      <items count="14">
        <item x="8"/>
        <item x="0"/>
        <item x="6"/>
        <item x="3"/>
        <item x="7"/>
        <item x="1"/>
        <item x="12"/>
        <item x="4"/>
        <item x="10"/>
        <item x="11"/>
        <item x="2"/>
        <item x="9"/>
        <item x="5"/>
        <item t="default"/>
      </items>
    </pivotField>
    <pivotField showAll="0"/>
    <pivotField showAll="0"/>
    <pivotField numFmtId="8" showAll="0"/>
    <pivotField axis="axisRow"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2">
        <item x="0"/>
        <item t="default"/>
      </items>
    </pivotField>
    <pivotField dataField="1" numFmtId="8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6"/>
  </rowFields>
  <rowItems count="1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Total" fld="8" baseField="0" baseItem="0" numFmtId="44"/>
  </dataFields>
  <formats count="1">
    <format dxfId="54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0848C-CA07-4C5D-9714-9C9BA8E37B2A}" name="TablaDinámica7" cacheId="2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02:A103" firstHeaderRow="1" firstDataRow="1" firstDataCol="0"/>
  <pivotFields count="10">
    <pivotField showAll="0"/>
    <pivotField showAll="0">
      <items count="4">
        <item x="1"/>
        <item x="2"/>
        <item x="0"/>
        <item t="default"/>
      </items>
    </pivotField>
    <pivotField showAll="0">
      <items count="14">
        <item x="8"/>
        <item x="0"/>
        <item x="6"/>
        <item x="3"/>
        <item x="7"/>
        <item x="1"/>
        <item x="12"/>
        <item x="4"/>
        <item x="10"/>
        <item x="11"/>
        <item x="2"/>
        <item x="9"/>
        <item x="5"/>
        <item t="default"/>
      </items>
    </pivotField>
    <pivotField showAll="0"/>
    <pivotField showAll="0"/>
    <pivotField numFmtId="8" showAll="0"/>
    <pivotField numFmtId="15" showAll="0"/>
    <pivotField showAll="0">
      <items count="2">
        <item x="0"/>
        <item t="default"/>
      </items>
    </pivotField>
    <pivotField dataField="1" numFmtId="8" showAll="0"/>
    <pivotField showAll="0" defaultSubtotal="0"/>
  </pivotFields>
  <rowItems count="1">
    <i/>
  </rowItems>
  <colItems count="1">
    <i/>
  </colItems>
  <dataFields count="1">
    <dataField name="Suma de Tot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40087-3E0E-4B21-8177-24DA72DBA7B2}" name="TablaDinámica6" cacheId="2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84:B88" firstHeaderRow="1" firstDataRow="1" firstDataCol="1"/>
  <pivotFields count="10">
    <pivotField showAll="0"/>
    <pivotField axis="axisRow" dataField="1" showAll="0">
      <items count="4">
        <item x="0"/>
        <item x="2"/>
        <item x="1"/>
        <item t="default"/>
      </items>
    </pivotField>
    <pivotField showAll="0">
      <items count="14">
        <item x="8"/>
        <item x="0"/>
        <item x="6"/>
        <item x="3"/>
        <item x="7"/>
        <item x="1"/>
        <item x="12"/>
        <item x="4"/>
        <item x="10"/>
        <item x="11"/>
        <item x="2"/>
        <item x="9"/>
        <item x="5"/>
        <item t="default"/>
      </items>
    </pivotField>
    <pivotField showAll="0"/>
    <pivotField showAll="0"/>
    <pivotField numFmtId="8" showAll="0"/>
    <pivotField numFmtId="15" showAll="0"/>
    <pivotField showAll="0">
      <items count="2">
        <item x="0"/>
        <item t="default"/>
      </items>
    </pivotField>
    <pivotField numFmtId="8" showAl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Venta" fld="1" subtotal="count" showDataAs="percentOfTotal" baseField="0" baseItem="0" numFmtId="1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DB3C4-797D-4250-A84C-F69A0281A6E3}" name="TablaDinámica5" cacheId="2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66:B77" firstHeaderRow="1" firstDataRow="1" firstDataCol="1"/>
  <pivotFields count="10">
    <pivotField showAll="0"/>
    <pivotField showAll="0">
      <items count="4">
        <item x="1"/>
        <item x="2"/>
        <item x="0"/>
        <item t="default"/>
      </items>
    </pivotField>
    <pivotField showAll="0">
      <items count="14">
        <item x="8"/>
        <item x="0"/>
        <item x="6"/>
        <item x="3"/>
        <item x="7"/>
        <item x="1"/>
        <item x="12"/>
        <item x="4"/>
        <item x="10"/>
        <item x="11"/>
        <item x="2"/>
        <item x="9"/>
        <item x="5"/>
        <item t="default"/>
      </items>
    </pivotField>
    <pivotField axis="axisRow" showAll="0" measureFilter="1" sortType="ascending">
      <items count="73">
        <item x="47"/>
        <item x="28"/>
        <item x="67"/>
        <item x="4"/>
        <item x="31"/>
        <item x="59"/>
        <item x="6"/>
        <item x="16"/>
        <item x="43"/>
        <item x="38"/>
        <item x="18"/>
        <item x="45"/>
        <item x="21"/>
        <item x="52"/>
        <item x="27"/>
        <item x="36"/>
        <item x="51"/>
        <item x="35"/>
        <item x="54"/>
        <item x="41"/>
        <item x="61"/>
        <item x="33"/>
        <item x="71"/>
        <item x="57"/>
        <item x="49"/>
        <item x="37"/>
        <item x="30"/>
        <item x="65"/>
        <item x="48"/>
        <item x="13"/>
        <item x="62"/>
        <item x="11"/>
        <item x="0"/>
        <item x="64"/>
        <item x="60"/>
        <item x="40"/>
        <item x="22"/>
        <item x="50"/>
        <item x="56"/>
        <item x="2"/>
        <item x="15"/>
        <item x="70"/>
        <item x="10"/>
        <item x="23"/>
        <item x="29"/>
        <item x="68"/>
        <item x="26"/>
        <item x="19"/>
        <item x="25"/>
        <item x="20"/>
        <item x="63"/>
        <item x="53"/>
        <item x="42"/>
        <item x="12"/>
        <item x="34"/>
        <item x="9"/>
        <item x="39"/>
        <item x="44"/>
        <item x="8"/>
        <item x="7"/>
        <item x="58"/>
        <item x="24"/>
        <item x="14"/>
        <item x="66"/>
        <item x="69"/>
        <item x="46"/>
        <item x="32"/>
        <item x="55"/>
        <item x="17"/>
        <item x="1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8" showAll="0"/>
    <pivotField numFmtId="15" showAll="0"/>
    <pivotField showAll="0">
      <items count="2">
        <item x="0"/>
        <item t="default"/>
      </items>
    </pivotField>
    <pivotField dataField="1" numFmtId="8" showAll="0"/>
    <pivotField showAll="0" defaultSubtotal="0"/>
  </pivotFields>
  <rowFields count="1">
    <field x="3"/>
  </rowFields>
  <rowItems count="11">
    <i>
      <x v="26"/>
    </i>
    <i>
      <x v="22"/>
    </i>
    <i>
      <x v="46"/>
    </i>
    <i>
      <x v="5"/>
    </i>
    <i>
      <x v="21"/>
    </i>
    <i>
      <x v="20"/>
    </i>
    <i>
      <x v="17"/>
    </i>
    <i>
      <x/>
    </i>
    <i>
      <x v="54"/>
    </i>
    <i>
      <x v="56"/>
    </i>
    <i t="grand">
      <x/>
    </i>
  </rowItems>
  <colItems count="1">
    <i/>
  </colItems>
  <dataFields count="1">
    <dataField name="Suma de Total" fld="8" baseField="0" baseItem="0" numFmtId="44"/>
  </dataFields>
  <formats count="1">
    <format dxfId="55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FB2F0-CA83-4692-A35B-54ED4E12E854}" name="TablaDinámica4" cacheId="2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45:B59" firstHeaderRow="1" firstDataRow="1" firstDataCol="1"/>
  <pivotFields count="10">
    <pivotField showAll="0"/>
    <pivotField showAll="0">
      <items count="4">
        <item x="1"/>
        <item x="2"/>
        <item x="0"/>
        <item t="default"/>
      </items>
    </pivotField>
    <pivotField axis="axisRow" showAll="0" sortType="descending">
      <items count="14">
        <item x="8"/>
        <item x="0"/>
        <item x="6"/>
        <item x="3"/>
        <item x="7"/>
        <item x="1"/>
        <item x="12"/>
        <item x="4"/>
        <item x="10"/>
        <item x="11"/>
        <item x="2"/>
        <item x="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8" showAll="0"/>
    <pivotField numFmtId="15" showAll="0"/>
    <pivotField showAll="0">
      <items count="2">
        <item x="0"/>
        <item t="default"/>
      </items>
    </pivotField>
    <pivotField dataField="1" numFmtId="8" showAll="0"/>
    <pivotField showAll="0" defaultSubtotal="0"/>
  </pivotFields>
  <rowFields count="1">
    <field x="2"/>
  </rowFields>
  <rowItems count="14">
    <i>
      <x v="1"/>
    </i>
    <i>
      <x v="11"/>
    </i>
    <i>
      <x/>
    </i>
    <i>
      <x v="2"/>
    </i>
    <i>
      <x v="9"/>
    </i>
    <i>
      <x v="5"/>
    </i>
    <i>
      <x v="7"/>
    </i>
    <i>
      <x v="10"/>
    </i>
    <i>
      <x v="4"/>
    </i>
    <i>
      <x v="8"/>
    </i>
    <i>
      <x v="3"/>
    </i>
    <i>
      <x v="12"/>
    </i>
    <i>
      <x v="6"/>
    </i>
    <i t="grand">
      <x/>
    </i>
  </rowItems>
  <colItems count="1">
    <i/>
  </colItems>
  <dataFields count="1">
    <dataField name="Suma de Total" fld="8" baseField="0" baseItem="0" numFmtId="44"/>
  </dataFields>
  <formats count="1">
    <format dxfId="56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7D779-051C-4FE0-9D20-F1A8257527BD}" name="TablaDinámica3" cacheId="2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27:B29" firstHeaderRow="1" firstDataRow="1" firstDataCol="1"/>
  <pivotFields count="10">
    <pivotField showAll="0"/>
    <pivotField showAll="0">
      <items count="4">
        <item x="1"/>
        <item x="2"/>
        <item x="0"/>
        <item t="default"/>
      </items>
    </pivotField>
    <pivotField showAll="0">
      <items count="14">
        <item x="8"/>
        <item x="0"/>
        <item x="6"/>
        <item x="3"/>
        <item x="7"/>
        <item x="1"/>
        <item x="12"/>
        <item x="4"/>
        <item x="10"/>
        <item x="11"/>
        <item x="2"/>
        <item x="9"/>
        <item x="5"/>
        <item t="default"/>
      </items>
    </pivotField>
    <pivotField showAll="0"/>
    <pivotField showAll="0"/>
    <pivotField numFmtId="8" showAll="0"/>
    <pivotField numFmtId="15" showAll="0"/>
    <pivotField axis="axisRow" showAll="0">
      <items count="2">
        <item x="0"/>
        <item t="default"/>
      </items>
    </pivotField>
    <pivotField dataField="1" numFmtId="8" showAll="0"/>
    <pivotField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Suma de Tot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ta" xr10:uid="{58FF1AF7-EA3E-4126-968A-D2B60DCE7568}" sourceName="Venta">
  <pivotTables>
    <pivotTable tabId="3" name="TablaDinámica2"/>
    <pivotTable tabId="3" name="TablaDinámica3"/>
    <pivotTable tabId="3" name="TablaDinámica4"/>
    <pivotTable tabId="3" name="TablaDinámica5"/>
    <pivotTable tabId="3" name="TablaDinámica6"/>
    <pivotTable tabId="3" name="TablaDinámica7"/>
  </pivotTables>
  <data>
    <tabular pivotCacheId="1034405500">
      <items count="3"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94FAC341-485E-4946-95C0-2BB9228E2285}" sourceName="Categoría">
  <pivotTables>
    <pivotTable tabId="3" name="TablaDinámica2"/>
    <pivotTable tabId="3" name="TablaDinámica3"/>
    <pivotTable tabId="3" name="TablaDinámica4"/>
    <pivotTable tabId="3" name="TablaDinámica5"/>
    <pivotTable tabId="3" name="TablaDinámica6"/>
    <pivotTable tabId="3" name="TablaDinámica7"/>
  </pivotTables>
  <data>
    <tabular pivotCacheId="1034405500">
      <items count="13">
        <i x="8" s="1"/>
        <i x="0" s="1"/>
        <i x="6" s="1"/>
        <i x="3" s="1"/>
        <i x="7" s="1"/>
        <i x="1" s="1"/>
        <i x="12" s="1"/>
        <i x="4" s="1"/>
        <i x="10" s="1"/>
        <i x="11" s="1"/>
        <i x="2" s="1"/>
        <i x="9" s="1"/>
        <i x="5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enda" xr10:uid="{981BDAB3-9647-4D24-A77A-D1423CF17175}" sourceName="Tienda">
  <pivotTables>
    <pivotTable tabId="3" name="TablaDinámica2"/>
    <pivotTable tabId="3" name="TablaDinámica3"/>
    <pivotTable tabId="3" name="TablaDinámica4"/>
    <pivotTable tabId="3" name="TablaDinámica5"/>
    <pivotTable tabId="3" name="TablaDinámica6"/>
    <pivotTable tabId="3" name="TablaDinámica7"/>
  </pivotTables>
  <data>
    <tabular pivotCacheId="1034405500">
      <items count="1"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ta" xr10:uid="{B520AB35-E291-43EF-A9F1-192F98E89DF5}" cache="SegmentaciónDeDatos_Venta" caption="Venta" style="SlicerStyleDark3 2" rowHeight="234950"/>
  <slicer name="Categoría" xr10:uid="{8E4BFFDC-D7A4-40E1-BE40-424D9C8F52F9}" cache="SegmentaciónDeDatos_Categoría" caption="Categoría" columnCount="2" style="SlicerStyleDark3 2" rowHeight="234950"/>
  <slicer name="Tienda" xr10:uid="{FACE64EE-3569-4642-93F4-DF78E14BC757}" cache="SegmentaciónDeDatos_Tienda" caption="Tienda" style="SlicerStyleDark3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C2109B-AC35-42FA-8C4F-1CA4D3B9B2D6}" name="Kompas" displayName="Kompas" ref="A1:I73" totalsRowShown="0" headerRowDxfId="64" dataDxfId="63">
  <autoFilter ref="A1:I73" xr:uid="{7FC2109B-AC35-42FA-8C4F-1CA4D3B9B2D6}"/>
  <sortState xmlns:xlrd2="http://schemas.microsoft.com/office/spreadsheetml/2017/richdata2" ref="A2:I73">
    <sortCondition descending="1" ref="G1:G73"/>
  </sortState>
  <tableColumns count="9">
    <tableColumn id="1" xr3:uid="{7A939B2C-9E6F-4016-B36F-A97C1596BBC7}" name="Código" dataDxfId="62"/>
    <tableColumn id="2" xr3:uid="{27941DDB-F4BE-4AEA-AE76-D1976D2E76DA}" name="Venta" dataDxfId="61"/>
    <tableColumn id="3" xr3:uid="{704452BD-57CF-4558-9655-4EBF01EEFBDA}" name="Categoría" dataDxfId="60"/>
    <tableColumn id="4" xr3:uid="{0D478A42-197E-4CAE-A1CC-866722692329}" name="Producto" dataDxfId="59"/>
    <tableColumn id="5" xr3:uid="{1C679CB7-FA4C-4749-AAD4-7ED663ACBB9E}" name="Cantidad" dataDxfId="58"/>
    <tableColumn id="6" xr3:uid="{C24DE847-9337-4C34-8F1C-E6A918FB6E7D}" name="Precio" dataDxfId="23"/>
    <tableColumn id="7" xr3:uid="{1965E4A8-ACA3-4CCF-9D20-D5F1FA344D00}" name="Fecha" dataDxfId="21"/>
    <tableColumn id="8" xr3:uid="{8CBCB5EE-F388-4E4D-9AB7-5C043A551204}" name="Tienda" dataDxfId="22"/>
    <tableColumn id="9" xr3:uid="{21B58752-ED59-4FD6-AD25-4A51C54C4EB6}" name="Total" dataDxfId="57">
      <calculatedColumnFormula>E2*F2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image" Target="../media/image1.jpeg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D6EF-5F30-4FF3-ABE1-05A697CE8051}">
  <sheetPr codeName="Hoja1"/>
  <dimension ref="A1:I250"/>
  <sheetViews>
    <sheetView workbookViewId="0">
      <selection activeCell="I2" sqref="I2"/>
    </sheetView>
  </sheetViews>
  <sheetFormatPr defaultColWidth="9.140625" defaultRowHeight="15" x14ac:dyDescent="0.25"/>
  <cols>
    <col min="1" max="1" width="26.85546875" bestFit="1" customWidth="1"/>
    <col min="2" max="2" width="33.28515625" customWidth="1"/>
    <col min="3" max="3" width="35" bestFit="1" customWidth="1"/>
    <col min="4" max="4" width="39.7109375" customWidth="1"/>
    <col min="5" max="5" width="11.140625" bestFit="1" customWidth="1"/>
    <col min="6" max="6" width="10.85546875" bestFit="1" customWidth="1"/>
    <col min="7" max="7" width="10.7109375" bestFit="1" customWidth="1"/>
    <col min="8" max="8" width="13" bestFit="1" customWidth="1"/>
    <col min="9" max="9" width="11.85546875" bestFit="1" customWidth="1"/>
  </cols>
  <sheetData>
    <row r="1" spans="1:9" x14ac:dyDescent="0.25">
      <c r="A1" s="3" t="s">
        <v>9</v>
      </c>
      <c r="B1" s="3" t="s">
        <v>6</v>
      </c>
      <c r="C1" s="3" t="s">
        <v>5</v>
      </c>
      <c r="D1" s="4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7</v>
      </c>
    </row>
    <row r="2" spans="1:9" x14ac:dyDescent="0.25">
      <c r="A2" s="3" t="s">
        <v>166</v>
      </c>
      <c r="B2" s="3" t="s">
        <v>4</v>
      </c>
      <c r="C2" s="3" t="s">
        <v>94</v>
      </c>
      <c r="D2" s="3" t="s">
        <v>81</v>
      </c>
      <c r="E2" s="3">
        <v>3</v>
      </c>
      <c r="F2" s="5">
        <v>372.92999999999995</v>
      </c>
      <c r="G2" s="12">
        <v>43828</v>
      </c>
      <c r="H2" s="3" t="s">
        <v>8</v>
      </c>
      <c r="I2" s="5">
        <f>E2*F2</f>
        <v>1118.79</v>
      </c>
    </row>
    <row r="3" spans="1:9" x14ac:dyDescent="0.25">
      <c r="A3" s="3" t="s">
        <v>131</v>
      </c>
      <c r="B3" s="3" t="s">
        <v>4</v>
      </c>
      <c r="C3" s="3" t="s">
        <v>91</v>
      </c>
      <c r="D3" s="3" t="s">
        <v>46</v>
      </c>
      <c r="E3" s="3">
        <v>2</v>
      </c>
      <c r="F3" s="5">
        <v>95.613</v>
      </c>
      <c r="G3" s="12">
        <v>43827</v>
      </c>
      <c r="H3" s="3" t="s">
        <v>8</v>
      </c>
      <c r="I3" s="5">
        <f>E3*F3</f>
        <v>191.226</v>
      </c>
    </row>
    <row r="4" spans="1:9" x14ac:dyDescent="0.25">
      <c r="A4" s="3" t="s">
        <v>121</v>
      </c>
      <c r="B4" s="3" t="s">
        <v>4</v>
      </c>
      <c r="C4" s="3" t="s">
        <v>89</v>
      </c>
      <c r="D4" s="3" t="s">
        <v>36</v>
      </c>
      <c r="E4" s="3">
        <v>1</v>
      </c>
      <c r="F4" s="5">
        <v>79.436800000000005</v>
      </c>
      <c r="G4" s="12">
        <v>43826</v>
      </c>
      <c r="H4" s="3" t="s">
        <v>8</v>
      </c>
      <c r="I4" s="5">
        <f>E4*F4</f>
        <v>79.436800000000005</v>
      </c>
    </row>
    <row r="5" spans="1:9" x14ac:dyDescent="0.25">
      <c r="A5" s="3" t="s">
        <v>114</v>
      </c>
      <c r="B5" s="3" t="s">
        <v>187</v>
      </c>
      <c r="C5" s="3" t="s">
        <v>86</v>
      </c>
      <c r="D5" s="3" t="s">
        <v>29</v>
      </c>
      <c r="E5" s="3">
        <v>3</v>
      </c>
      <c r="F5" s="5">
        <v>528.28</v>
      </c>
      <c r="G5" s="12">
        <v>43825</v>
      </c>
      <c r="H5" s="3" t="s">
        <v>8</v>
      </c>
      <c r="I5" s="5">
        <f>E5*F5</f>
        <v>1584.84</v>
      </c>
    </row>
    <row r="6" spans="1:9" x14ac:dyDescent="0.25">
      <c r="A6" s="3" t="s">
        <v>97</v>
      </c>
      <c r="B6" s="3" t="s">
        <v>4</v>
      </c>
      <c r="C6" s="3" t="s">
        <v>82</v>
      </c>
      <c r="D6" s="3" t="s">
        <v>12</v>
      </c>
      <c r="E6" s="3">
        <v>3</v>
      </c>
      <c r="F6" s="5">
        <v>5111.4240000000009</v>
      </c>
      <c r="G6" s="12">
        <v>43812</v>
      </c>
      <c r="H6" s="3" t="s">
        <v>8</v>
      </c>
      <c r="I6" s="5">
        <f>E6*F6</f>
        <v>15334.272000000003</v>
      </c>
    </row>
    <row r="7" spans="1:9" x14ac:dyDescent="0.25">
      <c r="A7" s="3" t="s">
        <v>128</v>
      </c>
      <c r="B7" s="3" t="s">
        <v>4</v>
      </c>
      <c r="C7" s="3" t="s">
        <v>90</v>
      </c>
      <c r="D7" s="3" t="s">
        <v>43</v>
      </c>
      <c r="E7" s="3">
        <v>3</v>
      </c>
      <c r="F7" s="5">
        <v>83.775200000000012</v>
      </c>
      <c r="G7" s="12">
        <v>43806</v>
      </c>
      <c r="H7" s="3" t="s">
        <v>8</v>
      </c>
      <c r="I7" s="5">
        <f>E7*F7</f>
        <v>251.32560000000004</v>
      </c>
    </row>
    <row r="8" spans="1:9" x14ac:dyDescent="0.25">
      <c r="A8" s="3" t="s">
        <v>135</v>
      </c>
      <c r="B8" s="3" t="s">
        <v>4</v>
      </c>
      <c r="C8" s="3" t="s">
        <v>91</v>
      </c>
      <c r="D8" s="3" t="s">
        <v>50</v>
      </c>
      <c r="E8" s="3">
        <v>4</v>
      </c>
      <c r="F8" s="5">
        <v>346.68</v>
      </c>
      <c r="G8" s="12">
        <v>43806</v>
      </c>
      <c r="H8" s="3" t="s">
        <v>8</v>
      </c>
      <c r="I8" s="5">
        <f>E8*F8</f>
        <v>1386.72</v>
      </c>
    </row>
    <row r="9" spans="1:9" x14ac:dyDescent="0.25">
      <c r="A9" s="3" t="s">
        <v>133</v>
      </c>
      <c r="B9" s="3" t="s">
        <v>4</v>
      </c>
      <c r="C9" s="3" t="s">
        <v>91</v>
      </c>
      <c r="D9" s="3" t="s">
        <v>48</v>
      </c>
      <c r="E9" s="3">
        <v>1</v>
      </c>
      <c r="F9" s="5">
        <v>74.982399999999998</v>
      </c>
      <c r="G9" s="12">
        <v>43800</v>
      </c>
      <c r="H9" s="3" t="s">
        <v>8</v>
      </c>
      <c r="I9" s="5">
        <f>E9*F9</f>
        <v>74.982399999999998</v>
      </c>
    </row>
    <row r="10" spans="1:9" x14ac:dyDescent="0.25">
      <c r="A10" s="3" t="s">
        <v>107</v>
      </c>
      <c r="B10" s="3" t="s">
        <v>186</v>
      </c>
      <c r="C10" s="3" t="s">
        <v>85</v>
      </c>
      <c r="D10" s="3" t="s">
        <v>22</v>
      </c>
      <c r="E10" s="3">
        <v>5</v>
      </c>
      <c r="F10" s="5">
        <v>346.5</v>
      </c>
      <c r="G10" s="12">
        <v>43799</v>
      </c>
      <c r="H10" s="3" t="s">
        <v>8</v>
      </c>
      <c r="I10" s="5">
        <f>E10*F10</f>
        <v>1732.5</v>
      </c>
    </row>
    <row r="11" spans="1:9" x14ac:dyDescent="0.25">
      <c r="A11" s="3" t="s">
        <v>146</v>
      </c>
      <c r="B11" s="3" t="s">
        <v>4</v>
      </c>
      <c r="C11" s="3" t="s">
        <v>93</v>
      </c>
      <c r="D11" s="3" t="s">
        <v>61</v>
      </c>
      <c r="E11" s="3">
        <v>5</v>
      </c>
      <c r="F11" s="5">
        <v>95.613</v>
      </c>
      <c r="G11" s="12">
        <v>43798</v>
      </c>
      <c r="H11" s="3" t="s">
        <v>8</v>
      </c>
      <c r="I11" s="5">
        <f>E11*F11</f>
        <v>478.065</v>
      </c>
    </row>
    <row r="12" spans="1:9" x14ac:dyDescent="0.25">
      <c r="A12" s="3" t="s">
        <v>157</v>
      </c>
      <c r="B12" s="3" t="s">
        <v>4</v>
      </c>
      <c r="C12" s="3" t="s">
        <v>94</v>
      </c>
      <c r="D12" s="3" t="s">
        <v>72</v>
      </c>
      <c r="E12" s="3">
        <v>4</v>
      </c>
      <c r="F12" s="5">
        <v>502.86</v>
      </c>
      <c r="G12" s="12">
        <v>43791</v>
      </c>
      <c r="H12" s="3" t="s">
        <v>8</v>
      </c>
      <c r="I12" s="5">
        <f>E12*F12</f>
        <v>2011.44</v>
      </c>
    </row>
    <row r="13" spans="1:9" x14ac:dyDescent="0.25">
      <c r="A13" s="3" t="s">
        <v>140</v>
      </c>
      <c r="B13" s="3" t="s">
        <v>4</v>
      </c>
      <c r="C13" s="3" t="s">
        <v>92</v>
      </c>
      <c r="D13" s="3" t="s">
        <v>55</v>
      </c>
      <c r="E13" s="3">
        <v>1</v>
      </c>
      <c r="F13" s="5">
        <v>70.527999999999992</v>
      </c>
      <c r="G13" s="12">
        <v>43778</v>
      </c>
      <c r="H13" s="3" t="s">
        <v>8</v>
      </c>
      <c r="I13" s="5">
        <f>E13*F13</f>
        <v>70.527999999999992</v>
      </c>
    </row>
    <row r="14" spans="1:9" x14ac:dyDescent="0.25">
      <c r="A14" s="3" t="s">
        <v>120</v>
      </c>
      <c r="B14" s="3" t="s">
        <v>187</v>
      </c>
      <c r="C14" s="3" t="s">
        <v>88</v>
      </c>
      <c r="D14" s="3" t="s">
        <v>35</v>
      </c>
      <c r="E14" s="3">
        <v>2</v>
      </c>
      <c r="F14" s="5">
        <v>572</v>
      </c>
      <c r="G14" s="12">
        <v>43775</v>
      </c>
      <c r="H14" s="3" t="s">
        <v>8</v>
      </c>
      <c r="I14" s="5">
        <f>E14*F14</f>
        <v>1144</v>
      </c>
    </row>
    <row r="15" spans="1:9" x14ac:dyDescent="0.25">
      <c r="A15" s="3" t="s">
        <v>153</v>
      </c>
      <c r="B15" s="3" t="s">
        <v>4</v>
      </c>
      <c r="C15" s="3" t="s">
        <v>93</v>
      </c>
      <c r="D15" s="3" t="s">
        <v>68</v>
      </c>
      <c r="E15" s="3">
        <v>3</v>
      </c>
      <c r="F15" s="5">
        <v>75.724800000000002</v>
      </c>
      <c r="G15" s="12">
        <v>43771</v>
      </c>
      <c r="H15" s="3" t="s">
        <v>8</v>
      </c>
      <c r="I15" s="5">
        <f>E15*F15</f>
        <v>227.17439999999999</v>
      </c>
    </row>
    <row r="16" spans="1:9" x14ac:dyDescent="0.25">
      <c r="A16" s="3" t="s">
        <v>149</v>
      </c>
      <c r="B16" s="3" t="s">
        <v>4</v>
      </c>
      <c r="C16" s="3" t="s">
        <v>93</v>
      </c>
      <c r="D16" s="3" t="s">
        <v>64</v>
      </c>
      <c r="E16" s="3">
        <v>1</v>
      </c>
      <c r="F16" s="5">
        <v>1193.94</v>
      </c>
      <c r="G16" s="12">
        <v>43766</v>
      </c>
      <c r="H16" s="3" t="s">
        <v>8</v>
      </c>
      <c r="I16" s="5">
        <f>E16*F16</f>
        <v>1193.94</v>
      </c>
    </row>
    <row r="17" spans="1:9" x14ac:dyDescent="0.25">
      <c r="A17" s="3" t="s">
        <v>108</v>
      </c>
      <c r="B17" s="3" t="s">
        <v>186</v>
      </c>
      <c r="C17" s="3" t="s">
        <v>85</v>
      </c>
      <c r="D17" s="3" t="s">
        <v>23</v>
      </c>
      <c r="E17" s="3">
        <v>1</v>
      </c>
      <c r="F17" s="5">
        <v>310.2</v>
      </c>
      <c r="G17" s="12">
        <v>43761</v>
      </c>
      <c r="H17" s="3" t="s">
        <v>8</v>
      </c>
      <c r="I17" s="5">
        <f>E17*F17</f>
        <v>310.2</v>
      </c>
    </row>
    <row r="18" spans="1:9" x14ac:dyDescent="0.25">
      <c r="A18" s="3" t="s">
        <v>115</v>
      </c>
      <c r="B18" s="3" t="s">
        <v>187</v>
      </c>
      <c r="C18" s="3" t="s">
        <v>87</v>
      </c>
      <c r="D18" s="3" t="s">
        <v>30</v>
      </c>
      <c r="E18" s="3">
        <v>5</v>
      </c>
      <c r="F18" s="5">
        <v>1275.768</v>
      </c>
      <c r="G18" s="12">
        <v>43756</v>
      </c>
      <c r="H18" s="3" t="s">
        <v>8</v>
      </c>
      <c r="I18" s="5">
        <f>E18*F18</f>
        <v>6378.84</v>
      </c>
    </row>
    <row r="19" spans="1:9" x14ac:dyDescent="0.25">
      <c r="A19" s="3" t="s">
        <v>130</v>
      </c>
      <c r="B19" s="3" t="s">
        <v>4</v>
      </c>
      <c r="C19" s="3" t="s">
        <v>91</v>
      </c>
      <c r="D19" s="3" t="s">
        <v>45</v>
      </c>
      <c r="E19" s="3">
        <v>5</v>
      </c>
      <c r="F19" s="5">
        <v>4524.3874000000005</v>
      </c>
      <c r="G19" s="12">
        <v>43753</v>
      </c>
      <c r="H19" s="3" t="s">
        <v>8</v>
      </c>
      <c r="I19" s="5">
        <f>E19*F19</f>
        <v>22621.937000000002</v>
      </c>
    </row>
    <row r="20" spans="1:9" x14ac:dyDescent="0.25">
      <c r="A20" s="3" t="s">
        <v>100</v>
      </c>
      <c r="B20" s="3" t="s">
        <v>4</v>
      </c>
      <c r="C20" s="3" t="s">
        <v>82</v>
      </c>
      <c r="D20" s="3" t="s">
        <v>15</v>
      </c>
      <c r="E20" s="3">
        <v>5</v>
      </c>
      <c r="F20" s="5">
        <v>94.702400000000011</v>
      </c>
      <c r="G20" s="12">
        <v>43736</v>
      </c>
      <c r="H20" s="3" t="s">
        <v>8</v>
      </c>
      <c r="I20" s="5">
        <f>E20*F20</f>
        <v>473.51200000000006</v>
      </c>
    </row>
    <row r="21" spans="1:9" x14ac:dyDescent="0.25">
      <c r="A21" s="3" t="s">
        <v>99</v>
      </c>
      <c r="B21" s="3" t="s">
        <v>4</v>
      </c>
      <c r="C21" s="3" t="s">
        <v>82</v>
      </c>
      <c r="D21" s="3" t="s">
        <v>14</v>
      </c>
      <c r="E21" s="3">
        <v>1</v>
      </c>
      <c r="F21" s="5">
        <v>3305.5360000000001</v>
      </c>
      <c r="G21" s="12">
        <v>43728</v>
      </c>
      <c r="H21" s="3" t="s">
        <v>8</v>
      </c>
      <c r="I21" s="5">
        <f>E21*F21</f>
        <v>3305.5360000000001</v>
      </c>
    </row>
    <row r="22" spans="1:9" x14ac:dyDescent="0.25">
      <c r="A22" s="3" t="s">
        <v>113</v>
      </c>
      <c r="B22" s="3" t="s">
        <v>4</v>
      </c>
      <c r="C22" s="3" t="s">
        <v>86</v>
      </c>
      <c r="D22" s="3" t="s">
        <v>28</v>
      </c>
      <c r="E22" s="3">
        <v>2</v>
      </c>
      <c r="F22" s="5">
        <v>458.48999999999995</v>
      </c>
      <c r="G22" s="12">
        <v>43724</v>
      </c>
      <c r="H22" s="3" t="s">
        <v>8</v>
      </c>
      <c r="I22" s="5">
        <f>E22*F22</f>
        <v>916.9799999999999</v>
      </c>
    </row>
    <row r="23" spans="1:9" x14ac:dyDescent="0.25">
      <c r="A23" s="3" t="s">
        <v>110</v>
      </c>
      <c r="B23" s="3" t="s">
        <v>4</v>
      </c>
      <c r="C23" s="3" t="s">
        <v>85</v>
      </c>
      <c r="D23" s="3" t="s">
        <v>25</v>
      </c>
      <c r="E23" s="3">
        <v>3</v>
      </c>
      <c r="F23" s="5">
        <v>4922.1120000000001</v>
      </c>
      <c r="G23" s="12">
        <v>43719</v>
      </c>
      <c r="H23" s="3" t="s">
        <v>8</v>
      </c>
      <c r="I23" s="5">
        <f>E23*F23</f>
        <v>14766.335999999999</v>
      </c>
    </row>
    <row r="24" spans="1:9" x14ac:dyDescent="0.25">
      <c r="A24" s="3" t="s">
        <v>139</v>
      </c>
      <c r="B24" s="3" t="s">
        <v>4</v>
      </c>
      <c r="C24" s="3" t="s">
        <v>92</v>
      </c>
      <c r="D24" s="3" t="s">
        <v>54</v>
      </c>
      <c r="E24" s="3">
        <v>3</v>
      </c>
      <c r="F24" s="5">
        <v>1278.3600000000001</v>
      </c>
      <c r="G24" s="12">
        <v>43715</v>
      </c>
      <c r="H24" s="3" t="s">
        <v>8</v>
      </c>
      <c r="I24" s="5">
        <f>E24*F24</f>
        <v>3835.0800000000004</v>
      </c>
    </row>
    <row r="25" spans="1:9" x14ac:dyDescent="0.25">
      <c r="A25" s="3" t="s">
        <v>154</v>
      </c>
      <c r="B25" s="3" t="s">
        <v>4</v>
      </c>
      <c r="C25" s="3" t="s">
        <v>93</v>
      </c>
      <c r="D25" s="3" t="s">
        <v>69</v>
      </c>
      <c r="E25" s="3">
        <v>3</v>
      </c>
      <c r="F25" s="5">
        <v>550.76</v>
      </c>
      <c r="G25" s="12">
        <v>43715</v>
      </c>
      <c r="H25" s="3" t="s">
        <v>8</v>
      </c>
      <c r="I25" s="5">
        <f>E25*F25</f>
        <v>1652.28</v>
      </c>
    </row>
    <row r="26" spans="1:9" x14ac:dyDescent="0.25">
      <c r="A26" s="3" t="s">
        <v>132</v>
      </c>
      <c r="B26" s="3" t="s">
        <v>4</v>
      </c>
      <c r="C26" s="3" t="s">
        <v>91</v>
      </c>
      <c r="D26" s="3" t="s">
        <v>47</v>
      </c>
      <c r="E26" s="3">
        <v>5</v>
      </c>
      <c r="F26" s="5">
        <v>556.38</v>
      </c>
      <c r="G26" s="12">
        <v>43712</v>
      </c>
      <c r="H26" s="3" t="s">
        <v>8</v>
      </c>
      <c r="I26" s="5">
        <f>E26*F26</f>
        <v>2781.9</v>
      </c>
    </row>
    <row r="27" spans="1:9" x14ac:dyDescent="0.25">
      <c r="A27" s="3" t="s">
        <v>142</v>
      </c>
      <c r="B27" s="3" t="s">
        <v>4</v>
      </c>
      <c r="C27" s="3" t="s">
        <v>92</v>
      </c>
      <c r="D27" s="3" t="s">
        <v>57</v>
      </c>
      <c r="E27" s="3">
        <v>1</v>
      </c>
      <c r="F27" s="5">
        <v>10783.380000000001</v>
      </c>
      <c r="G27" s="12">
        <v>43706</v>
      </c>
      <c r="H27" s="3" t="s">
        <v>8</v>
      </c>
      <c r="I27" s="5">
        <f>E27*F27</f>
        <v>10783.380000000001</v>
      </c>
    </row>
    <row r="28" spans="1:9" x14ac:dyDescent="0.25">
      <c r="A28" s="3" t="s">
        <v>101</v>
      </c>
      <c r="B28" s="3" t="s">
        <v>4</v>
      </c>
      <c r="C28" s="3" t="s">
        <v>82</v>
      </c>
      <c r="D28" s="3" t="s">
        <v>16</v>
      </c>
      <c r="E28" s="3">
        <v>5</v>
      </c>
      <c r="F28" s="5">
        <v>9562.619999999999</v>
      </c>
      <c r="G28" s="12">
        <v>43698</v>
      </c>
      <c r="H28" s="3" t="s">
        <v>8</v>
      </c>
      <c r="I28" s="5">
        <f>E28*F28</f>
        <v>47813.099999999991</v>
      </c>
    </row>
    <row r="29" spans="1:9" x14ac:dyDescent="0.25">
      <c r="A29" s="3" t="s">
        <v>152</v>
      </c>
      <c r="B29" s="3" t="s">
        <v>4</v>
      </c>
      <c r="C29" s="3" t="s">
        <v>93</v>
      </c>
      <c r="D29" s="3" t="s">
        <v>67</v>
      </c>
      <c r="E29" s="3">
        <v>4</v>
      </c>
      <c r="F29" s="5">
        <v>275.67399999999998</v>
      </c>
      <c r="G29" s="12">
        <v>43698</v>
      </c>
      <c r="H29" s="3" t="s">
        <v>8</v>
      </c>
      <c r="I29" s="5">
        <f>E29*F29</f>
        <v>1102.6959999999999</v>
      </c>
    </row>
    <row r="30" spans="1:9" x14ac:dyDescent="0.25">
      <c r="A30" s="3" t="s">
        <v>145</v>
      </c>
      <c r="B30" s="3" t="s">
        <v>4</v>
      </c>
      <c r="C30" s="3" t="s">
        <v>92</v>
      </c>
      <c r="D30" s="3" t="s">
        <v>60</v>
      </c>
      <c r="E30" s="3">
        <v>3</v>
      </c>
      <c r="F30" s="5">
        <v>346.68</v>
      </c>
      <c r="G30" s="12">
        <v>43670</v>
      </c>
      <c r="H30" s="3" t="s">
        <v>8</v>
      </c>
      <c r="I30" s="5">
        <f>E30*F30</f>
        <v>1040.04</v>
      </c>
    </row>
    <row r="31" spans="1:9" x14ac:dyDescent="0.25">
      <c r="A31" s="3" t="s">
        <v>151</v>
      </c>
      <c r="B31" s="3" t="s">
        <v>4</v>
      </c>
      <c r="C31" s="3" t="s">
        <v>93</v>
      </c>
      <c r="D31" s="3" t="s">
        <v>66</v>
      </c>
      <c r="E31" s="3">
        <v>1</v>
      </c>
      <c r="F31" s="5">
        <v>80.144400000000005</v>
      </c>
      <c r="G31" s="12">
        <v>43664</v>
      </c>
      <c r="H31" s="3" t="s">
        <v>8</v>
      </c>
      <c r="I31" s="5">
        <f>E31*F31</f>
        <v>80.144400000000005</v>
      </c>
    </row>
    <row r="32" spans="1:9" x14ac:dyDescent="0.25">
      <c r="A32" s="3" t="s">
        <v>147</v>
      </c>
      <c r="B32" s="3" t="s">
        <v>4</v>
      </c>
      <c r="C32" s="3" t="s">
        <v>93</v>
      </c>
      <c r="D32" s="3" t="s">
        <v>62</v>
      </c>
      <c r="E32" s="3">
        <v>4</v>
      </c>
      <c r="F32" s="5">
        <v>9562.619999999999</v>
      </c>
      <c r="G32" s="12">
        <v>43656</v>
      </c>
      <c r="H32" s="3" t="s">
        <v>8</v>
      </c>
      <c r="I32" s="5">
        <f>E32*F32</f>
        <v>38250.479999999996</v>
      </c>
    </row>
    <row r="33" spans="1:9" x14ac:dyDescent="0.25">
      <c r="A33" s="3" t="s">
        <v>96</v>
      </c>
      <c r="B33" s="3" t="s">
        <v>4</v>
      </c>
      <c r="C33" s="3" t="s">
        <v>82</v>
      </c>
      <c r="D33" s="3" t="s">
        <v>11</v>
      </c>
      <c r="E33" s="3">
        <v>1</v>
      </c>
      <c r="F33" s="5">
        <v>1133.6399999999999</v>
      </c>
      <c r="G33" s="12">
        <v>43655</v>
      </c>
      <c r="H33" s="3" t="s">
        <v>8</v>
      </c>
      <c r="I33" s="5">
        <f>E33*F33</f>
        <v>1133.6399999999999</v>
      </c>
    </row>
    <row r="34" spans="1:9" x14ac:dyDescent="0.25">
      <c r="A34" s="3" t="s">
        <v>155</v>
      </c>
      <c r="B34" s="3" t="s">
        <v>4</v>
      </c>
      <c r="C34" s="3" t="s">
        <v>93</v>
      </c>
      <c r="D34" s="3" t="s">
        <v>70</v>
      </c>
      <c r="E34" s="3">
        <v>2</v>
      </c>
      <c r="F34" s="5">
        <v>74.239999999999995</v>
      </c>
      <c r="G34" s="12">
        <v>43653</v>
      </c>
      <c r="H34" s="3" t="s">
        <v>8</v>
      </c>
      <c r="I34" s="5">
        <f>E34*F34</f>
        <v>148.47999999999999</v>
      </c>
    </row>
    <row r="35" spans="1:9" x14ac:dyDescent="0.25">
      <c r="A35" s="3" t="s">
        <v>111</v>
      </c>
      <c r="B35" s="3" t="s">
        <v>4</v>
      </c>
      <c r="C35" s="3" t="s">
        <v>85</v>
      </c>
      <c r="D35" s="3" t="s">
        <v>26</v>
      </c>
      <c r="E35" s="3">
        <v>5</v>
      </c>
      <c r="F35" s="5">
        <v>10681.65</v>
      </c>
      <c r="G35" s="12">
        <v>43631</v>
      </c>
      <c r="H35" s="3" t="s">
        <v>8</v>
      </c>
      <c r="I35" s="5">
        <f>E35*F35</f>
        <v>53408.25</v>
      </c>
    </row>
    <row r="36" spans="1:9" x14ac:dyDescent="0.25">
      <c r="A36" s="3" t="s">
        <v>118</v>
      </c>
      <c r="B36" s="3" t="s">
        <v>187</v>
      </c>
      <c r="C36" s="3" t="s">
        <v>88</v>
      </c>
      <c r="D36" s="3" t="s">
        <v>33</v>
      </c>
      <c r="E36" s="3">
        <v>4</v>
      </c>
      <c r="F36" s="5">
        <v>42689.79</v>
      </c>
      <c r="G36" s="12">
        <v>43626</v>
      </c>
      <c r="H36" s="3" t="s">
        <v>8</v>
      </c>
      <c r="I36" s="5">
        <f>E36*F36</f>
        <v>170759.16</v>
      </c>
    </row>
    <row r="37" spans="1:9" x14ac:dyDescent="0.25">
      <c r="A37" s="3" t="s">
        <v>105</v>
      </c>
      <c r="B37" s="3" t="s">
        <v>186</v>
      </c>
      <c r="C37" s="3" t="s">
        <v>84</v>
      </c>
      <c r="D37" s="3" t="s">
        <v>20</v>
      </c>
      <c r="E37" s="3">
        <v>2</v>
      </c>
      <c r="F37" s="5">
        <v>43983.42</v>
      </c>
      <c r="G37" s="12">
        <v>43625</v>
      </c>
      <c r="H37" s="3" t="s">
        <v>8</v>
      </c>
      <c r="I37" s="5">
        <f>E37*F37</f>
        <v>87966.84</v>
      </c>
    </row>
    <row r="38" spans="1:9" x14ac:dyDescent="0.25">
      <c r="A38" s="3" t="s">
        <v>161</v>
      </c>
      <c r="B38" s="3" t="s">
        <v>4</v>
      </c>
      <c r="C38" s="3" t="s">
        <v>94</v>
      </c>
      <c r="D38" s="3" t="s">
        <v>76</v>
      </c>
      <c r="E38" s="3">
        <v>5</v>
      </c>
      <c r="F38" s="5">
        <v>1343.6279999999999</v>
      </c>
      <c r="G38" s="12">
        <v>43624</v>
      </c>
      <c r="H38" s="3" t="s">
        <v>8</v>
      </c>
      <c r="I38" s="5">
        <f>E38*F38</f>
        <v>6718.1399999999994</v>
      </c>
    </row>
    <row r="39" spans="1:9" x14ac:dyDescent="0.25">
      <c r="A39" s="3" t="s">
        <v>129</v>
      </c>
      <c r="B39" s="3" t="s">
        <v>4</v>
      </c>
      <c r="C39" s="3" t="s">
        <v>90</v>
      </c>
      <c r="D39" s="3" t="s">
        <v>44</v>
      </c>
      <c r="E39" s="3">
        <v>4</v>
      </c>
      <c r="F39" s="5">
        <v>336.6</v>
      </c>
      <c r="G39" s="12">
        <v>43621</v>
      </c>
      <c r="H39" s="3" t="s">
        <v>8</v>
      </c>
      <c r="I39" s="5">
        <f>E39*F39</f>
        <v>1346.4</v>
      </c>
    </row>
    <row r="40" spans="1:9" x14ac:dyDescent="0.25">
      <c r="A40" s="3" t="s">
        <v>116</v>
      </c>
      <c r="B40" s="3" t="s">
        <v>187</v>
      </c>
      <c r="C40" s="3" t="s">
        <v>87</v>
      </c>
      <c r="D40" s="3" t="s">
        <v>31</v>
      </c>
      <c r="E40" s="3">
        <v>4</v>
      </c>
      <c r="F40" s="5">
        <v>284.2</v>
      </c>
      <c r="G40" s="12">
        <v>43614</v>
      </c>
      <c r="H40" s="3" t="s">
        <v>8</v>
      </c>
      <c r="I40" s="5">
        <f>E40*F40</f>
        <v>1136.8</v>
      </c>
    </row>
    <row r="41" spans="1:9" x14ac:dyDescent="0.25">
      <c r="A41" s="3" t="s">
        <v>158</v>
      </c>
      <c r="B41" s="3" t="s">
        <v>4</v>
      </c>
      <c r="C41" s="3" t="s">
        <v>94</v>
      </c>
      <c r="D41" s="3" t="s">
        <v>73</v>
      </c>
      <c r="E41" s="3">
        <v>5</v>
      </c>
      <c r="F41" s="5">
        <v>43121</v>
      </c>
      <c r="G41" s="12">
        <v>43613</v>
      </c>
      <c r="H41" s="3" t="s">
        <v>8</v>
      </c>
      <c r="I41" s="5">
        <f>E41*F41</f>
        <v>215605</v>
      </c>
    </row>
    <row r="42" spans="1:9" x14ac:dyDescent="0.25">
      <c r="A42" s="3" t="s">
        <v>141</v>
      </c>
      <c r="B42" s="3" t="s">
        <v>4</v>
      </c>
      <c r="C42" s="3" t="s">
        <v>92</v>
      </c>
      <c r="D42" s="3" t="s">
        <v>56</v>
      </c>
      <c r="E42" s="3">
        <v>2</v>
      </c>
      <c r="F42" s="5">
        <v>488.07</v>
      </c>
      <c r="G42" s="12">
        <v>43609</v>
      </c>
      <c r="H42" s="3" t="s">
        <v>8</v>
      </c>
      <c r="I42" s="5">
        <f>E42*F42</f>
        <v>976.14</v>
      </c>
    </row>
    <row r="43" spans="1:9" x14ac:dyDescent="0.25">
      <c r="A43" s="3" t="s">
        <v>102</v>
      </c>
      <c r="B43" s="3" t="s">
        <v>186</v>
      </c>
      <c r="C43" s="3" t="s">
        <v>83</v>
      </c>
      <c r="D43" s="3" t="s">
        <v>17</v>
      </c>
      <c r="E43" s="3">
        <v>5</v>
      </c>
      <c r="F43" s="5">
        <v>35.473199999999999</v>
      </c>
      <c r="G43" s="12">
        <v>43607</v>
      </c>
      <c r="H43" s="3" t="s">
        <v>8</v>
      </c>
      <c r="I43" s="5">
        <f>E43*F43</f>
        <v>177.36599999999999</v>
      </c>
    </row>
    <row r="44" spans="1:9" x14ac:dyDescent="0.25">
      <c r="A44" s="3" t="s">
        <v>119</v>
      </c>
      <c r="B44" s="3" t="s">
        <v>187</v>
      </c>
      <c r="C44" s="3" t="s">
        <v>88</v>
      </c>
      <c r="D44" s="3" t="s">
        <v>34</v>
      </c>
      <c r="E44" s="3">
        <v>4</v>
      </c>
      <c r="F44" s="5">
        <v>2847.5616</v>
      </c>
      <c r="G44" s="12">
        <v>43606</v>
      </c>
      <c r="H44" s="3" t="s">
        <v>8</v>
      </c>
      <c r="I44" s="5">
        <f>E44*F44</f>
        <v>11390.2464</v>
      </c>
    </row>
    <row r="45" spans="1:9" x14ac:dyDescent="0.25">
      <c r="A45" s="3" t="s">
        <v>127</v>
      </c>
      <c r="B45" s="3" t="s">
        <v>4</v>
      </c>
      <c r="C45" s="3" t="s">
        <v>89</v>
      </c>
      <c r="D45" s="3" t="s">
        <v>42</v>
      </c>
      <c r="E45" s="3">
        <v>3</v>
      </c>
      <c r="F45" s="5">
        <v>1157.76</v>
      </c>
      <c r="G45" s="12">
        <v>43604</v>
      </c>
      <c r="H45" s="3" t="s">
        <v>8</v>
      </c>
      <c r="I45" s="5">
        <f>E45*F45</f>
        <v>3473.2799999999997</v>
      </c>
    </row>
    <row r="46" spans="1:9" x14ac:dyDescent="0.25">
      <c r="A46" s="3" t="s">
        <v>124</v>
      </c>
      <c r="B46" s="3" t="s">
        <v>4</v>
      </c>
      <c r="C46" s="3" t="s">
        <v>89</v>
      </c>
      <c r="D46" s="3" t="s">
        <v>39</v>
      </c>
      <c r="E46" s="3">
        <v>4</v>
      </c>
      <c r="F46" s="5">
        <v>5102.5831999999991</v>
      </c>
      <c r="G46" s="12">
        <v>43596</v>
      </c>
      <c r="H46" s="3" t="s">
        <v>8</v>
      </c>
      <c r="I46" s="5">
        <f>E46*F46</f>
        <v>20410.332799999996</v>
      </c>
    </row>
    <row r="47" spans="1:9" x14ac:dyDescent="0.25">
      <c r="A47" s="3" t="s">
        <v>95</v>
      </c>
      <c r="B47" s="3" t="s">
        <v>4</v>
      </c>
      <c r="C47" s="3" t="s">
        <v>82</v>
      </c>
      <c r="D47" s="3" t="s">
        <v>10</v>
      </c>
      <c r="E47" s="3">
        <v>3</v>
      </c>
      <c r="F47" s="5">
        <v>2877.2237</v>
      </c>
      <c r="G47" s="12">
        <v>43595</v>
      </c>
      <c r="H47" s="3" t="s">
        <v>8</v>
      </c>
      <c r="I47" s="5">
        <f>E47*F47</f>
        <v>8631.6710999999996</v>
      </c>
    </row>
    <row r="48" spans="1:9" x14ac:dyDescent="0.25">
      <c r="A48" s="3" t="s">
        <v>156</v>
      </c>
      <c r="B48" s="3" t="s">
        <v>4</v>
      </c>
      <c r="C48" s="3" t="s">
        <v>93</v>
      </c>
      <c r="D48" s="3" t="s">
        <v>71</v>
      </c>
      <c r="E48" s="3">
        <v>2</v>
      </c>
      <c r="F48" s="5">
        <v>1266.3</v>
      </c>
      <c r="G48" s="12">
        <v>43589</v>
      </c>
      <c r="H48" s="3" t="s">
        <v>8</v>
      </c>
      <c r="I48" s="5">
        <f>E48*F48</f>
        <v>2532.6</v>
      </c>
    </row>
    <row r="49" spans="1:9" x14ac:dyDescent="0.25">
      <c r="A49" s="3" t="s">
        <v>144</v>
      </c>
      <c r="B49" s="3" t="s">
        <v>4</v>
      </c>
      <c r="C49" s="3" t="s">
        <v>92</v>
      </c>
      <c r="D49" s="3" t="s">
        <v>59</v>
      </c>
      <c r="E49" s="3">
        <v>4</v>
      </c>
      <c r="F49" s="5">
        <v>39271.568000000007</v>
      </c>
      <c r="G49" s="12">
        <v>43580</v>
      </c>
      <c r="H49" s="3" t="s">
        <v>8</v>
      </c>
      <c r="I49" s="5">
        <f>E49*F49</f>
        <v>157086.27200000003</v>
      </c>
    </row>
    <row r="50" spans="1:9" x14ac:dyDescent="0.25">
      <c r="A50" s="3" t="s">
        <v>137</v>
      </c>
      <c r="B50" s="3" t="s">
        <v>4</v>
      </c>
      <c r="C50" s="3" t="s">
        <v>91</v>
      </c>
      <c r="D50" s="3" t="s">
        <v>52</v>
      </c>
      <c r="E50" s="3">
        <v>5</v>
      </c>
      <c r="F50" s="5">
        <v>295.56799999999998</v>
      </c>
      <c r="G50" s="12">
        <v>43577</v>
      </c>
      <c r="H50" s="3" t="s">
        <v>8</v>
      </c>
      <c r="I50" s="5">
        <f>E50*F50</f>
        <v>1477.84</v>
      </c>
    </row>
    <row r="51" spans="1:9" x14ac:dyDescent="0.25">
      <c r="A51" s="3" t="s">
        <v>126</v>
      </c>
      <c r="B51" s="3" t="s">
        <v>4</v>
      </c>
      <c r="C51" s="3" t="s">
        <v>89</v>
      </c>
      <c r="D51" s="3" t="s">
        <v>41</v>
      </c>
      <c r="E51" s="3">
        <v>5</v>
      </c>
      <c r="F51" s="5">
        <v>308.15999999999997</v>
      </c>
      <c r="G51" s="12">
        <v>43576</v>
      </c>
      <c r="H51" s="3" t="s">
        <v>8</v>
      </c>
      <c r="I51" s="5">
        <f>E51*F51</f>
        <v>1540.7999999999997</v>
      </c>
    </row>
    <row r="52" spans="1:9" x14ac:dyDescent="0.25">
      <c r="A52" s="3" t="s">
        <v>138</v>
      </c>
      <c r="B52" s="3" t="s">
        <v>4</v>
      </c>
      <c r="C52" s="3" t="s">
        <v>92</v>
      </c>
      <c r="D52" s="3" t="s">
        <v>53</v>
      </c>
      <c r="E52" s="3">
        <v>5</v>
      </c>
      <c r="F52" s="5">
        <v>261.464</v>
      </c>
      <c r="G52" s="12">
        <v>43573</v>
      </c>
      <c r="H52" s="3" t="s">
        <v>8</v>
      </c>
      <c r="I52" s="5">
        <f>E52*F52</f>
        <v>1307.32</v>
      </c>
    </row>
    <row r="53" spans="1:9" x14ac:dyDescent="0.25">
      <c r="A53" s="3" t="s">
        <v>160</v>
      </c>
      <c r="B53" s="3" t="s">
        <v>4</v>
      </c>
      <c r="C53" s="3" t="s">
        <v>94</v>
      </c>
      <c r="D53" s="3" t="s">
        <v>75</v>
      </c>
      <c r="E53" s="3">
        <v>4</v>
      </c>
      <c r="F53" s="5">
        <v>578.86</v>
      </c>
      <c r="G53" s="12">
        <v>43570</v>
      </c>
      <c r="H53" s="3" t="s">
        <v>8</v>
      </c>
      <c r="I53" s="5">
        <f>E53*F53</f>
        <v>2315.44</v>
      </c>
    </row>
    <row r="54" spans="1:9" x14ac:dyDescent="0.25">
      <c r="A54" s="3" t="s">
        <v>98</v>
      </c>
      <c r="B54" s="3" t="s">
        <v>4</v>
      </c>
      <c r="C54" s="3" t="s">
        <v>82</v>
      </c>
      <c r="D54" s="3" t="s">
        <v>13</v>
      </c>
      <c r="E54" s="3">
        <v>1</v>
      </c>
      <c r="F54" s="5">
        <v>337.05</v>
      </c>
      <c r="G54" s="12">
        <v>43569</v>
      </c>
      <c r="H54" s="3" t="s">
        <v>8</v>
      </c>
      <c r="I54" s="5">
        <f>E54*F54</f>
        <v>337.05</v>
      </c>
    </row>
    <row r="55" spans="1:9" x14ac:dyDescent="0.25">
      <c r="A55" s="3" t="s">
        <v>104</v>
      </c>
      <c r="B55" s="3" t="s">
        <v>186</v>
      </c>
      <c r="C55" s="3" t="s">
        <v>84</v>
      </c>
      <c r="D55" s="3" t="s">
        <v>19</v>
      </c>
      <c r="E55" s="3">
        <v>3</v>
      </c>
      <c r="F55" s="5">
        <v>1157.76</v>
      </c>
      <c r="G55" s="12">
        <v>43569</v>
      </c>
      <c r="H55" s="3" t="s">
        <v>8</v>
      </c>
      <c r="I55" s="5">
        <f>E55*F55</f>
        <v>3473.2799999999997</v>
      </c>
    </row>
    <row r="56" spans="1:9" x14ac:dyDescent="0.25">
      <c r="A56" s="3" t="s">
        <v>103</v>
      </c>
      <c r="B56" s="3" t="s">
        <v>186</v>
      </c>
      <c r="C56" s="3" t="s">
        <v>83</v>
      </c>
      <c r="D56" s="3" t="s">
        <v>18</v>
      </c>
      <c r="E56" s="3">
        <v>1</v>
      </c>
      <c r="F56" s="5">
        <v>384.96</v>
      </c>
      <c r="G56" s="12">
        <v>43568</v>
      </c>
      <c r="H56" s="3" t="s">
        <v>8</v>
      </c>
      <c r="I56" s="5">
        <f>E56*F56</f>
        <v>384.96</v>
      </c>
    </row>
    <row r="57" spans="1:9" x14ac:dyDescent="0.25">
      <c r="A57" s="3" t="s">
        <v>150</v>
      </c>
      <c r="B57" s="3" t="s">
        <v>4</v>
      </c>
      <c r="C57" s="3" t="s">
        <v>93</v>
      </c>
      <c r="D57" s="3" t="s">
        <v>65</v>
      </c>
      <c r="E57" s="3">
        <v>3</v>
      </c>
      <c r="F57" s="5">
        <v>539.52</v>
      </c>
      <c r="G57" s="12">
        <v>43559</v>
      </c>
      <c r="H57" s="3" t="s">
        <v>8</v>
      </c>
      <c r="I57" s="5">
        <f>E57*F57</f>
        <v>1618.56</v>
      </c>
    </row>
    <row r="58" spans="1:9" x14ac:dyDescent="0.25">
      <c r="A58" s="3" t="s">
        <v>122</v>
      </c>
      <c r="B58" s="3" t="s">
        <v>4</v>
      </c>
      <c r="C58" s="3" t="s">
        <v>89</v>
      </c>
      <c r="D58" s="3" t="s">
        <v>37</v>
      </c>
      <c r="E58" s="3">
        <v>1</v>
      </c>
      <c r="F58" s="5">
        <v>2877.2237</v>
      </c>
      <c r="G58" s="12">
        <v>43558</v>
      </c>
      <c r="H58" s="3" t="s">
        <v>8</v>
      </c>
      <c r="I58" s="5">
        <f>E58*F58</f>
        <v>2877.2237</v>
      </c>
    </row>
    <row r="59" spans="1:9" x14ac:dyDescent="0.25">
      <c r="A59" s="3" t="s">
        <v>123</v>
      </c>
      <c r="B59" s="3" t="s">
        <v>4</v>
      </c>
      <c r="C59" s="3" t="s">
        <v>89</v>
      </c>
      <c r="D59" s="3" t="s">
        <v>38</v>
      </c>
      <c r="E59" s="3">
        <v>3</v>
      </c>
      <c r="F59" s="5">
        <v>1425.0600000000002</v>
      </c>
      <c r="G59" s="12">
        <v>43557</v>
      </c>
      <c r="H59" s="3" t="s">
        <v>8</v>
      </c>
      <c r="I59" s="5">
        <f>E59*F59</f>
        <v>4275.18</v>
      </c>
    </row>
    <row r="60" spans="1:9" x14ac:dyDescent="0.25">
      <c r="A60" s="3" t="s">
        <v>134</v>
      </c>
      <c r="B60" s="3" t="s">
        <v>4</v>
      </c>
      <c r="C60" s="3" t="s">
        <v>91</v>
      </c>
      <c r="D60" s="3" t="s">
        <v>49</v>
      </c>
      <c r="E60" s="3">
        <v>1</v>
      </c>
      <c r="F60" s="5">
        <v>1330.056</v>
      </c>
      <c r="G60" s="12">
        <v>43548</v>
      </c>
      <c r="H60" s="3" t="s">
        <v>8</v>
      </c>
      <c r="I60" s="5">
        <f>E60*F60</f>
        <v>1330.056</v>
      </c>
    </row>
    <row r="61" spans="1:9" x14ac:dyDescent="0.25">
      <c r="A61" s="3" t="s">
        <v>136</v>
      </c>
      <c r="B61" s="3" t="s">
        <v>4</v>
      </c>
      <c r="C61" s="3" t="s">
        <v>91</v>
      </c>
      <c r="D61" s="3" t="s">
        <v>51</v>
      </c>
      <c r="E61" s="3">
        <v>5</v>
      </c>
      <c r="F61" s="5">
        <v>9664.35</v>
      </c>
      <c r="G61" s="12">
        <v>43548</v>
      </c>
      <c r="H61" s="3" t="s">
        <v>8</v>
      </c>
      <c r="I61" s="5">
        <f>E61*F61</f>
        <v>48321.75</v>
      </c>
    </row>
    <row r="62" spans="1:9" x14ac:dyDescent="0.25">
      <c r="A62" s="3" t="s">
        <v>117</v>
      </c>
      <c r="B62" s="3" t="s">
        <v>187</v>
      </c>
      <c r="C62" s="3" t="s">
        <v>87</v>
      </c>
      <c r="D62" s="3" t="s">
        <v>32</v>
      </c>
      <c r="E62" s="3">
        <v>4</v>
      </c>
      <c r="F62" s="5">
        <v>606.32000000000005</v>
      </c>
      <c r="G62" s="12">
        <v>43544</v>
      </c>
      <c r="H62" s="3" t="s">
        <v>8</v>
      </c>
      <c r="I62" s="5">
        <f>E62*F62</f>
        <v>2425.2800000000002</v>
      </c>
    </row>
    <row r="63" spans="1:9" x14ac:dyDescent="0.25">
      <c r="A63" s="3" t="s">
        <v>109</v>
      </c>
      <c r="B63" s="3" t="s">
        <v>186</v>
      </c>
      <c r="C63" s="3" t="s">
        <v>85</v>
      </c>
      <c r="D63" s="3" t="s">
        <v>24</v>
      </c>
      <c r="E63" s="3">
        <v>5</v>
      </c>
      <c r="F63" s="5">
        <v>14207.796</v>
      </c>
      <c r="G63" s="12">
        <v>43542</v>
      </c>
      <c r="H63" s="3" t="s">
        <v>8</v>
      </c>
      <c r="I63" s="5">
        <f>E63*F63</f>
        <v>71038.98</v>
      </c>
    </row>
    <row r="64" spans="1:9" x14ac:dyDescent="0.25">
      <c r="A64" s="3" t="s">
        <v>143</v>
      </c>
      <c r="B64" s="3" t="s">
        <v>4</v>
      </c>
      <c r="C64" s="3" t="s">
        <v>92</v>
      </c>
      <c r="D64" s="3" t="s">
        <v>58</v>
      </c>
      <c r="E64" s="3">
        <v>3</v>
      </c>
      <c r="F64" s="5">
        <v>340.26</v>
      </c>
      <c r="G64" s="12">
        <v>43540</v>
      </c>
      <c r="H64" s="3" t="s">
        <v>8</v>
      </c>
      <c r="I64" s="5">
        <f>E64*F64</f>
        <v>1020.78</v>
      </c>
    </row>
    <row r="65" spans="1:9" x14ac:dyDescent="0.25">
      <c r="A65" s="3" t="s">
        <v>106</v>
      </c>
      <c r="B65" s="3" t="s">
        <v>186</v>
      </c>
      <c r="C65" s="3" t="s">
        <v>84</v>
      </c>
      <c r="D65" s="3" t="s">
        <v>21</v>
      </c>
      <c r="E65" s="3">
        <v>4</v>
      </c>
      <c r="F65" s="5">
        <v>3432.6720000000005</v>
      </c>
      <c r="G65" s="12">
        <v>43531</v>
      </c>
      <c r="H65" s="3" t="s">
        <v>8</v>
      </c>
      <c r="I65" s="5">
        <f>E65*F65</f>
        <v>13730.688000000002</v>
      </c>
    </row>
    <row r="66" spans="1:9" x14ac:dyDescent="0.25">
      <c r="A66" s="3" t="s">
        <v>162</v>
      </c>
      <c r="B66" s="3" t="s">
        <v>4</v>
      </c>
      <c r="C66" s="3" t="s">
        <v>94</v>
      </c>
      <c r="D66" s="3" t="s">
        <v>77</v>
      </c>
      <c r="E66" s="3">
        <v>2</v>
      </c>
      <c r="F66" s="5">
        <v>1302.48</v>
      </c>
      <c r="G66" s="12">
        <v>43529</v>
      </c>
      <c r="H66" s="3" t="s">
        <v>8</v>
      </c>
      <c r="I66" s="5">
        <f>E66*F66</f>
        <v>2604.96</v>
      </c>
    </row>
    <row r="67" spans="1:9" x14ac:dyDescent="0.25">
      <c r="A67" s="3" t="s">
        <v>148</v>
      </c>
      <c r="B67" s="3" t="s">
        <v>4</v>
      </c>
      <c r="C67" s="3" t="s">
        <v>93</v>
      </c>
      <c r="D67" s="3" t="s">
        <v>63</v>
      </c>
      <c r="E67" s="3">
        <v>5</v>
      </c>
      <c r="F67" s="5">
        <v>72.755199999999988</v>
      </c>
      <c r="G67" s="12">
        <v>43526</v>
      </c>
      <c r="H67" s="3" t="s">
        <v>8</v>
      </c>
      <c r="I67" s="5">
        <f>E67*F67</f>
        <v>363.77599999999995</v>
      </c>
    </row>
    <row r="68" spans="1:9" x14ac:dyDescent="0.25">
      <c r="A68" s="3" t="s">
        <v>112</v>
      </c>
      <c r="B68" s="3" t="s">
        <v>4</v>
      </c>
      <c r="C68" s="3" t="s">
        <v>86</v>
      </c>
      <c r="D68" s="3" t="s">
        <v>27</v>
      </c>
      <c r="E68" s="3">
        <v>4</v>
      </c>
      <c r="F68" s="5">
        <v>1411.4880000000001</v>
      </c>
      <c r="G68" s="12">
        <v>43522</v>
      </c>
      <c r="H68" s="3" t="s">
        <v>8</v>
      </c>
      <c r="I68" s="5">
        <f>E68*F68</f>
        <v>5645.9520000000002</v>
      </c>
    </row>
    <row r="69" spans="1:9" x14ac:dyDescent="0.25">
      <c r="A69" s="3" t="s">
        <v>165</v>
      </c>
      <c r="B69" s="3" t="s">
        <v>4</v>
      </c>
      <c r="C69" s="3" t="s">
        <v>94</v>
      </c>
      <c r="D69" s="3" t="s">
        <v>80</v>
      </c>
      <c r="E69" s="3">
        <v>2</v>
      </c>
      <c r="F69" s="5">
        <v>578.86</v>
      </c>
      <c r="G69" s="12">
        <v>43519</v>
      </c>
      <c r="H69" s="3" t="s">
        <v>8</v>
      </c>
      <c r="I69" s="5">
        <f>E69*F69</f>
        <v>1157.72</v>
      </c>
    </row>
    <row r="70" spans="1:9" x14ac:dyDescent="0.25">
      <c r="A70" s="3" t="s">
        <v>159</v>
      </c>
      <c r="B70" s="3" t="s">
        <v>4</v>
      </c>
      <c r="C70" s="3" t="s">
        <v>94</v>
      </c>
      <c r="D70" s="3" t="s">
        <v>74</v>
      </c>
      <c r="E70" s="3">
        <v>5</v>
      </c>
      <c r="F70" s="5">
        <v>2995.8721</v>
      </c>
      <c r="G70" s="12">
        <v>43508</v>
      </c>
      <c r="H70" s="3" t="s">
        <v>8</v>
      </c>
      <c r="I70" s="5">
        <f>E70*F70</f>
        <v>14979.360500000001</v>
      </c>
    </row>
    <row r="71" spans="1:9" x14ac:dyDescent="0.25">
      <c r="A71" s="3" t="s">
        <v>164</v>
      </c>
      <c r="B71" s="3" t="s">
        <v>4</v>
      </c>
      <c r="C71" s="3" t="s">
        <v>94</v>
      </c>
      <c r="D71" s="3" t="s">
        <v>79</v>
      </c>
      <c r="E71" s="3">
        <v>3</v>
      </c>
      <c r="F71" s="5">
        <v>304.95</v>
      </c>
      <c r="G71" s="12">
        <v>43506</v>
      </c>
      <c r="H71" s="3" t="s">
        <v>8</v>
      </c>
      <c r="I71" s="5">
        <f>E71*F71</f>
        <v>914.84999999999991</v>
      </c>
    </row>
    <row r="72" spans="1:9" x14ac:dyDescent="0.25">
      <c r="A72" s="3" t="s">
        <v>163</v>
      </c>
      <c r="B72" s="3" t="s">
        <v>4</v>
      </c>
      <c r="C72" s="3" t="s">
        <v>94</v>
      </c>
      <c r="D72" s="3" t="s">
        <v>78</v>
      </c>
      <c r="E72" s="3">
        <v>1</v>
      </c>
      <c r="F72" s="5">
        <v>10478.19</v>
      </c>
      <c r="G72" s="12">
        <v>43503</v>
      </c>
      <c r="H72" s="3" t="s">
        <v>8</v>
      </c>
      <c r="I72" s="5">
        <f>E72*F72</f>
        <v>10478.19</v>
      </c>
    </row>
    <row r="73" spans="1:9" x14ac:dyDescent="0.25">
      <c r="A73" s="3" t="s">
        <v>125</v>
      </c>
      <c r="B73" s="3" t="s">
        <v>4</v>
      </c>
      <c r="C73" s="3" t="s">
        <v>89</v>
      </c>
      <c r="D73" s="3" t="s">
        <v>40</v>
      </c>
      <c r="E73" s="3">
        <v>3</v>
      </c>
      <c r="F73" s="5">
        <v>14666.112000000001</v>
      </c>
      <c r="G73" s="12">
        <v>43501</v>
      </c>
      <c r="H73" s="3" t="s">
        <v>8</v>
      </c>
      <c r="I73" s="5">
        <f>E73*F73</f>
        <v>43998.336000000003</v>
      </c>
    </row>
    <row r="74" spans="1:9" x14ac:dyDescent="0.25">
      <c r="F74" s="1"/>
      <c r="G74" s="2"/>
      <c r="I74" s="1"/>
    </row>
    <row r="75" spans="1:9" x14ac:dyDescent="0.25">
      <c r="F75" s="1"/>
      <c r="G75" s="2"/>
      <c r="I75" s="1"/>
    </row>
    <row r="76" spans="1:9" x14ac:dyDescent="0.25">
      <c r="F76" s="1"/>
      <c r="G76" s="2"/>
      <c r="I76" s="1"/>
    </row>
    <row r="77" spans="1:9" x14ac:dyDescent="0.25">
      <c r="F77" s="1"/>
      <c r="G77" s="2"/>
      <c r="I77" s="1"/>
    </row>
    <row r="78" spans="1:9" x14ac:dyDescent="0.25">
      <c r="F78" s="1"/>
      <c r="G78" s="2"/>
      <c r="I78" s="1"/>
    </row>
    <row r="79" spans="1:9" x14ac:dyDescent="0.25">
      <c r="F79" s="1"/>
      <c r="G79" s="2"/>
      <c r="I79" s="1"/>
    </row>
    <row r="80" spans="1:9" x14ac:dyDescent="0.25">
      <c r="F80" s="1"/>
      <c r="G80" s="2"/>
      <c r="I80" s="1"/>
    </row>
    <row r="81" spans="6:9" x14ac:dyDescent="0.25">
      <c r="F81" s="1"/>
      <c r="G81" s="2"/>
      <c r="I81" s="1"/>
    </row>
    <row r="82" spans="6:9" x14ac:dyDescent="0.25">
      <c r="F82" s="1"/>
      <c r="G82" s="2"/>
      <c r="I82" s="1"/>
    </row>
    <row r="83" spans="6:9" x14ac:dyDescent="0.25">
      <c r="F83" s="1"/>
      <c r="G83" s="2"/>
      <c r="I83" s="1"/>
    </row>
    <row r="84" spans="6:9" x14ac:dyDescent="0.25">
      <c r="F84" s="1"/>
      <c r="G84" s="2"/>
      <c r="I84" s="1"/>
    </row>
    <row r="85" spans="6:9" x14ac:dyDescent="0.25">
      <c r="F85" s="1"/>
      <c r="G85" s="2"/>
      <c r="I85" s="1"/>
    </row>
    <row r="86" spans="6:9" x14ac:dyDescent="0.25">
      <c r="F86" s="1"/>
      <c r="G86" s="2"/>
      <c r="I86" s="1"/>
    </row>
    <row r="87" spans="6:9" x14ac:dyDescent="0.25">
      <c r="F87" s="1"/>
      <c r="G87" s="2"/>
      <c r="I87" s="1"/>
    </row>
    <row r="88" spans="6:9" x14ac:dyDescent="0.25">
      <c r="F88" s="1"/>
      <c r="G88" s="2"/>
      <c r="I88" s="1"/>
    </row>
    <row r="89" spans="6:9" x14ac:dyDescent="0.25">
      <c r="F89" s="1"/>
      <c r="G89" s="2"/>
      <c r="I89" s="1"/>
    </row>
    <row r="90" spans="6:9" x14ac:dyDescent="0.25">
      <c r="F90" s="1"/>
      <c r="G90" s="2"/>
      <c r="I90" s="1"/>
    </row>
    <row r="91" spans="6:9" x14ac:dyDescent="0.25">
      <c r="F91" s="1"/>
      <c r="G91" s="2"/>
      <c r="I91" s="1"/>
    </row>
    <row r="92" spans="6:9" x14ac:dyDescent="0.25">
      <c r="F92" s="1"/>
      <c r="G92" s="2"/>
      <c r="I92" s="1"/>
    </row>
    <row r="93" spans="6:9" x14ac:dyDescent="0.25">
      <c r="F93" s="1"/>
      <c r="G93" s="2"/>
      <c r="I93" s="1"/>
    </row>
    <row r="94" spans="6:9" x14ac:dyDescent="0.25">
      <c r="F94" s="1"/>
      <c r="G94" s="2"/>
      <c r="I94" s="1"/>
    </row>
    <row r="95" spans="6:9" x14ac:dyDescent="0.25">
      <c r="F95" s="1"/>
      <c r="G95" s="2"/>
      <c r="I95" s="1"/>
    </row>
    <row r="96" spans="6:9" x14ac:dyDescent="0.25">
      <c r="F96" s="1"/>
      <c r="G96" s="2"/>
      <c r="I96" s="1"/>
    </row>
    <row r="97" spans="6:9" x14ac:dyDescent="0.25">
      <c r="F97" s="1"/>
      <c r="G97" s="2"/>
      <c r="I97" s="1"/>
    </row>
    <row r="98" spans="6:9" x14ac:dyDescent="0.25">
      <c r="F98" s="1"/>
      <c r="G98" s="2"/>
      <c r="I98" s="1"/>
    </row>
    <row r="99" spans="6:9" x14ac:dyDescent="0.25">
      <c r="F99" s="1"/>
      <c r="G99" s="2"/>
      <c r="I99" s="1"/>
    </row>
    <row r="100" spans="6:9" x14ac:dyDescent="0.25">
      <c r="F100" s="1"/>
      <c r="G100" s="2"/>
      <c r="I100" s="1"/>
    </row>
    <row r="101" spans="6:9" x14ac:dyDescent="0.25">
      <c r="F101" s="1"/>
      <c r="G101" s="2"/>
      <c r="I101" s="1"/>
    </row>
    <row r="102" spans="6:9" x14ac:dyDescent="0.25">
      <c r="F102" s="1"/>
      <c r="G102" s="2"/>
      <c r="I102" s="1"/>
    </row>
    <row r="103" spans="6:9" x14ac:dyDescent="0.25">
      <c r="F103" s="1"/>
      <c r="G103" s="2"/>
      <c r="I103" s="1"/>
    </row>
    <row r="104" spans="6:9" x14ac:dyDescent="0.25">
      <c r="F104" s="1"/>
      <c r="G104" s="2"/>
      <c r="I104" s="1"/>
    </row>
    <row r="105" spans="6:9" x14ac:dyDescent="0.25">
      <c r="F105" s="1"/>
      <c r="G105" s="2"/>
      <c r="I105" s="1"/>
    </row>
    <row r="106" spans="6:9" x14ac:dyDescent="0.25">
      <c r="F106" s="1"/>
      <c r="G106" s="2"/>
      <c r="I106" s="1"/>
    </row>
    <row r="107" spans="6:9" x14ac:dyDescent="0.25">
      <c r="F107" s="1"/>
      <c r="G107" s="2"/>
      <c r="I107" s="1"/>
    </row>
    <row r="108" spans="6:9" x14ac:dyDescent="0.25">
      <c r="F108" s="1"/>
      <c r="G108" s="2"/>
      <c r="I108" s="1"/>
    </row>
    <row r="109" spans="6:9" x14ac:dyDescent="0.25">
      <c r="F109" s="1"/>
      <c r="G109" s="2"/>
      <c r="I109" s="1"/>
    </row>
    <row r="110" spans="6:9" x14ac:dyDescent="0.25">
      <c r="F110" s="1"/>
      <c r="G110" s="2"/>
      <c r="I110" s="1"/>
    </row>
    <row r="111" spans="6:9" x14ac:dyDescent="0.25">
      <c r="F111" s="1"/>
      <c r="G111" s="2"/>
      <c r="I111" s="1"/>
    </row>
    <row r="112" spans="6:9" x14ac:dyDescent="0.25">
      <c r="F112" s="1"/>
      <c r="G112" s="2"/>
      <c r="I112" s="1"/>
    </row>
    <row r="113" spans="6:9" x14ac:dyDescent="0.25">
      <c r="F113" s="1"/>
      <c r="G113" s="2"/>
      <c r="I113" s="1"/>
    </row>
    <row r="114" spans="6:9" x14ac:dyDescent="0.25">
      <c r="F114" s="1"/>
      <c r="G114" s="2"/>
      <c r="I114" s="1"/>
    </row>
    <row r="115" spans="6:9" x14ac:dyDescent="0.25">
      <c r="F115" s="1"/>
      <c r="G115" s="2"/>
      <c r="I115" s="1"/>
    </row>
    <row r="116" spans="6:9" x14ac:dyDescent="0.25">
      <c r="F116" s="1"/>
      <c r="G116" s="2"/>
      <c r="I116" s="1"/>
    </row>
    <row r="117" spans="6:9" x14ac:dyDescent="0.25">
      <c r="F117" s="1"/>
      <c r="G117" s="2"/>
      <c r="I117" s="1"/>
    </row>
    <row r="118" spans="6:9" x14ac:dyDescent="0.25">
      <c r="F118" s="1"/>
      <c r="G118" s="2"/>
      <c r="I118" s="1"/>
    </row>
    <row r="119" spans="6:9" x14ac:dyDescent="0.25">
      <c r="F119" s="1"/>
      <c r="G119" s="2"/>
      <c r="I119" s="1"/>
    </row>
    <row r="120" spans="6:9" x14ac:dyDescent="0.25">
      <c r="F120" s="1"/>
      <c r="G120" s="2"/>
      <c r="I120" s="1"/>
    </row>
    <row r="121" spans="6:9" x14ac:dyDescent="0.25">
      <c r="F121" s="1"/>
      <c r="G121" s="2"/>
      <c r="I121" s="1"/>
    </row>
    <row r="122" spans="6:9" x14ac:dyDescent="0.25">
      <c r="F122" s="1"/>
      <c r="G122" s="2"/>
      <c r="I122" s="1"/>
    </row>
    <row r="123" spans="6:9" x14ac:dyDescent="0.25">
      <c r="F123" s="1"/>
      <c r="G123" s="2"/>
      <c r="I123" s="1"/>
    </row>
    <row r="124" spans="6:9" x14ac:dyDescent="0.25">
      <c r="F124" s="1"/>
      <c r="G124" s="2"/>
      <c r="I124" s="1"/>
    </row>
    <row r="125" spans="6:9" x14ac:dyDescent="0.25">
      <c r="F125" s="1"/>
      <c r="G125" s="2"/>
      <c r="I125" s="1"/>
    </row>
    <row r="126" spans="6:9" x14ac:dyDescent="0.25">
      <c r="F126" s="1"/>
      <c r="G126" s="2"/>
      <c r="I126" s="1"/>
    </row>
    <row r="127" spans="6:9" x14ac:dyDescent="0.25">
      <c r="F127" s="1"/>
      <c r="G127" s="2"/>
      <c r="I127" s="1"/>
    </row>
    <row r="128" spans="6:9" x14ac:dyDescent="0.25">
      <c r="F128" s="1"/>
      <c r="G128" s="2"/>
      <c r="I128" s="1"/>
    </row>
    <row r="129" spans="6:9" x14ac:dyDescent="0.25">
      <c r="F129" s="1"/>
      <c r="G129" s="2"/>
      <c r="I129" s="1"/>
    </row>
    <row r="130" spans="6:9" x14ac:dyDescent="0.25">
      <c r="F130" s="1"/>
      <c r="G130" s="2"/>
      <c r="I130" s="1"/>
    </row>
    <row r="131" spans="6:9" x14ac:dyDescent="0.25">
      <c r="F131" s="1"/>
      <c r="G131" s="2"/>
      <c r="I131" s="1"/>
    </row>
    <row r="132" spans="6:9" x14ac:dyDescent="0.25">
      <c r="F132" s="1"/>
      <c r="G132" s="2"/>
      <c r="I132" s="1"/>
    </row>
    <row r="133" spans="6:9" x14ac:dyDescent="0.25">
      <c r="F133" s="1"/>
      <c r="G133" s="2"/>
      <c r="I133" s="1"/>
    </row>
    <row r="134" spans="6:9" x14ac:dyDescent="0.25">
      <c r="F134" s="1"/>
      <c r="G134" s="2"/>
      <c r="I134" s="1"/>
    </row>
    <row r="135" spans="6:9" x14ac:dyDescent="0.25">
      <c r="F135" s="1"/>
      <c r="G135" s="2"/>
      <c r="I135" s="1"/>
    </row>
    <row r="136" spans="6:9" x14ac:dyDescent="0.25">
      <c r="F136" s="1"/>
      <c r="G136" s="2"/>
      <c r="I136" s="1"/>
    </row>
    <row r="137" spans="6:9" x14ac:dyDescent="0.25">
      <c r="F137" s="1"/>
      <c r="G137" s="2"/>
      <c r="I137" s="1"/>
    </row>
    <row r="138" spans="6:9" x14ac:dyDescent="0.25">
      <c r="F138" s="1"/>
      <c r="G138" s="2"/>
      <c r="I138" s="1"/>
    </row>
    <row r="139" spans="6:9" x14ac:dyDescent="0.25">
      <c r="F139" s="1"/>
      <c r="G139" s="2"/>
      <c r="I139" s="1"/>
    </row>
    <row r="140" spans="6:9" x14ac:dyDescent="0.25">
      <c r="F140" s="1"/>
      <c r="G140" s="2"/>
      <c r="I140" s="1"/>
    </row>
    <row r="141" spans="6:9" x14ac:dyDescent="0.25">
      <c r="F141" s="1"/>
      <c r="G141" s="2"/>
      <c r="I141" s="1"/>
    </row>
    <row r="142" spans="6:9" x14ac:dyDescent="0.25">
      <c r="F142" s="1"/>
      <c r="G142" s="2"/>
      <c r="I142" s="1"/>
    </row>
    <row r="143" spans="6:9" x14ac:dyDescent="0.25">
      <c r="F143" s="1"/>
      <c r="G143" s="2"/>
      <c r="I143" s="1"/>
    </row>
    <row r="144" spans="6:9" x14ac:dyDescent="0.25">
      <c r="F144" s="1"/>
      <c r="G144" s="2"/>
      <c r="I144" s="1"/>
    </row>
    <row r="145" spans="6:9" x14ac:dyDescent="0.25">
      <c r="F145" s="1"/>
      <c r="G145" s="2"/>
      <c r="I145" s="1"/>
    </row>
    <row r="146" spans="6:9" x14ac:dyDescent="0.25">
      <c r="F146" s="1"/>
      <c r="G146" s="2"/>
      <c r="I146" s="1"/>
    </row>
    <row r="147" spans="6:9" x14ac:dyDescent="0.25">
      <c r="F147" s="1"/>
      <c r="G147" s="2"/>
      <c r="I147" s="1"/>
    </row>
    <row r="148" spans="6:9" x14ac:dyDescent="0.25">
      <c r="F148" s="1"/>
      <c r="G148" s="2"/>
      <c r="I148" s="1"/>
    </row>
    <row r="149" spans="6:9" x14ac:dyDescent="0.25">
      <c r="F149" s="1"/>
      <c r="G149" s="2"/>
      <c r="I149" s="1"/>
    </row>
    <row r="150" spans="6:9" x14ac:dyDescent="0.25">
      <c r="F150" s="1"/>
      <c r="G150" s="2"/>
      <c r="I150" s="1"/>
    </row>
    <row r="151" spans="6:9" x14ac:dyDescent="0.25">
      <c r="F151" s="1"/>
      <c r="G151" s="2"/>
      <c r="I151" s="1"/>
    </row>
    <row r="152" spans="6:9" x14ac:dyDescent="0.25">
      <c r="F152" s="1"/>
      <c r="G152" s="2"/>
      <c r="I152" s="1"/>
    </row>
    <row r="153" spans="6:9" x14ac:dyDescent="0.25">
      <c r="F153" s="1"/>
      <c r="G153" s="2"/>
      <c r="I153" s="1"/>
    </row>
    <row r="154" spans="6:9" x14ac:dyDescent="0.25">
      <c r="F154" s="1"/>
      <c r="G154" s="2"/>
      <c r="I154" s="1"/>
    </row>
    <row r="155" spans="6:9" x14ac:dyDescent="0.25">
      <c r="F155" s="1"/>
      <c r="G155" s="2"/>
      <c r="I155" s="1"/>
    </row>
    <row r="156" spans="6:9" x14ac:dyDescent="0.25">
      <c r="F156" s="1"/>
      <c r="G156" s="2"/>
      <c r="I156" s="1"/>
    </row>
    <row r="157" spans="6:9" x14ac:dyDescent="0.25">
      <c r="F157" s="1"/>
      <c r="G157" s="2"/>
      <c r="I157" s="1"/>
    </row>
    <row r="158" spans="6:9" x14ac:dyDescent="0.25">
      <c r="F158" s="1"/>
      <c r="G158" s="2"/>
      <c r="I158" s="1"/>
    </row>
    <row r="159" spans="6:9" x14ac:dyDescent="0.25">
      <c r="F159" s="1"/>
      <c r="G159" s="2"/>
      <c r="I159" s="1"/>
    </row>
    <row r="160" spans="6:9" x14ac:dyDescent="0.25">
      <c r="F160" s="1"/>
      <c r="G160" s="2"/>
      <c r="I160" s="1"/>
    </row>
    <row r="161" spans="6:9" x14ac:dyDescent="0.25">
      <c r="F161" s="1"/>
      <c r="G161" s="2"/>
      <c r="I161" s="1"/>
    </row>
    <row r="162" spans="6:9" x14ac:dyDescent="0.25">
      <c r="F162" s="1"/>
      <c r="G162" s="2"/>
      <c r="I162" s="1"/>
    </row>
    <row r="163" spans="6:9" x14ac:dyDescent="0.25">
      <c r="F163" s="1"/>
      <c r="G163" s="2"/>
      <c r="I163" s="1"/>
    </row>
    <row r="164" spans="6:9" x14ac:dyDescent="0.25">
      <c r="F164" s="1"/>
      <c r="G164" s="2"/>
      <c r="I164" s="1"/>
    </row>
    <row r="165" spans="6:9" x14ac:dyDescent="0.25">
      <c r="F165" s="1"/>
      <c r="G165" s="2"/>
      <c r="I165" s="1"/>
    </row>
    <row r="166" spans="6:9" x14ac:dyDescent="0.25">
      <c r="F166" s="1"/>
      <c r="G166" s="2"/>
      <c r="I166" s="1"/>
    </row>
    <row r="167" spans="6:9" x14ac:dyDescent="0.25">
      <c r="F167" s="1"/>
      <c r="G167" s="2"/>
      <c r="I167" s="1"/>
    </row>
    <row r="168" spans="6:9" x14ac:dyDescent="0.25">
      <c r="F168" s="1"/>
      <c r="G168" s="2"/>
      <c r="I168" s="1"/>
    </row>
    <row r="169" spans="6:9" x14ac:dyDescent="0.25">
      <c r="F169" s="1"/>
      <c r="G169" s="2"/>
      <c r="I169" s="1"/>
    </row>
    <row r="170" spans="6:9" x14ac:dyDescent="0.25">
      <c r="F170" s="1"/>
      <c r="G170" s="2"/>
      <c r="I170" s="1"/>
    </row>
    <row r="171" spans="6:9" x14ac:dyDescent="0.25">
      <c r="F171" s="1"/>
      <c r="G171" s="2"/>
      <c r="I171" s="1"/>
    </row>
    <row r="172" spans="6:9" x14ac:dyDescent="0.25">
      <c r="F172" s="1"/>
      <c r="G172" s="2"/>
      <c r="I172" s="1"/>
    </row>
    <row r="173" spans="6:9" x14ac:dyDescent="0.25">
      <c r="F173" s="1"/>
      <c r="G173" s="2"/>
      <c r="I173" s="1"/>
    </row>
    <row r="174" spans="6:9" x14ac:dyDescent="0.25">
      <c r="F174" s="1"/>
      <c r="G174" s="2"/>
      <c r="I174" s="1"/>
    </row>
    <row r="175" spans="6:9" x14ac:dyDescent="0.25">
      <c r="F175" s="1"/>
      <c r="G175" s="2"/>
      <c r="I175" s="1"/>
    </row>
    <row r="176" spans="6:9" x14ac:dyDescent="0.25">
      <c r="F176" s="1"/>
      <c r="G176" s="2"/>
      <c r="I176" s="1"/>
    </row>
    <row r="177" spans="6:9" x14ac:dyDescent="0.25">
      <c r="F177" s="1"/>
      <c r="G177" s="2"/>
      <c r="I177" s="1"/>
    </row>
    <row r="178" spans="6:9" x14ac:dyDescent="0.25">
      <c r="F178" s="1"/>
      <c r="G178" s="2"/>
      <c r="I178" s="1"/>
    </row>
    <row r="179" spans="6:9" x14ac:dyDescent="0.25">
      <c r="F179" s="1"/>
      <c r="G179" s="2"/>
      <c r="I179" s="1"/>
    </row>
    <row r="180" spans="6:9" x14ac:dyDescent="0.25">
      <c r="F180" s="1"/>
      <c r="G180" s="2"/>
      <c r="I180" s="1"/>
    </row>
    <row r="181" spans="6:9" x14ac:dyDescent="0.25">
      <c r="F181" s="1"/>
      <c r="G181" s="2"/>
      <c r="I181" s="1"/>
    </row>
    <row r="182" spans="6:9" x14ac:dyDescent="0.25">
      <c r="F182" s="1"/>
      <c r="G182" s="2"/>
      <c r="I182" s="1"/>
    </row>
    <row r="183" spans="6:9" x14ac:dyDescent="0.25">
      <c r="F183" s="1"/>
      <c r="G183" s="2"/>
      <c r="I183" s="1"/>
    </row>
    <row r="184" spans="6:9" x14ac:dyDescent="0.25">
      <c r="F184" s="1"/>
      <c r="G184" s="2"/>
      <c r="I184" s="1"/>
    </row>
    <row r="185" spans="6:9" x14ac:dyDescent="0.25">
      <c r="F185" s="1"/>
      <c r="G185" s="2"/>
      <c r="I185" s="1"/>
    </row>
    <row r="186" spans="6:9" x14ac:dyDescent="0.25">
      <c r="F186" s="1"/>
      <c r="G186" s="2"/>
      <c r="I186" s="1"/>
    </row>
    <row r="187" spans="6:9" x14ac:dyDescent="0.25">
      <c r="F187" s="1"/>
      <c r="G187" s="2"/>
      <c r="I187" s="1"/>
    </row>
    <row r="188" spans="6:9" x14ac:dyDescent="0.25">
      <c r="F188" s="1"/>
      <c r="G188" s="2"/>
      <c r="I188" s="1"/>
    </row>
    <row r="189" spans="6:9" x14ac:dyDescent="0.25">
      <c r="F189" s="1"/>
      <c r="G189" s="2"/>
      <c r="I189" s="1"/>
    </row>
    <row r="190" spans="6:9" x14ac:dyDescent="0.25">
      <c r="F190" s="1"/>
      <c r="G190" s="2"/>
      <c r="I190" s="1"/>
    </row>
    <row r="191" spans="6:9" x14ac:dyDescent="0.25">
      <c r="F191" s="1"/>
      <c r="G191" s="2"/>
      <c r="I191" s="1"/>
    </row>
    <row r="192" spans="6:9" x14ac:dyDescent="0.25">
      <c r="F192" s="1"/>
      <c r="G192" s="2"/>
      <c r="I192" s="1"/>
    </row>
    <row r="193" spans="6:9" x14ac:dyDescent="0.25">
      <c r="F193" s="1"/>
      <c r="G193" s="2"/>
      <c r="I193" s="1"/>
    </row>
    <row r="194" spans="6:9" x14ac:dyDescent="0.25">
      <c r="F194" s="1"/>
      <c r="G194" s="2"/>
      <c r="I194" s="1"/>
    </row>
    <row r="195" spans="6:9" x14ac:dyDescent="0.25">
      <c r="F195" s="1"/>
      <c r="G195" s="2"/>
      <c r="I195" s="1"/>
    </row>
    <row r="196" spans="6:9" x14ac:dyDescent="0.25">
      <c r="F196" s="1"/>
      <c r="G196" s="2"/>
      <c r="I196" s="1"/>
    </row>
    <row r="197" spans="6:9" x14ac:dyDescent="0.25">
      <c r="F197" s="1"/>
      <c r="G197" s="2"/>
      <c r="I197" s="1"/>
    </row>
    <row r="198" spans="6:9" x14ac:dyDescent="0.25">
      <c r="F198" s="1"/>
      <c r="G198" s="2"/>
      <c r="I198" s="1"/>
    </row>
    <row r="199" spans="6:9" x14ac:dyDescent="0.25">
      <c r="F199" s="1"/>
      <c r="G199" s="2"/>
      <c r="I199" s="1"/>
    </row>
    <row r="200" spans="6:9" x14ac:dyDescent="0.25">
      <c r="F200" s="1"/>
      <c r="G200" s="2"/>
      <c r="I200" s="1"/>
    </row>
    <row r="201" spans="6:9" x14ac:dyDescent="0.25">
      <c r="F201" s="1"/>
      <c r="G201" s="2"/>
      <c r="I201" s="1"/>
    </row>
    <row r="202" spans="6:9" x14ac:dyDescent="0.25">
      <c r="F202" s="1"/>
      <c r="G202" s="2"/>
      <c r="I202" s="1"/>
    </row>
    <row r="203" spans="6:9" x14ac:dyDescent="0.25">
      <c r="F203" s="1"/>
      <c r="G203" s="2"/>
      <c r="I203" s="1"/>
    </row>
    <row r="204" spans="6:9" x14ac:dyDescent="0.25">
      <c r="F204" s="1"/>
      <c r="G204" s="2"/>
      <c r="I204" s="1"/>
    </row>
    <row r="205" spans="6:9" x14ac:dyDescent="0.25">
      <c r="F205" s="1"/>
      <c r="G205" s="2"/>
      <c r="I205" s="1"/>
    </row>
    <row r="206" spans="6:9" x14ac:dyDescent="0.25">
      <c r="F206" s="1"/>
      <c r="G206" s="2"/>
      <c r="I206" s="1"/>
    </row>
    <row r="207" spans="6:9" x14ac:dyDescent="0.25">
      <c r="F207" s="1"/>
      <c r="G207" s="2"/>
      <c r="I207" s="1"/>
    </row>
    <row r="208" spans="6:9" x14ac:dyDescent="0.25">
      <c r="F208" s="1"/>
      <c r="G208" s="2"/>
      <c r="I208" s="1"/>
    </row>
    <row r="209" spans="6:9" x14ac:dyDescent="0.25">
      <c r="F209" s="1"/>
      <c r="G209" s="2"/>
      <c r="I209" s="1"/>
    </row>
    <row r="210" spans="6:9" x14ac:dyDescent="0.25">
      <c r="F210" s="1"/>
      <c r="G210" s="2"/>
      <c r="I210" s="1"/>
    </row>
    <row r="211" spans="6:9" x14ac:dyDescent="0.25">
      <c r="F211" s="1"/>
      <c r="G211" s="2"/>
      <c r="I211" s="1"/>
    </row>
    <row r="212" spans="6:9" x14ac:dyDescent="0.25">
      <c r="F212" s="1"/>
      <c r="G212" s="2"/>
      <c r="I212" s="1"/>
    </row>
    <row r="213" spans="6:9" x14ac:dyDescent="0.25">
      <c r="F213" s="1"/>
      <c r="G213" s="2"/>
      <c r="I213" s="1"/>
    </row>
    <row r="214" spans="6:9" x14ac:dyDescent="0.25">
      <c r="F214" s="1"/>
      <c r="G214" s="2"/>
      <c r="I214" s="1"/>
    </row>
    <row r="215" spans="6:9" x14ac:dyDescent="0.25">
      <c r="F215" s="1"/>
      <c r="G215" s="2"/>
      <c r="I215" s="1"/>
    </row>
    <row r="216" spans="6:9" x14ac:dyDescent="0.25">
      <c r="F216" s="1"/>
      <c r="G216" s="2"/>
      <c r="I216" s="1"/>
    </row>
    <row r="217" spans="6:9" x14ac:dyDescent="0.25">
      <c r="F217" s="1"/>
      <c r="G217" s="2"/>
      <c r="I217" s="1"/>
    </row>
    <row r="218" spans="6:9" x14ac:dyDescent="0.25">
      <c r="F218" s="1"/>
      <c r="G218" s="2"/>
      <c r="I218" s="1"/>
    </row>
    <row r="219" spans="6:9" x14ac:dyDescent="0.25">
      <c r="F219" s="1"/>
      <c r="G219" s="2"/>
      <c r="I219" s="1"/>
    </row>
    <row r="220" spans="6:9" x14ac:dyDescent="0.25">
      <c r="F220" s="1"/>
      <c r="G220" s="2"/>
      <c r="I220" s="1"/>
    </row>
    <row r="221" spans="6:9" x14ac:dyDescent="0.25">
      <c r="F221" s="1"/>
      <c r="G221" s="2"/>
      <c r="I221" s="1"/>
    </row>
    <row r="222" spans="6:9" x14ac:dyDescent="0.25">
      <c r="F222" s="1"/>
      <c r="G222" s="2"/>
      <c r="I222" s="1"/>
    </row>
    <row r="223" spans="6:9" x14ac:dyDescent="0.25">
      <c r="F223" s="1"/>
      <c r="G223" s="2"/>
      <c r="I223" s="1"/>
    </row>
    <row r="224" spans="6:9" x14ac:dyDescent="0.25">
      <c r="F224" s="1"/>
      <c r="G224" s="2"/>
      <c r="I224" s="1"/>
    </row>
    <row r="225" spans="6:9" x14ac:dyDescent="0.25">
      <c r="F225" s="1"/>
      <c r="G225" s="2"/>
      <c r="I225" s="1"/>
    </row>
    <row r="226" spans="6:9" x14ac:dyDescent="0.25">
      <c r="F226" s="1"/>
      <c r="G226" s="2"/>
      <c r="I226" s="1"/>
    </row>
    <row r="227" spans="6:9" x14ac:dyDescent="0.25">
      <c r="F227" s="1"/>
      <c r="G227" s="2"/>
      <c r="I227" s="1"/>
    </row>
    <row r="228" spans="6:9" x14ac:dyDescent="0.25">
      <c r="F228" s="1"/>
      <c r="G228" s="2"/>
      <c r="I228" s="1"/>
    </row>
    <row r="229" spans="6:9" x14ac:dyDescent="0.25">
      <c r="F229" s="1"/>
      <c r="G229" s="2"/>
      <c r="I229" s="1"/>
    </row>
    <row r="230" spans="6:9" x14ac:dyDescent="0.25">
      <c r="F230" s="1"/>
      <c r="G230" s="2"/>
      <c r="I230" s="1"/>
    </row>
    <row r="231" spans="6:9" x14ac:dyDescent="0.25">
      <c r="F231" s="1"/>
      <c r="G231" s="2"/>
      <c r="I231" s="1"/>
    </row>
    <row r="232" spans="6:9" x14ac:dyDescent="0.25">
      <c r="F232" s="1"/>
      <c r="G232" s="2"/>
      <c r="I232" s="1"/>
    </row>
    <row r="233" spans="6:9" x14ac:dyDescent="0.25">
      <c r="F233" s="1"/>
      <c r="G233" s="2"/>
      <c r="I233" s="1"/>
    </row>
    <row r="234" spans="6:9" x14ac:dyDescent="0.25">
      <c r="F234" s="1"/>
      <c r="G234" s="2"/>
      <c r="I234" s="1"/>
    </row>
    <row r="235" spans="6:9" x14ac:dyDescent="0.25">
      <c r="F235" s="1"/>
      <c r="G235" s="2"/>
      <c r="I235" s="1"/>
    </row>
    <row r="236" spans="6:9" x14ac:dyDescent="0.25">
      <c r="F236" s="1"/>
      <c r="G236" s="2"/>
      <c r="I236" s="1"/>
    </row>
    <row r="237" spans="6:9" x14ac:dyDescent="0.25">
      <c r="F237" s="1"/>
      <c r="G237" s="2"/>
      <c r="I237" s="1"/>
    </row>
    <row r="238" spans="6:9" x14ac:dyDescent="0.25">
      <c r="F238" s="1"/>
      <c r="G238" s="2"/>
      <c r="I238" s="1"/>
    </row>
    <row r="239" spans="6:9" x14ac:dyDescent="0.25">
      <c r="F239" s="1"/>
      <c r="G239" s="2"/>
      <c r="I239" s="1"/>
    </row>
    <row r="240" spans="6:9" x14ac:dyDescent="0.25">
      <c r="F240" s="1"/>
      <c r="G240" s="2"/>
      <c r="I240" s="1"/>
    </row>
    <row r="241" spans="6:9" x14ac:dyDescent="0.25">
      <c r="F241" s="1"/>
      <c r="G241" s="2"/>
      <c r="I241" s="1"/>
    </row>
    <row r="242" spans="6:9" x14ac:dyDescent="0.25">
      <c r="F242" s="1"/>
      <c r="G242" s="2"/>
      <c r="I242" s="1"/>
    </row>
    <row r="243" spans="6:9" x14ac:dyDescent="0.25">
      <c r="F243" s="1"/>
      <c r="G243" s="2"/>
      <c r="I243" s="1"/>
    </row>
    <row r="244" spans="6:9" x14ac:dyDescent="0.25">
      <c r="F244" s="1"/>
      <c r="G244" s="2"/>
      <c r="I244" s="1"/>
    </row>
    <row r="245" spans="6:9" x14ac:dyDescent="0.25">
      <c r="F245" s="1"/>
      <c r="G245" s="2"/>
      <c r="I245" s="1"/>
    </row>
    <row r="246" spans="6:9" x14ac:dyDescent="0.25">
      <c r="F246" s="1"/>
      <c r="G246" s="2"/>
      <c r="I246" s="1"/>
    </row>
    <row r="247" spans="6:9" x14ac:dyDescent="0.25">
      <c r="F247" s="1"/>
      <c r="G247" s="2"/>
      <c r="I247" s="1"/>
    </row>
    <row r="248" spans="6:9" x14ac:dyDescent="0.25">
      <c r="F248" s="1"/>
      <c r="G248" s="2"/>
      <c r="I248" s="1"/>
    </row>
    <row r="249" spans="6:9" x14ac:dyDescent="0.25">
      <c r="F249" s="1"/>
      <c r="G249" s="2"/>
      <c r="I249" s="1"/>
    </row>
    <row r="250" spans="6:9" x14ac:dyDescent="0.25">
      <c r="F250" s="1"/>
      <c r="G250" s="2"/>
      <c r="I250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A61E-4529-4EC7-B718-8B80A7342C19}">
  <sheetPr codeName="Hoja2"/>
  <dimension ref="A3:E103"/>
  <sheetViews>
    <sheetView topLeftCell="A22" workbookViewId="0">
      <selection activeCell="B69" sqref="B69"/>
    </sheetView>
  </sheetViews>
  <sheetFormatPr defaultColWidth="11.42578125" defaultRowHeight="15" x14ac:dyDescent="0.25"/>
  <cols>
    <col min="1" max="1" width="13.5703125" bestFit="1" customWidth="1"/>
    <col min="2" max="2" width="15.85546875" bestFit="1" customWidth="1"/>
  </cols>
  <sheetData>
    <row r="3" spans="1:2" ht="21" x14ac:dyDescent="0.35">
      <c r="A3" s="6" t="s">
        <v>168</v>
      </c>
    </row>
    <row r="6" spans="1:2" x14ac:dyDescent="0.25">
      <c r="A6" s="8" t="s">
        <v>189</v>
      </c>
      <c r="B6" t="s">
        <v>167</v>
      </c>
    </row>
    <row r="7" spans="1:2" x14ac:dyDescent="0.25">
      <c r="A7" s="9" t="s">
        <v>169</v>
      </c>
      <c r="B7" s="10">
        <v>77174.408500000005</v>
      </c>
    </row>
    <row r="8" spans="1:2" x14ac:dyDescent="0.25">
      <c r="A8" s="9" t="s">
        <v>170</v>
      </c>
      <c r="B8" s="10">
        <v>140836.26999999999</v>
      </c>
    </row>
    <row r="9" spans="1:2" x14ac:dyDescent="0.25">
      <c r="A9" s="9" t="s">
        <v>171</v>
      </c>
      <c r="B9" s="10">
        <v>176693.92569999999</v>
      </c>
    </row>
    <row r="10" spans="1:2" x14ac:dyDescent="0.25">
      <c r="A10" s="9" t="s">
        <v>172</v>
      </c>
      <c r="B10" s="10">
        <v>264333.4363</v>
      </c>
    </row>
    <row r="11" spans="1:2" x14ac:dyDescent="0.25">
      <c r="A11" s="9" t="s">
        <v>173</v>
      </c>
      <c r="B11" s="10">
        <v>320198.79000000004</v>
      </c>
    </row>
    <row r="12" spans="1:2" x14ac:dyDescent="0.25">
      <c r="A12" s="9" t="s">
        <v>174</v>
      </c>
      <c r="B12" s="10">
        <v>40652.784399999997</v>
      </c>
    </row>
    <row r="13" spans="1:2" x14ac:dyDescent="0.25">
      <c r="A13" s="9" t="s">
        <v>175</v>
      </c>
      <c r="B13" s="10">
        <v>59699.175999999992</v>
      </c>
    </row>
    <row r="14" spans="1:2" x14ac:dyDescent="0.25">
      <c r="A14" s="9" t="s">
        <v>176</v>
      </c>
      <c r="B14" s="10">
        <v>27731.624000000003</v>
      </c>
    </row>
    <row r="15" spans="1:2" x14ac:dyDescent="0.25">
      <c r="A15" s="9" t="s">
        <v>177</v>
      </c>
      <c r="B15" s="10">
        <v>30504.917000000001</v>
      </c>
    </row>
    <row r="16" spans="1:2" x14ac:dyDescent="0.25">
      <c r="A16" s="9" t="s">
        <v>178</v>
      </c>
      <c r="B16" s="10">
        <v>5663.7074000000002</v>
      </c>
    </row>
    <row r="17" spans="1:5" x14ac:dyDescent="0.25">
      <c r="A17" s="9" t="s">
        <v>179</v>
      </c>
      <c r="B17" s="10">
        <v>20021.592800000006</v>
      </c>
    </row>
    <row r="18" spans="1:5" x14ac:dyDescent="0.25">
      <c r="A18" s="9" t="s">
        <v>190</v>
      </c>
      <c r="B18" s="10">
        <v>1163510.6320999998</v>
      </c>
    </row>
    <row r="24" spans="1:5" ht="21" x14ac:dyDescent="0.35">
      <c r="A24" s="6" t="s">
        <v>180</v>
      </c>
    </row>
    <row r="26" spans="1:5" x14ac:dyDescent="0.25">
      <c r="D26" t="s">
        <v>181</v>
      </c>
      <c r="E26" t="s">
        <v>6</v>
      </c>
    </row>
    <row r="27" spans="1:5" x14ac:dyDescent="0.25">
      <c r="A27" s="8" t="s">
        <v>189</v>
      </c>
      <c r="B27" t="s">
        <v>167</v>
      </c>
      <c r="D27" s="9" t="s">
        <v>8</v>
      </c>
      <c r="E27">
        <f>GETPIVOTDATA("Total",$A$27,"Tienda","San Miguel")</f>
        <v>1163510.6321</v>
      </c>
    </row>
    <row r="28" spans="1:5" x14ac:dyDescent="0.25">
      <c r="A28" s="9" t="s">
        <v>8</v>
      </c>
      <c r="B28" s="7">
        <v>1163510.6321</v>
      </c>
    </row>
    <row r="29" spans="1:5" x14ac:dyDescent="0.25">
      <c r="A29" s="9" t="s">
        <v>190</v>
      </c>
      <c r="B29" s="7">
        <v>1163510.6321</v>
      </c>
    </row>
    <row r="42" spans="1:2" ht="21" x14ac:dyDescent="0.35">
      <c r="A42" s="6" t="s">
        <v>182</v>
      </c>
    </row>
    <row r="45" spans="1:2" x14ac:dyDescent="0.25">
      <c r="A45" s="8" t="s">
        <v>189</v>
      </c>
      <c r="B45" t="s">
        <v>167</v>
      </c>
    </row>
    <row r="46" spans="1:2" x14ac:dyDescent="0.25">
      <c r="A46" s="9" t="s">
        <v>94</v>
      </c>
      <c r="B46" s="10">
        <v>257903.89050000001</v>
      </c>
    </row>
    <row r="47" spans="1:2" x14ac:dyDescent="0.25">
      <c r="A47" s="9" t="s">
        <v>88</v>
      </c>
      <c r="B47" s="10">
        <v>183293.40640000001</v>
      </c>
    </row>
    <row r="48" spans="1:2" x14ac:dyDescent="0.25">
      <c r="A48" s="9" t="s">
        <v>92</v>
      </c>
      <c r="B48" s="10">
        <v>176119.54000000004</v>
      </c>
    </row>
    <row r="49" spans="1:2" x14ac:dyDescent="0.25">
      <c r="A49" s="9" t="s">
        <v>85</v>
      </c>
      <c r="B49" s="10">
        <v>141256.266</v>
      </c>
    </row>
    <row r="50" spans="1:2" x14ac:dyDescent="0.25">
      <c r="A50" s="9" t="s">
        <v>84</v>
      </c>
      <c r="B50" s="10">
        <v>105170.80799999999</v>
      </c>
    </row>
    <row r="51" spans="1:2" x14ac:dyDescent="0.25">
      <c r="A51" s="9" t="s">
        <v>91</v>
      </c>
      <c r="B51" s="10">
        <v>78186.411400000012</v>
      </c>
    </row>
    <row r="52" spans="1:2" x14ac:dyDescent="0.25">
      <c r="A52" s="9" t="s">
        <v>82</v>
      </c>
      <c r="B52" s="10">
        <v>77028.781100000007</v>
      </c>
    </row>
    <row r="53" spans="1:2" x14ac:dyDescent="0.25">
      <c r="A53" s="9" t="s">
        <v>89</v>
      </c>
      <c r="B53" s="10">
        <v>76654.589299999992</v>
      </c>
    </row>
    <row r="54" spans="1:2" x14ac:dyDescent="0.25">
      <c r="A54" s="9" t="s">
        <v>93</v>
      </c>
      <c r="B54" s="10">
        <v>47648.195799999994</v>
      </c>
    </row>
    <row r="55" spans="1:2" x14ac:dyDescent="0.25">
      <c r="A55" s="9" t="s">
        <v>87</v>
      </c>
      <c r="B55" s="10">
        <v>9940.92</v>
      </c>
    </row>
    <row r="56" spans="1:2" x14ac:dyDescent="0.25">
      <c r="A56" s="9" t="s">
        <v>86</v>
      </c>
      <c r="B56" s="10">
        <v>8147.7719999999999</v>
      </c>
    </row>
    <row r="57" spans="1:2" x14ac:dyDescent="0.25">
      <c r="A57" s="9" t="s">
        <v>90</v>
      </c>
      <c r="B57" s="10">
        <v>1597.7256000000002</v>
      </c>
    </row>
    <row r="58" spans="1:2" x14ac:dyDescent="0.25">
      <c r="A58" s="9" t="s">
        <v>83</v>
      </c>
      <c r="B58" s="10">
        <v>562.32600000000002</v>
      </c>
    </row>
    <row r="59" spans="1:2" x14ac:dyDescent="0.25">
      <c r="A59" s="9" t="s">
        <v>190</v>
      </c>
      <c r="B59" s="10">
        <v>1163510.6321</v>
      </c>
    </row>
    <row r="63" spans="1:2" ht="21" x14ac:dyDescent="0.35">
      <c r="A63" s="6" t="s">
        <v>183</v>
      </c>
    </row>
    <row r="66" spans="1:2" x14ac:dyDescent="0.25">
      <c r="A66" s="8" t="s">
        <v>189</v>
      </c>
      <c r="B66" t="s">
        <v>167</v>
      </c>
    </row>
    <row r="67" spans="1:2" x14ac:dyDescent="0.25">
      <c r="A67" s="9" t="s">
        <v>62</v>
      </c>
      <c r="B67" s="10">
        <v>38250.479999999996</v>
      </c>
    </row>
    <row r="68" spans="1:2" x14ac:dyDescent="0.25">
      <c r="A68" s="9" t="s">
        <v>40</v>
      </c>
      <c r="B68" s="10">
        <v>43998.336000000003</v>
      </c>
    </row>
    <row r="69" spans="1:2" x14ac:dyDescent="0.25">
      <c r="A69" s="9" t="s">
        <v>16</v>
      </c>
      <c r="B69" s="10">
        <v>47813.099999999991</v>
      </c>
    </row>
    <row r="70" spans="1:2" x14ac:dyDescent="0.25">
      <c r="A70" s="9" t="s">
        <v>51</v>
      </c>
      <c r="B70" s="10">
        <v>48321.75</v>
      </c>
    </row>
    <row r="71" spans="1:2" x14ac:dyDescent="0.25">
      <c r="A71" s="9" t="s">
        <v>26</v>
      </c>
      <c r="B71" s="10">
        <v>53408.25</v>
      </c>
    </row>
    <row r="72" spans="1:2" x14ac:dyDescent="0.25">
      <c r="A72" s="9" t="s">
        <v>24</v>
      </c>
      <c r="B72" s="10">
        <v>71038.98</v>
      </c>
    </row>
    <row r="73" spans="1:2" x14ac:dyDescent="0.25">
      <c r="A73" s="9" t="s">
        <v>20</v>
      </c>
      <c r="B73" s="10">
        <v>87966.84</v>
      </c>
    </row>
    <row r="74" spans="1:2" x14ac:dyDescent="0.25">
      <c r="A74" s="9" t="s">
        <v>59</v>
      </c>
      <c r="B74" s="10">
        <v>157086.27200000003</v>
      </c>
    </row>
    <row r="75" spans="1:2" x14ac:dyDescent="0.25">
      <c r="A75" s="9" t="s">
        <v>33</v>
      </c>
      <c r="B75" s="10">
        <v>170759.16</v>
      </c>
    </row>
    <row r="76" spans="1:2" x14ac:dyDescent="0.25">
      <c r="A76" s="9" t="s">
        <v>73</v>
      </c>
      <c r="B76" s="10">
        <v>215605</v>
      </c>
    </row>
    <row r="77" spans="1:2" x14ac:dyDescent="0.25">
      <c r="A77" s="9" t="s">
        <v>190</v>
      </c>
      <c r="B77" s="10">
        <v>934248.16800000006</v>
      </c>
    </row>
    <row r="81" spans="1:2" ht="21" x14ac:dyDescent="0.35">
      <c r="A81" s="6" t="s">
        <v>185</v>
      </c>
    </row>
    <row r="84" spans="1:2" x14ac:dyDescent="0.25">
      <c r="A84" s="8" t="s">
        <v>189</v>
      </c>
      <c r="B84" t="s">
        <v>184</v>
      </c>
    </row>
    <row r="85" spans="1:2" x14ac:dyDescent="0.25">
      <c r="A85" s="9" t="s">
        <v>4</v>
      </c>
      <c r="B85" s="11">
        <v>0.79166666666666663</v>
      </c>
    </row>
    <row r="86" spans="1:2" x14ac:dyDescent="0.25">
      <c r="A86" s="9" t="s">
        <v>186</v>
      </c>
      <c r="B86" s="11">
        <v>0.1111111111111111</v>
      </c>
    </row>
    <row r="87" spans="1:2" x14ac:dyDescent="0.25">
      <c r="A87" s="9" t="s">
        <v>187</v>
      </c>
      <c r="B87" s="11">
        <v>9.7222222222222224E-2</v>
      </c>
    </row>
    <row r="88" spans="1:2" x14ac:dyDescent="0.25">
      <c r="A88" s="9" t="s">
        <v>190</v>
      </c>
      <c r="B88" s="11">
        <v>1</v>
      </c>
    </row>
    <row r="99" spans="1:2" ht="21" x14ac:dyDescent="0.35">
      <c r="A99" s="6" t="s">
        <v>188</v>
      </c>
    </row>
    <row r="102" spans="1:2" x14ac:dyDescent="0.25">
      <c r="A102" t="s">
        <v>167</v>
      </c>
    </row>
    <row r="103" spans="1:2" x14ac:dyDescent="0.25">
      <c r="A103" s="7">
        <v>1163510.6321</v>
      </c>
      <c r="B103">
        <f>GETPIVOTDATA("Total",$A$102)</f>
        <v>1163510.6321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7C1A5-CC52-412D-83A7-A4A148035E95}">
  <sheetPr codeName="Hoja3"/>
  <dimension ref="A1:S45"/>
  <sheetViews>
    <sheetView showGridLines="0" tabSelected="1" topLeftCell="B1" workbookViewId="0">
      <selection activeCell="B1" sqref="B1"/>
    </sheetView>
  </sheetViews>
  <sheetFormatPr defaultColWidth="0" defaultRowHeight="15" zeroHeight="1" x14ac:dyDescent="0.25"/>
  <cols>
    <col min="1" max="19" width="11.5703125" customWidth="1"/>
    <col min="20" max="16384" width="11.57031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</sheetData>
  <pageMargins left="0.7" right="0.7" top="0.75" bottom="0.75" header="0.3" footer="0.3"/>
  <drawing r:id="rId1"/>
  <picture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3242CC833285B46B5C4014115C780B0" ma:contentTypeVersion="8" ma:contentTypeDescription="Crear nuevo documento." ma:contentTypeScope="" ma:versionID="78c120e0aee8328b842403f484163242">
  <xsd:schema xmlns:xsd="http://www.w3.org/2001/XMLSchema" xmlns:xs="http://www.w3.org/2001/XMLSchema" xmlns:p="http://schemas.microsoft.com/office/2006/metadata/properties" xmlns:ns3="8b663a21-878a-481c-9a9b-888d08a293cc" targetNamespace="http://schemas.microsoft.com/office/2006/metadata/properties" ma:root="true" ma:fieldsID="4f62d8d88e635a1f84306ac14e179ef9" ns3:_="">
    <xsd:import namespace="8b663a21-878a-481c-9a9b-888d08a293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663a21-878a-481c-9a9b-888d08a293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0B85E9-3888-405E-A029-7917412A47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682542-5D5F-4C47-B3FA-4E384EB04A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4444CCA-2D94-41CE-A106-D69789D9B1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663a21-878a-481c-9a9b-888d08a293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Analisis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Contreras</dc:creator>
  <cp:lastModifiedBy>fuenteselmer7@outlook.com</cp:lastModifiedBy>
  <dcterms:created xsi:type="dcterms:W3CDTF">2020-01-01T20:18:16Z</dcterms:created>
  <dcterms:modified xsi:type="dcterms:W3CDTF">2023-04-20T16:17:09Z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0x01010093242CC833285B46B5C4014115C780B0</vt:lpwstr>
  </property>
</Properties>
</file>