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pesce/Desktop/testing/"/>
    </mc:Choice>
  </mc:AlternateContent>
  <xr:revisionPtr revIDLastSave="0" documentId="13_ncr:1_{76EDD759-AAE4-BA47-9BAD-A3BE8B0CAA08}" xr6:coauthVersionLast="47" xr6:coauthVersionMax="47" xr10:uidLastSave="{00000000-0000-0000-0000-000000000000}"/>
  <bookViews>
    <workbookView xWindow="0" yWindow="760" windowWidth="34560" windowHeight="19480" tabRatio="953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19" r:id="rId26"/>
    <sheet name="SNA" sheetId="77" r:id="rId27"/>
    <sheet name="SOA" sheetId="120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21" r:id="rId34"/>
    <sheet name="PCT" sheetId="42" r:id="rId35"/>
    <sheet name="FCT" sheetId="70" r:id="rId36"/>
    <sheet name="PKT" sheetId="43" r:id="rId37"/>
    <sheet name="CKT" sheetId="44" r:id="rId38"/>
    <sheet name="CCT" sheetId="74" r:id="rId39"/>
    <sheet name="CST" sheetId="64" r:id="rId40"/>
    <sheet name="RST" sheetId="122" r:id="rId41"/>
    <sheet name="ROT" sheetId="123" r:id="rId42"/>
    <sheet name="SOT" sheetId="124" r:id="rId43"/>
    <sheet name="Elevation" sheetId="115" r:id="rId44"/>
    <sheet name="CompletionsDemand" sheetId="8" r:id="rId45"/>
    <sheet name="PadRates" sheetId="65" r:id="rId46"/>
    <sheet name="FlowbackRates" sheetId="75" r:id="rId47"/>
    <sheet name="WellPressure" sheetId="116" r:id="rId48"/>
    <sheet name="InitialPipelineCapacity" sheetId="118" r:id="rId49"/>
    <sheet name="InitialPipelineDiameters" sheetId="117" r:id="rId50"/>
    <sheet name="InitialDisposalCapacity" sheetId="46" r:id="rId51"/>
    <sheet name="InitialStorageCapacity" sheetId="80" r:id="rId52"/>
    <sheet name="InitialTreatmentCapacity" sheetId="67" r:id="rId53"/>
    <sheet name="ReuseMinimum" sheetId="125" r:id="rId54"/>
    <sheet name="ReuseCapacity" sheetId="126" r:id="rId55"/>
    <sheet name="FreshwaterSourcingAvailability" sheetId="47" r:id="rId56"/>
    <sheet name="CompletionsPadStorage" sheetId="72" r:id="rId57"/>
    <sheet name="PadOffloadingCapacity" sheetId="48" r:id="rId58"/>
    <sheet name="NodeCapacities" sheetId="102" r:id="rId59"/>
    <sheet name="DisposalOperatingCapacity" sheetId="112" r:id="rId60"/>
    <sheet name="DisposalOperationalCost" sheetId="49" r:id="rId61"/>
    <sheet name="TreatmentOperationalCost" sheetId="68" r:id="rId62"/>
    <sheet name="ReuseOperationalCost" sheetId="50" r:id="rId63"/>
    <sheet name="PipelineOperationalCost" sheetId="69" r:id="rId64"/>
    <sheet name="FreshSourcingCost" sheetId="52" r:id="rId65"/>
    <sheet name="TruckingHourlyCost" sheetId="71" r:id="rId66"/>
    <sheet name="TruckingTime" sheetId="7" r:id="rId67"/>
    <sheet name="DisposalExpansionCost" sheetId="90" r:id="rId68"/>
    <sheet name="DisposalCapacityIncrements" sheetId="79" r:id="rId69"/>
    <sheet name="StorageExpansionCost" sheetId="91" r:id="rId70"/>
    <sheet name="StorageCapacityIncrements" sheetId="81" r:id="rId71"/>
    <sheet name="TreatmentExpansionCost" sheetId="92" r:id="rId72"/>
    <sheet name="TreatmentCapacityIncrements" sheetId="87" r:id="rId73"/>
    <sheet name="PipelineCapexDistanceBased" sheetId="89" r:id="rId74"/>
    <sheet name="PipelineExpansionDistance" sheetId="133" r:id="rId75"/>
    <sheet name="PipelineCapexCapacityBased" sheetId="98" r:id="rId76"/>
    <sheet name="PipelineCapacityIncrements" sheetId="97" r:id="rId77"/>
    <sheet name="PipelineDiameterValues" sheetId="78" r:id="rId78"/>
    <sheet name="TreatmentEfficiency" sheetId="107" r:id="rId79"/>
    <sheet name="RemovalEfficiency" sheetId="114" r:id="rId80"/>
    <sheet name="DesalinationTechnologies" sheetId="111" r:id="rId81"/>
    <sheet name="DesalinationSites" sheetId="113" r:id="rId82"/>
    <sheet name="BeneficialReuseCredit" sheetId="127" r:id="rId83"/>
    <sheet name="CompletionsPadOutsideSystem" sheetId="110" r:id="rId84"/>
    <sheet name="Hydraulics" sheetId="93" r:id="rId85"/>
    <sheet name="Economics" sheetId="95" r:id="rId86"/>
    <sheet name="PadWaterQuality" sheetId="99" r:id="rId87"/>
    <sheet name="StorageInitialWaterQuality" sheetId="100" r:id="rId88"/>
    <sheet name="PadStorageInitialWaterQuality" sheetId="101" r:id="rId89"/>
    <sheet name="TreatmentExpansionLeadTime" sheetId="128" r:id="rId90"/>
    <sheet name="DisposalExpansionLeadTime" sheetId="129" r:id="rId91"/>
    <sheet name="StorageExpansionLeadTime" sheetId="130" r:id="rId92"/>
    <sheet name="PipelineExpansionLeadTime_Dist" sheetId="131" r:id="rId93"/>
    <sheet name="PipelineExpansionLeadTime_Capac" sheetId="132" r:id="rId94"/>
  </sheets>
  <definedNames>
    <definedName name="_xlnm._FilterDatabase" localSheetId="74" hidden="1">#REF!</definedName>
    <definedName name="_xlnm.Extract" localSheetId="74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3" l="1"/>
  <c r="A1" i="130"/>
  <c r="A1" i="132"/>
  <c r="A1" i="131"/>
  <c r="A1" i="129"/>
  <c r="A1" i="128"/>
  <c r="I7" i="133" l="1"/>
  <c r="A1" i="126" l="1"/>
  <c r="A1" i="101"/>
  <c r="A1" i="99"/>
  <c r="A1" i="127"/>
  <c r="A1" i="78"/>
  <c r="A1" i="97"/>
  <c r="A1" i="98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125"/>
  <c r="A1" i="67"/>
  <c r="A1" i="80"/>
  <c r="A1" i="46"/>
  <c r="A1" i="75"/>
  <c r="A1" i="65"/>
  <c r="A1" i="118"/>
  <c r="A1" i="8" l="1"/>
  <c r="A1" i="100" l="1"/>
  <c r="A1" i="112" l="1"/>
</calcChain>
</file>

<file path=xl/sharedStrings.xml><?xml version="1.0" encoding="utf-8"?>
<sst xmlns="http://schemas.openxmlformats.org/spreadsheetml/2006/main" count="1251" uniqueCount="290">
  <si>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</si>
  <si>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</si>
  <si>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</si>
  <si>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</si>
  <si>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</si>
  <si>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</si>
  <si>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</si>
  <si>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</si>
  <si>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</si>
  <si>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</si>
  <si>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</si>
  <si>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</si>
  <si>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</si>
  <si>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</si>
  <si>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</si>
  <si>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</si>
  <si>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</si>
  <si>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</si>
  <si>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</si>
  <si>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</si>
  <si>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</si>
  <si>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</si>
  <si>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</si>
  <si>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</si>
  <si>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</si>
  <si>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</si>
  <si>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</si>
  <si>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</si>
  <si>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</si>
  <si>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</si>
  <si>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</si>
  <si>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</si>
  <si>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</si>
  <si>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</si>
  <si>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</si>
  <si>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</si>
  <si>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</si>
  <si>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</si>
  <si>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</si>
  <si>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</si>
  <si>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</si>
  <si>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</si>
  <si>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</si>
  <si>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</si>
  <si>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</si>
  <si>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</si>
  <si>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</si>
  <si>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</si>
  <si>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</si>
  <si>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</si>
  <si>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</si>
  <si>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</si>
  <si>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</si>
  <si>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</si>
  <si>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</si>
  <si>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</si>
  <si>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</si>
  <si>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</si>
  <si>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</si>
  <si>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</si>
  <si>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</si>
  <si>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</si>
  <si>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</si>
  <si>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</si>
  <si>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</si>
  <si>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</si>
  <si>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</si>
  <si>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</si>
  <si>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</si>
  <si>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</si>
  <si>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</si>
  <si>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</si>
  <si>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</si>
  <si>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</si>
  <si>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</si>
  <si>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</si>
  <si>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</si>
  <si>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</si>
  <si>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</si>
  <si>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</si>
  <si>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</si>
  <si>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</si>
  <si>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</si>
  <si>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</si>
  <si>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</si>
  <si>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</si>
  <si>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</si>
  <si>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</si>
  <si>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</si>
  <si>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</si>
  <si>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</si>
  <si>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</si>
  <si>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</si>
  <si>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</si>
  <si>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</si>
  <si>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</si>
  <si>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</si>
  <si>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</si>
  <si>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</si>
  <si>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</si>
  <si>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</si>
  <si>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</si>
  <si>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</si>
  <si>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</si>
  <si>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</si>
  <si>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</si>
  <si>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</si>
  <si>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</si>
  <si>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</si>
  <si>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</si>
  <si>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</si>
  <si>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</si>
  <si>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</si>
  <si>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</si>
  <si>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</si>
  <si>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</si>
  <si>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</si>
  <si>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</si>
  <si>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</si>
  <si>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</si>
  <si>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</si>
  <si>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</si>
  <si>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</si>
  <si>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</si>
  <si>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</si>
  <si>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</si>
  <si>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</si>
  <si>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</si>
  <si>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</si>
  <si>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</si>
  <si>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</si>
  <si>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</si>
  <si>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</si>
  <si>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</si>
  <si>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</si>
  <si>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</si>
  <si>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</si>
  <si>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</si>
  <si>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</si>
  <si>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</si>
  <si>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</si>
  <si>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</si>
  <si>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</si>
  <si>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</si>
  <si>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</si>
  <si>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</si>
  <si>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</si>
  <si>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</si>
  <si>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</si>
  <si>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</si>
  <si>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</si>
  <si>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</si>
  <si>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</si>
  <si>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</si>
  <si>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</si>
  <si>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</si>
  <si>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</si>
  <si>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</si>
  <si>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</si>
  <si>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</si>
  <si>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</si>
  <si>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</si>
  <si>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</si>
  <si>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</si>
  <si>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</si>
  <si>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</si>
  <si>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</si>
  <si>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</si>
  <si>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</si>
  <si>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</si>
  <si>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</si>
  <si>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</si>
  <si>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</si>
  <si>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</si>
  <si>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</si>
  <si>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</si>
  <si>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</si>
  <si>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</si>
  <si>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</si>
  <si>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</si>
  <si>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</si>
  <si>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</si>
  <si>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</si>
  <si>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</si>
  <si>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</si>
  <si>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</si>
  <si>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</si>
  <si>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</si>
  <si>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</si>
  <si>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</si>
  <si>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</si>
  <si>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</si>
  <si>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</si>
  <si>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</si>
  <si>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</si>
  <si>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</si>
  <si>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</si>
  <si>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</si>
  <si>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</si>
  <si>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</si>
  <si>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</si>
  <si>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</si>
  <si>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</si>
  <si>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</si>
  <si>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</si>
  <si>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</si>
  <si>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</si>
  <si>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</si>
  <si>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</si>
  <si>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</si>
  <si>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</si>
  <si>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</si>
  <si>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</si>
  <si>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</si>
  <si>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</si>
  <si>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</si>
  <si>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</si>
  <si>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</si>
  <si>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</si>
  <si>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</si>
  <si>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</si>
  <si>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</si>
  <si>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</si>
  <si>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</si>
  <si>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</si>
  <si>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</si>
  <si>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</si>
  <si>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</si>
  <si>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</si>
  <si>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</si>
  <si>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</si>
  <si>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</si>
  <si>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</si>
  <si>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</si>
  <si>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</si>
  <si>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</si>
  <si>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</si>
  <si>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</si>
  <si>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</si>
  <si>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</si>
  <si>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</si>
  <si>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</si>
  <si>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</si>
  <si>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</si>
  <si>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</si>
  <si>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</si>
  <si>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</si>
  <si>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</si>
  <si>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</si>
  <si>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</si>
  <si>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</si>
  <si>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</si>
  <si>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</si>
  <si>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</si>
  <si>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</si>
  <si>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</si>
  <si>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</si>
  <si>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</si>
  <si>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</si>
  <si>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</si>
  <si>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</si>
  <si>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</si>
  <si>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</si>
  <si>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</si>
  <si>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</si>
  <si>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</si>
  <si>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</si>
  <si>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</si>
  <si>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</si>
  <si>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</si>
  <si>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</si>
  <si>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</si>
  <si>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</si>
  <si>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</si>
  <si>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S03</t>
  </si>
  <si>
    <t>S04</t>
  </si>
  <si>
    <t>O01</t>
  </si>
  <si>
    <t>O02</t>
  </si>
  <si>
    <t>O03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</si>
  <si>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</si>
  <si>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</si>
  <si>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</si>
  <si>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</si>
  <si>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</si>
  <si>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</si>
  <si>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</si>
  <si>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</si>
  <si>
    <t>Treatment Sites to Completions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</si>
  <si>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</si>
  <si>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pipeline_expansion_lead_time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</si>
</sst>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4D6"/>
        <bgColor rgb="FF000000"/>
      </patternFill>
    </fill>
  </fills>
  <borders count="4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3" fontId="9" fillId="5" borderId="17" xfId="0" applyNumberFormat="1" applyFont="1" applyFill="1" applyBorder="1" applyAlignment="1">
      <alignment horizontal="center"/>
    </xf>
    <xf numFmtId="3" fontId="9" fillId="5" borderId="1" xfId="0" applyNumberFormat="1" applyFont="1" applyFill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44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6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3" fontId="3" fillId="3" borderId="19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>
      <selection activeCell="P3" sqref="P3"/>
    </sheetView>
  </sheetViews>
  <sheetFormatPr baseColWidth="10" defaultColWidth="8.83203125" defaultRowHeight="15" x14ac:dyDescent="0.2"/>
  <cols>
    <col min="2" max="2" width="4.1640625" customWidth="1"/>
    <col min="10" max="10" width="4.5" customWidth="1"/>
    <col min="11" max="11" width="9.5" customWidth="1"/>
  </cols>
  <sheetData>
    <row r="1" spans="2:11" ht="16" thickBot="1" x14ac:dyDescent="0.25"/>
    <row r="2" spans="2:11" x14ac:dyDescent="0.2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2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2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2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2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2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2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2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2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2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2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2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2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2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2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2">
      <c r="B31" s="15"/>
      <c r="C31" s="20" t="s">
        <v>31</v>
      </c>
      <c r="D31" s="17"/>
      <c r="E31" s="17"/>
      <c r="F31" s="17" t="s">
        <v>32</v>
      </c>
      <c r="G31" s="17"/>
      <c r="H31" s="17"/>
      <c r="I31" s="17"/>
      <c r="J31" s="17"/>
      <c r="K31" s="18"/>
      <c r="M31" s="24" t="s">
        <v>33</v>
      </c>
    </row>
    <row r="32" spans="2:13" x14ac:dyDescent="0.2">
      <c r="B32" s="15"/>
      <c r="C32" s="20" t="s">
        <v>34</v>
      </c>
      <c r="D32" s="17"/>
      <c r="E32" s="17"/>
      <c r="F32" s="17" t="s">
        <v>35</v>
      </c>
      <c r="G32" s="17"/>
      <c r="H32" s="17"/>
      <c r="I32" s="17"/>
      <c r="J32" s="17"/>
      <c r="K32" s="18"/>
    </row>
    <row r="33" spans="2:11" x14ac:dyDescent="0.2">
      <c r="B33" s="15"/>
      <c r="C33" s="20" t="s">
        <v>36</v>
      </c>
      <c r="D33" s="17"/>
      <c r="E33" s="17"/>
      <c r="F33" s="17" t="s">
        <v>37</v>
      </c>
      <c r="G33" s="17"/>
      <c r="H33" s="17"/>
      <c r="I33" s="17"/>
      <c r="J33" s="17"/>
      <c r="K33" s="18"/>
    </row>
    <row r="34" spans="2:11" x14ac:dyDescent="0.2">
      <c r="B34" s="15"/>
      <c r="C34" s="20" t="s">
        <v>38</v>
      </c>
      <c r="D34" s="17"/>
      <c r="E34" s="17"/>
      <c r="F34" s="17" t="s">
        <v>39</v>
      </c>
      <c r="G34" s="17"/>
      <c r="H34" s="17"/>
      <c r="I34" s="17"/>
      <c r="J34" s="17"/>
      <c r="K34" s="18"/>
    </row>
    <row r="35" spans="2:11" x14ac:dyDescent="0.2">
      <c r="B35" s="15"/>
      <c r="C35" s="20" t="s">
        <v>40</v>
      </c>
      <c r="D35" s="17"/>
      <c r="E35" s="17"/>
      <c r="F35" s="17" t="s">
        <v>41</v>
      </c>
      <c r="G35" s="17"/>
      <c r="H35" s="17"/>
      <c r="I35" s="17"/>
      <c r="J35" s="17"/>
      <c r="K35" s="18"/>
    </row>
    <row r="36" spans="2:11" x14ac:dyDescent="0.2">
      <c r="B36" s="15"/>
      <c r="C36" s="20" t="s">
        <v>42</v>
      </c>
      <c r="D36" s="17"/>
      <c r="E36" s="17"/>
      <c r="F36" s="17" t="s">
        <v>43</v>
      </c>
      <c r="G36" s="17"/>
      <c r="H36" s="17"/>
      <c r="I36" s="17"/>
      <c r="J36" s="17"/>
      <c r="K36" s="18"/>
    </row>
    <row r="37" spans="2:11" ht="16" thickBot="1" x14ac:dyDescent="0.25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3" sqref="A2:A3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118</v>
      </c>
    </row>
    <row r="2" spans="1:16" x14ac:dyDescent="0.2">
      <c r="A2" s="10"/>
    </row>
    <row r="3" spans="1:16" x14ac:dyDescent="0.2">
      <c r="A3" s="10"/>
      <c r="N3" s="11"/>
      <c r="O3" s="11"/>
      <c r="P3" s="11"/>
    </row>
    <row r="4" spans="1:16" x14ac:dyDescent="0.2">
      <c r="A4" s="10"/>
    </row>
    <row r="5" spans="1:16" x14ac:dyDescent="0.2">
      <c r="A5" s="10"/>
    </row>
    <row r="6" spans="1:16" x14ac:dyDescent="0.2">
      <c r="A6" s="10"/>
    </row>
    <row r="7" spans="1:16" x14ac:dyDescent="0.2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C3" sqref="C3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118</v>
      </c>
    </row>
    <row r="2" spans="1:16" x14ac:dyDescent="0.2">
      <c r="A2" s="2" t="s">
        <v>121</v>
      </c>
    </row>
    <row r="3" spans="1:16" x14ac:dyDescent="0.2">
      <c r="A3" s="2" t="s">
        <v>122</v>
      </c>
      <c r="N3" s="11"/>
      <c r="O3" s="11"/>
      <c r="P3" s="11"/>
    </row>
    <row r="4" spans="1:16" x14ac:dyDescent="0.2">
      <c r="A4" s="2" t="s">
        <v>255</v>
      </c>
    </row>
    <row r="5" spans="1:16" x14ac:dyDescent="0.2">
      <c r="A5" s="2" t="s">
        <v>256</v>
      </c>
    </row>
    <row r="6" spans="1:16" x14ac:dyDescent="0.2">
      <c r="A6" s="2" t="s">
        <v>257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/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123</v>
      </c>
    </row>
    <row r="2" spans="1:16" x14ac:dyDescent="0.2">
      <c r="A2" s="10"/>
    </row>
    <row r="3" spans="1:16" x14ac:dyDescent="0.2">
      <c r="A3" s="10"/>
      <c r="N3" s="11"/>
      <c r="O3" s="11"/>
      <c r="P3" s="11"/>
    </row>
    <row r="4" spans="1:16" x14ac:dyDescent="0.2">
      <c r="A4" s="1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L26" sqref="L26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124</v>
      </c>
    </row>
    <row r="2" spans="1:16" x14ac:dyDescent="0.2">
      <c r="A2" s="10"/>
    </row>
    <row r="3" spans="1:16" x14ac:dyDescent="0.2">
      <c r="A3" s="10"/>
      <c r="N3" s="11"/>
      <c r="O3" s="11"/>
      <c r="P3" s="11"/>
    </row>
    <row r="4" spans="1:16" x14ac:dyDescent="0.2">
      <c r="A4" s="10"/>
    </row>
    <row r="5" spans="1:16" x14ac:dyDescent="0.2">
      <c r="A5" s="10"/>
    </row>
    <row r="6" spans="1:16" x14ac:dyDescent="0.2">
      <c r="A6" s="10"/>
    </row>
    <row r="7" spans="1:16" x14ac:dyDescent="0.2">
      <c r="A7" s="10"/>
    </row>
    <row r="8" spans="1:16" x14ac:dyDescent="0.2">
      <c r="A8" s="10"/>
    </row>
    <row r="9" spans="1:16" x14ac:dyDescent="0.2">
      <c r="A9" s="10"/>
    </row>
    <row r="10" spans="1:16" x14ac:dyDescent="0.2">
      <c r="A10" s="10"/>
    </row>
    <row r="11" spans="1:16" x14ac:dyDescent="0.2">
      <c r="A11" s="10"/>
    </row>
    <row r="12" spans="1:16" x14ac:dyDescent="0.2">
      <c r="A12" s="10"/>
    </row>
    <row r="13" spans="1:16" x14ac:dyDescent="0.2">
      <c r="A13" s="10"/>
    </row>
    <row r="14" spans="1:16" x14ac:dyDescent="0.2">
      <c r="A14" s="10"/>
    </row>
    <row r="15" spans="1:16" x14ac:dyDescent="0.2">
      <c r="A15" s="10"/>
    </row>
    <row r="16" spans="1:16" x14ac:dyDescent="0.2">
      <c r="A16" s="10"/>
    </row>
    <row r="17" spans="1:1" x14ac:dyDescent="0.2">
      <c r="A17" s="10"/>
    </row>
    <row r="18" spans="1:1" x14ac:dyDescent="0.2">
      <c r="A18" s="10"/>
    </row>
    <row r="19" spans="1:1" x14ac:dyDescent="0.2">
      <c r="A19" s="10"/>
    </row>
    <row r="20" spans="1:1" x14ac:dyDescent="0.2">
      <c r="A20" s="10"/>
    </row>
    <row r="21" spans="1:1" x14ac:dyDescent="0.2">
      <c r="A21" s="10"/>
    </row>
    <row r="22" spans="1:1" x14ac:dyDescent="0.2">
      <c r="A22" s="10"/>
    </row>
    <row r="23" spans="1:1" x14ac:dyDescent="0.2">
      <c r="A23" s="10"/>
    </row>
    <row r="24" spans="1:1" x14ac:dyDescent="0.2">
      <c r="A24" s="10"/>
    </row>
    <row r="25" spans="1:1" x14ac:dyDescent="0.2">
      <c r="A25" s="10"/>
    </row>
    <row r="26" spans="1:1" x14ac:dyDescent="0.2">
      <c r="A26" s="10"/>
    </row>
    <row r="27" spans="1:1" x14ac:dyDescent="0.2">
      <c r="A27" s="10"/>
    </row>
    <row r="28" spans="1:1" x14ac:dyDescent="0.2">
      <c r="A28" s="10"/>
    </row>
    <row r="29" spans="1:1" x14ac:dyDescent="0.2">
      <c r="A29" s="10"/>
    </row>
    <row r="30" spans="1:1" x14ac:dyDescent="0.2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" x14ac:dyDescent="0.2">
      <c r="A1" s="1" t="s">
        <v>134</v>
      </c>
    </row>
    <row r="2" spans="1:1" x14ac:dyDescent="0.2">
      <c r="A2" s="2" t="s">
        <v>135</v>
      </c>
    </row>
    <row r="3" spans="1:1" x14ac:dyDescent="0.2">
      <c r="A3" s="2" t="s">
        <v>136</v>
      </c>
    </row>
    <row r="4" spans="1:1" x14ac:dyDescent="0.2">
      <c r="A4" s="2" t="s">
        <v>137</v>
      </c>
    </row>
    <row r="5" spans="1:1" x14ac:dyDescent="0.2">
      <c r="A5" s="2" t="s">
        <v>138</v>
      </c>
    </row>
    <row r="6" spans="1:1" x14ac:dyDescent="0.2">
      <c r="A6" s="2" t="s">
        <v>139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140</v>
      </c>
    </row>
    <row r="2" spans="1:16" x14ac:dyDescent="0.2">
      <c r="A2" s="2" t="s">
        <v>141</v>
      </c>
    </row>
    <row r="3" spans="1:16" x14ac:dyDescent="0.2">
      <c r="A3" s="2" t="s">
        <v>142</v>
      </c>
      <c r="N3" s="11"/>
      <c r="O3" s="11"/>
      <c r="P3" s="11"/>
    </row>
    <row r="4" spans="1:16" x14ac:dyDescent="0.2">
      <c r="A4" s="2" t="s">
        <v>143</v>
      </c>
    </row>
    <row r="5" spans="1:16" x14ac:dyDescent="0.2">
      <c r="A5" s="2" t="s">
        <v>144</v>
      </c>
    </row>
    <row r="6" spans="1:16" x14ac:dyDescent="0.2">
      <c r="A6" s="10"/>
    </row>
    <row r="7" spans="1:16" x14ac:dyDescent="0.2">
      <c r="A7" s="1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145</v>
      </c>
    </row>
    <row r="2" spans="1:16" x14ac:dyDescent="0.2">
      <c r="A2" s="2" t="s">
        <v>146</v>
      </c>
    </row>
    <row r="3" spans="1:16" x14ac:dyDescent="0.2">
      <c r="A3" s="2" t="s">
        <v>147</v>
      </c>
      <c r="N3" s="11"/>
      <c r="O3" s="11"/>
      <c r="P3" s="11"/>
    </row>
    <row r="4" spans="1:16" x14ac:dyDescent="0.2">
      <c r="A4" s="2" t="s">
        <v>148</v>
      </c>
    </row>
    <row r="5" spans="1:16" x14ac:dyDescent="0.2">
      <c r="A5" s="2" t="s">
        <v>149</v>
      </c>
    </row>
    <row r="6" spans="1:16" x14ac:dyDescent="0.2">
      <c r="A6" s="10"/>
    </row>
    <row r="7" spans="1:16" x14ac:dyDescent="0.2">
      <c r="A7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150</v>
      </c>
    </row>
    <row r="2" spans="1:16" x14ac:dyDescent="0.2">
      <c r="A2" s="2" t="s">
        <v>151</v>
      </c>
    </row>
    <row r="3" spans="1:16" x14ac:dyDescent="0.2">
      <c r="A3" s="2" t="s">
        <v>152</v>
      </c>
      <c r="N3" s="11"/>
      <c r="O3" s="11"/>
      <c r="P3" s="11"/>
    </row>
    <row r="4" spans="1:16" x14ac:dyDescent="0.2">
      <c r="A4" s="2" t="s">
        <v>153</v>
      </c>
    </row>
    <row r="5" spans="1:16" x14ac:dyDescent="0.2">
      <c r="A5" s="2" t="s">
        <v>154</v>
      </c>
    </row>
    <row r="6" spans="1:16" x14ac:dyDescent="0.2">
      <c r="A6" s="10"/>
    </row>
    <row r="7" spans="1:16" x14ac:dyDescent="0.2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11" x14ac:dyDescent="0.2">
      <c r="A1" s="1" t="s">
        <v>155</v>
      </c>
    </row>
    <row r="2" spans="1:11" s="6" customFormat="1" x14ac:dyDescent="0.2">
      <c r="A2" s="11" t="s">
        <v>156</v>
      </c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s="6" customFormat="1" x14ac:dyDescent="0.2">
      <c r="A3" s="11"/>
    </row>
    <row r="4" spans="1:11" s="6" customFormat="1" x14ac:dyDescent="0.2">
      <c r="A4" s="11"/>
    </row>
    <row r="5" spans="1:11" s="6" customFormat="1" x14ac:dyDescent="0.2">
      <c r="A5" s="11"/>
    </row>
    <row r="6" spans="1:11" s="6" customFormat="1" x14ac:dyDescent="0.2">
      <c r="A6" s="11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6.83203125" style="1" customWidth="1"/>
    <col min="2" max="16384" width="9.1640625" style="1"/>
  </cols>
  <sheetData>
    <row r="1" spans="1:11" x14ac:dyDescent="0.2">
      <c r="A1" s="1" t="s">
        <v>157</v>
      </c>
    </row>
    <row r="2" spans="1:11" s="6" customFormat="1" x14ac:dyDescent="0.2">
      <c r="A2" s="11" t="s">
        <v>158</v>
      </c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s="6" customFormat="1" x14ac:dyDescent="0.2">
      <c r="A3" s="11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F28" sqref="F28"/>
    </sheetView>
  </sheetViews>
  <sheetFormatPr baseColWidth="10" defaultColWidth="8.83203125" defaultRowHeight="15" x14ac:dyDescent="0.2"/>
  <cols>
    <col min="2" max="2" width="4.1640625" customWidth="1"/>
    <col min="10" max="10" width="4.5" customWidth="1"/>
    <col min="11" max="11" width="9.5" customWidth="1"/>
  </cols>
  <sheetData>
    <row r="3" spans="3:3" x14ac:dyDescent="0.2">
      <c r="C3" s="35"/>
    </row>
    <row r="21" spans="3:13" x14ac:dyDescent="0.2">
      <c r="C21" s="36"/>
      <c r="F21" s="36"/>
    </row>
    <row r="23" spans="3:13" x14ac:dyDescent="0.2">
      <c r="C23" s="37"/>
    </row>
    <row r="24" spans="3:13" x14ac:dyDescent="0.2">
      <c r="C24" s="37"/>
    </row>
    <row r="25" spans="3:13" x14ac:dyDescent="0.2">
      <c r="C25" s="37"/>
    </row>
    <row r="26" spans="3:13" x14ac:dyDescent="0.2">
      <c r="C26" s="37"/>
    </row>
    <row r="27" spans="3:13" x14ac:dyDescent="0.2">
      <c r="C27" s="37"/>
    </row>
    <row r="28" spans="3:13" x14ac:dyDescent="0.2">
      <c r="C28" s="37"/>
    </row>
    <row r="29" spans="3:13" x14ac:dyDescent="0.2">
      <c r="C29" s="37"/>
    </row>
    <row r="30" spans="3:13" x14ac:dyDescent="0.2">
      <c r="C30" s="37"/>
    </row>
    <row r="31" spans="3:13" x14ac:dyDescent="0.2">
      <c r="C31" s="37"/>
      <c r="M31" s="24"/>
    </row>
    <row r="32" spans="3:13" x14ac:dyDescent="0.2">
      <c r="C32" s="37"/>
    </row>
    <row r="33" spans="3:3" x14ac:dyDescent="0.2">
      <c r="C33" s="37"/>
    </row>
    <row r="34" spans="3:3" x14ac:dyDescent="0.2">
      <c r="C34" s="37"/>
    </row>
    <row r="35" spans="3:3" x14ac:dyDescent="0.2">
      <c r="C35" s="37"/>
    </row>
    <row r="36" spans="3:3" x14ac:dyDescent="0.2">
      <c r="C36" s="3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2" x14ac:dyDescent="0.2">
      <c r="A1" s="1" t="s">
        <v>159</v>
      </c>
    </row>
    <row r="2" spans="1:2" s="6" customFormat="1" x14ac:dyDescent="0.2">
      <c r="A2" s="11" t="s">
        <v>158</v>
      </c>
      <c r="B2" s="11"/>
    </row>
    <row r="3" spans="1:2" x14ac:dyDescent="0.2">
      <c r="A3" s="11"/>
      <c r="B3" s="6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H16" sqref="H16"/>
    </sheetView>
  </sheetViews>
  <sheetFormatPr baseColWidth="10" defaultColWidth="9.1640625" defaultRowHeight="16" x14ac:dyDescent="0.2"/>
  <cols>
    <col min="1" max="1" width="15.1640625" style="1" customWidth="1"/>
    <col min="2" max="16384" width="9.1640625" style="1"/>
  </cols>
  <sheetData>
    <row r="1" spans="1:11" x14ac:dyDescent="0.2">
      <c r="A1" s="1" t="s">
        <v>160</v>
      </c>
    </row>
    <row r="2" spans="1:11" s="6" customFormat="1" x14ac:dyDescent="0.2">
      <c r="A2" s="11" t="s">
        <v>161</v>
      </c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s="6" customFormat="1" x14ac:dyDescent="0.2">
      <c r="A3" s="11"/>
    </row>
    <row r="4" spans="1:11" s="6" customFormat="1" x14ac:dyDescent="0.2">
      <c r="A4" s="11"/>
    </row>
    <row r="5" spans="1:11" s="6" customFormat="1" x14ac:dyDescent="0.2">
      <c r="A5" s="11"/>
    </row>
    <row r="6" spans="1:11" s="6" customFormat="1" x14ac:dyDescent="0.2">
      <c r="A6" s="11"/>
    </row>
    <row r="7" spans="1:11" s="6" customFormat="1" x14ac:dyDescent="0.2">
      <c r="A7" s="11"/>
    </row>
    <row r="8" spans="1:11" x14ac:dyDescent="0.2">
      <c r="A8" s="11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1" ht="15" customHeight="1" x14ac:dyDescent="0.2">
      <c r="A9" s="11"/>
      <c r="B9" s="6"/>
      <c r="C9" s="6"/>
      <c r="D9" s="6"/>
      <c r="E9" s="6"/>
      <c r="F9" s="6"/>
      <c r="G9" s="6"/>
      <c r="H9" s="6"/>
      <c r="I9" s="6"/>
      <c r="J9" s="6"/>
      <c r="K9" s="6"/>
    </row>
    <row r="10" spans="1:11" x14ac:dyDescent="0.2">
      <c r="A10" s="11"/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pans="1:11" x14ac:dyDescent="0.2">
      <c r="A11" s="11"/>
      <c r="B11" s="6"/>
      <c r="C11" s="6"/>
      <c r="D11" s="6"/>
      <c r="E11" s="6"/>
      <c r="F11" s="6"/>
      <c r="G11" s="6"/>
      <c r="H11" s="6"/>
      <c r="I11" s="6"/>
      <c r="J11" s="6"/>
      <c r="K11" s="6"/>
    </row>
    <row r="12" spans="1:11" x14ac:dyDescent="0.2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5.6640625" style="1" customWidth="1"/>
    <col min="2" max="16384" width="9.1640625" style="1"/>
  </cols>
  <sheetData>
    <row r="1" spans="1:2" x14ac:dyDescent="0.2">
      <c r="A1" s="1" t="s">
        <v>162</v>
      </c>
    </row>
    <row r="2" spans="1:2" s="6" customFormat="1" x14ac:dyDescent="0.2">
      <c r="A2" s="11" t="s">
        <v>161</v>
      </c>
      <c r="B2" s="11"/>
    </row>
    <row r="3" spans="1:2" x14ac:dyDescent="0.2">
      <c r="A3" s="11"/>
      <c r="B3" s="6"/>
    </row>
    <row r="4" spans="1:2" x14ac:dyDescent="0.2">
      <c r="A4" s="11"/>
      <c r="B4" s="6"/>
    </row>
    <row r="5" spans="1:2" x14ac:dyDescent="0.2">
      <c r="A5" s="11"/>
      <c r="B5" s="6"/>
    </row>
    <row r="6" spans="1:2" x14ac:dyDescent="0.2">
      <c r="A6" s="11"/>
      <c r="B6" s="6"/>
    </row>
    <row r="7" spans="1:2" x14ac:dyDescent="0.2">
      <c r="A7" s="11"/>
      <c r="B7" s="6"/>
    </row>
    <row r="8" spans="1:2" x14ac:dyDescent="0.2">
      <c r="A8" s="11"/>
      <c r="B8" s="6"/>
    </row>
    <row r="9" spans="1:2" x14ac:dyDescent="0.2">
      <c r="A9" s="11"/>
      <c r="B9" s="6"/>
    </row>
    <row r="10" spans="1:2" x14ac:dyDescent="0.2">
      <c r="A10" s="11"/>
      <c r="B10" s="6"/>
    </row>
    <row r="11" spans="1:2" x14ac:dyDescent="0.2">
      <c r="A11" s="11"/>
      <c r="B11" s="6"/>
    </row>
    <row r="12" spans="1:2" x14ac:dyDescent="0.2">
      <c r="A12" s="11"/>
      <c r="B12" s="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>
      <selection activeCell="F9" sqref="F9"/>
    </sheetView>
  </sheetViews>
  <sheetFormatPr baseColWidth="10" defaultColWidth="9.1640625" defaultRowHeight="16" x14ac:dyDescent="0.2"/>
  <cols>
    <col min="1" max="1" width="14.6640625" style="1" customWidth="1"/>
    <col min="2" max="16384" width="9.1640625" style="1"/>
  </cols>
  <sheetData>
    <row r="1" spans="1:3" x14ac:dyDescent="0.2">
      <c r="A1" s="1" t="s">
        <v>163</v>
      </c>
    </row>
    <row r="2" spans="1:3" s="6" customFormat="1" x14ac:dyDescent="0.2">
      <c r="A2" s="11" t="s">
        <v>161</v>
      </c>
      <c r="B2" s="11"/>
      <c r="C2" s="11"/>
    </row>
    <row r="3" spans="1:3" x14ac:dyDescent="0.2">
      <c r="A3" s="11"/>
      <c r="B3" s="6"/>
      <c r="C3" s="6"/>
    </row>
    <row r="4" spans="1:3" x14ac:dyDescent="0.2">
      <c r="A4" s="11"/>
      <c r="B4" s="6"/>
      <c r="C4" s="6"/>
    </row>
    <row r="5" spans="1:3" x14ac:dyDescent="0.2">
      <c r="A5" s="11"/>
      <c r="B5" s="6"/>
      <c r="C5" s="6"/>
    </row>
    <row r="6" spans="1:3" x14ac:dyDescent="0.2">
      <c r="A6" s="11"/>
      <c r="B6" s="6"/>
      <c r="C6" s="6"/>
    </row>
    <row r="7" spans="1:3" x14ac:dyDescent="0.2">
      <c r="A7" s="11"/>
      <c r="B7" s="6"/>
      <c r="C7" s="6"/>
    </row>
    <row r="8" spans="1:3" x14ac:dyDescent="0.2">
      <c r="A8" s="11"/>
      <c r="B8" s="6"/>
      <c r="C8" s="6"/>
    </row>
    <row r="9" spans="1:3" x14ac:dyDescent="0.2">
      <c r="A9" s="11"/>
      <c r="B9" s="6"/>
      <c r="C9" s="6"/>
    </row>
    <row r="10" spans="1:3" x14ac:dyDescent="0.2">
      <c r="A10" s="11"/>
      <c r="B10" s="6"/>
      <c r="C10" s="6"/>
    </row>
    <row r="11" spans="1:3" x14ac:dyDescent="0.2">
      <c r="A11" s="11"/>
      <c r="B11" s="6"/>
      <c r="C11" s="6"/>
    </row>
    <row r="12" spans="1:3" x14ac:dyDescent="0.2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5" style="1" customWidth="1"/>
    <col min="2" max="16384" width="9.1640625" style="1"/>
  </cols>
  <sheetData>
    <row r="1" spans="1:3" x14ac:dyDescent="0.2">
      <c r="A1" s="1" t="s">
        <v>164</v>
      </c>
    </row>
    <row r="2" spans="1:3" s="6" customFormat="1" x14ac:dyDescent="0.2">
      <c r="A2" s="11" t="s">
        <v>161</v>
      </c>
      <c r="B2" s="11"/>
      <c r="C2" s="11"/>
    </row>
    <row r="3" spans="1:3" x14ac:dyDescent="0.2">
      <c r="A3" s="11"/>
      <c r="B3" s="6"/>
      <c r="C3" s="6"/>
    </row>
    <row r="4" spans="1:3" x14ac:dyDescent="0.2">
      <c r="A4" s="11"/>
      <c r="B4" s="6"/>
      <c r="C4" s="6"/>
    </row>
    <row r="5" spans="1:3" x14ac:dyDescent="0.2">
      <c r="A5" s="11"/>
      <c r="B5" s="6"/>
      <c r="C5" s="6"/>
    </row>
    <row r="6" spans="1:3" x14ac:dyDescent="0.2">
      <c r="A6" s="11"/>
      <c r="B6" s="6"/>
      <c r="C6" s="6"/>
    </row>
    <row r="7" spans="1:3" x14ac:dyDescent="0.2">
      <c r="A7" s="11"/>
      <c r="B7" s="6"/>
      <c r="C7" s="6"/>
    </row>
    <row r="8" spans="1:3" x14ac:dyDescent="0.2">
      <c r="A8" s="11"/>
      <c r="B8" s="6"/>
      <c r="C8" s="6"/>
    </row>
    <row r="9" spans="1:3" x14ac:dyDescent="0.2">
      <c r="A9" s="11"/>
      <c r="B9" s="6"/>
      <c r="C9" s="6"/>
    </row>
    <row r="10" spans="1:3" x14ac:dyDescent="0.2">
      <c r="A10" s="11"/>
      <c r="B10" s="6"/>
      <c r="C10" s="6"/>
    </row>
    <row r="11" spans="1:3" x14ac:dyDescent="0.2">
      <c r="A11" s="11"/>
      <c r="B11" s="6"/>
      <c r="C11" s="6"/>
    </row>
    <row r="12" spans="1:3" x14ac:dyDescent="0.2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/>
  </sheetViews>
  <sheetFormatPr baseColWidth="10" defaultColWidth="9.1640625" defaultRowHeight="16" x14ac:dyDescent="0.2"/>
  <cols>
    <col min="1" max="1" width="16" style="1" customWidth="1"/>
    <col min="2" max="16384" width="9.1640625" style="1"/>
  </cols>
  <sheetData>
    <row r="1" spans="1:4" x14ac:dyDescent="0.2">
      <c r="A1" s="1" t="s">
        <v>165</v>
      </c>
    </row>
    <row r="2" spans="1:4" s="6" customFormat="1" x14ac:dyDescent="0.2">
      <c r="A2" s="11" t="s">
        <v>161</v>
      </c>
      <c r="B2" s="11"/>
      <c r="C2" s="11"/>
      <c r="D2" s="11"/>
    </row>
    <row r="3" spans="1:4" x14ac:dyDescent="0.2">
      <c r="A3" s="11"/>
      <c r="B3" s="6"/>
      <c r="C3" s="6"/>
      <c r="D3" s="6"/>
    </row>
    <row r="4" spans="1:4" x14ac:dyDescent="0.2">
      <c r="A4" s="11"/>
      <c r="B4" s="6"/>
      <c r="C4" s="6"/>
      <c r="D4" s="6"/>
    </row>
    <row r="5" spans="1:4" x14ac:dyDescent="0.2">
      <c r="A5" s="11"/>
      <c r="B5" s="6"/>
      <c r="C5" s="6"/>
      <c r="D5" s="6"/>
    </row>
    <row r="6" spans="1:4" x14ac:dyDescent="0.2">
      <c r="A6" s="11"/>
      <c r="B6" s="6"/>
      <c r="C6" s="6"/>
      <c r="D6" s="6"/>
    </row>
    <row r="7" spans="1:4" x14ac:dyDescent="0.2">
      <c r="A7" s="11"/>
      <c r="B7" s="6"/>
      <c r="C7" s="6"/>
      <c r="D7" s="6"/>
    </row>
    <row r="8" spans="1:4" x14ac:dyDescent="0.2">
      <c r="A8" s="11"/>
      <c r="B8" s="6"/>
      <c r="C8" s="6"/>
      <c r="D8" s="6"/>
    </row>
    <row r="9" spans="1:4" x14ac:dyDescent="0.2">
      <c r="A9" s="11"/>
      <c r="B9" s="6"/>
      <c r="C9" s="6"/>
      <c r="D9" s="6"/>
    </row>
    <row r="10" spans="1:4" x14ac:dyDescent="0.2">
      <c r="A10" s="11"/>
      <c r="B10" s="6"/>
      <c r="C10" s="6"/>
      <c r="D10" s="6"/>
    </row>
    <row r="11" spans="1:4" x14ac:dyDescent="0.2">
      <c r="A11" s="11"/>
      <c r="B11" s="6"/>
      <c r="C11" s="6"/>
      <c r="D11" s="6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/>
  </sheetViews>
  <sheetFormatPr baseColWidth="10" defaultColWidth="9.1640625" defaultRowHeight="16" x14ac:dyDescent="0.2"/>
  <cols>
    <col min="1" max="1" width="16.6640625" style="1" customWidth="1"/>
    <col min="2" max="16384" width="9.1640625" style="1"/>
  </cols>
  <sheetData>
    <row r="1" spans="1:4" x14ac:dyDescent="0.2">
      <c r="A1" s="1" t="s">
        <v>279</v>
      </c>
    </row>
    <row r="2" spans="1:4" x14ac:dyDescent="0.2">
      <c r="A2" s="11" t="s">
        <v>161</v>
      </c>
      <c r="B2" s="11"/>
      <c r="C2" s="11"/>
      <c r="D2" s="11"/>
    </row>
    <row r="3" spans="1:4" x14ac:dyDescent="0.2">
      <c r="A3" s="11"/>
      <c r="B3" s="11"/>
      <c r="C3" s="6"/>
      <c r="D3" s="6"/>
    </row>
    <row r="4" spans="1:4" x14ac:dyDescent="0.2">
      <c r="A4" s="11"/>
      <c r="B4" s="11"/>
      <c r="C4" s="6"/>
      <c r="D4" s="6"/>
    </row>
    <row r="5" spans="1:4" x14ac:dyDescent="0.2">
      <c r="A5" s="11"/>
      <c r="B5" s="11"/>
      <c r="C5" s="6"/>
      <c r="D5" s="6"/>
    </row>
    <row r="6" spans="1:4" x14ac:dyDescent="0.2">
      <c r="A6" s="11"/>
      <c r="B6" s="11"/>
      <c r="C6" s="6"/>
      <c r="D6" s="6"/>
    </row>
    <row r="7" spans="1:4" x14ac:dyDescent="0.2">
      <c r="A7" s="11"/>
      <c r="B7" s="11"/>
      <c r="C7" s="6"/>
      <c r="D7" s="6"/>
    </row>
    <row r="8" spans="1:4" x14ac:dyDescent="0.2">
      <c r="A8" s="11"/>
      <c r="B8" s="11"/>
      <c r="C8" s="6"/>
      <c r="D8" s="6"/>
    </row>
    <row r="9" spans="1:4" x14ac:dyDescent="0.2">
      <c r="A9" s="11"/>
      <c r="B9" s="11"/>
      <c r="C9" s="6"/>
      <c r="D9" s="6"/>
    </row>
    <row r="10" spans="1:4" x14ac:dyDescent="0.2">
      <c r="A10" s="11"/>
      <c r="B10" s="11"/>
      <c r="C10" s="6"/>
      <c r="D10" s="6"/>
    </row>
    <row r="11" spans="1:4" x14ac:dyDescent="0.2">
      <c r="A11" s="11"/>
      <c r="B11" s="11"/>
      <c r="C11" s="6"/>
      <c r="D11" s="6"/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/>
  </sheetViews>
  <sheetFormatPr baseColWidth="10" defaultColWidth="9.1640625" defaultRowHeight="16" x14ac:dyDescent="0.2"/>
  <cols>
    <col min="1" max="1" width="13.1640625" style="1" customWidth="1"/>
    <col min="2" max="16384" width="9.1640625" style="1"/>
  </cols>
  <sheetData>
    <row r="1" spans="1:10" x14ac:dyDescent="0.2">
      <c r="A1" s="1" t="s">
        <v>166</v>
      </c>
    </row>
    <row r="2" spans="1:10" s="6" customFormat="1" x14ac:dyDescent="0.2">
      <c r="A2" s="11" t="s">
        <v>171</v>
      </c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2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10" x14ac:dyDescent="0.2">
      <c r="A4" s="11"/>
      <c r="B4" s="11"/>
      <c r="C4" s="11"/>
      <c r="D4" s="11"/>
      <c r="E4" s="11"/>
      <c r="F4" s="11"/>
      <c r="G4" s="11"/>
      <c r="H4" s="11"/>
      <c r="I4" s="11"/>
      <c r="J4" s="11"/>
    </row>
    <row r="5" spans="1:10" x14ac:dyDescent="0.2">
      <c r="A5" s="11"/>
      <c r="B5" s="11"/>
      <c r="C5" s="11"/>
      <c r="D5" s="11"/>
      <c r="E5" s="11"/>
      <c r="F5" s="11"/>
      <c r="G5" s="11"/>
      <c r="H5" s="11"/>
      <c r="I5" s="11"/>
      <c r="J5" s="11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/>
  </sheetViews>
  <sheetFormatPr baseColWidth="10" defaultColWidth="9.1640625" defaultRowHeight="16" x14ac:dyDescent="0.2"/>
  <cols>
    <col min="1" max="1" width="14.5" style="1" customWidth="1"/>
    <col min="2" max="16384" width="9.1640625" style="1"/>
  </cols>
  <sheetData>
    <row r="1" spans="1:4" x14ac:dyDescent="0.2">
      <c r="A1" s="1" t="s">
        <v>280</v>
      </c>
    </row>
    <row r="2" spans="1:4" x14ac:dyDescent="0.2">
      <c r="A2" s="11" t="s">
        <v>171</v>
      </c>
      <c r="B2" s="11"/>
      <c r="C2" s="11"/>
      <c r="D2" s="11"/>
    </row>
    <row r="3" spans="1:4" x14ac:dyDescent="0.2">
      <c r="A3" s="11"/>
      <c r="B3" s="11"/>
      <c r="C3" s="11"/>
    </row>
    <row r="4" spans="1:4" x14ac:dyDescent="0.2">
      <c r="A4" s="11"/>
      <c r="B4" s="6"/>
      <c r="C4" s="6"/>
    </row>
    <row r="5" spans="1:4" x14ac:dyDescent="0.2">
      <c r="A5" s="11"/>
      <c r="D5" s="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>
      <selection activeCell="A2" sqref="A2:B4"/>
    </sheetView>
  </sheetViews>
  <sheetFormatPr baseColWidth="10" defaultColWidth="9.1640625" defaultRowHeight="16" x14ac:dyDescent="0.2"/>
  <cols>
    <col min="1" max="1" width="19.6640625" style="1" customWidth="1"/>
    <col min="2" max="16384" width="9.1640625" style="1"/>
  </cols>
  <sheetData>
    <row r="1" spans="1:2" x14ac:dyDescent="0.2">
      <c r="A1" s="1" t="s">
        <v>167</v>
      </c>
    </row>
    <row r="2" spans="1:2" s="6" customFormat="1" x14ac:dyDescent="0.2">
      <c r="A2" s="11" t="s">
        <v>168</v>
      </c>
      <c r="B2" s="11"/>
    </row>
    <row r="3" spans="1:2" x14ac:dyDescent="0.2">
      <c r="A3" s="11"/>
      <c r="B3" s="6"/>
    </row>
    <row r="4" spans="1:2" x14ac:dyDescent="0.2">
      <c r="A4" s="11"/>
      <c r="B4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5" sqref="A5"/>
    </sheetView>
  </sheetViews>
  <sheetFormatPr baseColWidth="10" defaultColWidth="9.33203125" defaultRowHeight="16" x14ac:dyDescent="0.2"/>
  <cols>
    <col min="1" max="1" width="16.83203125" style="1" customWidth="1"/>
    <col min="2" max="2" width="13.1640625" style="1" customWidth="1"/>
    <col min="3" max="3" width="9.33203125" style="1"/>
    <col min="4" max="4" width="92.5" style="1" bestFit="1" customWidth="1"/>
    <col min="5" max="5" width="8.5" style="1" bestFit="1" customWidth="1"/>
    <col min="6" max="6" width="2.33203125" style="1" bestFit="1" customWidth="1"/>
    <col min="7" max="7" width="12.5" style="1" bestFit="1" customWidth="1"/>
    <col min="8" max="8" width="0.6640625" style="1" customWidth="1"/>
    <col min="9" max="9" width="8.5" style="1" bestFit="1" customWidth="1"/>
    <col min="10" max="10" width="2.33203125" style="1" bestFit="1" customWidth="1"/>
    <col min="11" max="11" width="12.5" style="1" bestFit="1" customWidth="1"/>
    <col min="12" max="48" width="9.33203125" style="1"/>
    <col min="49" max="49" width="13.83203125" style="1" bestFit="1" customWidth="1"/>
    <col min="50" max="50" width="9.33203125" style="1" bestFit="1" customWidth="1"/>
    <col min="51" max="51" width="6.33203125" style="1" bestFit="1" customWidth="1"/>
    <col min="52" max="52" width="9.33203125" style="1" bestFit="1" customWidth="1"/>
    <col min="53" max="53" width="15.5" style="1" bestFit="1" customWidth="1"/>
    <col min="54" max="16384" width="9.33203125" style="1"/>
  </cols>
  <sheetData>
    <row r="1" spans="1:53" ht="17" thickBot="1" x14ac:dyDescent="0.25">
      <c r="A1" s="1" t="s">
        <v>44</v>
      </c>
    </row>
    <row r="2" spans="1:53" s="6" customFormat="1" x14ac:dyDescent="0.2">
      <c r="A2" s="4" t="s">
        <v>45</v>
      </c>
      <c r="B2" s="25" t="s">
        <v>46</v>
      </c>
      <c r="D2" s="65" t="s">
        <v>47</v>
      </c>
      <c r="E2" s="66" t="s">
        <v>48</v>
      </c>
      <c r="F2" s="58"/>
      <c r="G2" s="58"/>
      <c r="H2" s="59"/>
      <c r="I2" s="58"/>
      <c r="J2" s="58"/>
      <c r="K2" s="60"/>
    </row>
    <row r="3" spans="1:53" x14ac:dyDescent="0.2">
      <c r="A3" s="26" t="s">
        <v>49</v>
      </c>
      <c r="B3" s="38" t="s">
        <v>50</v>
      </c>
      <c r="D3" s="53" t="s">
        <v>51</v>
      </c>
      <c r="E3" s="54" t="s">
        <v>50</v>
      </c>
      <c r="F3" s="55" t="s">
        <v>52</v>
      </c>
      <c r="G3" s="48" t="s">
        <v>53</v>
      </c>
      <c r="H3" s="52"/>
      <c r="I3" s="48" t="s">
        <v>54</v>
      </c>
      <c r="J3" s="55" t="s">
        <v>52</v>
      </c>
      <c r="K3" s="50" t="s">
        <v>55</v>
      </c>
    </row>
    <row r="4" spans="1:53" x14ac:dyDescent="0.2">
      <c r="A4" s="26" t="s">
        <v>56</v>
      </c>
      <c r="B4" s="38" t="s">
        <v>57</v>
      </c>
      <c r="D4" s="53" t="s">
        <v>58</v>
      </c>
      <c r="E4" s="54" t="s">
        <v>59</v>
      </c>
      <c r="F4" s="55" t="s">
        <v>52</v>
      </c>
      <c r="G4" s="48" t="s">
        <v>60</v>
      </c>
      <c r="H4" s="52"/>
      <c r="I4" s="48"/>
      <c r="J4" s="48"/>
      <c r="K4" s="50"/>
    </row>
    <row r="5" spans="1:53" x14ac:dyDescent="0.2">
      <c r="A5" s="26" t="s">
        <v>61</v>
      </c>
      <c r="B5" s="38" t="s">
        <v>62</v>
      </c>
      <c r="D5" s="53" t="s">
        <v>63</v>
      </c>
      <c r="E5" s="56"/>
      <c r="F5" s="49"/>
      <c r="G5" s="49"/>
      <c r="H5" s="53"/>
      <c r="I5" s="49"/>
      <c r="J5" s="49"/>
      <c r="K5" s="51"/>
    </row>
    <row r="6" spans="1:53" x14ac:dyDescent="0.2">
      <c r="A6" s="26" t="s">
        <v>64</v>
      </c>
      <c r="B6" s="38" t="s">
        <v>65</v>
      </c>
      <c r="D6" s="53" t="s">
        <v>66</v>
      </c>
      <c r="E6" s="54" t="s">
        <v>65</v>
      </c>
      <c r="F6" s="55" t="s">
        <v>52</v>
      </c>
      <c r="G6" s="48" t="s">
        <v>67</v>
      </c>
      <c r="H6" s="53"/>
      <c r="I6" s="49"/>
      <c r="J6" s="49"/>
      <c r="K6" s="51"/>
    </row>
    <row r="7" spans="1:53" x14ac:dyDescent="0.2">
      <c r="A7" s="26" t="s">
        <v>68</v>
      </c>
      <c r="B7" s="38" t="s">
        <v>69</v>
      </c>
      <c r="D7" s="53" t="s">
        <v>70</v>
      </c>
      <c r="E7" s="54" t="s">
        <v>71</v>
      </c>
      <c r="F7" s="55" t="s">
        <v>52</v>
      </c>
      <c r="G7" s="48" t="s">
        <v>72</v>
      </c>
      <c r="H7" s="53"/>
      <c r="I7" s="49"/>
      <c r="J7" s="49"/>
      <c r="K7" s="51"/>
    </row>
    <row r="8" spans="1:53" x14ac:dyDescent="0.2">
      <c r="A8" s="26" t="s">
        <v>73</v>
      </c>
      <c r="B8" s="38" t="s">
        <v>74</v>
      </c>
      <c r="D8" s="53" t="s">
        <v>75</v>
      </c>
      <c r="E8" s="56"/>
      <c r="F8" s="49"/>
      <c r="G8" s="49"/>
      <c r="H8" s="53"/>
      <c r="I8" s="49"/>
      <c r="J8" s="49"/>
      <c r="K8" s="51"/>
      <c r="AT8" s="30" t="s">
        <v>49</v>
      </c>
      <c r="AU8" s="30" t="s">
        <v>56</v>
      </c>
      <c r="AV8" s="30" t="s">
        <v>61</v>
      </c>
      <c r="AW8" s="30" t="s">
        <v>64</v>
      </c>
      <c r="AX8" s="30" t="s">
        <v>68</v>
      </c>
      <c r="AY8" s="30" t="s">
        <v>73</v>
      </c>
      <c r="AZ8" s="30" t="s">
        <v>259</v>
      </c>
      <c r="BA8" s="30" t="s">
        <v>76</v>
      </c>
    </row>
    <row r="9" spans="1:53" x14ac:dyDescent="0.2">
      <c r="A9" s="26" t="s">
        <v>259</v>
      </c>
      <c r="B9" s="38" t="s">
        <v>260</v>
      </c>
      <c r="D9" s="53" t="s">
        <v>261</v>
      </c>
      <c r="E9" s="56" t="s">
        <v>260</v>
      </c>
      <c r="F9" s="49" t="s">
        <v>52</v>
      </c>
      <c r="G9" s="49" t="s">
        <v>262</v>
      </c>
      <c r="H9" s="53"/>
      <c r="I9" s="49"/>
      <c r="J9" s="49"/>
      <c r="K9" s="51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263</v>
      </c>
      <c r="BA9" s="1" t="s">
        <v>74</v>
      </c>
    </row>
    <row r="10" spans="1:53" x14ac:dyDescent="0.2">
      <c r="A10" s="26" t="s">
        <v>264</v>
      </c>
      <c r="B10" s="38" t="s">
        <v>84</v>
      </c>
      <c r="D10" s="53" t="s">
        <v>265</v>
      </c>
      <c r="E10" s="56"/>
      <c r="F10" s="49"/>
      <c r="G10" s="49"/>
      <c r="H10" s="53"/>
      <c r="I10" s="49"/>
      <c r="J10" s="49"/>
      <c r="K10" s="51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260</v>
      </c>
      <c r="BA10" s="1" t="s">
        <v>78</v>
      </c>
    </row>
    <row r="11" spans="1:53" ht="17" thickBot="1" x14ac:dyDescent="0.25">
      <c r="A11" s="27" t="s">
        <v>77</v>
      </c>
      <c r="B11" s="34" t="s">
        <v>78</v>
      </c>
      <c r="D11" s="57" t="s">
        <v>79</v>
      </c>
      <c r="E11" s="61" t="s">
        <v>80</v>
      </c>
      <c r="F11" s="62" t="s">
        <v>52</v>
      </c>
      <c r="G11" s="63" t="s">
        <v>81</v>
      </c>
      <c r="H11" s="57"/>
      <c r="I11" s="64" t="s">
        <v>82</v>
      </c>
      <c r="J11" s="62" t="s">
        <v>52</v>
      </c>
      <c r="K11" s="63" t="s">
        <v>83</v>
      </c>
      <c r="AU11" s="1" t="s">
        <v>87</v>
      </c>
      <c r="BA11" s="1" t="s">
        <v>80</v>
      </c>
    </row>
    <row r="12" spans="1:53" x14ac:dyDescent="0.2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A2" sqref="A2:B4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2" x14ac:dyDescent="0.2">
      <c r="A1" s="1" t="s">
        <v>287</v>
      </c>
    </row>
    <row r="2" spans="1:2" s="6" customFormat="1" x14ac:dyDescent="0.2">
      <c r="A2" s="11" t="s">
        <v>169</v>
      </c>
      <c r="B2" s="11"/>
    </row>
    <row r="3" spans="1:2" x14ac:dyDescent="0.2">
      <c r="A3" s="11"/>
      <c r="B3" s="6"/>
    </row>
    <row r="4" spans="1:2" x14ac:dyDescent="0.2">
      <c r="A4" s="11"/>
      <c r="B4" s="6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2" sqref="A2:D4"/>
    </sheetView>
  </sheetViews>
  <sheetFormatPr baseColWidth="10" defaultColWidth="9.1640625" defaultRowHeight="16" x14ac:dyDescent="0.2"/>
  <cols>
    <col min="1" max="1" width="16.5" style="1" customWidth="1"/>
    <col min="2" max="16384" width="9.1640625" style="1"/>
  </cols>
  <sheetData>
    <row r="1" spans="1:4" x14ac:dyDescent="0.2">
      <c r="A1" s="1" t="s">
        <v>281</v>
      </c>
    </row>
    <row r="2" spans="1:4" x14ac:dyDescent="0.2">
      <c r="A2" s="11" t="s">
        <v>169</v>
      </c>
      <c r="B2" s="11"/>
      <c r="C2" s="11"/>
      <c r="D2" s="11"/>
    </row>
    <row r="3" spans="1:4" x14ac:dyDescent="0.2">
      <c r="A3" s="11"/>
      <c r="B3" s="6"/>
      <c r="C3" s="6"/>
      <c r="D3" s="6"/>
    </row>
    <row r="4" spans="1:4" x14ac:dyDescent="0.2">
      <c r="A4" s="11"/>
      <c r="B4" s="6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>
      <selection activeCell="A2" sqref="A2:B3"/>
    </sheetView>
  </sheetViews>
  <sheetFormatPr baseColWidth="10" defaultColWidth="9.1640625" defaultRowHeight="16" x14ac:dyDescent="0.2"/>
  <cols>
    <col min="1" max="1" width="14.6640625" style="1" customWidth="1"/>
    <col min="2" max="16384" width="9.1640625" style="1"/>
  </cols>
  <sheetData>
    <row r="1" spans="1:2" x14ac:dyDescent="0.2">
      <c r="A1" s="1" t="s">
        <v>170</v>
      </c>
    </row>
    <row r="2" spans="1:2" x14ac:dyDescent="0.2">
      <c r="A2" s="11" t="s">
        <v>171</v>
      </c>
      <c r="B2" s="11"/>
    </row>
    <row r="3" spans="1:2" x14ac:dyDescent="0.2">
      <c r="A3" s="11"/>
      <c r="B3" s="6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/>
  </sheetViews>
  <sheetFormatPr baseColWidth="10" defaultColWidth="9.1640625" defaultRowHeight="16" x14ac:dyDescent="0.2"/>
  <cols>
    <col min="1" max="1" width="15.6640625" style="1" customWidth="1"/>
    <col min="2" max="16384" width="9.1640625" style="1"/>
  </cols>
  <sheetData>
    <row r="1" spans="1:10" x14ac:dyDescent="0.2">
      <c r="A1" s="1" t="s">
        <v>288</v>
      </c>
    </row>
    <row r="2" spans="1:10" s="6" customFormat="1" x14ac:dyDescent="0.2">
      <c r="A2" s="11" t="s">
        <v>169</v>
      </c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2">
      <c r="A3" s="11"/>
      <c r="B3" s="6"/>
      <c r="C3" s="6"/>
      <c r="D3" s="6"/>
      <c r="E3" s="6"/>
      <c r="F3" s="6"/>
      <c r="G3" s="6"/>
      <c r="H3" s="6"/>
      <c r="I3" s="6"/>
      <c r="J3" s="6"/>
    </row>
    <row r="4" spans="1:10" x14ac:dyDescent="0.2">
      <c r="A4" s="11"/>
      <c r="B4" s="6"/>
      <c r="C4" s="6"/>
      <c r="D4" s="6"/>
      <c r="E4" s="6"/>
      <c r="F4" s="6"/>
      <c r="G4" s="6"/>
      <c r="H4" s="6"/>
      <c r="I4" s="6"/>
      <c r="J4" s="6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E7" sqref="E7"/>
    </sheetView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4" x14ac:dyDescent="0.2">
      <c r="A1" s="1" t="s">
        <v>282</v>
      </c>
    </row>
    <row r="2" spans="1:4" x14ac:dyDescent="0.2">
      <c r="A2" s="11" t="s">
        <v>169</v>
      </c>
      <c r="B2" s="11"/>
      <c r="C2" s="11"/>
      <c r="D2" s="11"/>
    </row>
    <row r="3" spans="1:4" x14ac:dyDescent="0.2">
      <c r="A3" s="11"/>
      <c r="B3" s="6"/>
      <c r="C3" s="6"/>
      <c r="D3" s="6"/>
    </row>
    <row r="4" spans="1:4" x14ac:dyDescent="0.2">
      <c r="A4" s="11"/>
      <c r="B4" s="6"/>
      <c r="C4" s="6"/>
      <c r="D4" s="6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>
      <selection activeCell="E6" sqref="E6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2" x14ac:dyDescent="0.2">
      <c r="A1" s="1" t="s">
        <v>172</v>
      </c>
    </row>
    <row r="2" spans="1:2" s="6" customFormat="1" x14ac:dyDescent="0.2">
      <c r="A2" s="11" t="s">
        <v>156</v>
      </c>
      <c r="B2" s="11"/>
    </row>
    <row r="3" spans="1:2" s="6" customFormat="1" x14ac:dyDescent="0.2">
      <c r="A3" s="11"/>
    </row>
    <row r="4" spans="1:2" x14ac:dyDescent="0.2">
      <c r="A4" s="11"/>
      <c r="B4" s="6"/>
    </row>
    <row r="5" spans="1:2" x14ac:dyDescent="0.2">
      <c r="A5" s="11"/>
      <c r="B5" s="6"/>
    </row>
    <row r="6" spans="1:2" x14ac:dyDescent="0.2">
      <c r="A6" s="11"/>
      <c r="B6" s="6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/>
  </sheetViews>
  <sheetFormatPr baseColWidth="10" defaultColWidth="9.1640625" defaultRowHeight="16" x14ac:dyDescent="0.2"/>
  <cols>
    <col min="1" max="1" width="19.83203125" style="1" customWidth="1"/>
    <col min="2" max="16384" width="9.1640625" style="1"/>
  </cols>
  <sheetData>
    <row r="1" spans="1:2" x14ac:dyDescent="0.2">
      <c r="A1" s="1" t="s">
        <v>173</v>
      </c>
    </row>
    <row r="2" spans="1:2" s="6" customFormat="1" x14ac:dyDescent="0.2">
      <c r="A2" s="11" t="s">
        <v>168</v>
      </c>
      <c r="B2" s="11"/>
    </row>
    <row r="3" spans="1:2" x14ac:dyDescent="0.2">
      <c r="A3" s="11"/>
      <c r="B3" s="6"/>
    </row>
    <row r="4" spans="1:2" x14ac:dyDescent="0.2">
      <c r="A4" s="11"/>
      <c r="B4" s="6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>
      <selection activeCell="J13" sqref="J13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3" x14ac:dyDescent="0.2">
      <c r="A1" s="1" t="s">
        <v>174</v>
      </c>
    </row>
    <row r="2" spans="1:3" s="6" customFormat="1" x14ac:dyDescent="0.2">
      <c r="A2" s="11" t="s">
        <v>156</v>
      </c>
      <c r="B2" s="11"/>
      <c r="C2" s="11"/>
    </row>
    <row r="3" spans="1:3" s="6" customFormat="1" x14ac:dyDescent="0.2">
      <c r="A3" s="11"/>
    </row>
    <row r="4" spans="1:3" s="6" customFormat="1" x14ac:dyDescent="0.2">
      <c r="A4" s="11"/>
    </row>
    <row r="5" spans="1:3" s="6" customFormat="1" x14ac:dyDescent="0.2">
      <c r="A5" s="11"/>
    </row>
    <row r="6" spans="1:3" x14ac:dyDescent="0.2">
      <c r="A6" s="11"/>
      <c r="B6" s="6"/>
      <c r="C6" s="6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>
      <selection activeCell="F10" sqref="F10"/>
    </sheetView>
  </sheetViews>
  <sheetFormatPr baseColWidth="10" defaultColWidth="9.1640625" defaultRowHeight="16" x14ac:dyDescent="0.2"/>
  <cols>
    <col min="1" max="1" width="18.1640625" style="1" customWidth="1"/>
    <col min="2" max="16384" width="9.1640625" style="1"/>
  </cols>
  <sheetData>
    <row r="1" spans="1:3" x14ac:dyDescent="0.2">
      <c r="A1" s="1" t="s">
        <v>175</v>
      </c>
    </row>
    <row r="2" spans="1:3" s="6" customFormat="1" x14ac:dyDescent="0.2">
      <c r="A2" s="11" t="s">
        <v>158</v>
      </c>
      <c r="B2" s="11"/>
      <c r="C2" s="11"/>
    </row>
    <row r="3" spans="1:3" s="6" customFormat="1" x14ac:dyDescent="0.2">
      <c r="A3" s="11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/>
  </sheetViews>
  <sheetFormatPr baseColWidth="10" defaultColWidth="9.1640625" defaultRowHeight="16" x14ac:dyDescent="0.2"/>
  <cols>
    <col min="1" max="1" width="17.6640625" style="1" customWidth="1"/>
    <col min="2" max="16384" width="9.1640625" style="1"/>
  </cols>
  <sheetData>
    <row r="1" spans="1:2" x14ac:dyDescent="0.2">
      <c r="A1" s="1" t="s">
        <v>176</v>
      </c>
    </row>
    <row r="2" spans="1:2" s="6" customFormat="1" x14ac:dyDescent="0.2">
      <c r="A2" s="11" t="s">
        <v>158</v>
      </c>
      <c r="B2" s="11"/>
    </row>
    <row r="3" spans="1:2" s="6" customFormat="1" x14ac:dyDescent="0.2">
      <c r="A3" s="11"/>
      <c r="B3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E5" sqref="E5"/>
    </sheetView>
  </sheetViews>
  <sheetFormatPr baseColWidth="10" defaultColWidth="9.1640625" defaultRowHeight="16" x14ac:dyDescent="0.2"/>
  <cols>
    <col min="1" max="2" width="9.1640625" style="1"/>
    <col min="3" max="3" width="3.5" style="1" customWidth="1"/>
    <col min="4" max="12" width="9.1640625" style="1"/>
    <col min="13" max="13" width="11.16406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1640625" style="1"/>
  </cols>
  <sheetData>
    <row r="1" spans="1:4" x14ac:dyDescent="0.2">
      <c r="A1" s="1" t="s">
        <v>88</v>
      </c>
    </row>
    <row r="2" spans="1:4" x14ac:dyDescent="0.2">
      <c r="A2" s="10"/>
    </row>
    <row r="3" spans="1:4" x14ac:dyDescent="0.2">
      <c r="A3" s="10"/>
      <c r="D3" s="10"/>
    </row>
    <row r="4" spans="1:4" x14ac:dyDescent="0.2">
      <c r="A4" s="10"/>
    </row>
    <row r="5" spans="1:4" x14ac:dyDescent="0.2">
      <c r="A5" s="10"/>
    </row>
    <row r="6" spans="1:4" x14ac:dyDescent="0.2">
      <c r="A6" s="10"/>
    </row>
    <row r="7" spans="1:4" x14ac:dyDescent="0.2">
      <c r="A7" s="10"/>
    </row>
    <row r="8" spans="1:4" x14ac:dyDescent="0.2">
      <c r="A8" s="10"/>
    </row>
    <row r="9" spans="1:4" x14ac:dyDescent="0.2">
      <c r="A9" s="10"/>
    </row>
    <row r="10" spans="1:4" x14ac:dyDescent="0.2">
      <c r="A10" s="10"/>
    </row>
    <row r="11" spans="1:4" x14ac:dyDescent="0.2">
      <c r="A11" s="10"/>
    </row>
    <row r="12" spans="1:4" x14ac:dyDescent="0.2">
      <c r="A12" s="10"/>
    </row>
    <row r="13" spans="1:4" x14ac:dyDescent="0.2">
      <c r="A13" s="10"/>
    </row>
    <row r="14" spans="1:4" x14ac:dyDescent="0.2">
      <c r="A14" s="10"/>
    </row>
    <row r="15" spans="1:4" x14ac:dyDescent="0.2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D3"/>
  <sheetViews>
    <sheetView workbookViewId="0"/>
  </sheetViews>
  <sheetFormatPr baseColWidth="10" defaultColWidth="9.1640625" defaultRowHeight="16" x14ac:dyDescent="0.2"/>
  <cols>
    <col min="1" max="1" width="18" style="1" customWidth="1"/>
    <col min="2" max="16384" width="9.1640625" style="1"/>
  </cols>
  <sheetData>
    <row r="1" spans="1:4" x14ac:dyDescent="0.2">
      <c r="A1" s="1" t="s">
        <v>177</v>
      </c>
    </row>
    <row r="2" spans="1:4" s="6" customFormat="1" x14ac:dyDescent="0.2">
      <c r="A2" s="11" t="s">
        <v>158</v>
      </c>
      <c r="B2" s="11"/>
      <c r="C2" s="11"/>
      <c r="D2" s="11"/>
    </row>
    <row r="3" spans="1:4" s="6" customFormat="1" x14ac:dyDescent="0.2">
      <c r="A3" s="11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/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4" x14ac:dyDescent="0.2">
      <c r="A1" s="1" t="s">
        <v>283</v>
      </c>
    </row>
    <row r="2" spans="1:4" x14ac:dyDescent="0.2">
      <c r="A2" s="11" t="s">
        <v>169</v>
      </c>
      <c r="B2" s="11"/>
      <c r="C2" s="11"/>
      <c r="D2" s="11"/>
    </row>
    <row r="3" spans="1:4" x14ac:dyDescent="0.2">
      <c r="A3" s="11"/>
      <c r="B3" s="6"/>
      <c r="C3" s="6"/>
      <c r="D3" s="6"/>
    </row>
    <row r="4" spans="1:4" x14ac:dyDescent="0.2">
      <c r="A4" s="11"/>
      <c r="B4" s="6"/>
      <c r="C4" s="6"/>
      <c r="D4" s="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/>
  </sheetViews>
  <sheetFormatPr baseColWidth="10" defaultColWidth="9.1640625" defaultRowHeight="16" x14ac:dyDescent="0.2"/>
  <cols>
    <col min="1" max="1" width="16.1640625" style="1" customWidth="1"/>
    <col min="2" max="16384" width="9.1640625" style="1"/>
  </cols>
  <sheetData>
    <row r="1" spans="1:4" x14ac:dyDescent="0.2">
      <c r="A1" s="1" t="s">
        <v>284</v>
      </c>
    </row>
    <row r="2" spans="1:4" x14ac:dyDescent="0.2">
      <c r="A2" s="11" t="s">
        <v>169</v>
      </c>
      <c r="B2" s="11"/>
      <c r="C2" s="11"/>
      <c r="D2" s="11"/>
    </row>
    <row r="3" spans="1:4" x14ac:dyDescent="0.2">
      <c r="A3" s="11"/>
      <c r="B3" s="6"/>
      <c r="C3" s="6"/>
      <c r="D3" s="6"/>
    </row>
    <row r="4" spans="1:4" x14ac:dyDescent="0.2">
      <c r="A4" s="11"/>
      <c r="B4" s="6"/>
      <c r="C4" s="6"/>
      <c r="D4" s="6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/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4" x14ac:dyDescent="0.2">
      <c r="A1" s="1" t="s">
        <v>285</v>
      </c>
    </row>
    <row r="2" spans="1:4" x14ac:dyDescent="0.2">
      <c r="A2" s="11" t="s">
        <v>171</v>
      </c>
      <c r="B2" s="11"/>
      <c r="C2" s="11"/>
      <c r="D2" s="11"/>
    </row>
    <row r="3" spans="1:4" x14ac:dyDescent="0.2">
      <c r="A3" s="11"/>
      <c r="B3" s="11"/>
      <c r="C3" s="11"/>
      <c r="D3" s="11"/>
    </row>
    <row r="4" spans="1:4" x14ac:dyDescent="0.2">
      <c r="A4" s="11"/>
      <c r="B4" s="6"/>
      <c r="C4" s="6"/>
      <c r="D4" s="6"/>
    </row>
    <row r="5" spans="1:4" x14ac:dyDescent="0.2">
      <c r="A5" s="11"/>
      <c r="B5" s="6"/>
      <c r="C5" s="6"/>
      <c r="D5" s="6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8"/>
  <sheetViews>
    <sheetView workbookViewId="0"/>
  </sheetViews>
  <sheetFormatPr baseColWidth="10" defaultColWidth="9.33203125" defaultRowHeight="16" x14ac:dyDescent="0.2"/>
  <cols>
    <col min="1" max="1" width="12.33203125" style="1" customWidth="1"/>
    <col min="2" max="2" width="9.33203125" style="1"/>
    <col min="3" max="3" width="3.5" style="1" customWidth="1"/>
    <col min="4" max="12" width="9.33203125" style="1"/>
    <col min="13" max="13" width="11.332031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33203125" style="1"/>
  </cols>
  <sheetData>
    <row r="1" spans="1:4" x14ac:dyDescent="0.2">
      <c r="A1" s="1" t="s">
        <v>266</v>
      </c>
    </row>
    <row r="2" spans="1:4" x14ac:dyDescent="0.2">
      <c r="A2" s="10" t="s">
        <v>230</v>
      </c>
      <c r="B2" s="10" t="s">
        <v>46</v>
      </c>
    </row>
    <row r="3" spans="1:4" x14ac:dyDescent="0.2">
      <c r="A3" s="10"/>
    </row>
    <row r="4" spans="1:4" x14ac:dyDescent="0.2">
      <c r="A4" s="10"/>
      <c r="D4" s="10"/>
    </row>
    <row r="5" spans="1:4" x14ac:dyDescent="0.2">
      <c r="A5" s="10"/>
    </row>
    <row r="6" spans="1:4" x14ac:dyDescent="0.2">
      <c r="A6" s="10"/>
    </row>
    <row r="7" spans="1:4" x14ac:dyDescent="0.2">
      <c r="A7" s="10"/>
    </row>
    <row r="8" spans="1:4" x14ac:dyDescent="0.2">
      <c r="A8" s="10"/>
    </row>
    <row r="9" spans="1:4" x14ac:dyDescent="0.2">
      <c r="A9" s="10"/>
    </row>
    <row r="10" spans="1:4" x14ac:dyDescent="0.2">
      <c r="A10" s="10"/>
    </row>
    <row r="11" spans="1:4" x14ac:dyDescent="0.2">
      <c r="A11" s="10"/>
    </row>
    <row r="12" spans="1:4" x14ac:dyDescent="0.2">
      <c r="A12" s="10"/>
    </row>
    <row r="13" spans="1:4" x14ac:dyDescent="0.2">
      <c r="A13" s="10"/>
    </row>
    <row r="14" spans="1:4" x14ac:dyDescent="0.2">
      <c r="A14" s="10"/>
    </row>
    <row r="15" spans="1:4" x14ac:dyDescent="0.2">
      <c r="A15" s="10"/>
    </row>
    <row r="16" spans="1:4" x14ac:dyDescent="0.2">
      <c r="A16" s="10"/>
    </row>
    <row r="17" spans="1:1" x14ac:dyDescent="0.2">
      <c r="A17" s="10"/>
    </row>
    <row r="18" spans="1:1" x14ac:dyDescent="0.2">
      <c r="A18" s="10"/>
    </row>
    <row r="19" spans="1:1" x14ac:dyDescent="0.2">
      <c r="A19" s="10"/>
    </row>
    <row r="20" spans="1:1" x14ac:dyDescent="0.2">
      <c r="A20" s="10"/>
    </row>
    <row r="21" spans="1:1" x14ac:dyDescent="0.2">
      <c r="A21" s="10"/>
    </row>
    <row r="22" spans="1:1" x14ac:dyDescent="0.2">
      <c r="A22" s="10"/>
    </row>
    <row r="23" spans="1:1" x14ac:dyDescent="0.2">
      <c r="A23" s="10"/>
    </row>
    <row r="24" spans="1:1" x14ac:dyDescent="0.2">
      <c r="A24" s="10"/>
    </row>
    <row r="25" spans="1:1" x14ac:dyDescent="0.2">
      <c r="A25" s="10"/>
    </row>
    <row r="26" spans="1:1" x14ac:dyDescent="0.2">
      <c r="A26" s="10"/>
    </row>
    <row r="27" spans="1:1" x14ac:dyDescent="0.2">
      <c r="A27" s="10"/>
    </row>
    <row r="28" spans="1:1" x14ac:dyDescent="0.2">
      <c r="A28" s="10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/>
  </sheetViews>
  <sheetFormatPr baseColWidth="10" defaultColWidth="9.1640625" defaultRowHeight="16" x14ac:dyDescent="0.2"/>
  <cols>
    <col min="1" max="1" width="18" style="1" customWidth="1"/>
    <col min="2" max="2" width="15.5" style="1" bestFit="1" customWidth="1"/>
    <col min="3" max="3" width="9.83203125" style="1" bestFit="1" customWidth="1"/>
    <col min="4" max="53" width="9.1640625" style="1"/>
    <col min="54" max="54" width="11.6640625" style="1" bestFit="1" customWidth="1"/>
    <col min="55" max="55" width="13.1640625" style="1" bestFit="1" customWidth="1"/>
    <col min="56" max="16384" width="9.1640625" style="1"/>
  </cols>
  <sheetData>
    <row r="1" spans="1:55" x14ac:dyDescent="0.2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5" s="6" customFormat="1" x14ac:dyDescent="0.2">
      <c r="A2" s="11" t="s">
        <v>158</v>
      </c>
      <c r="B2" s="11" t="s">
        <v>178</v>
      </c>
      <c r="C2" s="11" t="s">
        <v>179</v>
      </c>
      <c r="D2" s="11" t="s">
        <v>180</v>
      </c>
      <c r="E2" s="11" t="s">
        <v>181</v>
      </c>
      <c r="F2" s="11" t="s">
        <v>182</v>
      </c>
      <c r="G2" s="11" t="s">
        <v>183</v>
      </c>
      <c r="H2" s="11" t="s">
        <v>184</v>
      </c>
      <c r="I2" s="11" t="s">
        <v>185</v>
      </c>
      <c r="J2" s="11" t="s">
        <v>186</v>
      </c>
      <c r="K2" s="11" t="s">
        <v>187</v>
      </c>
      <c r="L2" s="11" t="s">
        <v>188</v>
      </c>
      <c r="M2" s="11" t="s">
        <v>189</v>
      </c>
      <c r="N2" s="11" t="s">
        <v>190</v>
      </c>
      <c r="O2" s="11" t="s">
        <v>191</v>
      </c>
      <c r="P2" s="11" t="s">
        <v>192</v>
      </c>
      <c r="Q2" s="11" t="s">
        <v>193</v>
      </c>
      <c r="R2" s="11" t="s">
        <v>194</v>
      </c>
      <c r="S2" s="11" t="s">
        <v>195</v>
      </c>
      <c r="T2" s="11" t="s">
        <v>196</v>
      </c>
      <c r="U2" s="11" t="s">
        <v>197</v>
      </c>
      <c r="V2" s="11" t="s">
        <v>198</v>
      </c>
      <c r="W2" s="11" t="s">
        <v>199</v>
      </c>
      <c r="X2" s="11" t="s">
        <v>200</v>
      </c>
      <c r="Y2" s="11" t="s">
        <v>201</v>
      </c>
      <c r="Z2" s="11" t="s">
        <v>202</v>
      </c>
      <c r="AA2" s="11" t="s">
        <v>203</v>
      </c>
      <c r="AB2" s="11" t="s">
        <v>204</v>
      </c>
      <c r="AC2" s="11" t="s">
        <v>205</v>
      </c>
      <c r="AD2" s="11" t="s">
        <v>206</v>
      </c>
      <c r="AE2" s="11" t="s">
        <v>207</v>
      </c>
      <c r="AF2" s="11" t="s">
        <v>208</v>
      </c>
      <c r="AG2" s="11" t="s">
        <v>209</v>
      </c>
      <c r="AH2" s="11" t="s">
        <v>210</v>
      </c>
      <c r="AI2" s="11" t="s">
        <v>211</v>
      </c>
      <c r="AJ2" s="11" t="s">
        <v>212</v>
      </c>
      <c r="AK2" s="11" t="s">
        <v>213</v>
      </c>
      <c r="AL2" s="11" t="s">
        <v>214</v>
      </c>
      <c r="AM2" s="11" t="s">
        <v>215</v>
      </c>
      <c r="AN2" s="11" t="s">
        <v>216</v>
      </c>
      <c r="AO2" s="11" t="s">
        <v>217</v>
      </c>
      <c r="AP2" s="11" t="s">
        <v>218</v>
      </c>
      <c r="AQ2" s="11" t="s">
        <v>219</v>
      </c>
      <c r="AR2" s="11" t="s">
        <v>220</v>
      </c>
      <c r="AS2" s="11" t="s">
        <v>221</v>
      </c>
      <c r="AT2" s="11" t="s">
        <v>222</v>
      </c>
      <c r="AU2" s="11" t="s">
        <v>223</v>
      </c>
      <c r="AV2" s="11" t="s">
        <v>224</v>
      </c>
      <c r="AW2" s="11" t="s">
        <v>225</v>
      </c>
      <c r="AX2" s="11" t="s">
        <v>226</v>
      </c>
      <c r="AY2" s="11" t="s">
        <v>227</v>
      </c>
      <c r="AZ2" s="11" t="s">
        <v>228</v>
      </c>
      <c r="BA2" s="11" t="s">
        <v>229</v>
      </c>
    </row>
    <row r="3" spans="1:55" s="6" customFormat="1" x14ac:dyDescent="0.2">
      <c r="A3" s="11"/>
      <c r="BB3" s="72"/>
      <c r="BC3" s="72"/>
    </row>
    <row r="7" spans="1:55" x14ac:dyDescent="0.2">
      <c r="B7" s="42"/>
    </row>
    <row r="8" spans="1:55" x14ac:dyDescent="0.2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/>
  </sheetViews>
  <sheetFormatPr baseColWidth="10" defaultColWidth="9.1640625" defaultRowHeight="16" x14ac:dyDescent="0.2"/>
  <cols>
    <col min="1" max="1" width="15.6640625" style="6" customWidth="1"/>
    <col min="2" max="2" width="16.5" style="1" bestFit="1" customWidth="1"/>
    <col min="3" max="3" width="14.1640625" style="1" bestFit="1" customWidth="1"/>
    <col min="4" max="5" width="10.1640625" style="1" bestFit="1" customWidth="1"/>
    <col min="6" max="16384" width="9.1640625" style="1"/>
  </cols>
  <sheetData>
    <row r="1" spans="1:53" x14ac:dyDescent="0.2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6" customFormat="1" x14ac:dyDescent="0.2">
      <c r="A2" s="11" t="s">
        <v>156</v>
      </c>
      <c r="B2" s="11" t="s">
        <v>178</v>
      </c>
      <c r="C2" s="11" t="s">
        <v>179</v>
      </c>
      <c r="D2" s="11" t="s">
        <v>180</v>
      </c>
      <c r="E2" s="11" t="s">
        <v>181</v>
      </c>
      <c r="F2" s="11" t="s">
        <v>182</v>
      </c>
      <c r="G2" s="11" t="s">
        <v>183</v>
      </c>
      <c r="H2" s="11" t="s">
        <v>184</v>
      </c>
      <c r="I2" s="11" t="s">
        <v>185</v>
      </c>
      <c r="J2" s="11" t="s">
        <v>186</v>
      </c>
      <c r="K2" s="11" t="s">
        <v>187</v>
      </c>
      <c r="L2" s="11" t="s">
        <v>188</v>
      </c>
      <c r="M2" s="11" t="s">
        <v>189</v>
      </c>
      <c r="N2" s="11" t="s">
        <v>190</v>
      </c>
      <c r="O2" s="11" t="s">
        <v>191</v>
      </c>
      <c r="P2" s="11" t="s">
        <v>192</v>
      </c>
      <c r="Q2" s="11" t="s">
        <v>193</v>
      </c>
      <c r="R2" s="11" t="s">
        <v>194</v>
      </c>
      <c r="S2" s="11" t="s">
        <v>195</v>
      </c>
      <c r="T2" s="11" t="s">
        <v>196</v>
      </c>
      <c r="U2" s="11" t="s">
        <v>197</v>
      </c>
      <c r="V2" s="11" t="s">
        <v>198</v>
      </c>
      <c r="W2" s="11" t="s">
        <v>199</v>
      </c>
      <c r="X2" s="11" t="s">
        <v>200</v>
      </c>
      <c r="Y2" s="11" t="s">
        <v>201</v>
      </c>
      <c r="Z2" s="11" t="s">
        <v>202</v>
      </c>
      <c r="AA2" s="11" t="s">
        <v>203</v>
      </c>
      <c r="AB2" s="11" t="s">
        <v>204</v>
      </c>
      <c r="AC2" s="11" t="s">
        <v>205</v>
      </c>
      <c r="AD2" s="11" t="s">
        <v>206</v>
      </c>
      <c r="AE2" s="11" t="s">
        <v>207</v>
      </c>
      <c r="AF2" s="11" t="s">
        <v>208</v>
      </c>
      <c r="AG2" s="11" t="s">
        <v>209</v>
      </c>
      <c r="AH2" s="11" t="s">
        <v>210</v>
      </c>
      <c r="AI2" s="11" t="s">
        <v>211</v>
      </c>
      <c r="AJ2" s="11" t="s">
        <v>212</v>
      </c>
      <c r="AK2" s="11" t="s">
        <v>213</v>
      </c>
      <c r="AL2" s="11" t="s">
        <v>214</v>
      </c>
      <c r="AM2" s="11" t="s">
        <v>215</v>
      </c>
      <c r="AN2" s="11" t="s">
        <v>216</v>
      </c>
      <c r="AO2" s="11" t="s">
        <v>217</v>
      </c>
      <c r="AP2" s="11" t="s">
        <v>218</v>
      </c>
      <c r="AQ2" s="11" t="s">
        <v>219</v>
      </c>
      <c r="AR2" s="11" t="s">
        <v>220</v>
      </c>
      <c r="AS2" s="11" t="s">
        <v>221</v>
      </c>
      <c r="AT2" s="11" t="s">
        <v>222</v>
      </c>
      <c r="AU2" s="11" t="s">
        <v>223</v>
      </c>
      <c r="AV2" s="11" t="s">
        <v>224</v>
      </c>
      <c r="AW2" s="11" t="s">
        <v>225</v>
      </c>
      <c r="AX2" s="11" t="s">
        <v>226</v>
      </c>
      <c r="AY2" s="11" t="s">
        <v>227</v>
      </c>
      <c r="AZ2" s="11" t="s">
        <v>228</v>
      </c>
      <c r="BA2" s="11" t="s">
        <v>229</v>
      </c>
    </row>
    <row r="3" spans="1:53" s="6" customFormat="1" x14ac:dyDescent="0.2">
      <c r="A3" s="11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</row>
    <row r="4" spans="1:53" s="6" customFormat="1" x14ac:dyDescent="0.2">
      <c r="A4" s="11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</row>
    <row r="5" spans="1:53" x14ac:dyDescent="0.2">
      <c r="A5" s="11"/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</row>
    <row r="6" spans="1:53" x14ac:dyDescent="0.2">
      <c r="A6" s="11"/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</row>
    <row r="7" spans="1:53" x14ac:dyDescent="0.2">
      <c r="B7" s="41"/>
      <c r="C7" s="42"/>
    </row>
    <row r="9" spans="1:53" x14ac:dyDescent="0.2">
      <c r="B9" s="42"/>
    </row>
    <row r="10" spans="1:53" x14ac:dyDescent="0.2">
      <c r="B10" s="42"/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/>
  </sheetViews>
  <sheetFormatPr baseColWidth="10" defaultColWidth="9.1640625" defaultRowHeight="16" x14ac:dyDescent="0.2"/>
  <cols>
    <col min="1" max="1" width="17.1640625" style="6" customWidth="1"/>
    <col min="2" max="2" width="14.1640625" style="1" bestFit="1" customWidth="1"/>
    <col min="3" max="13" width="9.1640625" style="1"/>
    <col min="14" max="15" width="11.1640625" style="1" bestFit="1" customWidth="1"/>
    <col min="16" max="23" width="10.1640625" style="1" bestFit="1" customWidth="1"/>
    <col min="24" max="16384" width="9.1640625" style="1"/>
  </cols>
  <sheetData>
    <row r="1" spans="1:53" x14ac:dyDescent="0.2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6" customFormat="1" x14ac:dyDescent="0.2">
      <c r="A2" s="11" t="s">
        <v>158</v>
      </c>
      <c r="B2" s="11" t="s">
        <v>178</v>
      </c>
      <c r="C2" s="11" t="s">
        <v>179</v>
      </c>
      <c r="D2" s="11" t="s">
        <v>180</v>
      </c>
      <c r="E2" s="11" t="s">
        <v>181</v>
      </c>
      <c r="F2" s="11" t="s">
        <v>182</v>
      </c>
      <c r="G2" s="11" t="s">
        <v>183</v>
      </c>
      <c r="H2" s="11" t="s">
        <v>184</v>
      </c>
      <c r="I2" s="11" t="s">
        <v>185</v>
      </c>
      <c r="J2" s="11" t="s">
        <v>186</v>
      </c>
      <c r="K2" s="11" t="s">
        <v>187</v>
      </c>
      <c r="L2" s="11" t="s">
        <v>188</v>
      </c>
      <c r="M2" s="11" t="s">
        <v>189</v>
      </c>
      <c r="N2" s="11" t="s">
        <v>190</v>
      </c>
      <c r="O2" s="11" t="s">
        <v>191</v>
      </c>
      <c r="P2" s="11" t="s">
        <v>192</v>
      </c>
      <c r="Q2" s="11" t="s">
        <v>193</v>
      </c>
      <c r="R2" s="11" t="s">
        <v>194</v>
      </c>
      <c r="S2" s="11" t="s">
        <v>195</v>
      </c>
      <c r="T2" s="11" t="s">
        <v>196</v>
      </c>
      <c r="U2" s="11" t="s">
        <v>197</v>
      </c>
      <c r="V2" s="11" t="s">
        <v>198</v>
      </c>
      <c r="W2" s="11" t="s">
        <v>199</v>
      </c>
      <c r="X2" s="11" t="s">
        <v>200</v>
      </c>
      <c r="Y2" s="11" t="s">
        <v>201</v>
      </c>
      <c r="Z2" s="11" t="s">
        <v>202</v>
      </c>
      <c r="AA2" s="11" t="s">
        <v>203</v>
      </c>
      <c r="AB2" s="11" t="s">
        <v>204</v>
      </c>
      <c r="AC2" s="11" t="s">
        <v>205</v>
      </c>
      <c r="AD2" s="11" t="s">
        <v>206</v>
      </c>
      <c r="AE2" s="11" t="s">
        <v>207</v>
      </c>
      <c r="AF2" s="11" t="s">
        <v>208</v>
      </c>
      <c r="AG2" s="11" t="s">
        <v>209</v>
      </c>
      <c r="AH2" s="11" t="s">
        <v>210</v>
      </c>
      <c r="AI2" s="11" t="s">
        <v>211</v>
      </c>
      <c r="AJ2" s="11" t="s">
        <v>212</v>
      </c>
      <c r="AK2" s="11" t="s">
        <v>213</v>
      </c>
      <c r="AL2" s="11" t="s">
        <v>214</v>
      </c>
      <c r="AM2" s="11" t="s">
        <v>215</v>
      </c>
      <c r="AN2" s="11" t="s">
        <v>216</v>
      </c>
      <c r="AO2" s="11" t="s">
        <v>217</v>
      </c>
      <c r="AP2" s="11" t="s">
        <v>218</v>
      </c>
      <c r="AQ2" s="11" t="s">
        <v>219</v>
      </c>
      <c r="AR2" s="11" t="s">
        <v>220</v>
      </c>
      <c r="AS2" s="11" t="s">
        <v>221</v>
      </c>
      <c r="AT2" s="11" t="s">
        <v>222</v>
      </c>
      <c r="AU2" s="11" t="s">
        <v>223</v>
      </c>
      <c r="AV2" s="11" t="s">
        <v>224</v>
      </c>
      <c r="AW2" s="11" t="s">
        <v>225</v>
      </c>
      <c r="AX2" s="11" t="s">
        <v>226</v>
      </c>
      <c r="AY2" s="11" t="s">
        <v>227</v>
      </c>
      <c r="AZ2" s="11" t="s">
        <v>228</v>
      </c>
      <c r="BA2" s="11" t="s">
        <v>229</v>
      </c>
    </row>
    <row r="3" spans="1:53" x14ac:dyDescent="0.2">
      <c r="A3" s="11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</row>
    <row r="5" spans="1:53" x14ac:dyDescent="0.2">
      <c r="F5" s="10"/>
    </row>
    <row r="6" spans="1:53" x14ac:dyDescent="0.2">
      <c r="A6" s="1"/>
      <c r="B6" s="42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BC23"/>
  <sheetViews>
    <sheetView workbookViewId="0"/>
  </sheetViews>
  <sheetFormatPr baseColWidth="10" defaultColWidth="9.33203125" defaultRowHeight="16" x14ac:dyDescent="0.2"/>
  <cols>
    <col min="1" max="1" width="15.6640625" style="6" customWidth="1"/>
    <col min="2" max="2" width="16.5" style="1" bestFit="1" customWidth="1"/>
    <col min="3" max="3" width="14.33203125" style="1" bestFit="1" customWidth="1"/>
    <col min="4" max="5" width="10.1640625" style="1" bestFit="1" customWidth="1"/>
    <col min="6" max="16384" width="9.33203125" style="1"/>
  </cols>
  <sheetData>
    <row r="1" spans="1:55" x14ac:dyDescent="0.2">
      <c r="A1" s="1" t="s">
        <v>273</v>
      </c>
      <c r="E1" s="1" t="s">
        <v>267</v>
      </c>
      <c r="H1" s="1" t="s">
        <v>268</v>
      </c>
      <c r="O1" s="1" t="s">
        <v>269</v>
      </c>
      <c r="Q1" s="1">
        <v>0.01</v>
      </c>
    </row>
    <row r="2" spans="1:55" s="6" customFormat="1" x14ac:dyDescent="0.2">
      <c r="A2" s="11" t="s">
        <v>230</v>
      </c>
      <c r="B2" s="11" t="s">
        <v>178</v>
      </c>
      <c r="C2" s="11" t="s">
        <v>179</v>
      </c>
      <c r="D2" s="11" t="s">
        <v>180</v>
      </c>
      <c r="E2" s="11" t="s">
        <v>181</v>
      </c>
      <c r="F2" s="11" t="s">
        <v>182</v>
      </c>
      <c r="G2" s="11" t="s">
        <v>183</v>
      </c>
      <c r="H2" s="11" t="s">
        <v>184</v>
      </c>
      <c r="I2" s="11" t="s">
        <v>185</v>
      </c>
      <c r="J2" s="11" t="s">
        <v>186</v>
      </c>
      <c r="K2" s="11" t="s">
        <v>187</v>
      </c>
      <c r="L2" s="11" t="s">
        <v>188</v>
      </c>
      <c r="M2" s="11" t="s">
        <v>189</v>
      </c>
      <c r="N2" s="11" t="s">
        <v>190</v>
      </c>
      <c r="O2" s="11" t="s">
        <v>191</v>
      </c>
      <c r="P2" s="11" t="s">
        <v>192</v>
      </c>
      <c r="Q2" s="11" t="s">
        <v>193</v>
      </c>
      <c r="R2" s="11" t="s">
        <v>194</v>
      </c>
      <c r="S2" s="11" t="s">
        <v>195</v>
      </c>
      <c r="T2" s="11" t="s">
        <v>196</v>
      </c>
      <c r="U2" s="11" t="s">
        <v>197</v>
      </c>
      <c r="V2" s="11" t="s">
        <v>198</v>
      </c>
      <c r="W2" s="11" t="s">
        <v>199</v>
      </c>
      <c r="X2" s="11" t="s">
        <v>200</v>
      </c>
      <c r="Y2" s="11" t="s">
        <v>201</v>
      </c>
      <c r="Z2" s="11" t="s">
        <v>202</v>
      </c>
      <c r="AA2" s="11" t="s">
        <v>203</v>
      </c>
      <c r="AB2" s="11" t="s">
        <v>204</v>
      </c>
      <c r="AC2" s="11" t="s">
        <v>205</v>
      </c>
      <c r="AD2" s="11" t="s">
        <v>206</v>
      </c>
      <c r="AE2" s="11" t="s">
        <v>207</v>
      </c>
      <c r="AF2" s="11" t="s">
        <v>208</v>
      </c>
      <c r="AG2" s="11" t="s">
        <v>209</v>
      </c>
      <c r="AH2" s="11" t="s">
        <v>210</v>
      </c>
      <c r="AI2" s="11" t="s">
        <v>211</v>
      </c>
      <c r="AJ2" s="11" t="s">
        <v>212</v>
      </c>
      <c r="AK2" s="11" t="s">
        <v>213</v>
      </c>
      <c r="AL2" s="11" t="s">
        <v>214</v>
      </c>
      <c r="AM2" s="11" t="s">
        <v>215</v>
      </c>
      <c r="AN2" s="11" t="s">
        <v>216</v>
      </c>
      <c r="AO2" s="11" t="s">
        <v>217</v>
      </c>
      <c r="AP2" s="11" t="s">
        <v>218</v>
      </c>
      <c r="AQ2" s="11" t="s">
        <v>219</v>
      </c>
      <c r="AR2" s="11" t="s">
        <v>220</v>
      </c>
      <c r="AS2" s="11" t="s">
        <v>221</v>
      </c>
      <c r="AT2" s="11" t="s">
        <v>222</v>
      </c>
      <c r="AU2" s="11" t="s">
        <v>223</v>
      </c>
      <c r="AV2" s="11" t="s">
        <v>224</v>
      </c>
      <c r="AW2" s="11" t="s">
        <v>225</v>
      </c>
      <c r="AX2" s="11" t="s">
        <v>226</v>
      </c>
      <c r="AY2" s="11" t="s">
        <v>227</v>
      </c>
      <c r="AZ2" s="11" t="s">
        <v>228</v>
      </c>
      <c r="BA2" s="11" t="s">
        <v>229</v>
      </c>
      <c r="BC2" s="1"/>
    </row>
    <row r="3" spans="1:55" s="6" customFormat="1" x14ac:dyDescent="0.2">
      <c r="A3" s="11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1"/>
    </row>
    <row r="4" spans="1:55" s="6" customFormat="1" x14ac:dyDescent="0.2">
      <c r="A4" s="11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1"/>
    </row>
    <row r="5" spans="1:55" x14ac:dyDescent="0.2">
      <c r="A5" s="11"/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</row>
    <row r="6" spans="1:55" x14ac:dyDescent="0.2">
      <c r="A6" s="11"/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</row>
    <row r="7" spans="1:55" x14ac:dyDescent="0.2">
      <c r="A7" s="11"/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</row>
    <row r="8" spans="1:55" x14ac:dyDescent="0.2">
      <c r="A8" s="11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</row>
    <row r="9" spans="1:55" x14ac:dyDescent="0.2">
      <c r="A9" s="11"/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</row>
    <row r="10" spans="1:55" x14ac:dyDescent="0.2">
      <c r="A10" s="11"/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</row>
    <row r="11" spans="1:55" x14ac:dyDescent="0.2">
      <c r="A11" s="11"/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</row>
    <row r="12" spans="1:55" x14ac:dyDescent="0.2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</row>
    <row r="13" spans="1:55" x14ac:dyDescent="0.2">
      <c r="A13" s="11"/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</row>
    <row r="14" spans="1:55" x14ac:dyDescent="0.2">
      <c r="A14" s="11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</row>
    <row r="15" spans="1:55" x14ac:dyDescent="0.2">
      <c r="A15" s="11"/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</row>
    <row r="16" spans="1:55" x14ac:dyDescent="0.2">
      <c r="A16" s="11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</row>
    <row r="17" spans="1:54" x14ac:dyDescent="0.2">
      <c r="A17" s="1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</row>
    <row r="18" spans="1:54" x14ac:dyDescent="0.2">
      <c r="A18" s="11"/>
      <c r="B18" s="11"/>
      <c r="C18" s="11"/>
      <c r="D18" s="11"/>
      <c r="E18" s="11"/>
      <c r="F18" s="11"/>
      <c r="G18" s="6"/>
      <c r="H18" s="6"/>
      <c r="I18" s="6"/>
      <c r="J18" s="6"/>
      <c r="K18" s="6"/>
      <c r="L18" s="6"/>
      <c r="M18" s="6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</row>
    <row r="19" spans="1:54" x14ac:dyDescent="0.2">
      <c r="A19" s="1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</row>
    <row r="20" spans="1:54" x14ac:dyDescent="0.2">
      <c r="B20" s="41"/>
      <c r="C20" s="42"/>
    </row>
    <row r="22" spans="1:54" x14ac:dyDescent="0.2">
      <c r="B22" s="42"/>
    </row>
    <row r="23" spans="1:54" x14ac:dyDescent="0.2">
      <c r="B23" s="42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U23"/>
  <sheetViews>
    <sheetView showZeros="0" zoomScaleNormal="100" workbookViewId="0"/>
  </sheetViews>
  <sheetFormatPr baseColWidth="10" defaultColWidth="9.1640625" defaultRowHeight="16" x14ac:dyDescent="0.2"/>
  <cols>
    <col min="1" max="16384" width="9.1640625" style="1"/>
  </cols>
  <sheetData>
    <row r="1" spans="1:21" x14ac:dyDescent="0.2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21" x14ac:dyDescent="0.2">
      <c r="A2" s="11" t="s">
        <v>230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x14ac:dyDescent="0.2">
      <c r="A3" s="11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1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1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1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1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2">
      <c r="A8" s="11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2">
      <c r="A9" s="11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2">
      <c r="A10" s="11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2">
      <c r="A11" s="11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2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">
      <c r="A13" s="11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2">
      <c r="A14" s="11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2">
      <c r="A15" s="11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2">
      <c r="A16" s="11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2">
      <c r="A17" s="1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2">
      <c r="A18" s="11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2">
      <c r="A19" s="1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2">
      <c r="A20" s="11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2">
      <c r="A21" s="11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2">
      <c r="A22" s="11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2">
      <c r="A23" s="11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baseColWidth="10" defaultColWidth="9.1640625" defaultRowHeight="16" x14ac:dyDescent="0.2"/>
  <cols>
    <col min="1" max="2" width="9.1640625" style="1"/>
    <col min="3" max="3" width="3.5" style="1" customWidth="1"/>
    <col min="4" max="12" width="9.1640625" style="1"/>
    <col min="13" max="13" width="11.16406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1640625" style="1"/>
  </cols>
  <sheetData>
    <row r="1" spans="1:15" x14ac:dyDescent="0.2">
      <c r="A1" s="1" t="s">
        <v>93</v>
      </c>
    </row>
    <row r="2" spans="1:15" x14ac:dyDescent="0.2">
      <c r="A2" s="2" t="s">
        <v>94</v>
      </c>
    </row>
    <row r="3" spans="1:15" x14ac:dyDescent="0.2">
      <c r="A3" s="2" t="s">
        <v>95</v>
      </c>
    </row>
    <row r="4" spans="1:15" x14ac:dyDescent="0.2">
      <c r="A4" s="2" t="s">
        <v>96</v>
      </c>
      <c r="D4" s="10"/>
    </row>
    <row r="5" spans="1:15" x14ac:dyDescent="0.2">
      <c r="A5" s="2" t="s">
        <v>97</v>
      </c>
      <c r="M5" s="11"/>
      <c r="N5" s="11"/>
      <c r="O5" s="11"/>
    </row>
    <row r="6" spans="1:15" x14ac:dyDescent="0.2">
      <c r="A6" s="2" t="s">
        <v>98</v>
      </c>
    </row>
    <row r="7" spans="1:15" x14ac:dyDescent="0.2">
      <c r="A7" s="2" t="s">
        <v>99</v>
      </c>
    </row>
    <row r="8" spans="1:15" x14ac:dyDescent="0.2">
      <c r="A8" s="2" t="s">
        <v>100</v>
      </c>
    </row>
    <row r="9" spans="1:15" x14ac:dyDescent="0.2">
      <c r="A9" s="2" t="s">
        <v>101</v>
      </c>
    </row>
    <row r="10" spans="1:15" x14ac:dyDescent="0.2">
      <c r="A10" s="2" t="s">
        <v>102</v>
      </c>
    </row>
    <row r="11" spans="1:15" x14ac:dyDescent="0.2">
      <c r="A11" s="2" t="s">
        <v>103</v>
      </c>
    </row>
    <row r="12" spans="1:15" x14ac:dyDescent="0.2">
      <c r="A12" s="2" t="s">
        <v>104</v>
      </c>
    </row>
    <row r="13" spans="1:15" x14ac:dyDescent="0.2">
      <c r="A13" s="2" t="s">
        <v>105</v>
      </c>
    </row>
    <row r="14" spans="1:15" x14ac:dyDescent="0.2">
      <c r="A14" s="2" t="s">
        <v>106</v>
      </c>
    </row>
    <row r="15" spans="1:15" x14ac:dyDescent="0.2">
      <c r="A15" s="2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J63"/>
  <sheetViews>
    <sheetView zoomScaleNormal="100" workbookViewId="0">
      <pane xSplit="1" ySplit="2" topLeftCell="B3" activePane="bottomRight" state="frozen"/>
      <selection activeCell="A5" sqref="A5"/>
      <selection pane="topRight" activeCell="A5" sqref="A5"/>
      <selection pane="bottomLeft" activeCell="A5" sqref="A5"/>
      <selection pane="bottomRight"/>
    </sheetView>
  </sheetViews>
  <sheetFormatPr baseColWidth="10" defaultColWidth="9.33203125" defaultRowHeight="16" x14ac:dyDescent="0.2"/>
  <cols>
    <col min="1" max="2" width="15.6640625" style="1" customWidth="1"/>
    <col min="3" max="20" width="9.33203125" style="1"/>
    <col min="21" max="21" width="12.1640625" style="1" bestFit="1" customWidth="1"/>
    <col min="22" max="16384" width="9.33203125" style="1"/>
  </cols>
  <sheetData>
    <row r="1" spans="1:62" x14ac:dyDescent="0.2">
      <c r="A1" s="1" t="s">
        <v>270</v>
      </c>
    </row>
    <row r="2" spans="1:62" x14ac:dyDescent="0.2">
      <c r="A2" s="11" t="s">
        <v>230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</row>
    <row r="3" spans="1:62" x14ac:dyDescent="0.2">
      <c r="A3" s="11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x14ac:dyDescent="0.2">
      <c r="A4" s="11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x14ac:dyDescent="0.2">
      <c r="A5" s="11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x14ac:dyDescent="0.2">
      <c r="A6" s="11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2" x14ac:dyDescent="0.2">
      <c r="A7" s="11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x14ac:dyDescent="0.2">
      <c r="A8" s="11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2" x14ac:dyDescent="0.2">
      <c r="A9" s="11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2" x14ac:dyDescent="0.2">
      <c r="A10" s="11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62" x14ac:dyDescent="0.2">
      <c r="A11" s="11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x14ac:dyDescent="0.2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1:62" x14ac:dyDescent="0.2">
      <c r="A13" s="11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x14ac:dyDescent="0.2">
      <c r="A14" s="11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</row>
    <row r="15" spans="1:62" x14ac:dyDescent="0.2">
      <c r="A15" s="11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1:62" x14ac:dyDescent="0.2">
      <c r="A16" s="11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</row>
    <row r="17" spans="1:62" x14ac:dyDescent="0.2">
      <c r="A17" s="1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</row>
    <row r="18" spans="1:62" x14ac:dyDescent="0.2">
      <c r="A18" s="11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</row>
    <row r="19" spans="1:62" x14ac:dyDescent="0.2">
      <c r="A19" s="1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</row>
    <row r="20" spans="1:62" x14ac:dyDescent="0.2">
      <c r="A20" s="11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</row>
    <row r="21" spans="1:62" x14ac:dyDescent="0.2">
      <c r="A21" s="11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</row>
    <row r="22" spans="1:62" x14ac:dyDescent="0.2">
      <c r="A22" s="11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</row>
    <row r="23" spans="1:62" x14ac:dyDescent="0.2">
      <c r="A23" s="11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</row>
    <row r="24" spans="1:62" x14ac:dyDescent="0.2">
      <c r="A24" s="99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</row>
    <row r="25" spans="1:62" x14ac:dyDescent="0.2">
      <c r="A25" s="99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</row>
    <row r="26" spans="1:62" x14ac:dyDescent="0.2">
      <c r="A26" s="99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</row>
    <row r="27" spans="1:62" x14ac:dyDescent="0.2">
      <c r="A27" s="99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</row>
    <row r="28" spans="1:62" x14ac:dyDescent="0.2">
      <c r="A28" s="99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</row>
    <row r="29" spans="1:62" x14ac:dyDescent="0.2">
      <c r="A29" s="99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</row>
    <row r="30" spans="1:62" x14ac:dyDescent="0.2">
      <c r="A30" s="99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</row>
    <row r="31" spans="1:62" x14ac:dyDescent="0.2">
      <c r="A31" s="99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</row>
    <row r="32" spans="1:62" x14ac:dyDescent="0.2">
      <c r="A32" s="99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</row>
    <row r="33" spans="1:62" x14ac:dyDescent="0.2">
      <c r="A33" s="99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</row>
    <row r="34" spans="1:62" x14ac:dyDescent="0.2">
      <c r="A34" s="99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</row>
    <row r="35" spans="1:62" x14ac:dyDescent="0.2">
      <c r="A35" s="99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</row>
    <row r="36" spans="1:62" x14ac:dyDescent="0.2">
      <c r="A36" s="99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</row>
    <row r="37" spans="1:62" x14ac:dyDescent="0.2">
      <c r="A37" s="99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</row>
    <row r="38" spans="1:62" x14ac:dyDescent="0.2">
      <c r="A38" s="99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</row>
    <row r="39" spans="1:62" x14ac:dyDescent="0.2">
      <c r="A39" s="99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</row>
    <row r="40" spans="1:62" x14ac:dyDescent="0.2">
      <c r="A40" s="99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</row>
    <row r="41" spans="1:62" x14ac:dyDescent="0.2">
      <c r="A41" s="99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</row>
    <row r="42" spans="1:62" x14ac:dyDescent="0.2">
      <c r="A42" s="99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</row>
    <row r="43" spans="1:62" x14ac:dyDescent="0.2">
      <c r="A43" s="99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</row>
    <row r="44" spans="1:62" x14ac:dyDescent="0.2">
      <c r="A44" s="99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</row>
    <row r="45" spans="1:62" x14ac:dyDescent="0.2">
      <c r="A45" s="99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</row>
    <row r="46" spans="1:62" x14ac:dyDescent="0.2">
      <c r="A46" s="99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</row>
    <row r="47" spans="1:62" x14ac:dyDescent="0.2">
      <c r="A47" s="99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</row>
    <row r="48" spans="1:62" x14ac:dyDescent="0.2">
      <c r="A48" s="99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</row>
    <row r="49" spans="1:62" x14ac:dyDescent="0.2">
      <c r="A49" s="99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</row>
    <row r="50" spans="1:62" x14ac:dyDescent="0.2">
      <c r="A50" s="99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</row>
    <row r="51" spans="1:62" x14ac:dyDescent="0.2">
      <c r="A51" s="99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</row>
    <row r="52" spans="1:62" x14ac:dyDescent="0.2">
      <c r="A52" s="99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</row>
    <row r="53" spans="1:62" x14ac:dyDescent="0.2">
      <c r="A53" s="99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</row>
    <row r="54" spans="1:62" x14ac:dyDescent="0.2">
      <c r="A54" s="99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</row>
    <row r="55" spans="1:62" x14ac:dyDescent="0.2">
      <c r="A55" s="99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</row>
    <row r="56" spans="1:62" x14ac:dyDescent="0.2">
      <c r="A56" s="99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</row>
    <row r="57" spans="1:62" x14ac:dyDescent="0.2">
      <c r="A57" s="99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</row>
    <row r="58" spans="1:62" x14ac:dyDescent="0.2">
      <c r="A58" s="99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</row>
    <row r="59" spans="1:62" x14ac:dyDescent="0.2">
      <c r="A59" s="99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</row>
    <row r="60" spans="1:62" x14ac:dyDescent="0.2">
      <c r="A60" s="99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</row>
    <row r="61" spans="1:62" x14ac:dyDescent="0.2">
      <c r="A61" s="99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</row>
    <row r="62" spans="1:62" x14ac:dyDescent="0.2">
      <c r="A62" s="99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</row>
    <row r="63" spans="1:62" x14ac:dyDescent="0.2">
      <c r="A63" s="99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/>
  </sheetViews>
  <sheetFormatPr baseColWidth="10" defaultColWidth="9.1640625" defaultRowHeight="16" x14ac:dyDescent="0.2"/>
  <cols>
    <col min="1" max="1" width="12.1640625" style="1" customWidth="1"/>
    <col min="2" max="16384" width="9.1640625" style="1"/>
  </cols>
  <sheetData>
    <row r="1" spans="1:2" x14ac:dyDescent="0.2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2" s="6" customFormat="1" x14ac:dyDescent="0.2">
      <c r="A2" s="11" t="s">
        <v>231</v>
      </c>
      <c r="B2" s="11" t="s">
        <v>46</v>
      </c>
    </row>
    <row r="3" spans="1:2" x14ac:dyDescent="0.2">
      <c r="A3" s="11"/>
      <c r="B3" s="80"/>
    </row>
    <row r="4" spans="1:2" x14ac:dyDescent="0.2">
      <c r="A4" s="11"/>
      <c r="B4" s="80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/>
  </sheetViews>
  <sheetFormatPr baseColWidth="10" defaultColWidth="9.1640625" defaultRowHeight="16" x14ac:dyDescent="0.2"/>
  <cols>
    <col min="1" max="1" width="14.5" style="1" customWidth="1"/>
    <col min="2" max="16384" width="9.1640625" style="1"/>
  </cols>
  <sheetData>
    <row r="1" spans="1:2" x14ac:dyDescent="0.2">
      <c r="A1" s="1" t="str">
        <f>_xlfn.CONCAT( "Table of Initial Storage Capacity [",VLOOKUP("volume", Units!$A$2:$B$11, 2, FALSE),"]")</f>
        <v>Table of Initial Storage Capacity [bbl]</v>
      </c>
    </row>
    <row r="2" spans="1:2" s="6" customFormat="1" x14ac:dyDescent="0.2">
      <c r="A2" s="11" t="s">
        <v>171</v>
      </c>
      <c r="B2" s="11" t="s">
        <v>46</v>
      </c>
    </row>
    <row r="3" spans="1:2" x14ac:dyDescent="0.2">
      <c r="A3" s="11"/>
      <c r="B3" s="80"/>
    </row>
    <row r="4" spans="1:2" x14ac:dyDescent="0.2">
      <c r="A4" s="11"/>
      <c r="B4" s="80"/>
    </row>
    <row r="5" spans="1:2" x14ac:dyDescent="0.2">
      <c r="A5" s="11"/>
      <c r="B5" s="80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/>
  </sheetViews>
  <sheetFormatPr baseColWidth="10" defaultColWidth="9.1640625" defaultRowHeight="16" x14ac:dyDescent="0.2"/>
  <cols>
    <col min="1" max="1" width="16.1640625" style="1" customWidth="1"/>
    <col min="2" max="16384" width="9.1640625" style="1"/>
  </cols>
  <sheetData>
    <row r="1" spans="1:6" ht="17" thickBot="1" x14ac:dyDescent="0.25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6" x14ac:dyDescent="0.2">
      <c r="A2" s="4" t="s">
        <v>169</v>
      </c>
      <c r="B2" s="70" t="s">
        <v>121</v>
      </c>
      <c r="C2" s="5" t="s">
        <v>122</v>
      </c>
      <c r="D2" s="5" t="s">
        <v>255</v>
      </c>
      <c r="E2" s="5" t="s">
        <v>256</v>
      </c>
      <c r="F2" s="25" t="s">
        <v>257</v>
      </c>
    </row>
    <row r="3" spans="1:6" x14ac:dyDescent="0.2">
      <c r="A3" s="26" t="s">
        <v>119</v>
      </c>
      <c r="B3" s="68">
        <v>0</v>
      </c>
      <c r="C3" s="69">
        <v>0</v>
      </c>
      <c r="D3" s="69">
        <v>0</v>
      </c>
      <c r="E3" s="69">
        <v>0</v>
      </c>
      <c r="F3" s="40">
        <v>0</v>
      </c>
    </row>
    <row r="4" spans="1:6" ht="17" thickBot="1" x14ac:dyDescent="0.25">
      <c r="A4" s="27" t="s">
        <v>120</v>
      </c>
      <c r="B4" s="39">
        <v>0</v>
      </c>
      <c r="C4" s="33">
        <v>0</v>
      </c>
      <c r="D4" s="33">
        <v>0</v>
      </c>
      <c r="E4" s="33">
        <v>0</v>
      </c>
      <c r="F4" s="34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BA5"/>
  <sheetViews>
    <sheetView workbookViewId="0"/>
  </sheetViews>
  <sheetFormatPr baseColWidth="10" defaultColWidth="9.1640625" defaultRowHeight="16" x14ac:dyDescent="0.2"/>
  <cols>
    <col min="1" max="1" width="16.83203125" style="1" customWidth="1"/>
    <col min="2" max="16384" width="9.1640625" style="1"/>
  </cols>
  <sheetData>
    <row r="1" spans="1:53" x14ac:dyDescent="0.2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  <row r="2" spans="1:53" x14ac:dyDescent="0.2">
      <c r="A2" s="11" t="s">
        <v>286</v>
      </c>
      <c r="B2" s="11" t="s">
        <v>178</v>
      </c>
      <c r="C2" s="11" t="s">
        <v>179</v>
      </c>
      <c r="D2" s="11" t="s">
        <v>180</v>
      </c>
      <c r="E2" s="11" t="s">
        <v>181</v>
      </c>
      <c r="F2" s="11" t="s">
        <v>182</v>
      </c>
      <c r="G2" s="11" t="s">
        <v>183</v>
      </c>
      <c r="H2" s="11" t="s">
        <v>184</v>
      </c>
      <c r="I2" s="11" t="s">
        <v>185</v>
      </c>
      <c r="J2" s="11" t="s">
        <v>186</v>
      </c>
      <c r="K2" s="11" t="s">
        <v>187</v>
      </c>
      <c r="L2" s="11" t="s">
        <v>188</v>
      </c>
      <c r="M2" s="11" t="s">
        <v>189</v>
      </c>
      <c r="N2" s="11" t="s">
        <v>190</v>
      </c>
      <c r="O2" s="11" t="s">
        <v>191</v>
      </c>
      <c r="P2" s="11" t="s">
        <v>192</v>
      </c>
      <c r="Q2" s="11" t="s">
        <v>193</v>
      </c>
      <c r="R2" s="11" t="s">
        <v>194</v>
      </c>
      <c r="S2" s="11" t="s">
        <v>195</v>
      </c>
      <c r="T2" s="11" t="s">
        <v>196</v>
      </c>
      <c r="U2" s="11" t="s">
        <v>197</v>
      </c>
      <c r="V2" s="11" t="s">
        <v>198</v>
      </c>
      <c r="W2" s="11" t="s">
        <v>199</v>
      </c>
      <c r="X2" s="11" t="s">
        <v>200</v>
      </c>
      <c r="Y2" s="11" t="s">
        <v>201</v>
      </c>
      <c r="Z2" s="11" t="s">
        <v>202</v>
      </c>
      <c r="AA2" s="11" t="s">
        <v>203</v>
      </c>
      <c r="AB2" s="11" t="s">
        <v>204</v>
      </c>
      <c r="AC2" s="11" t="s">
        <v>205</v>
      </c>
      <c r="AD2" s="11" t="s">
        <v>206</v>
      </c>
      <c r="AE2" s="11" t="s">
        <v>207</v>
      </c>
      <c r="AF2" s="11" t="s">
        <v>208</v>
      </c>
      <c r="AG2" s="11" t="s">
        <v>209</v>
      </c>
      <c r="AH2" s="11" t="s">
        <v>210</v>
      </c>
      <c r="AI2" s="11" t="s">
        <v>211</v>
      </c>
      <c r="AJ2" s="11" t="s">
        <v>212</v>
      </c>
      <c r="AK2" s="11" t="s">
        <v>213</v>
      </c>
      <c r="AL2" s="11" t="s">
        <v>214</v>
      </c>
      <c r="AM2" s="11" t="s">
        <v>215</v>
      </c>
      <c r="AN2" s="11" t="s">
        <v>216</v>
      </c>
      <c r="AO2" s="11" t="s">
        <v>217</v>
      </c>
      <c r="AP2" s="11" t="s">
        <v>218</v>
      </c>
      <c r="AQ2" s="11" t="s">
        <v>219</v>
      </c>
      <c r="AR2" s="11" t="s">
        <v>220</v>
      </c>
      <c r="AS2" s="11" t="s">
        <v>221</v>
      </c>
      <c r="AT2" s="11" t="s">
        <v>222</v>
      </c>
      <c r="AU2" s="11" t="s">
        <v>223</v>
      </c>
      <c r="AV2" s="11" t="s">
        <v>224</v>
      </c>
      <c r="AW2" s="11" t="s">
        <v>225</v>
      </c>
      <c r="AX2" s="11" t="s">
        <v>226</v>
      </c>
      <c r="AY2" s="11" t="s">
        <v>227</v>
      </c>
      <c r="AZ2" s="11" t="s">
        <v>228</v>
      </c>
      <c r="BA2" s="11" t="s">
        <v>229</v>
      </c>
    </row>
    <row r="3" spans="1:53" x14ac:dyDescent="0.2">
      <c r="A3" s="11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</row>
    <row r="4" spans="1:53" x14ac:dyDescent="0.2">
      <c r="A4" s="11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</row>
    <row r="5" spans="1:53" x14ac:dyDescent="0.2">
      <c r="A5" s="11"/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BA5"/>
  <sheetViews>
    <sheetView workbookViewId="0"/>
  </sheetViews>
  <sheetFormatPr baseColWidth="10" defaultColWidth="9.1640625" defaultRowHeight="16" x14ac:dyDescent="0.2"/>
  <cols>
    <col min="1" max="1" width="16.1640625" style="1" customWidth="1"/>
    <col min="2" max="16384" width="9.1640625" style="1"/>
  </cols>
  <sheetData>
    <row r="1" spans="1:53" x14ac:dyDescent="0.2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  <row r="2" spans="1:53" x14ac:dyDescent="0.2">
      <c r="A2" s="11" t="s">
        <v>286</v>
      </c>
      <c r="B2" s="11" t="s">
        <v>178</v>
      </c>
      <c r="C2" s="11" t="s">
        <v>179</v>
      </c>
      <c r="D2" s="11" t="s">
        <v>180</v>
      </c>
      <c r="E2" s="11" t="s">
        <v>181</v>
      </c>
      <c r="F2" s="11" t="s">
        <v>182</v>
      </c>
      <c r="G2" s="11" t="s">
        <v>183</v>
      </c>
      <c r="H2" s="11" t="s">
        <v>184</v>
      </c>
      <c r="I2" s="11" t="s">
        <v>185</v>
      </c>
      <c r="J2" s="11" t="s">
        <v>186</v>
      </c>
      <c r="K2" s="11" t="s">
        <v>187</v>
      </c>
      <c r="L2" s="11" t="s">
        <v>188</v>
      </c>
      <c r="M2" s="11" t="s">
        <v>189</v>
      </c>
      <c r="N2" s="11" t="s">
        <v>190</v>
      </c>
      <c r="O2" s="11" t="s">
        <v>191</v>
      </c>
      <c r="P2" s="11" t="s">
        <v>192</v>
      </c>
      <c r="Q2" s="11" t="s">
        <v>193</v>
      </c>
      <c r="R2" s="11" t="s">
        <v>194</v>
      </c>
      <c r="S2" s="11" t="s">
        <v>195</v>
      </c>
      <c r="T2" s="11" t="s">
        <v>196</v>
      </c>
      <c r="U2" s="11" t="s">
        <v>197</v>
      </c>
      <c r="V2" s="11" t="s">
        <v>198</v>
      </c>
      <c r="W2" s="11" t="s">
        <v>199</v>
      </c>
      <c r="X2" s="11" t="s">
        <v>200</v>
      </c>
      <c r="Y2" s="11" t="s">
        <v>201</v>
      </c>
      <c r="Z2" s="11" t="s">
        <v>202</v>
      </c>
      <c r="AA2" s="11" t="s">
        <v>203</v>
      </c>
      <c r="AB2" s="11" t="s">
        <v>204</v>
      </c>
      <c r="AC2" s="11" t="s">
        <v>205</v>
      </c>
      <c r="AD2" s="11" t="s">
        <v>206</v>
      </c>
      <c r="AE2" s="11" t="s">
        <v>207</v>
      </c>
      <c r="AF2" s="11" t="s">
        <v>208</v>
      </c>
      <c r="AG2" s="11" t="s">
        <v>209</v>
      </c>
      <c r="AH2" s="11" t="s">
        <v>210</v>
      </c>
      <c r="AI2" s="11" t="s">
        <v>211</v>
      </c>
      <c r="AJ2" s="11" t="s">
        <v>212</v>
      </c>
      <c r="AK2" s="11" t="s">
        <v>213</v>
      </c>
      <c r="AL2" s="11" t="s">
        <v>214</v>
      </c>
      <c r="AM2" s="11" t="s">
        <v>215</v>
      </c>
      <c r="AN2" s="11" t="s">
        <v>216</v>
      </c>
      <c r="AO2" s="11" t="s">
        <v>217</v>
      </c>
      <c r="AP2" s="11" t="s">
        <v>218</v>
      </c>
      <c r="AQ2" s="11" t="s">
        <v>219</v>
      </c>
      <c r="AR2" s="11" t="s">
        <v>220</v>
      </c>
      <c r="AS2" s="11" t="s">
        <v>221</v>
      </c>
      <c r="AT2" s="11" t="s">
        <v>222</v>
      </c>
      <c r="AU2" s="11" t="s">
        <v>223</v>
      </c>
      <c r="AV2" s="11" t="s">
        <v>224</v>
      </c>
      <c r="AW2" s="11" t="s">
        <v>225</v>
      </c>
      <c r="AX2" s="11" t="s">
        <v>226</v>
      </c>
      <c r="AY2" s="11" t="s">
        <v>227</v>
      </c>
      <c r="AZ2" s="11" t="s">
        <v>228</v>
      </c>
      <c r="BA2" s="11" t="s">
        <v>229</v>
      </c>
    </row>
    <row r="3" spans="1:53" x14ac:dyDescent="0.2">
      <c r="A3" s="11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</row>
    <row r="4" spans="1:53" x14ac:dyDescent="0.2">
      <c r="A4" s="11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</row>
    <row r="5" spans="1:53" x14ac:dyDescent="0.2">
      <c r="A5" s="11"/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/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53" x14ac:dyDescent="0.2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114</v>
      </c>
      <c r="F1" s="1">
        <v>71428.571428571406</v>
      </c>
      <c r="H1" s="1" t="s">
        <v>115</v>
      </c>
      <c r="I1" s="1">
        <v>42857.142857142899</v>
      </c>
      <c r="K1" s="1" t="s">
        <v>250</v>
      </c>
      <c r="L1" s="1">
        <v>0.7</v>
      </c>
    </row>
    <row r="2" spans="1:53" s="6" customFormat="1" x14ac:dyDescent="0.2">
      <c r="A2" s="11" t="s">
        <v>168</v>
      </c>
      <c r="B2" s="11" t="s">
        <v>178</v>
      </c>
      <c r="C2" s="11" t="s">
        <v>179</v>
      </c>
      <c r="D2" s="11" t="s">
        <v>180</v>
      </c>
      <c r="E2" s="11" t="s">
        <v>181</v>
      </c>
      <c r="F2" s="11" t="s">
        <v>182</v>
      </c>
      <c r="G2" s="11" t="s">
        <v>183</v>
      </c>
      <c r="H2" s="11" t="s">
        <v>184</v>
      </c>
      <c r="I2" s="11" t="s">
        <v>185</v>
      </c>
      <c r="J2" s="11" t="s">
        <v>186</v>
      </c>
      <c r="K2" s="11" t="s">
        <v>187</v>
      </c>
      <c r="L2" s="11" t="s">
        <v>188</v>
      </c>
      <c r="M2" s="11" t="s">
        <v>189</v>
      </c>
      <c r="N2" s="11" t="s">
        <v>190</v>
      </c>
      <c r="O2" s="11" t="s">
        <v>191</v>
      </c>
      <c r="P2" s="11" t="s">
        <v>192</v>
      </c>
      <c r="Q2" s="11" t="s">
        <v>193</v>
      </c>
      <c r="R2" s="11" t="s">
        <v>194</v>
      </c>
      <c r="S2" s="11" t="s">
        <v>195</v>
      </c>
      <c r="T2" s="11" t="s">
        <v>196</v>
      </c>
      <c r="U2" s="11" t="s">
        <v>197</v>
      </c>
      <c r="V2" s="11" t="s">
        <v>198</v>
      </c>
      <c r="W2" s="11" t="s">
        <v>199</v>
      </c>
      <c r="X2" s="11" t="s">
        <v>200</v>
      </c>
      <c r="Y2" s="11" t="s">
        <v>201</v>
      </c>
      <c r="Z2" s="11" t="s">
        <v>202</v>
      </c>
      <c r="AA2" s="11" t="s">
        <v>203</v>
      </c>
      <c r="AB2" s="11" t="s">
        <v>204</v>
      </c>
      <c r="AC2" s="11" t="s">
        <v>205</v>
      </c>
      <c r="AD2" s="11" t="s">
        <v>206</v>
      </c>
      <c r="AE2" s="11" t="s">
        <v>207</v>
      </c>
      <c r="AF2" s="11" t="s">
        <v>208</v>
      </c>
      <c r="AG2" s="11" t="s">
        <v>209</v>
      </c>
      <c r="AH2" s="11" t="s">
        <v>210</v>
      </c>
      <c r="AI2" s="11" t="s">
        <v>211</v>
      </c>
      <c r="AJ2" s="11" t="s">
        <v>212</v>
      </c>
      <c r="AK2" s="11" t="s">
        <v>213</v>
      </c>
      <c r="AL2" s="11" t="s">
        <v>214</v>
      </c>
      <c r="AM2" s="11" t="s">
        <v>215</v>
      </c>
      <c r="AN2" s="11" t="s">
        <v>216</v>
      </c>
      <c r="AO2" s="11" t="s">
        <v>217</v>
      </c>
      <c r="AP2" s="11" t="s">
        <v>218</v>
      </c>
      <c r="AQ2" s="11" t="s">
        <v>219</v>
      </c>
      <c r="AR2" s="11" t="s">
        <v>220</v>
      </c>
      <c r="AS2" s="11" t="s">
        <v>221</v>
      </c>
      <c r="AT2" s="11" t="s">
        <v>222</v>
      </c>
      <c r="AU2" s="11" t="s">
        <v>223</v>
      </c>
      <c r="AV2" s="11" t="s">
        <v>224</v>
      </c>
      <c r="AW2" s="11" t="s">
        <v>225</v>
      </c>
      <c r="AX2" s="11" t="s">
        <v>226</v>
      </c>
      <c r="AY2" s="11" t="s">
        <v>227</v>
      </c>
      <c r="AZ2" s="11" t="s">
        <v>228</v>
      </c>
      <c r="BA2" s="11" t="s">
        <v>229</v>
      </c>
    </row>
    <row r="3" spans="1:53" s="6" customFormat="1" x14ac:dyDescent="0.2">
      <c r="A3" s="11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</row>
    <row r="4" spans="1:53" x14ac:dyDescent="0.2">
      <c r="A4" s="11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</row>
    <row r="15" spans="1:53" x14ac:dyDescent="0.2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/>
  </sheetViews>
  <sheetFormatPr baseColWidth="10" defaultColWidth="9.1640625" defaultRowHeight="16" x14ac:dyDescent="0.2"/>
  <cols>
    <col min="1" max="1" width="16.83203125" style="1" customWidth="1"/>
    <col min="2" max="2" width="10.1640625" style="1" bestFit="1" customWidth="1"/>
    <col min="3" max="16384" width="9.1640625" style="1"/>
  </cols>
  <sheetData>
    <row r="1" spans="1:2" x14ac:dyDescent="0.2">
      <c r="A1" s="1" t="str">
        <f>_xlfn.CONCAT( "Table of Completions Pad Storage Capacity [",VLOOKUP("volume", Units!$A$2:$B$11, 2, FALSE),"]")</f>
        <v>Table of Completions Pad Storage Capacity [bbl]</v>
      </c>
    </row>
    <row r="2" spans="1:2" s="6" customFormat="1" x14ac:dyDescent="0.2">
      <c r="A2" s="11" t="s">
        <v>158</v>
      </c>
      <c r="B2" s="11" t="s">
        <v>46</v>
      </c>
    </row>
    <row r="3" spans="1:2" x14ac:dyDescent="0.2">
      <c r="A3" s="11"/>
      <c r="B3" s="80"/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/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2" x14ac:dyDescent="0.2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6" customFormat="1" x14ac:dyDescent="0.2">
      <c r="A2" s="11" t="s">
        <v>158</v>
      </c>
      <c r="B2" s="11" t="s">
        <v>46</v>
      </c>
    </row>
    <row r="3" spans="1:2" s="6" customFormat="1" x14ac:dyDescent="0.2">
      <c r="A3" s="11"/>
      <c r="B3" s="80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/>
  </sheetViews>
  <sheetFormatPr baseColWidth="10" defaultColWidth="9.1640625" defaultRowHeight="16" x14ac:dyDescent="0.2"/>
  <cols>
    <col min="1" max="1" width="11" style="1" customWidth="1"/>
    <col min="2" max="2" width="10.1640625" style="1" bestFit="1" customWidth="1"/>
    <col min="3" max="16384" width="9.1640625" style="1"/>
  </cols>
  <sheetData>
    <row r="1" spans="1:2" x14ac:dyDescent="0.2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2">
      <c r="A2" s="11" t="s">
        <v>230</v>
      </c>
      <c r="B2" s="11" t="s">
        <v>46</v>
      </c>
    </row>
    <row r="3" spans="1:2" x14ac:dyDescent="0.2">
      <c r="A3" s="11"/>
      <c r="B3" s="80"/>
    </row>
    <row r="4" spans="1:2" x14ac:dyDescent="0.2">
      <c r="A4" s="11"/>
      <c r="B4" s="80"/>
    </row>
    <row r="5" spans="1:2" x14ac:dyDescent="0.2">
      <c r="A5" s="11"/>
      <c r="B5" s="80"/>
    </row>
    <row r="6" spans="1:2" x14ac:dyDescent="0.2">
      <c r="A6" s="11"/>
      <c r="B6" s="80"/>
    </row>
    <row r="7" spans="1:2" x14ac:dyDescent="0.2">
      <c r="A7" s="11"/>
      <c r="B7" s="80"/>
    </row>
    <row r="8" spans="1:2" x14ac:dyDescent="0.2">
      <c r="A8" s="11"/>
      <c r="B8" s="80"/>
    </row>
    <row r="9" spans="1:2" x14ac:dyDescent="0.2">
      <c r="A9" s="11"/>
      <c r="B9" s="80"/>
    </row>
    <row r="10" spans="1:2" x14ac:dyDescent="0.2">
      <c r="A10" s="11"/>
      <c r="B10" s="80"/>
    </row>
    <row r="11" spans="1:2" x14ac:dyDescent="0.2">
      <c r="A11" s="11"/>
      <c r="B11" s="80"/>
    </row>
    <row r="12" spans="1:2" x14ac:dyDescent="0.2">
      <c r="A12" s="11"/>
      <c r="B12" s="8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2" sqref="A2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108</v>
      </c>
    </row>
    <row r="2" spans="1:16" x14ac:dyDescent="0.2">
      <c r="A2" s="10"/>
    </row>
    <row r="3" spans="1:16" x14ac:dyDescent="0.2">
      <c r="A3" s="10"/>
      <c r="N3" s="11"/>
      <c r="O3" s="11"/>
      <c r="P3" s="11"/>
    </row>
    <row r="4" spans="1:16" x14ac:dyDescent="0.2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/>
  </sheetViews>
  <sheetFormatPr baseColWidth="10" defaultColWidth="9.1640625" defaultRowHeight="16" x14ac:dyDescent="0.2"/>
  <cols>
    <col min="1" max="1" width="16.5" style="1" customWidth="1"/>
    <col min="2" max="2" width="15.5" style="1" bestFit="1" customWidth="1"/>
    <col min="3" max="3" width="9.83203125" style="1" bestFit="1" customWidth="1"/>
    <col min="4" max="16384" width="9.1640625" style="1"/>
  </cols>
  <sheetData>
    <row r="1" spans="1:53" x14ac:dyDescent="0.2">
      <c r="A1" s="1" t="str">
        <f>_xlfn.CONCAT( "Operating Capacity of Disposal Site [%]")</f>
        <v>Operating Capacity of Disposal Site [%]</v>
      </c>
    </row>
    <row r="2" spans="1:53" s="6" customFormat="1" x14ac:dyDescent="0.2">
      <c r="A2" s="11" t="s">
        <v>231</v>
      </c>
      <c r="B2" s="11" t="s">
        <v>178</v>
      </c>
      <c r="C2" s="11" t="s">
        <v>179</v>
      </c>
      <c r="D2" s="11" t="s">
        <v>180</v>
      </c>
      <c r="E2" s="11" t="s">
        <v>181</v>
      </c>
      <c r="F2" s="11" t="s">
        <v>182</v>
      </c>
      <c r="G2" s="11" t="s">
        <v>183</v>
      </c>
      <c r="H2" s="11" t="s">
        <v>184</v>
      </c>
      <c r="I2" s="11" t="s">
        <v>185</v>
      </c>
      <c r="J2" s="11" t="s">
        <v>186</v>
      </c>
      <c r="K2" s="11" t="s">
        <v>187</v>
      </c>
      <c r="L2" s="11" t="s">
        <v>188</v>
      </c>
      <c r="M2" s="11" t="s">
        <v>189</v>
      </c>
      <c r="N2" s="11" t="s">
        <v>190</v>
      </c>
      <c r="O2" s="11" t="s">
        <v>191</v>
      </c>
      <c r="P2" s="11" t="s">
        <v>192</v>
      </c>
      <c r="Q2" s="11" t="s">
        <v>193</v>
      </c>
      <c r="R2" s="11" t="s">
        <v>194</v>
      </c>
      <c r="S2" s="11" t="s">
        <v>195</v>
      </c>
      <c r="T2" s="11" t="s">
        <v>196</v>
      </c>
      <c r="U2" s="11" t="s">
        <v>197</v>
      </c>
      <c r="V2" s="11" t="s">
        <v>198</v>
      </c>
      <c r="W2" s="11" t="s">
        <v>199</v>
      </c>
      <c r="X2" s="11" t="s">
        <v>200</v>
      </c>
      <c r="Y2" s="11" t="s">
        <v>201</v>
      </c>
      <c r="Z2" s="11" t="s">
        <v>202</v>
      </c>
      <c r="AA2" s="11" t="s">
        <v>203</v>
      </c>
      <c r="AB2" s="11" t="s">
        <v>204</v>
      </c>
      <c r="AC2" s="11" t="s">
        <v>205</v>
      </c>
      <c r="AD2" s="11" t="s">
        <v>206</v>
      </c>
      <c r="AE2" s="11" t="s">
        <v>207</v>
      </c>
      <c r="AF2" s="11" t="s">
        <v>208</v>
      </c>
      <c r="AG2" s="11" t="s">
        <v>209</v>
      </c>
      <c r="AH2" s="11" t="s">
        <v>210</v>
      </c>
      <c r="AI2" s="11" t="s">
        <v>211</v>
      </c>
      <c r="AJ2" s="11" t="s">
        <v>212</v>
      </c>
      <c r="AK2" s="11" t="s">
        <v>213</v>
      </c>
      <c r="AL2" s="11" t="s">
        <v>214</v>
      </c>
      <c r="AM2" s="11" t="s">
        <v>215</v>
      </c>
      <c r="AN2" s="11" t="s">
        <v>216</v>
      </c>
      <c r="AO2" s="11" t="s">
        <v>217</v>
      </c>
      <c r="AP2" s="11" t="s">
        <v>218</v>
      </c>
      <c r="AQ2" s="11" t="s">
        <v>219</v>
      </c>
      <c r="AR2" s="11" t="s">
        <v>220</v>
      </c>
      <c r="AS2" s="11" t="s">
        <v>221</v>
      </c>
      <c r="AT2" s="11" t="s">
        <v>222</v>
      </c>
      <c r="AU2" s="11" t="s">
        <v>223</v>
      </c>
      <c r="AV2" s="11" t="s">
        <v>224</v>
      </c>
      <c r="AW2" s="11" t="s">
        <v>225</v>
      </c>
      <c r="AX2" s="11" t="s">
        <v>226</v>
      </c>
      <c r="AY2" s="11" t="s">
        <v>227</v>
      </c>
      <c r="AZ2" s="11" t="s">
        <v>228</v>
      </c>
      <c r="BA2" s="11" t="s">
        <v>229</v>
      </c>
    </row>
    <row r="3" spans="1:53" s="6" customFormat="1" x14ac:dyDescent="0.2">
      <c r="A3" s="11"/>
    </row>
    <row r="4" spans="1:53" s="6" customFormat="1" x14ac:dyDescent="0.2">
      <c r="A4" s="11"/>
    </row>
    <row r="8" spans="1:53" x14ac:dyDescent="0.2">
      <c r="B8" s="42"/>
    </row>
    <row r="9" spans="1:53" x14ac:dyDescent="0.2">
      <c r="D9" s="1" t="s">
        <v>251</v>
      </c>
      <c r="F9" s="10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/>
  </sheetViews>
  <sheetFormatPr baseColWidth="10" defaultColWidth="9.1640625" defaultRowHeight="16" x14ac:dyDescent="0.2"/>
  <cols>
    <col min="1" max="1" width="11.83203125" style="1" customWidth="1"/>
    <col min="2" max="16384" width="9.1640625" style="1"/>
  </cols>
  <sheetData>
    <row r="1" spans="1:2" x14ac:dyDescent="0.2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6" customFormat="1" x14ac:dyDescent="0.2">
      <c r="A2" s="120" t="s">
        <v>231</v>
      </c>
      <c r="B2" s="120" t="s">
        <v>46</v>
      </c>
    </row>
    <row r="3" spans="1:2" s="6" customFormat="1" x14ac:dyDescent="0.2">
      <c r="A3" s="120"/>
      <c r="B3" s="121"/>
    </row>
    <row r="4" spans="1:2" s="6" customFormat="1" x14ac:dyDescent="0.2">
      <c r="A4" s="120"/>
      <c r="B4" s="121"/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15.5" style="1" customWidth="1"/>
    <col min="2" max="2" width="23.5" style="1" bestFit="1" customWidth="1"/>
    <col min="3" max="16384" width="9.1640625" style="1"/>
  </cols>
  <sheetData>
    <row r="1" spans="1:3" ht="17" thickBot="1" x14ac:dyDescent="0.25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x14ac:dyDescent="0.2">
      <c r="A2" s="4" t="s">
        <v>169</v>
      </c>
      <c r="B2" s="83" t="s">
        <v>233</v>
      </c>
      <c r="C2" s="25" t="s">
        <v>46</v>
      </c>
    </row>
    <row r="3" spans="1:3" x14ac:dyDescent="0.2">
      <c r="A3" s="26" t="s">
        <v>119</v>
      </c>
      <c r="B3" s="81" t="s">
        <v>121</v>
      </c>
      <c r="C3" s="29">
        <v>0.2</v>
      </c>
    </row>
    <row r="4" spans="1:3" x14ac:dyDescent="0.2">
      <c r="A4" s="26" t="s">
        <v>120</v>
      </c>
      <c r="B4" s="81" t="s">
        <v>121</v>
      </c>
      <c r="C4" s="29">
        <v>0.2</v>
      </c>
    </row>
    <row r="5" spans="1:3" x14ac:dyDescent="0.2">
      <c r="A5" s="26" t="s">
        <v>119</v>
      </c>
      <c r="B5" s="81" t="s">
        <v>122</v>
      </c>
      <c r="C5" s="29">
        <v>0.3</v>
      </c>
    </row>
    <row r="6" spans="1:3" x14ac:dyDescent="0.2">
      <c r="A6" s="26" t="s">
        <v>120</v>
      </c>
      <c r="B6" s="81" t="s">
        <v>122</v>
      </c>
      <c r="C6" s="29">
        <v>0.3</v>
      </c>
    </row>
    <row r="7" spans="1:3" x14ac:dyDescent="0.2">
      <c r="A7" s="26" t="s">
        <v>119</v>
      </c>
      <c r="B7" s="81" t="s">
        <v>255</v>
      </c>
      <c r="C7" s="29">
        <v>0.5</v>
      </c>
    </row>
    <row r="8" spans="1:3" x14ac:dyDescent="0.2">
      <c r="A8" s="26" t="s">
        <v>120</v>
      </c>
      <c r="B8" s="81" t="s">
        <v>255</v>
      </c>
      <c r="C8" s="29">
        <v>0.5</v>
      </c>
    </row>
    <row r="9" spans="1:3" x14ac:dyDescent="0.2">
      <c r="A9" s="26" t="s">
        <v>119</v>
      </c>
      <c r="B9" s="81" t="s">
        <v>256</v>
      </c>
      <c r="C9" s="29">
        <v>1</v>
      </c>
    </row>
    <row r="10" spans="1:3" x14ac:dyDescent="0.2">
      <c r="A10" s="26" t="s">
        <v>120</v>
      </c>
      <c r="B10" s="81" t="s">
        <v>256</v>
      </c>
      <c r="C10" s="29">
        <v>1</v>
      </c>
    </row>
    <row r="11" spans="1:3" x14ac:dyDescent="0.2">
      <c r="A11" s="26" t="s">
        <v>119</v>
      </c>
      <c r="B11" s="81" t="s">
        <v>257</v>
      </c>
      <c r="C11" s="29">
        <v>0.7</v>
      </c>
    </row>
    <row r="12" spans="1:3" ht="17" thickBot="1" x14ac:dyDescent="0.25">
      <c r="A12" s="27" t="s">
        <v>120</v>
      </c>
      <c r="B12" s="84" t="s">
        <v>257</v>
      </c>
      <c r="C12" s="9">
        <v>0.7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/>
  </sheetViews>
  <sheetFormatPr baseColWidth="10" defaultColWidth="9.1640625" defaultRowHeight="16" x14ac:dyDescent="0.2"/>
  <cols>
    <col min="1" max="1" width="17.1640625" style="1" customWidth="1"/>
    <col min="2" max="16384" width="9.1640625" style="1"/>
  </cols>
  <sheetData>
    <row r="1" spans="1:2" x14ac:dyDescent="0.2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6" customFormat="1" x14ac:dyDescent="0.2">
      <c r="A2" s="120" t="s">
        <v>158</v>
      </c>
      <c r="B2" s="120" t="s">
        <v>46</v>
      </c>
    </row>
    <row r="3" spans="1:2" s="6" customFormat="1" x14ac:dyDescent="0.2">
      <c r="A3" s="120"/>
      <c r="B3" s="121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U23"/>
  <sheetViews>
    <sheetView zoomScaleNormal="100"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6" width="10.1640625" style="1" bestFit="1" customWidth="1"/>
    <col min="7" max="16384" width="9.1640625" style="1"/>
  </cols>
  <sheetData>
    <row r="1" spans="1:21" ht="17" thickBot="1" x14ac:dyDescent="0.25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21" x14ac:dyDescent="0.2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77" t="s">
        <v>133</v>
      </c>
      <c r="K2" s="5" t="s">
        <v>111</v>
      </c>
      <c r="L2" s="77" t="s">
        <v>112</v>
      </c>
      <c r="M2" s="5" t="s">
        <v>119</v>
      </c>
      <c r="N2" s="77" t="s">
        <v>120</v>
      </c>
      <c r="O2" s="70" t="s">
        <v>117</v>
      </c>
      <c r="P2" s="5" t="s">
        <v>274</v>
      </c>
      <c r="Q2" s="77" t="s">
        <v>275</v>
      </c>
      <c r="R2" s="5" t="s">
        <v>276</v>
      </c>
      <c r="S2" s="5" t="s">
        <v>277</v>
      </c>
      <c r="T2" s="77" t="s">
        <v>278</v>
      </c>
      <c r="U2" s="25" t="s">
        <v>109</v>
      </c>
    </row>
    <row r="3" spans="1:21" x14ac:dyDescent="0.2">
      <c r="A3" s="26" t="s">
        <v>89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4">
        <v>0</v>
      </c>
      <c r="K3" s="7">
        <v>0</v>
      </c>
      <c r="L3" s="74">
        <v>0</v>
      </c>
      <c r="M3" s="7">
        <v>0</v>
      </c>
      <c r="N3" s="74">
        <v>0</v>
      </c>
      <c r="O3" s="100">
        <v>0</v>
      </c>
      <c r="P3" s="7">
        <v>0</v>
      </c>
      <c r="Q3" s="74">
        <v>0</v>
      </c>
      <c r="R3" s="7">
        <v>0</v>
      </c>
      <c r="S3" s="7">
        <v>0</v>
      </c>
      <c r="T3" s="74">
        <v>0</v>
      </c>
      <c r="U3" s="29">
        <v>0</v>
      </c>
    </row>
    <row r="4" spans="1:21" x14ac:dyDescent="0.2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4">
        <v>0</v>
      </c>
      <c r="K4" s="7">
        <v>0</v>
      </c>
      <c r="L4" s="74">
        <v>0</v>
      </c>
      <c r="M4" s="7">
        <v>0</v>
      </c>
      <c r="N4" s="74">
        <v>0</v>
      </c>
      <c r="O4" s="100">
        <v>0</v>
      </c>
      <c r="P4" s="7">
        <v>0</v>
      </c>
      <c r="Q4" s="74">
        <v>0</v>
      </c>
      <c r="R4" s="7">
        <v>0</v>
      </c>
      <c r="S4" s="7">
        <v>0</v>
      </c>
      <c r="T4" s="74">
        <v>0</v>
      </c>
      <c r="U4" s="29">
        <v>0</v>
      </c>
    </row>
    <row r="5" spans="1:21" x14ac:dyDescent="0.2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4">
        <v>0</v>
      </c>
      <c r="K5" s="7">
        <v>0</v>
      </c>
      <c r="L5" s="74">
        <v>0</v>
      </c>
      <c r="M5" s="7">
        <v>0</v>
      </c>
      <c r="N5" s="74">
        <v>0</v>
      </c>
      <c r="O5" s="100">
        <v>0</v>
      </c>
      <c r="P5" s="7">
        <v>0</v>
      </c>
      <c r="Q5" s="74">
        <v>0</v>
      </c>
      <c r="R5" s="7">
        <v>0</v>
      </c>
      <c r="S5" s="7">
        <v>0</v>
      </c>
      <c r="T5" s="74">
        <v>0</v>
      </c>
      <c r="U5" s="29">
        <v>0</v>
      </c>
    </row>
    <row r="6" spans="1:21" x14ac:dyDescent="0.2">
      <c r="A6" s="67" t="s">
        <v>92</v>
      </c>
      <c r="B6" s="75">
        <v>0</v>
      </c>
      <c r="C6" s="75">
        <v>0</v>
      </c>
      <c r="D6" s="75">
        <v>0</v>
      </c>
      <c r="E6" s="75">
        <v>0</v>
      </c>
      <c r="F6" s="75">
        <v>0</v>
      </c>
      <c r="G6" s="75">
        <v>0</v>
      </c>
      <c r="H6" s="75">
        <v>0</v>
      </c>
      <c r="I6" s="75">
        <v>0</v>
      </c>
      <c r="J6" s="76">
        <v>1E-4</v>
      </c>
      <c r="K6" s="75">
        <v>0</v>
      </c>
      <c r="L6" s="76">
        <v>0</v>
      </c>
      <c r="M6" s="75">
        <v>0</v>
      </c>
      <c r="N6" s="76">
        <v>0</v>
      </c>
      <c r="O6" s="103">
        <v>0</v>
      </c>
      <c r="P6" s="75">
        <v>0</v>
      </c>
      <c r="Q6" s="76">
        <v>0</v>
      </c>
      <c r="R6" s="75">
        <v>0</v>
      </c>
      <c r="S6" s="75">
        <v>0</v>
      </c>
      <c r="T6" s="76">
        <v>0</v>
      </c>
      <c r="U6" s="78">
        <v>0</v>
      </c>
    </row>
    <row r="7" spans="1:21" x14ac:dyDescent="0.2">
      <c r="A7" s="67" t="s">
        <v>109</v>
      </c>
      <c r="B7" s="75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5">
        <v>1E-4</v>
      </c>
      <c r="J7" s="76">
        <v>0</v>
      </c>
      <c r="K7" s="75">
        <v>0</v>
      </c>
      <c r="L7" s="76">
        <v>0</v>
      </c>
      <c r="M7" s="75">
        <v>0</v>
      </c>
      <c r="N7" s="76">
        <v>0</v>
      </c>
      <c r="O7" s="103">
        <v>0</v>
      </c>
      <c r="P7" s="75">
        <v>0</v>
      </c>
      <c r="Q7" s="76">
        <v>0</v>
      </c>
      <c r="R7" s="75">
        <v>0</v>
      </c>
      <c r="S7" s="75">
        <v>0</v>
      </c>
      <c r="T7" s="76">
        <v>0</v>
      </c>
      <c r="U7" s="78">
        <v>0</v>
      </c>
    </row>
    <row r="8" spans="1:21" x14ac:dyDescent="0.2">
      <c r="A8" s="26" t="s">
        <v>125</v>
      </c>
      <c r="B8" s="7">
        <v>0</v>
      </c>
      <c r="C8" s="7">
        <v>1E-4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4">
        <v>0</v>
      </c>
      <c r="K8" s="7">
        <v>1E-4</v>
      </c>
      <c r="L8" s="74">
        <v>0</v>
      </c>
      <c r="M8" s="7">
        <v>0</v>
      </c>
      <c r="N8" s="74">
        <v>0</v>
      </c>
      <c r="O8" s="100">
        <v>0</v>
      </c>
      <c r="P8" s="7">
        <v>0</v>
      </c>
      <c r="Q8" s="74">
        <v>0</v>
      </c>
      <c r="R8" s="7">
        <v>0</v>
      </c>
      <c r="S8" s="7">
        <v>0</v>
      </c>
      <c r="T8" s="74">
        <v>0</v>
      </c>
      <c r="U8" s="29">
        <v>0</v>
      </c>
    </row>
    <row r="9" spans="1:21" x14ac:dyDescent="0.2">
      <c r="A9" s="26" t="s">
        <v>126</v>
      </c>
      <c r="B9" s="7">
        <v>1E-4</v>
      </c>
      <c r="C9" s="7">
        <v>0</v>
      </c>
      <c r="D9" s="7">
        <v>1E-4</v>
      </c>
      <c r="E9" s="7">
        <v>0</v>
      </c>
      <c r="F9" s="7">
        <v>1E-4</v>
      </c>
      <c r="G9" s="7">
        <v>0</v>
      </c>
      <c r="H9" s="7">
        <v>0</v>
      </c>
      <c r="I9" s="7">
        <v>0</v>
      </c>
      <c r="J9" s="74">
        <v>0</v>
      </c>
      <c r="K9" s="7">
        <v>0</v>
      </c>
      <c r="L9" s="74">
        <v>0</v>
      </c>
      <c r="M9" s="7">
        <v>0</v>
      </c>
      <c r="N9" s="74">
        <v>0</v>
      </c>
      <c r="O9" s="100">
        <v>0</v>
      </c>
      <c r="P9" s="7">
        <v>0</v>
      </c>
      <c r="Q9" s="74">
        <v>0</v>
      </c>
      <c r="R9" s="7">
        <v>0</v>
      </c>
      <c r="S9" s="7">
        <v>0</v>
      </c>
      <c r="T9" s="74">
        <v>0</v>
      </c>
      <c r="U9" s="29">
        <v>0</v>
      </c>
    </row>
    <row r="10" spans="1:21" x14ac:dyDescent="0.2">
      <c r="A10" s="26" t="s">
        <v>127</v>
      </c>
      <c r="B10" s="7">
        <v>0</v>
      </c>
      <c r="C10" s="7">
        <v>1E-4</v>
      </c>
      <c r="D10" s="7">
        <v>0</v>
      </c>
      <c r="E10" s="7">
        <v>1E-4</v>
      </c>
      <c r="F10" s="7">
        <v>0</v>
      </c>
      <c r="G10" s="7">
        <v>0</v>
      </c>
      <c r="H10" s="7">
        <v>0</v>
      </c>
      <c r="I10" s="7">
        <v>0</v>
      </c>
      <c r="J10" s="74">
        <v>0</v>
      </c>
      <c r="K10" s="7">
        <v>0</v>
      </c>
      <c r="L10" s="74">
        <v>0</v>
      </c>
      <c r="M10" s="7">
        <v>1E-4</v>
      </c>
      <c r="N10" s="74">
        <v>0</v>
      </c>
      <c r="O10" s="100">
        <v>0</v>
      </c>
      <c r="P10" s="7">
        <v>0</v>
      </c>
      <c r="Q10" s="74">
        <v>0</v>
      </c>
      <c r="R10" s="7">
        <v>0</v>
      </c>
      <c r="S10" s="7">
        <v>0</v>
      </c>
      <c r="T10" s="74">
        <v>0</v>
      </c>
      <c r="U10" s="29">
        <v>0</v>
      </c>
    </row>
    <row r="11" spans="1:21" x14ac:dyDescent="0.2">
      <c r="A11" s="26" t="s">
        <v>128</v>
      </c>
      <c r="B11" s="7">
        <v>0</v>
      </c>
      <c r="C11" s="7">
        <v>0</v>
      </c>
      <c r="D11" s="7">
        <v>1E-4</v>
      </c>
      <c r="E11" s="7">
        <v>0</v>
      </c>
      <c r="F11" s="7">
        <v>0</v>
      </c>
      <c r="G11" s="7">
        <v>1E-4</v>
      </c>
      <c r="H11" s="7">
        <v>0</v>
      </c>
      <c r="I11" s="7">
        <v>0</v>
      </c>
      <c r="J11" s="74">
        <v>0</v>
      </c>
      <c r="K11" s="7">
        <v>0</v>
      </c>
      <c r="L11" s="74">
        <v>1E-4</v>
      </c>
      <c r="M11" s="7">
        <v>0</v>
      </c>
      <c r="N11" s="74">
        <v>0</v>
      </c>
      <c r="O11" s="100">
        <v>0</v>
      </c>
      <c r="P11" s="7">
        <v>0</v>
      </c>
      <c r="Q11" s="74">
        <v>0</v>
      </c>
      <c r="R11" s="7">
        <v>0</v>
      </c>
      <c r="S11" s="7">
        <v>0</v>
      </c>
      <c r="T11" s="74">
        <v>0</v>
      </c>
      <c r="U11" s="29">
        <v>0</v>
      </c>
    </row>
    <row r="12" spans="1:21" x14ac:dyDescent="0.2">
      <c r="A12" s="26" t="s">
        <v>129</v>
      </c>
      <c r="B12" s="7">
        <v>0</v>
      </c>
      <c r="C12" s="7">
        <v>1E-4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1E-4</v>
      </c>
      <c r="J12" s="74">
        <v>0</v>
      </c>
      <c r="K12" s="7">
        <v>0</v>
      </c>
      <c r="L12" s="74">
        <v>0</v>
      </c>
      <c r="M12" s="7">
        <v>0</v>
      </c>
      <c r="N12" s="74">
        <v>0</v>
      </c>
      <c r="O12" s="100">
        <v>0</v>
      </c>
      <c r="P12" s="7">
        <v>0</v>
      </c>
      <c r="Q12" s="74">
        <v>0</v>
      </c>
      <c r="R12" s="7">
        <v>0</v>
      </c>
      <c r="S12" s="7">
        <v>0</v>
      </c>
      <c r="T12" s="74">
        <v>0</v>
      </c>
      <c r="U12" s="29">
        <v>0</v>
      </c>
    </row>
    <row r="13" spans="1:21" x14ac:dyDescent="0.2">
      <c r="A13" s="26" t="s">
        <v>130</v>
      </c>
      <c r="B13" s="7">
        <v>0</v>
      </c>
      <c r="C13" s="7">
        <v>0</v>
      </c>
      <c r="D13" s="7">
        <v>0</v>
      </c>
      <c r="E13" s="7">
        <v>1E-4</v>
      </c>
      <c r="F13" s="7">
        <v>0</v>
      </c>
      <c r="G13" s="7">
        <v>0</v>
      </c>
      <c r="H13" s="7">
        <v>1E-4</v>
      </c>
      <c r="I13" s="7">
        <v>0</v>
      </c>
      <c r="J13" s="74">
        <v>0</v>
      </c>
      <c r="K13" s="7">
        <v>0</v>
      </c>
      <c r="L13" s="74">
        <v>0</v>
      </c>
      <c r="M13" s="7">
        <v>0</v>
      </c>
      <c r="N13" s="74">
        <v>0</v>
      </c>
      <c r="O13" s="100">
        <v>0</v>
      </c>
      <c r="P13" s="7">
        <v>0</v>
      </c>
      <c r="Q13" s="74">
        <v>0</v>
      </c>
      <c r="R13" s="7">
        <v>0</v>
      </c>
      <c r="S13" s="7">
        <v>0</v>
      </c>
      <c r="T13" s="74">
        <v>0</v>
      </c>
      <c r="U13" s="29">
        <v>0</v>
      </c>
    </row>
    <row r="14" spans="1:21" x14ac:dyDescent="0.2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1E-4</v>
      </c>
      <c r="H14" s="7">
        <v>0</v>
      </c>
      <c r="I14" s="7">
        <v>1E-4</v>
      </c>
      <c r="J14" s="74">
        <v>1E-4</v>
      </c>
      <c r="K14" s="7">
        <v>0</v>
      </c>
      <c r="L14" s="74">
        <v>0</v>
      </c>
      <c r="M14" s="7">
        <v>0</v>
      </c>
      <c r="N14" s="74">
        <v>0</v>
      </c>
      <c r="O14" s="100">
        <v>0</v>
      </c>
      <c r="P14" s="7">
        <v>0</v>
      </c>
      <c r="Q14" s="74">
        <v>0</v>
      </c>
      <c r="R14" s="7">
        <v>0</v>
      </c>
      <c r="S14" s="7">
        <v>0</v>
      </c>
      <c r="T14" s="74">
        <v>0</v>
      </c>
      <c r="U14" s="29">
        <v>0</v>
      </c>
    </row>
    <row r="15" spans="1:21" x14ac:dyDescent="0.2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>
        <v>1E-4</v>
      </c>
      <c r="G15" s="7">
        <v>0</v>
      </c>
      <c r="H15" s="7">
        <v>1E-4</v>
      </c>
      <c r="I15" s="7">
        <v>0</v>
      </c>
      <c r="J15" s="74">
        <v>0</v>
      </c>
      <c r="K15" s="7">
        <v>0</v>
      </c>
      <c r="L15" s="74">
        <v>0</v>
      </c>
      <c r="M15" s="7">
        <v>0</v>
      </c>
      <c r="N15" s="74">
        <v>0</v>
      </c>
      <c r="O15" s="100">
        <v>0</v>
      </c>
      <c r="P15" s="7">
        <v>0</v>
      </c>
      <c r="Q15" s="74">
        <v>0</v>
      </c>
      <c r="R15" s="7">
        <v>0</v>
      </c>
      <c r="S15" s="7">
        <v>0</v>
      </c>
      <c r="T15" s="74">
        <v>0</v>
      </c>
      <c r="U15" s="29">
        <v>0</v>
      </c>
    </row>
    <row r="16" spans="1:21" x14ac:dyDescent="0.2">
      <c r="A16" s="67" t="s">
        <v>133</v>
      </c>
      <c r="B16" s="75">
        <v>0</v>
      </c>
      <c r="C16" s="75">
        <v>0</v>
      </c>
      <c r="D16" s="75">
        <v>0</v>
      </c>
      <c r="E16" s="75">
        <v>0</v>
      </c>
      <c r="F16" s="75">
        <v>0</v>
      </c>
      <c r="G16" s="75">
        <v>0</v>
      </c>
      <c r="H16" s="75">
        <v>1E-4</v>
      </c>
      <c r="I16" s="75">
        <v>0</v>
      </c>
      <c r="J16" s="76">
        <v>0</v>
      </c>
      <c r="K16" s="75">
        <v>0</v>
      </c>
      <c r="L16" s="76">
        <v>0</v>
      </c>
      <c r="M16" s="75">
        <v>0</v>
      </c>
      <c r="N16" s="76">
        <v>1E-4</v>
      </c>
      <c r="O16" s="103">
        <v>0</v>
      </c>
      <c r="P16" s="75">
        <v>0</v>
      </c>
      <c r="Q16" s="76">
        <v>0</v>
      </c>
      <c r="R16" s="75">
        <v>0</v>
      </c>
      <c r="S16" s="75">
        <v>0</v>
      </c>
      <c r="T16" s="76">
        <v>0</v>
      </c>
      <c r="U16" s="78">
        <v>0</v>
      </c>
    </row>
    <row r="17" spans="1:21" x14ac:dyDescent="0.2">
      <c r="A17" s="26" t="s">
        <v>117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4">
        <v>0</v>
      </c>
      <c r="K17" s="7">
        <v>0</v>
      </c>
      <c r="L17" s="74">
        <v>0</v>
      </c>
      <c r="M17" s="7">
        <v>0</v>
      </c>
      <c r="N17" s="74">
        <v>0</v>
      </c>
      <c r="O17" s="100">
        <v>0</v>
      </c>
      <c r="P17" s="7">
        <v>0</v>
      </c>
      <c r="Q17" s="74">
        <v>0</v>
      </c>
      <c r="R17" s="104">
        <v>0</v>
      </c>
      <c r="S17" s="105">
        <v>0</v>
      </c>
      <c r="T17" s="102">
        <v>0</v>
      </c>
      <c r="U17" s="29">
        <v>1E-4</v>
      </c>
    </row>
    <row r="18" spans="1:21" x14ac:dyDescent="0.2">
      <c r="A18" s="26" t="s">
        <v>274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4">
        <v>0</v>
      </c>
      <c r="K18" s="7">
        <v>0</v>
      </c>
      <c r="L18" s="74">
        <v>0</v>
      </c>
      <c r="M18" s="7">
        <v>0</v>
      </c>
      <c r="N18" s="74">
        <v>0</v>
      </c>
      <c r="O18" s="100">
        <v>0</v>
      </c>
      <c r="P18" s="7">
        <v>0</v>
      </c>
      <c r="Q18" s="74">
        <v>0</v>
      </c>
      <c r="R18" s="100">
        <v>1E-4</v>
      </c>
      <c r="S18" s="7">
        <v>1E-4</v>
      </c>
      <c r="T18" s="74">
        <v>0</v>
      </c>
      <c r="U18" s="29">
        <v>0</v>
      </c>
    </row>
    <row r="19" spans="1:21" x14ac:dyDescent="0.2">
      <c r="A19" s="67" t="s">
        <v>275</v>
      </c>
      <c r="B19" s="75">
        <v>0</v>
      </c>
      <c r="C19" s="75">
        <v>0</v>
      </c>
      <c r="D19" s="75">
        <v>0</v>
      </c>
      <c r="E19" s="75">
        <v>0</v>
      </c>
      <c r="F19" s="75">
        <v>0</v>
      </c>
      <c r="G19" s="75">
        <v>0</v>
      </c>
      <c r="H19" s="75">
        <v>0</v>
      </c>
      <c r="I19" s="75">
        <v>0</v>
      </c>
      <c r="J19" s="76">
        <v>0</v>
      </c>
      <c r="K19" s="75">
        <v>0</v>
      </c>
      <c r="L19" s="76">
        <v>0</v>
      </c>
      <c r="M19" s="75">
        <v>0</v>
      </c>
      <c r="N19" s="76">
        <v>0</v>
      </c>
      <c r="O19" s="103">
        <v>0</v>
      </c>
      <c r="P19" s="75">
        <v>0</v>
      </c>
      <c r="Q19" s="76">
        <v>0</v>
      </c>
      <c r="R19" s="103">
        <v>0</v>
      </c>
      <c r="S19" s="75">
        <v>0</v>
      </c>
      <c r="T19" s="76">
        <v>1E-4</v>
      </c>
      <c r="U19" s="78">
        <v>0</v>
      </c>
    </row>
    <row r="20" spans="1:21" x14ac:dyDescent="0.2">
      <c r="A20" s="26" t="s">
        <v>114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4">
        <v>0</v>
      </c>
      <c r="K20" s="7">
        <v>0</v>
      </c>
      <c r="L20" s="74">
        <v>0</v>
      </c>
      <c r="M20" s="7">
        <v>0</v>
      </c>
      <c r="N20" s="74">
        <v>0</v>
      </c>
      <c r="O20" s="100">
        <v>0</v>
      </c>
      <c r="P20" s="7">
        <v>0</v>
      </c>
      <c r="Q20" s="74">
        <v>0</v>
      </c>
      <c r="R20" s="7">
        <v>0</v>
      </c>
      <c r="S20" s="7">
        <v>0</v>
      </c>
      <c r="T20" s="74">
        <v>0</v>
      </c>
      <c r="U20" s="29">
        <v>1E-4</v>
      </c>
    </row>
    <row r="21" spans="1:21" x14ac:dyDescent="0.2">
      <c r="A21" s="67" t="s">
        <v>115</v>
      </c>
      <c r="B21" s="75">
        <v>0</v>
      </c>
      <c r="C21" s="75">
        <v>0</v>
      </c>
      <c r="D21" s="75">
        <v>0</v>
      </c>
      <c r="E21" s="75">
        <v>0</v>
      </c>
      <c r="F21" s="75">
        <v>0</v>
      </c>
      <c r="G21" s="75">
        <v>0</v>
      </c>
      <c r="H21" s="75">
        <v>0</v>
      </c>
      <c r="I21" s="75">
        <v>0</v>
      </c>
      <c r="J21" s="76">
        <v>0</v>
      </c>
      <c r="K21" s="75">
        <v>0</v>
      </c>
      <c r="L21" s="76">
        <v>0</v>
      </c>
      <c r="M21" s="75">
        <v>0</v>
      </c>
      <c r="N21" s="76">
        <v>0</v>
      </c>
      <c r="O21" s="103">
        <v>0</v>
      </c>
      <c r="P21" s="75">
        <v>0</v>
      </c>
      <c r="Q21" s="76">
        <v>0</v>
      </c>
      <c r="R21" s="75">
        <v>0</v>
      </c>
      <c r="S21" s="75">
        <v>0</v>
      </c>
      <c r="T21" s="76">
        <v>0</v>
      </c>
      <c r="U21" s="78">
        <v>1E-4</v>
      </c>
    </row>
    <row r="22" spans="1:21" x14ac:dyDescent="0.2">
      <c r="A22" s="26" t="s">
        <v>119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4">
        <v>0</v>
      </c>
      <c r="K22" s="7">
        <v>0</v>
      </c>
      <c r="L22" s="74">
        <v>0</v>
      </c>
      <c r="M22" s="7">
        <v>0</v>
      </c>
      <c r="N22" s="74">
        <v>0</v>
      </c>
      <c r="O22" s="100">
        <v>0</v>
      </c>
      <c r="P22" s="7">
        <v>1E-4</v>
      </c>
      <c r="Q22" s="74">
        <v>1E-4</v>
      </c>
      <c r="R22" s="7">
        <v>1E-4</v>
      </c>
      <c r="S22" s="105">
        <v>1E-4</v>
      </c>
      <c r="T22" s="74">
        <v>1E-4</v>
      </c>
      <c r="U22" s="29">
        <v>0</v>
      </c>
    </row>
    <row r="23" spans="1:21" ht="17" thickBot="1" x14ac:dyDescent="0.25">
      <c r="A23" s="27" t="s">
        <v>120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79">
        <v>0</v>
      </c>
      <c r="K23" s="8">
        <v>0</v>
      </c>
      <c r="L23" s="79">
        <v>0</v>
      </c>
      <c r="M23" s="8">
        <v>0</v>
      </c>
      <c r="N23" s="79">
        <v>0</v>
      </c>
      <c r="O23" s="101">
        <v>1E-4</v>
      </c>
      <c r="P23" s="8">
        <v>0</v>
      </c>
      <c r="Q23" s="79">
        <v>0</v>
      </c>
      <c r="R23" s="8">
        <v>0</v>
      </c>
      <c r="S23" s="8">
        <v>0</v>
      </c>
      <c r="T23" s="79">
        <v>0</v>
      </c>
      <c r="U23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2" x14ac:dyDescent="0.2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6" customFormat="1" x14ac:dyDescent="0.2">
      <c r="A2" s="120" t="s">
        <v>168</v>
      </c>
      <c r="B2" s="120" t="s">
        <v>46</v>
      </c>
    </row>
    <row r="3" spans="1:2" s="6" customFormat="1" x14ac:dyDescent="0.2">
      <c r="A3" s="120"/>
      <c r="B3" s="121"/>
    </row>
    <row r="4" spans="1:2" x14ac:dyDescent="0.2">
      <c r="A4" s="120"/>
      <c r="B4" s="121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/>
  </sheetViews>
  <sheetFormatPr baseColWidth="10" defaultColWidth="9.1640625" defaultRowHeight="16" x14ac:dyDescent="0.2"/>
  <cols>
    <col min="1" max="16384" width="9.1640625" style="1"/>
  </cols>
  <sheetData>
    <row r="1" spans="1:2" x14ac:dyDescent="0.2">
      <c r="A1" s="1" t="str">
        <f>_xlfn.CONCAT( "Table of Trucking Hourly Cost [",VLOOKUP("currency", Units!$A$2:$B$11, 2, FALSE),"/", "hour","]")</f>
        <v>Table of Trucking Hourly Cost [USD/hour]</v>
      </c>
    </row>
    <row r="2" spans="1:2" x14ac:dyDescent="0.2">
      <c r="A2" s="120" t="s">
        <v>230</v>
      </c>
      <c r="B2" s="120" t="s">
        <v>46</v>
      </c>
    </row>
    <row r="3" spans="1:2" x14ac:dyDescent="0.2">
      <c r="A3" s="120"/>
      <c r="B3" s="121"/>
    </row>
    <row r="4" spans="1:2" x14ac:dyDescent="0.2">
      <c r="A4" s="120"/>
      <c r="B4" s="121"/>
    </row>
    <row r="5" spans="1:2" x14ac:dyDescent="0.2">
      <c r="A5" s="120"/>
      <c r="B5" s="121"/>
    </row>
    <row r="6" spans="1:2" x14ac:dyDescent="0.2">
      <c r="A6" s="120"/>
      <c r="B6" s="121"/>
    </row>
    <row r="7" spans="1:2" x14ac:dyDescent="0.2">
      <c r="A7" s="120"/>
      <c r="B7" s="121"/>
    </row>
    <row r="8" spans="1:2" x14ac:dyDescent="0.2">
      <c r="A8" s="120"/>
      <c r="B8" s="121"/>
    </row>
    <row r="9" spans="1:2" x14ac:dyDescent="0.2">
      <c r="A9" s="120"/>
      <c r="B9" s="121"/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>
      <selection activeCell="A5" sqref="A5"/>
    </sheetView>
  </sheetViews>
  <sheetFormatPr baseColWidth="10" defaultColWidth="9.1640625" defaultRowHeight="16" x14ac:dyDescent="0.2"/>
  <cols>
    <col min="1" max="16384" width="9.1640625" style="1"/>
  </cols>
  <sheetData>
    <row r="1" spans="1:3" ht="17" thickBot="1" x14ac:dyDescent="0.25">
      <c r="A1" s="1" t="s">
        <v>232</v>
      </c>
    </row>
    <row r="2" spans="1:3" x14ac:dyDescent="0.2">
      <c r="A2" s="3" t="s">
        <v>230</v>
      </c>
      <c r="B2" s="5" t="s">
        <v>111</v>
      </c>
      <c r="C2" s="25" t="s">
        <v>112</v>
      </c>
    </row>
    <row r="3" spans="1:3" x14ac:dyDescent="0.2">
      <c r="A3" s="26" t="s">
        <v>89</v>
      </c>
      <c r="B3" s="7">
        <v>3</v>
      </c>
      <c r="C3" s="29">
        <v>3.5</v>
      </c>
    </row>
    <row r="4" spans="1:3" x14ac:dyDescent="0.2">
      <c r="A4" s="26" t="s">
        <v>90</v>
      </c>
      <c r="B4" s="7">
        <v>2.5</v>
      </c>
      <c r="C4" s="29">
        <v>2</v>
      </c>
    </row>
    <row r="5" spans="1:3" x14ac:dyDescent="0.2">
      <c r="A5" s="26" t="s">
        <v>91</v>
      </c>
      <c r="B5" s="7">
        <v>3</v>
      </c>
      <c r="C5" s="29">
        <v>0.5</v>
      </c>
    </row>
    <row r="6" spans="1:3" x14ac:dyDescent="0.2">
      <c r="A6" s="67" t="s">
        <v>92</v>
      </c>
      <c r="B6" s="75">
        <v>3</v>
      </c>
      <c r="C6" s="78">
        <v>3.5</v>
      </c>
    </row>
    <row r="7" spans="1:3" ht="17" thickBot="1" x14ac:dyDescent="0.25">
      <c r="A7" s="27" t="s">
        <v>109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/>
  </sheetViews>
  <sheetFormatPr baseColWidth="10" defaultColWidth="9.1640625" defaultRowHeight="16" x14ac:dyDescent="0.2"/>
  <cols>
    <col min="1" max="1" width="12.6640625" style="1" customWidth="1"/>
    <col min="2" max="16384" width="9.1640625" style="1"/>
  </cols>
  <sheetData>
    <row r="1" spans="1:5" ht="17" thickBot="1" x14ac:dyDescent="0.25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6" customFormat="1" x14ac:dyDescent="0.2">
      <c r="A2" s="4" t="s">
        <v>231</v>
      </c>
      <c r="B2" s="5" t="s">
        <v>151</v>
      </c>
      <c r="C2" s="5" t="s">
        <v>152</v>
      </c>
      <c r="D2" s="5" t="s">
        <v>153</v>
      </c>
      <c r="E2" s="25" t="s">
        <v>154</v>
      </c>
    </row>
    <row r="3" spans="1:5" s="6" customFormat="1" x14ac:dyDescent="0.2">
      <c r="A3" s="26" t="s">
        <v>111</v>
      </c>
      <c r="B3" s="31">
        <v>0</v>
      </c>
      <c r="C3" s="31">
        <v>1000</v>
      </c>
      <c r="D3" s="31">
        <v>1000</v>
      </c>
      <c r="E3" s="40">
        <v>1000</v>
      </c>
    </row>
    <row r="4" spans="1:5" s="6" customFormat="1" ht="17" thickBot="1" x14ac:dyDescent="0.25">
      <c r="A4" s="27" t="s">
        <v>112</v>
      </c>
      <c r="B4" s="33">
        <v>0</v>
      </c>
      <c r="C4" s="33">
        <v>1000</v>
      </c>
      <c r="D4" s="33">
        <v>1000</v>
      </c>
      <c r="E4" s="34">
        <v>1000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19" style="1" customWidth="1"/>
    <col min="2" max="16384" width="9.1640625" style="1"/>
  </cols>
  <sheetData>
    <row r="1" spans="1:2" ht="17" thickBot="1" x14ac:dyDescent="0.25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2" x14ac:dyDescent="0.2">
      <c r="A2" s="4" t="s">
        <v>235</v>
      </c>
      <c r="B2" s="25" t="s">
        <v>46</v>
      </c>
    </row>
    <row r="3" spans="1:2" x14ac:dyDescent="0.2">
      <c r="A3" s="26" t="s">
        <v>151</v>
      </c>
      <c r="B3" s="32">
        <v>0</v>
      </c>
    </row>
    <row r="4" spans="1:2" x14ac:dyDescent="0.2">
      <c r="A4" s="26" t="s">
        <v>152</v>
      </c>
      <c r="B4" s="97">
        <v>7143</v>
      </c>
    </row>
    <row r="5" spans="1:2" x14ac:dyDescent="0.2">
      <c r="A5" s="26" t="s">
        <v>153</v>
      </c>
      <c r="B5" s="97">
        <v>14286</v>
      </c>
    </row>
    <row r="6" spans="1:2" ht="17" thickBot="1" x14ac:dyDescent="0.25">
      <c r="A6" s="27" t="s">
        <v>154</v>
      </c>
      <c r="B6" s="96">
        <v>50000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3" sqref="A2:A3"/>
    </sheetView>
  </sheetViews>
  <sheetFormatPr baseColWidth="10" defaultColWidth="9.1640625" defaultRowHeight="16" x14ac:dyDescent="0.2"/>
  <cols>
    <col min="1" max="3" width="9.1640625" style="1"/>
    <col min="4" max="4" width="4.5" style="1" customWidth="1"/>
    <col min="5" max="14" width="9.1640625" style="1"/>
    <col min="15" max="16" width="12.1640625" style="1" customWidth="1"/>
    <col min="17" max="17" width="4.5" style="1" customWidth="1"/>
    <col min="18" max="16384" width="9.1640625" style="1"/>
  </cols>
  <sheetData>
    <row r="1" spans="1:1" x14ac:dyDescent="0.2">
      <c r="A1" s="1" t="s">
        <v>110</v>
      </c>
    </row>
    <row r="2" spans="1:1" x14ac:dyDescent="0.2">
      <c r="A2" s="10"/>
    </row>
    <row r="3" spans="1:1" x14ac:dyDescent="0.2">
      <c r="A3" s="10"/>
    </row>
    <row r="4" spans="1:1" x14ac:dyDescent="0.2">
      <c r="A4" s="10"/>
    </row>
    <row r="5" spans="1:1" x14ac:dyDescent="0.2">
      <c r="A5" s="10"/>
    </row>
    <row r="6" spans="1:1" x14ac:dyDescent="0.2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13.1640625" style="1" customWidth="1"/>
    <col min="2" max="16384" width="9.1640625" style="1"/>
  </cols>
  <sheetData>
    <row r="1" spans="1:5" ht="17" thickBot="1" x14ac:dyDescent="0.25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6" customFormat="1" x14ac:dyDescent="0.2">
      <c r="A2" s="4" t="s">
        <v>171</v>
      </c>
      <c r="B2" s="5" t="s">
        <v>141</v>
      </c>
      <c r="C2" s="5" t="s">
        <v>142</v>
      </c>
      <c r="D2" s="5" t="s">
        <v>143</v>
      </c>
      <c r="E2" s="25" t="s">
        <v>144</v>
      </c>
    </row>
    <row r="3" spans="1:5" x14ac:dyDescent="0.2">
      <c r="A3" s="26" t="s">
        <v>117</v>
      </c>
      <c r="B3" s="31">
        <v>2</v>
      </c>
      <c r="C3" s="31">
        <v>2</v>
      </c>
      <c r="D3" s="31">
        <v>2</v>
      </c>
      <c r="E3" s="40">
        <v>2</v>
      </c>
    </row>
    <row r="4" spans="1:5" x14ac:dyDescent="0.2">
      <c r="A4" s="26" t="s">
        <v>274</v>
      </c>
      <c r="B4" s="31">
        <v>18</v>
      </c>
      <c r="C4" s="31">
        <v>18</v>
      </c>
      <c r="D4" s="31">
        <v>18</v>
      </c>
      <c r="E4" s="32">
        <v>18</v>
      </c>
    </row>
    <row r="5" spans="1:5" ht="17" thickBot="1" x14ac:dyDescent="0.25">
      <c r="A5" s="27" t="s">
        <v>275</v>
      </c>
      <c r="B5" s="33">
        <v>21</v>
      </c>
      <c r="C5" s="33">
        <v>21</v>
      </c>
      <c r="D5" s="33">
        <v>21</v>
      </c>
      <c r="E5" s="34">
        <v>21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18.1640625" style="1" customWidth="1"/>
    <col min="2" max="16384" width="9.1640625" style="1"/>
  </cols>
  <sheetData>
    <row r="1" spans="1:2" ht="17" thickBot="1" x14ac:dyDescent="0.25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">
      <c r="A2" s="4" t="s">
        <v>236</v>
      </c>
      <c r="B2" s="25" t="s">
        <v>46</v>
      </c>
    </row>
    <row r="3" spans="1:2" x14ac:dyDescent="0.2">
      <c r="A3" s="26" t="s">
        <v>141</v>
      </c>
      <c r="B3" s="32">
        <v>0</v>
      </c>
    </row>
    <row r="4" spans="1:2" x14ac:dyDescent="0.2">
      <c r="A4" s="26" t="s">
        <v>142</v>
      </c>
      <c r="B4" s="32">
        <v>50000</v>
      </c>
    </row>
    <row r="5" spans="1:2" x14ac:dyDescent="0.2">
      <c r="A5" s="26" t="s">
        <v>143</v>
      </c>
      <c r="B5" s="32">
        <v>100000</v>
      </c>
    </row>
    <row r="6" spans="1:2" ht="17" thickBot="1" x14ac:dyDescent="0.25">
      <c r="A6" s="27" t="s">
        <v>144</v>
      </c>
      <c r="B6" s="34">
        <v>350000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>
      <selection activeCell="A5" sqref="A5"/>
    </sheetView>
  </sheetViews>
  <sheetFormatPr baseColWidth="10" defaultColWidth="9.1640625" defaultRowHeight="16" x14ac:dyDescent="0.2"/>
  <cols>
    <col min="1" max="1" width="16.1640625" style="1" customWidth="1"/>
    <col min="2" max="2" width="23.5" style="1" bestFit="1" customWidth="1"/>
    <col min="3" max="16384" width="9.1640625" style="1"/>
  </cols>
  <sheetData>
    <row r="1" spans="1:6" ht="17" thickBot="1" x14ac:dyDescent="0.25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x14ac:dyDescent="0.2">
      <c r="A2" s="4" t="s">
        <v>169</v>
      </c>
      <c r="B2" s="77" t="s">
        <v>233</v>
      </c>
      <c r="C2" s="5" t="s">
        <v>146</v>
      </c>
      <c r="D2" s="5" t="s">
        <v>147</v>
      </c>
      <c r="E2" s="5" t="s">
        <v>148</v>
      </c>
      <c r="F2" s="25" t="s">
        <v>149</v>
      </c>
    </row>
    <row r="3" spans="1:6" x14ac:dyDescent="0.2">
      <c r="A3" s="26" t="s">
        <v>119</v>
      </c>
      <c r="B3" s="73" t="s">
        <v>121</v>
      </c>
      <c r="C3" s="31">
        <v>75</v>
      </c>
      <c r="D3" s="31">
        <v>75</v>
      </c>
      <c r="E3" s="31">
        <v>75</v>
      </c>
      <c r="F3" s="32">
        <v>75</v>
      </c>
    </row>
    <row r="4" spans="1:6" x14ac:dyDescent="0.2">
      <c r="A4" s="26" t="s">
        <v>120</v>
      </c>
      <c r="B4" s="73" t="s">
        <v>121</v>
      </c>
      <c r="C4" s="31">
        <v>75</v>
      </c>
      <c r="D4" s="31">
        <v>75</v>
      </c>
      <c r="E4" s="31">
        <v>75</v>
      </c>
      <c r="F4" s="32">
        <v>75</v>
      </c>
    </row>
    <row r="5" spans="1:6" x14ac:dyDescent="0.2">
      <c r="A5" s="26" t="s">
        <v>119</v>
      </c>
      <c r="B5" s="73" t="s">
        <v>122</v>
      </c>
      <c r="C5" s="31">
        <v>100</v>
      </c>
      <c r="D5" s="31">
        <v>100</v>
      </c>
      <c r="E5" s="31">
        <v>100</v>
      </c>
      <c r="F5" s="32">
        <v>100</v>
      </c>
    </row>
    <row r="6" spans="1:6" x14ac:dyDescent="0.2">
      <c r="A6" s="26" t="s">
        <v>120</v>
      </c>
      <c r="B6" s="73" t="s">
        <v>122</v>
      </c>
      <c r="C6" s="31">
        <v>100</v>
      </c>
      <c r="D6" s="31">
        <v>100</v>
      </c>
      <c r="E6" s="31">
        <v>100</v>
      </c>
      <c r="F6" s="32">
        <v>100</v>
      </c>
    </row>
    <row r="7" spans="1:6" x14ac:dyDescent="0.2">
      <c r="A7" s="26" t="s">
        <v>119</v>
      </c>
      <c r="B7" s="73" t="s">
        <v>255</v>
      </c>
      <c r="C7" s="31">
        <v>1000</v>
      </c>
      <c r="D7" s="31">
        <v>1000</v>
      </c>
      <c r="E7" s="31">
        <v>1000</v>
      </c>
      <c r="F7" s="32">
        <v>1000</v>
      </c>
    </row>
    <row r="8" spans="1:6" x14ac:dyDescent="0.2">
      <c r="A8" s="26" t="s">
        <v>120</v>
      </c>
      <c r="B8" s="73" t="s">
        <v>255</v>
      </c>
      <c r="C8" s="31">
        <v>1000</v>
      </c>
      <c r="D8" s="31">
        <v>1000</v>
      </c>
      <c r="E8" s="31">
        <v>1000</v>
      </c>
      <c r="F8" s="32">
        <v>1000</v>
      </c>
    </row>
    <row r="9" spans="1:6" x14ac:dyDescent="0.2">
      <c r="A9" s="26" t="s">
        <v>119</v>
      </c>
      <c r="B9" s="73" t="s">
        <v>256</v>
      </c>
      <c r="C9" s="31">
        <v>500</v>
      </c>
      <c r="D9" s="31">
        <v>500</v>
      </c>
      <c r="E9" s="31">
        <v>500</v>
      </c>
      <c r="F9" s="32">
        <v>500</v>
      </c>
    </row>
    <row r="10" spans="1:6" x14ac:dyDescent="0.2">
      <c r="A10" s="26" t="s">
        <v>120</v>
      </c>
      <c r="B10" s="73" t="s">
        <v>256</v>
      </c>
      <c r="C10" s="31">
        <v>500</v>
      </c>
      <c r="D10" s="31">
        <v>500</v>
      </c>
      <c r="E10" s="31">
        <v>500</v>
      </c>
      <c r="F10" s="32">
        <v>500</v>
      </c>
    </row>
    <row r="11" spans="1:6" x14ac:dyDescent="0.2">
      <c r="A11" s="26" t="s">
        <v>119</v>
      </c>
      <c r="B11" s="73" t="s">
        <v>257</v>
      </c>
      <c r="C11" s="31">
        <v>800</v>
      </c>
      <c r="D11" s="31">
        <v>800</v>
      </c>
      <c r="E11" s="31">
        <v>800</v>
      </c>
      <c r="F11" s="32">
        <v>800</v>
      </c>
    </row>
    <row r="12" spans="1:6" ht="17" thickBot="1" x14ac:dyDescent="0.25">
      <c r="A12" s="27" t="s">
        <v>120</v>
      </c>
      <c r="B12" s="82" t="s">
        <v>257</v>
      </c>
      <c r="C12" s="33">
        <v>800</v>
      </c>
      <c r="D12" s="33">
        <v>800</v>
      </c>
      <c r="E12" s="33">
        <v>800</v>
      </c>
      <c r="F12" s="34">
        <v>800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21.5" style="1" customWidth="1"/>
    <col min="2" max="2" width="9.1640625" style="1"/>
    <col min="3" max="3" width="14.5" style="1" bestFit="1" customWidth="1"/>
    <col min="4" max="16384" width="9.1640625" style="1"/>
  </cols>
  <sheetData>
    <row r="1" spans="1:5" ht="17" thickBot="1" x14ac:dyDescent="0.25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">
      <c r="A2" s="4" t="s">
        <v>237</v>
      </c>
      <c r="B2" s="5" t="s">
        <v>146</v>
      </c>
      <c r="C2" s="5" t="s">
        <v>147</v>
      </c>
      <c r="D2" s="5" t="s">
        <v>148</v>
      </c>
      <c r="E2" s="25" t="s">
        <v>149</v>
      </c>
    </row>
    <row r="3" spans="1:5" x14ac:dyDescent="0.2">
      <c r="A3" s="26" t="s">
        <v>121</v>
      </c>
      <c r="B3" s="31">
        <v>0</v>
      </c>
      <c r="C3" s="31">
        <v>10000</v>
      </c>
      <c r="D3" s="31">
        <v>20000</v>
      </c>
      <c r="E3" s="32">
        <v>50000</v>
      </c>
    </row>
    <row r="4" spans="1:5" x14ac:dyDescent="0.2">
      <c r="A4" s="26" t="s">
        <v>122</v>
      </c>
      <c r="B4" s="31">
        <v>0</v>
      </c>
      <c r="C4" s="31">
        <v>10000</v>
      </c>
      <c r="D4" s="31">
        <v>20000</v>
      </c>
      <c r="E4" s="32">
        <v>50000</v>
      </c>
    </row>
    <row r="5" spans="1:5" x14ac:dyDescent="0.2">
      <c r="A5" s="26" t="s">
        <v>255</v>
      </c>
      <c r="B5" s="31">
        <v>0</v>
      </c>
      <c r="C5" s="31">
        <v>10000</v>
      </c>
      <c r="D5" s="31">
        <v>20000</v>
      </c>
      <c r="E5" s="32">
        <v>50000</v>
      </c>
    </row>
    <row r="6" spans="1:5" x14ac:dyDescent="0.2">
      <c r="A6" s="26" t="s">
        <v>256</v>
      </c>
      <c r="B6" s="31">
        <v>0</v>
      </c>
      <c r="C6" s="31">
        <v>10000</v>
      </c>
      <c r="D6" s="31">
        <v>20000</v>
      </c>
      <c r="E6" s="32">
        <v>50000</v>
      </c>
    </row>
    <row r="7" spans="1:5" ht="17" thickBot="1" x14ac:dyDescent="0.25">
      <c r="A7" s="27" t="s">
        <v>257</v>
      </c>
      <c r="B7" s="33">
        <v>0</v>
      </c>
      <c r="C7" s="33">
        <v>10000</v>
      </c>
      <c r="D7" s="33">
        <v>20000</v>
      </c>
      <c r="E7" s="34">
        <v>50000</v>
      </c>
    </row>
    <row r="9" spans="1:5" x14ac:dyDescent="0.2">
      <c r="C9" s="71"/>
    </row>
    <row r="10" spans="1:5" x14ac:dyDescent="0.2">
      <c r="C10" s="71"/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33.1640625" style="1" bestFit="1" customWidth="1"/>
    <col min="2" max="2" width="9.1640625" style="1" customWidth="1"/>
    <col min="3" max="16384" width="9.1640625" style="1"/>
  </cols>
  <sheetData>
    <row r="1" spans="1:2" ht="17" thickBot="1" x14ac:dyDescent="0.25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">
      <c r="A2" s="4" t="s">
        <v>45</v>
      </c>
      <c r="B2" s="25" t="s">
        <v>240</v>
      </c>
    </row>
    <row r="3" spans="1:2" ht="17" thickBot="1" x14ac:dyDescent="0.25">
      <c r="A3" s="27" t="s">
        <v>241</v>
      </c>
      <c r="B3" s="34">
        <v>300000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1CA9B-7923-4D65-AAFB-3C314AFCE483}">
  <sheetPr>
    <tabColor theme="5" tint="0.79998168889431442"/>
  </sheetPr>
  <dimension ref="A1:U23"/>
  <sheetViews>
    <sheetView zoomScaleNormal="100" workbookViewId="0">
      <pane ySplit="1" topLeftCell="A2" activePane="bottomLeft" state="frozen"/>
      <selection activeCell="A5" sqref="A5"/>
      <selection pane="bottomLeft" activeCell="H26" sqref="H26"/>
    </sheetView>
  </sheetViews>
  <sheetFormatPr baseColWidth="10" defaultColWidth="9.1640625" defaultRowHeight="16" x14ac:dyDescent="0.2"/>
  <cols>
    <col min="1" max="16384" width="9.1640625" style="1"/>
  </cols>
  <sheetData>
    <row r="1" spans="1:21" ht="17" thickBot="1" x14ac:dyDescent="0.25">
      <c r="A1" s="1" t="str">
        <f>_xlfn.CONCAT( "Table of Pipeline Expansion Distances [",VLOOKUP("distance", Units!$A$2:$B$11, 2, FALSE),"]")</f>
        <v>Table of Pipeline Expansion Distances [mile]</v>
      </c>
    </row>
    <row r="2" spans="1:21" x14ac:dyDescent="0.2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77" t="s">
        <v>133</v>
      </c>
      <c r="K2" s="5" t="s">
        <v>111</v>
      </c>
      <c r="L2" s="77" t="s">
        <v>112</v>
      </c>
      <c r="M2" s="5" t="s">
        <v>119</v>
      </c>
      <c r="N2" s="77" t="s">
        <v>120</v>
      </c>
      <c r="O2" s="70" t="s">
        <v>117</v>
      </c>
      <c r="P2" s="5" t="s">
        <v>274</v>
      </c>
      <c r="Q2" s="77" t="s">
        <v>275</v>
      </c>
      <c r="R2" s="5" t="s">
        <v>276</v>
      </c>
      <c r="S2" s="5" t="s">
        <v>277</v>
      </c>
      <c r="T2" s="77" t="s">
        <v>278</v>
      </c>
      <c r="U2" s="25" t="s">
        <v>109</v>
      </c>
    </row>
    <row r="3" spans="1:21" x14ac:dyDescent="0.2">
      <c r="A3" s="26" t="s">
        <v>89</v>
      </c>
      <c r="B3" s="7">
        <v>1.4259999999999999</v>
      </c>
      <c r="C3" s="7" t="s">
        <v>242</v>
      </c>
      <c r="D3" s="7" t="s">
        <v>242</v>
      </c>
      <c r="E3" s="7" t="s">
        <v>242</v>
      </c>
      <c r="F3" s="7" t="s">
        <v>242</v>
      </c>
      <c r="G3" s="7" t="s">
        <v>242</v>
      </c>
      <c r="H3" s="7" t="s">
        <v>242</v>
      </c>
      <c r="I3" s="7" t="s">
        <v>242</v>
      </c>
      <c r="J3" s="74" t="s">
        <v>242</v>
      </c>
      <c r="K3" s="7" t="s">
        <v>242</v>
      </c>
      <c r="L3" s="74" t="s">
        <v>242</v>
      </c>
      <c r="M3" s="7" t="s">
        <v>242</v>
      </c>
      <c r="N3" s="74"/>
      <c r="O3" s="100" t="s">
        <v>242</v>
      </c>
      <c r="P3" s="7"/>
      <c r="Q3" s="74"/>
      <c r="R3" s="7"/>
      <c r="S3" s="7"/>
      <c r="T3" s="74"/>
      <c r="U3" s="29" t="s">
        <v>242</v>
      </c>
    </row>
    <row r="4" spans="1:21" x14ac:dyDescent="0.2">
      <c r="A4" s="26" t="s">
        <v>90</v>
      </c>
      <c r="B4" s="7" t="s">
        <v>242</v>
      </c>
      <c r="C4" s="7" t="s">
        <v>242</v>
      </c>
      <c r="D4" s="7" t="s">
        <v>242</v>
      </c>
      <c r="E4" s="7" t="s">
        <v>242</v>
      </c>
      <c r="F4" s="7">
        <v>1.6847000000000001</v>
      </c>
      <c r="G4" s="7" t="s">
        <v>242</v>
      </c>
      <c r="H4" s="7" t="s">
        <v>242</v>
      </c>
      <c r="I4" s="7" t="s">
        <v>242</v>
      </c>
      <c r="J4" s="74" t="s">
        <v>242</v>
      </c>
      <c r="K4" s="7" t="s">
        <v>242</v>
      </c>
      <c r="L4" s="74" t="s">
        <v>242</v>
      </c>
      <c r="M4" s="7" t="s">
        <v>242</v>
      </c>
      <c r="N4" s="74"/>
      <c r="O4" s="100" t="s">
        <v>242</v>
      </c>
      <c r="P4" s="7"/>
      <c r="Q4" s="74"/>
      <c r="R4" s="7"/>
      <c r="S4" s="7"/>
      <c r="T4" s="74"/>
      <c r="U4" s="29" t="s">
        <v>242</v>
      </c>
    </row>
    <row r="5" spans="1:21" x14ac:dyDescent="0.2">
      <c r="A5" s="26" t="s">
        <v>91</v>
      </c>
      <c r="B5" s="7" t="s">
        <v>242</v>
      </c>
      <c r="C5" s="7" t="s">
        <v>242</v>
      </c>
      <c r="D5" s="7" t="s">
        <v>242</v>
      </c>
      <c r="E5" s="7" t="s">
        <v>242</v>
      </c>
      <c r="F5" s="7" t="s">
        <v>242</v>
      </c>
      <c r="G5" s="7">
        <v>1.2563</v>
      </c>
      <c r="H5" s="7" t="s">
        <v>242</v>
      </c>
      <c r="I5" s="7" t="s">
        <v>242</v>
      </c>
      <c r="J5" s="74" t="s">
        <v>242</v>
      </c>
      <c r="K5" s="7" t="s">
        <v>242</v>
      </c>
      <c r="L5" s="74" t="s">
        <v>242</v>
      </c>
      <c r="M5" s="7" t="s">
        <v>242</v>
      </c>
      <c r="N5" s="74"/>
      <c r="O5" s="100" t="s">
        <v>242</v>
      </c>
      <c r="P5" s="7"/>
      <c r="Q5" s="74"/>
      <c r="R5" s="7"/>
      <c r="S5" s="7"/>
      <c r="T5" s="74"/>
      <c r="U5" s="29" t="s">
        <v>242</v>
      </c>
    </row>
    <row r="6" spans="1:21" x14ac:dyDescent="0.2">
      <c r="A6" s="67" t="s">
        <v>92</v>
      </c>
      <c r="B6" s="75" t="s">
        <v>242</v>
      </c>
      <c r="C6" s="75" t="s">
        <v>242</v>
      </c>
      <c r="D6" s="75" t="s">
        <v>242</v>
      </c>
      <c r="E6" s="75" t="s">
        <v>242</v>
      </c>
      <c r="F6" s="75" t="s">
        <v>242</v>
      </c>
      <c r="G6" s="75" t="s">
        <v>242</v>
      </c>
      <c r="H6" s="75" t="s">
        <v>242</v>
      </c>
      <c r="I6" s="75" t="s">
        <v>242</v>
      </c>
      <c r="J6" s="76">
        <v>2.5074000000000001</v>
      </c>
      <c r="K6" s="75" t="s">
        <v>242</v>
      </c>
      <c r="L6" s="76" t="s">
        <v>242</v>
      </c>
      <c r="M6" s="75" t="s">
        <v>242</v>
      </c>
      <c r="N6" s="76"/>
      <c r="O6" s="103" t="s">
        <v>242</v>
      </c>
      <c r="P6" s="75"/>
      <c r="Q6" s="76"/>
      <c r="R6" s="75"/>
      <c r="S6" s="75"/>
      <c r="T6" s="76"/>
      <c r="U6" s="78" t="s">
        <v>242</v>
      </c>
    </row>
    <row r="7" spans="1:21" x14ac:dyDescent="0.2">
      <c r="A7" s="87" t="s">
        <v>109</v>
      </c>
      <c r="B7" s="88" t="s">
        <v>242</v>
      </c>
      <c r="C7" s="88" t="s">
        <v>242</v>
      </c>
      <c r="D7" s="88"/>
      <c r="E7" s="88" t="s">
        <v>242</v>
      </c>
      <c r="F7" s="88" t="s">
        <v>242</v>
      </c>
      <c r="G7" s="88" t="s">
        <v>242</v>
      </c>
      <c r="H7" s="88" t="s">
        <v>242</v>
      </c>
      <c r="I7" s="88">
        <f>2*F4</f>
        <v>3.3694000000000002</v>
      </c>
      <c r="J7" s="76" t="s">
        <v>242</v>
      </c>
      <c r="K7" s="89" t="s">
        <v>242</v>
      </c>
      <c r="L7" s="92" t="s">
        <v>242</v>
      </c>
      <c r="M7" s="88"/>
      <c r="N7" s="91"/>
      <c r="O7" s="107" t="s">
        <v>242</v>
      </c>
      <c r="P7" s="88"/>
      <c r="Q7" s="91"/>
      <c r="R7" s="88"/>
      <c r="S7" s="88"/>
      <c r="T7" s="91"/>
      <c r="U7" s="90" t="s">
        <v>242</v>
      </c>
    </row>
    <row r="8" spans="1:21" x14ac:dyDescent="0.2">
      <c r="A8" s="26" t="s">
        <v>125</v>
      </c>
      <c r="B8" s="108" t="s">
        <v>242</v>
      </c>
      <c r="C8" s="108">
        <v>4.0752409775985399</v>
      </c>
      <c r="D8" s="7" t="s">
        <v>242</v>
      </c>
      <c r="E8" s="7" t="s">
        <v>242</v>
      </c>
      <c r="F8" s="7" t="s">
        <v>242</v>
      </c>
      <c r="G8" s="7" t="s">
        <v>242</v>
      </c>
      <c r="H8" s="7" t="s">
        <v>242</v>
      </c>
      <c r="I8" s="7" t="s">
        <v>242</v>
      </c>
      <c r="J8" s="74" t="s">
        <v>242</v>
      </c>
      <c r="K8" s="108">
        <v>4.1717000000000004</v>
      </c>
      <c r="L8" s="74" t="s">
        <v>242</v>
      </c>
      <c r="M8" s="7" t="s">
        <v>242</v>
      </c>
      <c r="N8" s="74"/>
      <c r="O8" s="100"/>
      <c r="P8" s="7"/>
      <c r="Q8" s="74"/>
      <c r="R8" s="7"/>
      <c r="S8" s="7"/>
      <c r="T8" s="74"/>
      <c r="U8" s="29"/>
    </row>
    <row r="9" spans="1:21" x14ac:dyDescent="0.2">
      <c r="A9" s="26" t="s">
        <v>126</v>
      </c>
      <c r="B9" s="108">
        <v>4.0752409775985399</v>
      </c>
      <c r="C9" s="108" t="s">
        <v>242</v>
      </c>
      <c r="D9" s="7">
        <v>8.2970000000000006</v>
      </c>
      <c r="E9" s="7" t="s">
        <v>242</v>
      </c>
      <c r="F9" s="7">
        <v>1.8142</v>
      </c>
      <c r="G9" s="7" t="s">
        <v>242</v>
      </c>
      <c r="H9" s="7" t="s">
        <v>242</v>
      </c>
      <c r="I9" s="7" t="s">
        <v>242</v>
      </c>
      <c r="J9" s="74" t="s">
        <v>242</v>
      </c>
      <c r="K9" s="7" t="s">
        <v>242</v>
      </c>
      <c r="L9" s="74" t="s">
        <v>242</v>
      </c>
      <c r="M9" s="7" t="s">
        <v>242</v>
      </c>
      <c r="N9" s="74"/>
      <c r="O9" s="100"/>
      <c r="P9" s="7"/>
      <c r="Q9" s="74"/>
      <c r="R9" s="7"/>
      <c r="S9" s="7"/>
      <c r="T9" s="74"/>
      <c r="U9" s="29"/>
    </row>
    <row r="10" spans="1:21" x14ac:dyDescent="0.2">
      <c r="A10" s="26" t="s">
        <v>127</v>
      </c>
      <c r="B10" s="7" t="s">
        <v>242</v>
      </c>
      <c r="C10" s="7">
        <v>8.2970000000000006</v>
      </c>
      <c r="D10" s="7" t="s">
        <v>242</v>
      </c>
      <c r="E10" s="7">
        <v>8.3129999999999988</v>
      </c>
      <c r="F10" s="7" t="s">
        <v>242</v>
      </c>
      <c r="G10" s="7" t="s">
        <v>242</v>
      </c>
      <c r="H10" s="7" t="s">
        <v>242</v>
      </c>
      <c r="I10" s="7" t="s">
        <v>242</v>
      </c>
      <c r="J10" s="74" t="s">
        <v>242</v>
      </c>
      <c r="K10" s="7" t="s">
        <v>242</v>
      </c>
      <c r="L10" s="74" t="s">
        <v>242</v>
      </c>
      <c r="M10" s="7">
        <v>1.4</v>
      </c>
      <c r="N10" s="74"/>
      <c r="O10" s="100"/>
      <c r="P10" s="7"/>
      <c r="Q10" s="74"/>
      <c r="R10" s="7"/>
      <c r="S10" s="7"/>
      <c r="T10" s="74"/>
      <c r="U10" s="29"/>
    </row>
    <row r="11" spans="1:21" x14ac:dyDescent="0.2">
      <c r="A11" s="26" t="s">
        <v>128</v>
      </c>
      <c r="B11" s="7" t="s">
        <v>242</v>
      </c>
      <c r="C11" s="7" t="s">
        <v>242</v>
      </c>
      <c r="D11" s="7">
        <v>8.3129999999999988</v>
      </c>
      <c r="E11" s="7" t="s">
        <v>242</v>
      </c>
      <c r="F11" s="7" t="s">
        <v>242</v>
      </c>
      <c r="G11" s="7">
        <v>1.2533000000000001</v>
      </c>
      <c r="H11" s="7" t="s">
        <v>242</v>
      </c>
      <c r="I11" s="7" t="s">
        <v>242</v>
      </c>
      <c r="J11" s="74" t="s">
        <v>242</v>
      </c>
      <c r="K11" s="7" t="s">
        <v>242</v>
      </c>
      <c r="L11" s="74">
        <v>1.3163</v>
      </c>
      <c r="M11" s="7" t="s">
        <v>242</v>
      </c>
      <c r="N11" s="74"/>
      <c r="O11" s="100"/>
      <c r="P11" s="7"/>
      <c r="Q11" s="74"/>
      <c r="R11" s="7"/>
      <c r="S11" s="7"/>
      <c r="T11" s="74"/>
      <c r="U11" s="29"/>
    </row>
    <row r="12" spans="1:21" x14ac:dyDescent="0.2">
      <c r="A12" s="26" t="s">
        <v>129</v>
      </c>
      <c r="B12" s="7" t="s">
        <v>242</v>
      </c>
      <c r="C12" s="108">
        <v>1.8142</v>
      </c>
      <c r="D12" s="7" t="s">
        <v>242</v>
      </c>
      <c r="E12" s="7" t="s">
        <v>242</v>
      </c>
      <c r="F12" s="7" t="s">
        <v>242</v>
      </c>
      <c r="G12" s="7" t="s">
        <v>242</v>
      </c>
      <c r="H12" s="7" t="s">
        <v>242</v>
      </c>
      <c r="I12" s="7">
        <v>1.4431</v>
      </c>
      <c r="J12" s="74" t="s">
        <v>242</v>
      </c>
      <c r="K12" s="7" t="s">
        <v>242</v>
      </c>
      <c r="L12" s="74" t="s">
        <v>242</v>
      </c>
      <c r="M12" s="7" t="s">
        <v>242</v>
      </c>
      <c r="N12" s="74"/>
      <c r="O12" s="100"/>
      <c r="P12" s="7"/>
      <c r="Q12" s="74"/>
      <c r="R12" s="7"/>
      <c r="S12" s="7"/>
      <c r="T12" s="74"/>
      <c r="U12" s="29"/>
    </row>
    <row r="13" spans="1:21" x14ac:dyDescent="0.2">
      <c r="A13" s="26" t="s">
        <v>130</v>
      </c>
      <c r="B13" s="7" t="s">
        <v>242</v>
      </c>
      <c r="C13" s="7" t="s">
        <v>242</v>
      </c>
      <c r="D13" s="7" t="s">
        <v>242</v>
      </c>
      <c r="E13" s="7">
        <v>1.2533000000000001</v>
      </c>
      <c r="F13" s="7" t="s">
        <v>242</v>
      </c>
      <c r="G13" s="7" t="s">
        <v>242</v>
      </c>
      <c r="H13" s="7">
        <v>1.153</v>
      </c>
      <c r="I13" s="7" t="s">
        <v>242</v>
      </c>
      <c r="J13" s="74" t="s">
        <v>242</v>
      </c>
      <c r="K13" s="7" t="s">
        <v>242</v>
      </c>
      <c r="L13" s="74" t="s">
        <v>242</v>
      </c>
      <c r="M13" s="7" t="s">
        <v>242</v>
      </c>
      <c r="N13" s="74"/>
      <c r="O13" s="100"/>
      <c r="P13" s="7"/>
      <c r="Q13" s="74"/>
      <c r="R13" s="7"/>
      <c r="S13" s="7"/>
      <c r="T13" s="74"/>
      <c r="U13" s="29"/>
    </row>
    <row r="14" spans="1:21" x14ac:dyDescent="0.2">
      <c r="A14" s="26" t="s">
        <v>131</v>
      </c>
      <c r="B14" s="7" t="s">
        <v>242</v>
      </c>
      <c r="C14" s="7" t="s">
        <v>242</v>
      </c>
      <c r="D14" s="7" t="s">
        <v>242</v>
      </c>
      <c r="E14" s="7" t="s">
        <v>242</v>
      </c>
      <c r="F14" s="7" t="s">
        <v>242</v>
      </c>
      <c r="G14" s="7">
        <v>1.153</v>
      </c>
      <c r="H14" s="7" t="s">
        <v>242</v>
      </c>
      <c r="I14" s="7">
        <v>6.0780000000000003</v>
      </c>
      <c r="J14" s="74">
        <v>2.4449000000000001</v>
      </c>
      <c r="K14" s="7" t="s">
        <v>242</v>
      </c>
      <c r="L14" s="74" t="s">
        <v>242</v>
      </c>
      <c r="M14" s="7" t="s">
        <v>242</v>
      </c>
      <c r="N14" s="74"/>
      <c r="O14" s="100"/>
      <c r="P14" s="7"/>
      <c r="Q14" s="74"/>
      <c r="R14" s="7"/>
      <c r="S14" s="7"/>
      <c r="T14" s="74"/>
      <c r="U14" s="29"/>
    </row>
    <row r="15" spans="1:21" x14ac:dyDescent="0.2">
      <c r="A15" s="26" t="s">
        <v>132</v>
      </c>
      <c r="B15" s="7" t="s">
        <v>242</v>
      </c>
      <c r="C15" s="7" t="s">
        <v>242</v>
      </c>
      <c r="D15" s="7" t="s">
        <v>242</v>
      </c>
      <c r="E15" s="7" t="s">
        <v>242</v>
      </c>
      <c r="F15" s="7">
        <v>1.4431</v>
      </c>
      <c r="G15" s="7" t="s">
        <v>242</v>
      </c>
      <c r="H15" s="7">
        <v>6.0780000000000003</v>
      </c>
      <c r="I15" s="7" t="s">
        <v>242</v>
      </c>
      <c r="J15" s="74" t="s">
        <v>242</v>
      </c>
      <c r="K15" s="7" t="s">
        <v>242</v>
      </c>
      <c r="L15" s="74" t="s">
        <v>242</v>
      </c>
      <c r="M15" s="7"/>
      <c r="N15" s="74"/>
      <c r="O15" s="100"/>
      <c r="P15" s="7"/>
      <c r="Q15" s="74"/>
      <c r="R15" s="7"/>
      <c r="S15" s="7"/>
      <c r="T15" s="74"/>
      <c r="U15" s="29"/>
    </row>
    <row r="16" spans="1:21" x14ac:dyDescent="0.2">
      <c r="A16" s="26" t="s">
        <v>133</v>
      </c>
      <c r="B16" s="7" t="s">
        <v>242</v>
      </c>
      <c r="C16" s="7" t="s">
        <v>242</v>
      </c>
      <c r="D16" s="7" t="s">
        <v>242</v>
      </c>
      <c r="E16" s="7" t="s">
        <v>242</v>
      </c>
      <c r="F16" s="7" t="s">
        <v>242</v>
      </c>
      <c r="G16" s="7" t="s">
        <v>242</v>
      </c>
      <c r="H16" s="7">
        <v>2.4449000000000001</v>
      </c>
      <c r="I16" s="7" t="s">
        <v>242</v>
      </c>
      <c r="J16" s="74" t="s">
        <v>242</v>
      </c>
      <c r="K16" s="7" t="s">
        <v>242</v>
      </c>
      <c r="L16" s="74" t="s">
        <v>242</v>
      </c>
      <c r="M16" s="7" t="s">
        <v>242</v>
      </c>
      <c r="N16" s="74">
        <v>2.5</v>
      </c>
      <c r="O16" s="100"/>
      <c r="P16" s="7"/>
      <c r="Q16" s="74"/>
      <c r="R16" s="7"/>
      <c r="S16" s="7"/>
      <c r="T16" s="74"/>
      <c r="U16" s="29"/>
    </row>
    <row r="17" spans="1:21" x14ac:dyDescent="0.2">
      <c r="A17" s="44" t="s">
        <v>117</v>
      </c>
      <c r="B17" s="105"/>
      <c r="C17" s="105"/>
      <c r="D17" s="105"/>
      <c r="E17" s="105"/>
      <c r="F17" s="105"/>
      <c r="G17" s="105"/>
      <c r="H17" s="105"/>
      <c r="I17" s="105"/>
      <c r="J17" s="102"/>
      <c r="K17" s="105"/>
      <c r="L17" s="102"/>
      <c r="M17" s="105"/>
      <c r="N17" s="102"/>
      <c r="O17" s="104"/>
      <c r="P17" s="105"/>
      <c r="Q17" s="102"/>
      <c r="R17" s="105"/>
      <c r="S17" s="105"/>
      <c r="T17" s="102"/>
      <c r="U17" s="106">
        <v>9</v>
      </c>
    </row>
    <row r="18" spans="1:21" x14ac:dyDescent="0.2">
      <c r="A18" s="26" t="s">
        <v>274</v>
      </c>
      <c r="B18" s="7"/>
      <c r="C18" s="7"/>
      <c r="D18" s="7"/>
      <c r="E18" s="7"/>
      <c r="F18" s="7"/>
      <c r="G18" s="7"/>
      <c r="H18" s="7"/>
      <c r="I18" s="7"/>
      <c r="J18" s="74"/>
      <c r="K18" s="7"/>
      <c r="L18" s="74"/>
      <c r="M18" s="7"/>
      <c r="N18" s="74"/>
      <c r="O18" s="7"/>
      <c r="P18" s="7"/>
      <c r="Q18" s="74"/>
      <c r="R18" s="7">
        <v>7</v>
      </c>
      <c r="S18" s="7">
        <v>7</v>
      </c>
      <c r="T18" s="74"/>
      <c r="U18" s="29"/>
    </row>
    <row r="19" spans="1:21" x14ac:dyDescent="0.2">
      <c r="A19" s="67" t="s">
        <v>275</v>
      </c>
      <c r="B19" s="75"/>
      <c r="C19" s="75"/>
      <c r="D19" s="75"/>
      <c r="E19" s="75"/>
      <c r="F19" s="75"/>
      <c r="G19" s="75"/>
      <c r="H19" s="75"/>
      <c r="I19" s="75"/>
      <c r="J19" s="76"/>
      <c r="K19" s="75"/>
      <c r="L19" s="76"/>
      <c r="M19" s="75"/>
      <c r="N19" s="76"/>
      <c r="O19" s="75"/>
      <c r="P19" s="75"/>
      <c r="Q19" s="76"/>
      <c r="R19" s="75"/>
      <c r="S19" s="75"/>
      <c r="T19" s="76">
        <v>2</v>
      </c>
      <c r="U19" s="78"/>
    </row>
    <row r="20" spans="1:21" x14ac:dyDescent="0.2">
      <c r="A20" s="26" t="s">
        <v>114</v>
      </c>
      <c r="B20" s="7" t="s">
        <v>242</v>
      </c>
      <c r="C20" s="7" t="s">
        <v>242</v>
      </c>
      <c r="D20" s="7" t="s">
        <v>242</v>
      </c>
      <c r="E20" s="7" t="s">
        <v>242</v>
      </c>
      <c r="F20" s="7" t="s">
        <v>242</v>
      </c>
      <c r="G20" s="7" t="s">
        <v>242</v>
      </c>
      <c r="H20" s="7" t="s">
        <v>242</v>
      </c>
      <c r="I20" s="7" t="s">
        <v>242</v>
      </c>
      <c r="J20" s="74" t="s">
        <v>242</v>
      </c>
      <c r="K20" s="7" t="s">
        <v>242</v>
      </c>
      <c r="L20" s="74" t="s">
        <v>242</v>
      </c>
      <c r="M20" s="7" t="s">
        <v>242</v>
      </c>
      <c r="N20" s="74"/>
      <c r="O20" s="100" t="s">
        <v>242</v>
      </c>
      <c r="P20" s="7"/>
      <c r="Q20" s="74"/>
      <c r="R20" s="7"/>
      <c r="S20" s="7"/>
      <c r="T20" s="74"/>
      <c r="U20" s="29">
        <v>2.6</v>
      </c>
    </row>
    <row r="21" spans="1:21" x14ac:dyDescent="0.2">
      <c r="A21" s="67" t="s">
        <v>115</v>
      </c>
      <c r="B21" s="75" t="s">
        <v>242</v>
      </c>
      <c r="C21" s="75" t="s">
        <v>242</v>
      </c>
      <c r="D21" s="75" t="s">
        <v>242</v>
      </c>
      <c r="E21" s="75" t="s">
        <v>242</v>
      </c>
      <c r="F21" s="75" t="s">
        <v>242</v>
      </c>
      <c r="G21" s="75" t="s">
        <v>242</v>
      </c>
      <c r="H21" s="75" t="s">
        <v>242</v>
      </c>
      <c r="I21" s="75" t="s">
        <v>242</v>
      </c>
      <c r="J21" s="76" t="s">
        <v>242</v>
      </c>
      <c r="K21" s="75" t="s">
        <v>242</v>
      </c>
      <c r="L21" s="76" t="s">
        <v>242</v>
      </c>
      <c r="M21" s="75" t="s">
        <v>242</v>
      </c>
      <c r="N21" s="76"/>
      <c r="O21" s="103" t="s">
        <v>242</v>
      </c>
      <c r="P21" s="75"/>
      <c r="Q21" s="76"/>
      <c r="R21" s="75"/>
      <c r="S21" s="75"/>
      <c r="T21" s="76"/>
      <c r="U21" s="78">
        <v>2.6</v>
      </c>
    </row>
    <row r="22" spans="1:21" x14ac:dyDescent="0.2">
      <c r="A22" s="26" t="s">
        <v>119</v>
      </c>
      <c r="B22" s="7" t="s">
        <v>242</v>
      </c>
      <c r="C22" s="7" t="s">
        <v>242</v>
      </c>
      <c r="D22" s="7"/>
      <c r="E22" s="7" t="s">
        <v>242</v>
      </c>
      <c r="F22" s="7" t="s">
        <v>242</v>
      </c>
      <c r="G22" s="7" t="s">
        <v>242</v>
      </c>
      <c r="H22" s="7" t="s">
        <v>242</v>
      </c>
      <c r="I22" s="7"/>
      <c r="J22" s="74" t="s">
        <v>242</v>
      </c>
      <c r="K22" s="7" t="s">
        <v>242</v>
      </c>
      <c r="L22" s="74" t="s">
        <v>242</v>
      </c>
      <c r="M22" s="7" t="s">
        <v>242</v>
      </c>
      <c r="N22" s="74"/>
      <c r="O22" s="100" t="s">
        <v>242</v>
      </c>
      <c r="P22" s="7">
        <v>2</v>
      </c>
      <c r="Q22" s="74">
        <v>2</v>
      </c>
      <c r="R22" s="7">
        <v>9.8000000000000007</v>
      </c>
      <c r="S22" s="7">
        <v>9.8000000000000007</v>
      </c>
      <c r="T22" s="74">
        <v>2</v>
      </c>
      <c r="U22" s="29"/>
    </row>
    <row r="23" spans="1:21" ht="17" thickBot="1" x14ac:dyDescent="0.25">
      <c r="A23" s="27" t="s">
        <v>120</v>
      </c>
      <c r="B23" s="8" t="s">
        <v>242</v>
      </c>
      <c r="C23" s="8" t="s">
        <v>242</v>
      </c>
      <c r="D23" s="8"/>
      <c r="E23" s="8" t="s">
        <v>242</v>
      </c>
      <c r="F23" s="8" t="s">
        <v>242</v>
      </c>
      <c r="G23" s="8" t="s">
        <v>242</v>
      </c>
      <c r="H23" s="8" t="s">
        <v>242</v>
      </c>
      <c r="I23" s="8" t="s">
        <v>242</v>
      </c>
      <c r="J23" s="79"/>
      <c r="K23" s="8" t="s">
        <v>242</v>
      </c>
      <c r="L23" s="79" t="s">
        <v>242</v>
      </c>
      <c r="M23" s="8" t="s">
        <v>242</v>
      </c>
      <c r="N23" s="79"/>
      <c r="O23" s="101">
        <v>0.1</v>
      </c>
      <c r="P23" s="8"/>
      <c r="Q23" s="79"/>
      <c r="R23" s="8"/>
      <c r="S23" s="8"/>
      <c r="T23" s="79"/>
      <c r="U23" s="9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>
      <selection activeCell="A5" sqref="A5"/>
    </sheetView>
  </sheetViews>
  <sheetFormatPr baseColWidth="10" defaultColWidth="9.1640625" defaultRowHeight="16" x14ac:dyDescent="0.2"/>
  <cols>
    <col min="1" max="16384" width="9.1640625" style="1"/>
  </cols>
  <sheetData>
    <row r="1" spans="1:7" ht="17" thickBot="1" x14ac:dyDescent="0.25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2">
      <c r="A2" s="4" t="s">
        <v>230</v>
      </c>
      <c r="B2" s="83" t="s">
        <v>230</v>
      </c>
      <c r="C2" s="5" t="s">
        <v>135</v>
      </c>
      <c r="D2" s="5" t="s">
        <v>136</v>
      </c>
      <c r="E2" s="5" t="s">
        <v>137</v>
      </c>
      <c r="F2" s="5" t="s">
        <v>138</v>
      </c>
      <c r="G2" s="25" t="s">
        <v>139</v>
      </c>
    </row>
    <row r="3" spans="1:7" x14ac:dyDescent="0.2">
      <c r="A3" s="26" t="s">
        <v>132</v>
      </c>
      <c r="B3" s="93" t="s">
        <v>133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7" thickBot="1" x14ac:dyDescent="0.25">
      <c r="A4" s="27" t="s">
        <v>133</v>
      </c>
      <c r="B4" s="94" t="s">
        <v>132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2" ht="17" thickBot="1" x14ac:dyDescent="0.25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">
      <c r="A2" s="4" t="s">
        <v>234</v>
      </c>
      <c r="B2" s="25" t="s">
        <v>46</v>
      </c>
    </row>
    <row r="3" spans="1:2" x14ac:dyDescent="0.2">
      <c r="A3" s="26" t="s">
        <v>135</v>
      </c>
      <c r="B3" s="32">
        <v>0</v>
      </c>
    </row>
    <row r="4" spans="1:2" x14ac:dyDescent="0.2">
      <c r="A4" s="26" t="s">
        <v>136</v>
      </c>
      <c r="B4" s="32">
        <v>14285.714285714286</v>
      </c>
    </row>
    <row r="5" spans="1:2" x14ac:dyDescent="0.2">
      <c r="A5" s="26" t="s">
        <v>137</v>
      </c>
      <c r="B5" s="32">
        <v>35714.285714285717</v>
      </c>
    </row>
    <row r="6" spans="1:2" x14ac:dyDescent="0.2">
      <c r="A6" s="26" t="s">
        <v>138</v>
      </c>
      <c r="B6" s="32">
        <v>42857.142857142855</v>
      </c>
    </row>
    <row r="7" spans="1:2" ht="17" thickBot="1" x14ac:dyDescent="0.25">
      <c r="A7" s="27" t="s">
        <v>139</v>
      </c>
      <c r="B7" s="34">
        <v>50000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18" style="1" customWidth="1"/>
    <col min="2" max="16384" width="9.1640625" style="1"/>
  </cols>
  <sheetData>
    <row r="1" spans="1:2" ht="17" thickBot="1" x14ac:dyDescent="0.25">
      <c r="A1" s="1" t="str">
        <f>_xlfn.CONCAT( "Table of Pipeline Diameters [",VLOOKUP("diameter", Units!$A$2:$B$11, 2, FALSE),"]")</f>
        <v>Table of Pipeline Diameters [inch]</v>
      </c>
    </row>
    <row r="2" spans="1:2" x14ac:dyDescent="0.2">
      <c r="A2" s="4" t="s">
        <v>234</v>
      </c>
      <c r="B2" s="25" t="s">
        <v>46</v>
      </c>
    </row>
    <row r="3" spans="1:2" x14ac:dyDescent="0.2">
      <c r="A3" s="26" t="s">
        <v>135</v>
      </c>
      <c r="B3" s="32">
        <v>0</v>
      </c>
    </row>
    <row r="4" spans="1:2" x14ac:dyDescent="0.2">
      <c r="A4" s="26" t="s">
        <v>136</v>
      </c>
      <c r="B4" s="32">
        <v>4</v>
      </c>
    </row>
    <row r="5" spans="1:2" x14ac:dyDescent="0.2">
      <c r="A5" s="26" t="s">
        <v>137</v>
      </c>
      <c r="B5" s="32">
        <v>6</v>
      </c>
    </row>
    <row r="6" spans="1:2" x14ac:dyDescent="0.2">
      <c r="A6" s="26" t="s">
        <v>138</v>
      </c>
      <c r="B6" s="32">
        <v>8</v>
      </c>
    </row>
    <row r="7" spans="1:2" ht="17" thickBot="1" x14ac:dyDescent="0.25">
      <c r="A7" s="27" t="s">
        <v>139</v>
      </c>
      <c r="B7" s="34">
        <v>12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17.1640625" style="1" customWidth="1"/>
    <col min="2" max="2" width="23.5" style="1" bestFit="1" customWidth="1"/>
    <col min="3" max="16384" width="9.1640625" style="1"/>
  </cols>
  <sheetData>
    <row r="1" spans="1:3" ht="17" thickBot="1" x14ac:dyDescent="0.25">
      <c r="A1" s="1" t="s">
        <v>238</v>
      </c>
    </row>
    <row r="2" spans="1:3" x14ac:dyDescent="0.2">
      <c r="A2" s="4" t="s">
        <v>169</v>
      </c>
      <c r="B2" s="83" t="s">
        <v>233</v>
      </c>
      <c r="C2" s="25" t="s">
        <v>46</v>
      </c>
    </row>
    <row r="3" spans="1:3" x14ac:dyDescent="0.2">
      <c r="A3" s="26" t="s">
        <v>119</v>
      </c>
      <c r="B3" s="81" t="s">
        <v>121</v>
      </c>
      <c r="C3" s="29">
        <v>0.95</v>
      </c>
    </row>
    <row r="4" spans="1:3" x14ac:dyDescent="0.2">
      <c r="A4" s="26" t="s">
        <v>120</v>
      </c>
      <c r="B4" s="81" t="s">
        <v>121</v>
      </c>
      <c r="C4" s="29">
        <v>0.95</v>
      </c>
    </row>
    <row r="5" spans="1:3" x14ac:dyDescent="0.2">
      <c r="A5" s="26" t="s">
        <v>119</v>
      </c>
      <c r="B5" s="81" t="s">
        <v>122</v>
      </c>
      <c r="C5" s="29">
        <v>0.95</v>
      </c>
    </row>
    <row r="6" spans="1:3" x14ac:dyDescent="0.2">
      <c r="A6" s="26" t="s">
        <v>120</v>
      </c>
      <c r="B6" s="81" t="s">
        <v>122</v>
      </c>
      <c r="C6" s="29">
        <v>0.95</v>
      </c>
    </row>
    <row r="7" spans="1:3" x14ac:dyDescent="0.2">
      <c r="A7" s="26" t="s">
        <v>119</v>
      </c>
      <c r="B7" s="81" t="s">
        <v>255</v>
      </c>
      <c r="C7" s="29">
        <v>0.5</v>
      </c>
    </row>
    <row r="8" spans="1:3" x14ac:dyDescent="0.2">
      <c r="A8" s="26" t="s">
        <v>120</v>
      </c>
      <c r="B8" s="81" t="s">
        <v>255</v>
      </c>
      <c r="C8" s="29">
        <v>0.5</v>
      </c>
    </row>
    <row r="9" spans="1:3" x14ac:dyDescent="0.2">
      <c r="A9" s="26" t="s">
        <v>119</v>
      </c>
      <c r="B9" s="81" t="s">
        <v>256</v>
      </c>
      <c r="C9" s="29">
        <v>0.5</v>
      </c>
    </row>
    <row r="10" spans="1:3" x14ac:dyDescent="0.2">
      <c r="A10" s="26" t="s">
        <v>120</v>
      </c>
      <c r="B10" s="81" t="s">
        <v>256</v>
      </c>
      <c r="C10" s="29">
        <v>0.5</v>
      </c>
    </row>
    <row r="11" spans="1:3" x14ac:dyDescent="0.2">
      <c r="A11" s="26" t="s">
        <v>119</v>
      </c>
      <c r="B11" s="81" t="s">
        <v>257</v>
      </c>
      <c r="C11" s="29">
        <v>0.5</v>
      </c>
    </row>
    <row r="12" spans="1:3" ht="17" thickBot="1" x14ac:dyDescent="0.25">
      <c r="A12" s="27" t="s">
        <v>120</v>
      </c>
      <c r="B12" s="84" t="s">
        <v>257</v>
      </c>
      <c r="C12" s="9"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3" sqref="A2:A3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113</v>
      </c>
    </row>
    <row r="2" spans="1:16" x14ac:dyDescent="0.2">
      <c r="A2" s="10"/>
    </row>
    <row r="3" spans="1:16" x14ac:dyDescent="0.2">
      <c r="A3" s="10"/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17.5" style="1" customWidth="1"/>
    <col min="2" max="2" width="23.1640625" style="1" customWidth="1"/>
    <col min="3" max="16384" width="9.1640625" style="1"/>
  </cols>
  <sheetData>
    <row r="1" spans="1:3" ht="17" thickBot="1" x14ac:dyDescent="0.25">
      <c r="A1" s="1" t="s">
        <v>258</v>
      </c>
    </row>
    <row r="2" spans="1:3" x14ac:dyDescent="0.2">
      <c r="A2" s="4" t="s">
        <v>169</v>
      </c>
      <c r="B2" s="83" t="s">
        <v>233</v>
      </c>
      <c r="C2" s="25" t="s">
        <v>239</v>
      </c>
    </row>
    <row r="3" spans="1:3" x14ac:dyDescent="0.2">
      <c r="A3" s="26" t="s">
        <v>119</v>
      </c>
      <c r="B3" s="81" t="s">
        <v>121</v>
      </c>
      <c r="C3" s="29">
        <v>0</v>
      </c>
    </row>
    <row r="4" spans="1:3" x14ac:dyDescent="0.2">
      <c r="A4" s="26" t="s">
        <v>120</v>
      </c>
      <c r="B4" s="81" t="s">
        <v>121</v>
      </c>
      <c r="C4" s="29">
        <v>0</v>
      </c>
    </row>
    <row r="5" spans="1:3" x14ac:dyDescent="0.2">
      <c r="A5" s="26" t="s">
        <v>119</v>
      </c>
      <c r="B5" s="81" t="s">
        <v>122</v>
      </c>
      <c r="C5" s="29">
        <v>0</v>
      </c>
    </row>
    <row r="6" spans="1:3" x14ac:dyDescent="0.2">
      <c r="A6" s="26" t="s">
        <v>120</v>
      </c>
      <c r="B6" s="81" t="s">
        <v>122</v>
      </c>
      <c r="C6" s="29">
        <v>0</v>
      </c>
    </row>
    <row r="7" spans="1:3" x14ac:dyDescent="0.2">
      <c r="A7" s="26" t="s">
        <v>119</v>
      </c>
      <c r="B7" s="81" t="s">
        <v>255</v>
      </c>
      <c r="C7" s="29">
        <v>0.99</v>
      </c>
    </row>
    <row r="8" spans="1:3" x14ac:dyDescent="0.2">
      <c r="A8" s="26" t="s">
        <v>120</v>
      </c>
      <c r="B8" s="81" t="s">
        <v>255</v>
      </c>
      <c r="C8" s="29">
        <v>0.99</v>
      </c>
    </row>
    <row r="9" spans="1:3" x14ac:dyDescent="0.2">
      <c r="A9" s="26" t="s">
        <v>119</v>
      </c>
      <c r="B9" s="81" t="s">
        <v>256</v>
      </c>
      <c r="C9" s="29">
        <v>0.99</v>
      </c>
    </row>
    <row r="10" spans="1:3" x14ac:dyDescent="0.2">
      <c r="A10" s="26" t="s">
        <v>120</v>
      </c>
      <c r="B10" s="81" t="s">
        <v>256</v>
      </c>
      <c r="C10" s="29">
        <v>0.99</v>
      </c>
    </row>
    <row r="11" spans="1:3" x14ac:dyDescent="0.2">
      <c r="A11" s="26" t="s">
        <v>119</v>
      </c>
      <c r="B11" s="81" t="s">
        <v>257</v>
      </c>
      <c r="C11" s="29">
        <v>0.99</v>
      </c>
    </row>
    <row r="12" spans="1:3" ht="17" thickBot="1" x14ac:dyDescent="0.25">
      <c r="A12" s="27" t="s">
        <v>120</v>
      </c>
      <c r="B12" s="84" t="s">
        <v>257</v>
      </c>
      <c r="C12" s="86">
        <v>0.99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25.5" style="1" customWidth="1"/>
    <col min="2" max="16384" width="9.1640625" style="1"/>
  </cols>
  <sheetData>
    <row r="1" spans="1:2" ht="17" thickBot="1" x14ac:dyDescent="0.25">
      <c r="A1" s="1" t="s">
        <v>254</v>
      </c>
    </row>
    <row r="2" spans="1:2" x14ac:dyDescent="0.2">
      <c r="A2" s="4" t="s">
        <v>233</v>
      </c>
      <c r="B2" s="25" t="s">
        <v>46</v>
      </c>
    </row>
    <row r="3" spans="1:2" x14ac:dyDescent="0.2">
      <c r="A3" s="85" t="s">
        <v>121</v>
      </c>
      <c r="B3" s="32">
        <v>0</v>
      </c>
    </row>
    <row r="4" spans="1:2" x14ac:dyDescent="0.2">
      <c r="A4" s="85" t="s">
        <v>122</v>
      </c>
      <c r="B4" s="32">
        <v>0</v>
      </c>
    </row>
    <row r="5" spans="1:2" x14ac:dyDescent="0.2">
      <c r="A5" s="85" t="s">
        <v>255</v>
      </c>
      <c r="B5" s="32">
        <v>1</v>
      </c>
    </row>
    <row r="6" spans="1:2" x14ac:dyDescent="0.2">
      <c r="A6" s="85" t="s">
        <v>256</v>
      </c>
      <c r="B6" s="32">
        <v>1</v>
      </c>
    </row>
    <row r="7" spans="1:2" ht="17" thickBot="1" x14ac:dyDescent="0.25">
      <c r="A7" s="27" t="s">
        <v>257</v>
      </c>
      <c r="B7" s="34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18" style="1" customWidth="1"/>
    <col min="2" max="16384" width="9.1640625" style="1"/>
  </cols>
  <sheetData>
    <row r="1" spans="1:2" ht="17" thickBot="1" x14ac:dyDescent="0.25">
      <c r="A1" s="1" t="s">
        <v>252</v>
      </c>
    </row>
    <row r="2" spans="1:2" x14ac:dyDescent="0.2">
      <c r="A2" s="4" t="s">
        <v>169</v>
      </c>
      <c r="B2" s="25" t="s">
        <v>46</v>
      </c>
    </row>
    <row r="3" spans="1:2" x14ac:dyDescent="0.2">
      <c r="A3" s="26" t="s">
        <v>119</v>
      </c>
      <c r="B3" s="29">
        <v>1</v>
      </c>
    </row>
    <row r="4" spans="1:2" ht="17" thickBot="1" x14ac:dyDescent="0.25">
      <c r="A4" s="27" t="s">
        <v>120</v>
      </c>
      <c r="B4" s="9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18.5" style="1" customWidth="1"/>
    <col min="2" max="16384" width="9.1640625" style="1"/>
  </cols>
  <sheetData>
    <row r="1" spans="1:2" ht="17" thickBot="1" x14ac:dyDescent="0.25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  <row r="2" spans="1:2" x14ac:dyDescent="0.2">
      <c r="A2" s="4" t="s">
        <v>286</v>
      </c>
      <c r="B2" s="25" t="s">
        <v>46</v>
      </c>
    </row>
    <row r="3" spans="1:2" x14ac:dyDescent="0.2">
      <c r="A3" s="26" t="s">
        <v>276</v>
      </c>
      <c r="B3" s="29">
        <v>0.21</v>
      </c>
    </row>
    <row r="4" spans="1:2" x14ac:dyDescent="0.2">
      <c r="A4" s="26" t="s">
        <v>277</v>
      </c>
      <c r="B4" s="29">
        <v>0.25</v>
      </c>
    </row>
    <row r="5" spans="1:2" ht="17" thickBot="1" x14ac:dyDescent="0.25">
      <c r="A5" s="27" t="s">
        <v>278</v>
      </c>
      <c r="B5" s="9">
        <v>2.8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2" ht="17" thickBot="1" x14ac:dyDescent="0.25">
      <c r="A1" s="1" t="s">
        <v>253</v>
      </c>
    </row>
    <row r="2" spans="1:2" x14ac:dyDescent="0.2">
      <c r="A2" s="4" t="s">
        <v>158</v>
      </c>
      <c r="B2" s="25" t="s">
        <v>46</v>
      </c>
    </row>
    <row r="3" spans="1:2" ht="17" thickBot="1" x14ac:dyDescent="0.25">
      <c r="A3" s="27" t="s">
        <v>109</v>
      </c>
      <c r="B3" s="34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baseColWidth="10" defaultColWidth="9.1640625" defaultRowHeight="16" x14ac:dyDescent="0.2"/>
  <cols>
    <col min="1" max="1" width="24.33203125" style="1" bestFit="1" customWidth="1"/>
    <col min="2" max="2" width="9.5" style="1" bestFit="1" customWidth="1"/>
    <col min="3" max="16384" width="9.1640625" style="1"/>
  </cols>
  <sheetData>
    <row r="1" spans="1:3" ht="17" thickBot="1" x14ac:dyDescent="0.25">
      <c r="A1" s="28" t="s">
        <v>243</v>
      </c>
    </row>
    <row r="2" spans="1:3" x14ac:dyDescent="0.2">
      <c r="A2" s="4" t="s">
        <v>45</v>
      </c>
      <c r="B2" s="25" t="s">
        <v>240</v>
      </c>
    </row>
    <row r="3" spans="1:3" x14ac:dyDescent="0.2">
      <c r="A3" s="26" t="s">
        <v>244</v>
      </c>
      <c r="B3" s="32">
        <v>110</v>
      </c>
    </row>
    <row r="4" spans="1:3" x14ac:dyDescent="0.2">
      <c r="A4" s="26" t="s">
        <v>245</v>
      </c>
      <c r="B4" s="38">
        <v>0.03</v>
      </c>
    </row>
    <row r="5" spans="1:3" x14ac:dyDescent="0.2">
      <c r="A5" s="26" t="s">
        <v>271</v>
      </c>
      <c r="B5" s="32">
        <v>10</v>
      </c>
      <c r="C5" s="1" t="s">
        <v>260</v>
      </c>
    </row>
    <row r="6" spans="1:3" ht="17" thickBot="1" x14ac:dyDescent="0.25">
      <c r="A6" s="27" t="s">
        <v>272</v>
      </c>
      <c r="B6" s="34">
        <v>150</v>
      </c>
      <c r="C6" s="1" t="s">
        <v>260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17" style="1" bestFit="1" customWidth="1"/>
    <col min="2" max="16384" width="9.1640625" style="1"/>
  </cols>
  <sheetData>
    <row r="1" spans="1:2" ht="17" thickBot="1" x14ac:dyDescent="0.25">
      <c r="A1" s="28" t="s">
        <v>246</v>
      </c>
    </row>
    <row r="2" spans="1:2" x14ac:dyDescent="0.2">
      <c r="A2" s="4" t="s">
        <v>45</v>
      </c>
      <c r="B2" s="25" t="s">
        <v>240</v>
      </c>
    </row>
    <row r="3" spans="1:2" x14ac:dyDescent="0.2">
      <c r="A3" s="26" t="s">
        <v>247</v>
      </c>
      <c r="B3" s="38">
        <v>0.08</v>
      </c>
    </row>
    <row r="4" spans="1:2" ht="17" thickBot="1" x14ac:dyDescent="0.25">
      <c r="A4" s="27" t="s">
        <v>248</v>
      </c>
      <c r="B4" s="34">
        <v>20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9.5" style="1" bestFit="1" customWidth="1"/>
    <col min="2" max="2" width="12.6640625" style="1" bestFit="1" customWidth="1"/>
    <col min="3" max="3" width="12.5" style="1" bestFit="1" customWidth="1"/>
    <col min="4" max="4" width="11.6640625" style="1" customWidth="1"/>
    <col min="5" max="5" width="17.1640625" style="1" bestFit="1" customWidth="1"/>
    <col min="6" max="6" width="16.1640625" style="1" customWidth="1"/>
    <col min="7" max="7" width="11.5" style="1" bestFit="1" customWidth="1"/>
    <col min="8" max="8" width="11" style="1" bestFit="1" customWidth="1"/>
    <col min="9" max="16384" width="9.1640625" style="1"/>
  </cols>
  <sheetData>
    <row r="1" spans="1:2" ht="17" thickBot="1" x14ac:dyDescent="0.25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">
      <c r="A2" s="4" t="s">
        <v>249</v>
      </c>
      <c r="B2" s="43" t="s">
        <v>239</v>
      </c>
    </row>
    <row r="3" spans="1:2" x14ac:dyDescent="0.2">
      <c r="A3" s="44" t="s">
        <v>89</v>
      </c>
      <c r="B3" s="45">
        <v>142277</v>
      </c>
    </row>
    <row r="4" spans="1:2" x14ac:dyDescent="0.2">
      <c r="A4" s="26" t="s">
        <v>90</v>
      </c>
      <c r="B4" s="46">
        <v>140998</v>
      </c>
    </row>
    <row r="5" spans="1:2" x14ac:dyDescent="0.2">
      <c r="A5" s="26" t="s">
        <v>91</v>
      </c>
      <c r="B5" s="46">
        <v>172490.2</v>
      </c>
    </row>
    <row r="6" spans="1:2" x14ac:dyDescent="0.2">
      <c r="A6" s="67" t="s">
        <v>92</v>
      </c>
      <c r="B6" s="95">
        <v>257547</v>
      </c>
    </row>
    <row r="7" spans="1:2" ht="17" thickBot="1" x14ac:dyDescent="0.25">
      <c r="A7" s="27" t="s">
        <v>109</v>
      </c>
      <c r="B7" s="47">
        <v>165376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9.1640625" style="1"/>
    <col min="2" max="2" width="12.6640625" style="1" bestFit="1" customWidth="1"/>
    <col min="3" max="16384" width="9.1640625" style="1"/>
  </cols>
  <sheetData>
    <row r="1" spans="1:2" ht="17" thickBot="1" x14ac:dyDescent="0.25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x14ac:dyDescent="0.2">
      <c r="A2" s="4" t="s">
        <v>249</v>
      </c>
      <c r="B2" s="43" t="s">
        <v>239</v>
      </c>
    </row>
    <row r="3" spans="1:2" x14ac:dyDescent="0.2">
      <c r="A3" s="44" t="s">
        <v>117</v>
      </c>
      <c r="B3" s="45">
        <v>150000</v>
      </c>
    </row>
    <row r="4" spans="1:2" x14ac:dyDescent="0.2">
      <c r="A4" s="26" t="s">
        <v>274</v>
      </c>
      <c r="B4" s="46">
        <v>150000</v>
      </c>
    </row>
    <row r="5" spans="1:2" ht="17" thickBot="1" x14ac:dyDescent="0.25">
      <c r="A5" s="27" t="s">
        <v>275</v>
      </c>
      <c r="B5" s="47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/>
  </sheetViews>
  <sheetFormatPr baseColWidth="10" defaultColWidth="9.1640625" defaultRowHeight="16" x14ac:dyDescent="0.2"/>
  <cols>
    <col min="1" max="1" width="17.6640625" style="1" customWidth="1"/>
    <col min="2" max="2" width="12.5" style="1" bestFit="1" customWidth="1"/>
    <col min="3" max="16384" width="9.1640625" style="1"/>
  </cols>
  <sheetData>
    <row r="1" spans="1:2" ht="17" thickBot="1" x14ac:dyDescent="0.25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">
      <c r="A2" s="4" t="s">
        <v>158</v>
      </c>
      <c r="B2" s="43" t="s">
        <v>239</v>
      </c>
    </row>
    <row r="3" spans="1:2" ht="17" thickBot="1" x14ac:dyDescent="0.25">
      <c r="A3" s="27" t="s">
        <v>109</v>
      </c>
      <c r="B3" s="47">
        <v>150000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4" sqref="A2:A4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116</v>
      </c>
    </row>
    <row r="2" spans="1:16" x14ac:dyDescent="0.2">
      <c r="A2" s="10"/>
    </row>
    <row r="3" spans="1:16" x14ac:dyDescent="0.2">
      <c r="A3" s="10"/>
      <c r="N3" s="11"/>
      <c r="O3" s="11"/>
      <c r="P3" s="11"/>
    </row>
    <row r="4" spans="1:16" x14ac:dyDescent="0.2">
      <c r="A4" s="10"/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A4AC-774D-4F01-8B4F-3E23D6A50C57}">
  <sheetPr>
    <tabColor theme="0"/>
  </sheetPr>
  <dimension ref="A1:K12"/>
  <sheetViews>
    <sheetView workbookViewId="0"/>
  </sheetViews>
  <sheetFormatPr baseColWidth="10" defaultColWidth="8.83203125" defaultRowHeight="15" x14ac:dyDescent="0.2"/>
  <sheetData>
    <row r="1" spans="1:11" ht="17" thickBot="1" x14ac:dyDescent="0.25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11" ht="16" x14ac:dyDescent="0.2">
      <c r="A2" s="4" t="s">
        <v>169</v>
      </c>
      <c r="B2" s="77" t="s">
        <v>233</v>
      </c>
      <c r="C2" s="5" t="s">
        <v>146</v>
      </c>
      <c r="D2" s="5" t="s">
        <v>147</v>
      </c>
      <c r="E2" s="5" t="s">
        <v>148</v>
      </c>
      <c r="F2" s="25" t="s">
        <v>149</v>
      </c>
    </row>
    <row r="3" spans="1:11" ht="16" x14ac:dyDescent="0.2">
      <c r="A3" s="26" t="s">
        <v>119</v>
      </c>
      <c r="B3" s="73" t="s">
        <v>121</v>
      </c>
      <c r="C3" s="31">
        <v>0</v>
      </c>
      <c r="D3" s="31">
        <v>68</v>
      </c>
      <c r="E3" s="31">
        <v>70</v>
      </c>
      <c r="F3" s="32">
        <v>72</v>
      </c>
    </row>
    <row r="4" spans="1:11" ht="16" x14ac:dyDescent="0.2">
      <c r="A4" s="67" t="s">
        <v>120</v>
      </c>
      <c r="B4" s="114" t="s">
        <v>121</v>
      </c>
      <c r="C4" s="115">
        <v>0</v>
      </c>
      <c r="D4" s="109">
        <v>68</v>
      </c>
      <c r="E4" s="109">
        <v>70</v>
      </c>
      <c r="F4" s="110">
        <v>72</v>
      </c>
    </row>
    <row r="5" spans="1:11" ht="16" x14ac:dyDescent="0.2">
      <c r="A5" s="26" t="s">
        <v>119</v>
      </c>
      <c r="B5" s="73" t="s">
        <v>122</v>
      </c>
      <c r="C5" s="31">
        <v>0</v>
      </c>
      <c r="D5" s="31">
        <v>68</v>
      </c>
      <c r="E5" s="31">
        <v>70</v>
      </c>
      <c r="F5" s="32">
        <v>72</v>
      </c>
    </row>
    <row r="6" spans="1:11" ht="16" x14ac:dyDescent="0.2">
      <c r="A6" s="67" t="s">
        <v>120</v>
      </c>
      <c r="B6" s="114" t="s">
        <v>122</v>
      </c>
      <c r="C6" s="115">
        <v>0</v>
      </c>
      <c r="D6" s="109">
        <v>68</v>
      </c>
      <c r="E6" s="109">
        <v>70</v>
      </c>
      <c r="F6" s="110">
        <v>72</v>
      </c>
    </row>
    <row r="7" spans="1:11" ht="16" x14ac:dyDescent="0.2">
      <c r="A7" s="26" t="s">
        <v>119</v>
      </c>
      <c r="B7" s="73" t="s">
        <v>255</v>
      </c>
      <c r="C7" s="31">
        <v>0</v>
      </c>
      <c r="D7" s="31">
        <v>68</v>
      </c>
      <c r="E7" s="31">
        <v>70</v>
      </c>
      <c r="F7" s="32">
        <v>72</v>
      </c>
      <c r="K7" s="10"/>
    </row>
    <row r="8" spans="1:11" ht="16" x14ac:dyDescent="0.2">
      <c r="A8" s="67" t="s">
        <v>120</v>
      </c>
      <c r="B8" s="114" t="s">
        <v>255</v>
      </c>
      <c r="C8" s="115">
        <v>0</v>
      </c>
      <c r="D8" s="109">
        <v>68</v>
      </c>
      <c r="E8" s="109">
        <v>70</v>
      </c>
      <c r="F8" s="110">
        <v>72</v>
      </c>
      <c r="K8" s="10"/>
    </row>
    <row r="9" spans="1:11" ht="16" x14ac:dyDescent="0.2">
      <c r="A9" s="26" t="s">
        <v>119</v>
      </c>
      <c r="B9" s="73" t="s">
        <v>256</v>
      </c>
      <c r="C9" s="31">
        <v>0</v>
      </c>
      <c r="D9" s="31">
        <v>68</v>
      </c>
      <c r="E9" s="31">
        <v>70</v>
      </c>
      <c r="F9" s="32">
        <v>72</v>
      </c>
      <c r="K9" s="10"/>
    </row>
    <row r="10" spans="1:11" ht="16" x14ac:dyDescent="0.2">
      <c r="A10" s="67" t="s">
        <v>120</v>
      </c>
      <c r="B10" s="114" t="s">
        <v>256</v>
      </c>
      <c r="C10" s="115">
        <v>0</v>
      </c>
      <c r="D10" s="109">
        <v>68</v>
      </c>
      <c r="E10" s="109">
        <v>70</v>
      </c>
      <c r="F10" s="110">
        <v>72</v>
      </c>
      <c r="K10" s="10"/>
    </row>
    <row r="11" spans="1:11" ht="16" x14ac:dyDescent="0.2">
      <c r="A11" s="26" t="s">
        <v>119</v>
      </c>
      <c r="B11" s="73" t="s">
        <v>257</v>
      </c>
      <c r="C11" s="31">
        <v>0</v>
      </c>
      <c r="D11" s="31">
        <v>68</v>
      </c>
      <c r="E11" s="31">
        <v>70</v>
      </c>
      <c r="F11" s="32">
        <v>72</v>
      </c>
      <c r="K11" s="10"/>
    </row>
    <row r="12" spans="1:11" ht="17" thickBot="1" x14ac:dyDescent="0.25">
      <c r="A12" s="27" t="s">
        <v>120</v>
      </c>
      <c r="B12" s="82" t="s">
        <v>257</v>
      </c>
      <c r="C12" s="33">
        <v>0</v>
      </c>
      <c r="D12" s="33">
        <v>68</v>
      </c>
      <c r="E12" s="33">
        <v>70</v>
      </c>
      <c r="F12" s="34">
        <v>72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376C-B8BF-456A-9F8F-97FD96566A3A}">
  <sheetPr>
    <tabColor theme="0"/>
  </sheetPr>
  <dimension ref="A1:C4"/>
  <sheetViews>
    <sheetView workbookViewId="0"/>
  </sheetViews>
  <sheetFormatPr baseColWidth="10" defaultColWidth="8.83203125" defaultRowHeight="15" x14ac:dyDescent="0.2"/>
  <sheetData>
    <row r="1" spans="1:3" ht="17" thickBot="1" x14ac:dyDescent="0.25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3" ht="16" x14ac:dyDescent="0.2">
      <c r="A2" s="4" t="s">
        <v>231</v>
      </c>
      <c r="B2" s="5" t="s">
        <v>151</v>
      </c>
      <c r="C2" s="25" t="s">
        <v>152</v>
      </c>
    </row>
    <row r="3" spans="1:3" ht="16" x14ac:dyDescent="0.2">
      <c r="A3" s="26" t="s">
        <v>111</v>
      </c>
      <c r="B3" s="31">
        <v>0</v>
      </c>
      <c r="C3" s="32">
        <v>45</v>
      </c>
    </row>
    <row r="4" spans="1:3" ht="17" thickBot="1" x14ac:dyDescent="0.25">
      <c r="A4" s="27" t="s">
        <v>112</v>
      </c>
      <c r="B4" s="33">
        <v>0</v>
      </c>
      <c r="C4" s="34">
        <v>45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C6F2-1522-42F6-A09A-9709AB96F608}">
  <sheetPr>
    <tabColor theme="0"/>
  </sheetPr>
  <dimension ref="A1:E5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5" ht="17" thickBot="1" x14ac:dyDescent="0.25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6" x14ac:dyDescent="0.2">
      <c r="A2" s="4" t="s">
        <v>171</v>
      </c>
      <c r="B2" s="70" t="s">
        <v>141</v>
      </c>
      <c r="C2" s="5" t="s">
        <v>142</v>
      </c>
      <c r="D2" s="5" t="s">
        <v>143</v>
      </c>
      <c r="E2" s="25" t="s">
        <v>144</v>
      </c>
    </row>
    <row r="3" spans="1:5" ht="16" x14ac:dyDescent="0.2">
      <c r="A3" s="26" t="s">
        <v>117</v>
      </c>
      <c r="B3" s="31">
        <v>0</v>
      </c>
      <c r="C3" s="31">
        <v>88</v>
      </c>
      <c r="D3" s="31">
        <v>89</v>
      </c>
      <c r="E3" s="32">
        <v>90</v>
      </c>
    </row>
    <row r="4" spans="1:5" ht="16" x14ac:dyDescent="0.2">
      <c r="A4" s="26" t="s">
        <v>274</v>
      </c>
      <c r="B4" s="31">
        <v>0</v>
      </c>
      <c r="C4" s="31">
        <v>88</v>
      </c>
      <c r="D4" s="31">
        <v>89</v>
      </c>
      <c r="E4" s="32">
        <v>90</v>
      </c>
    </row>
    <row r="5" spans="1:5" ht="17" thickBot="1" x14ac:dyDescent="0.25">
      <c r="A5" s="27" t="s">
        <v>275</v>
      </c>
      <c r="B5" s="33">
        <v>0</v>
      </c>
      <c r="C5" s="33">
        <v>88</v>
      </c>
      <c r="D5" s="33">
        <v>89</v>
      </c>
      <c r="E5" s="34">
        <v>90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31AA-46D4-464A-9A51-F7F7B8767B7B}">
  <sheetPr>
    <tabColor theme="0"/>
  </sheetPr>
  <dimension ref="A1:B3"/>
  <sheetViews>
    <sheetView workbookViewId="0"/>
  </sheetViews>
  <sheetFormatPr baseColWidth="10" defaultColWidth="8.83203125" defaultRowHeight="15" x14ac:dyDescent="0.2"/>
  <cols>
    <col min="1" max="1" width="32.6640625" customWidth="1"/>
  </cols>
  <sheetData>
    <row r="1" spans="1:2" ht="17" thickBot="1" x14ac:dyDescent="0.25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6" x14ac:dyDescent="0.2">
      <c r="A2" s="4" t="s">
        <v>45</v>
      </c>
      <c r="B2" s="25" t="s">
        <v>240</v>
      </c>
    </row>
    <row r="3" spans="1:2" ht="17" thickBot="1" x14ac:dyDescent="0.25">
      <c r="A3" s="27" t="s">
        <v>289</v>
      </c>
      <c r="B3" s="116">
        <v>0.2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6A9-1E8F-4C0D-BF38-C23F08A2F8DA}">
  <sheetPr>
    <tabColor theme="0"/>
  </sheetPr>
  <dimension ref="A1:E6"/>
  <sheetViews>
    <sheetView workbookViewId="0"/>
  </sheetViews>
  <sheetFormatPr baseColWidth="10" defaultColWidth="8.83203125" defaultRowHeight="15" x14ac:dyDescent="0.2"/>
  <sheetData>
    <row r="1" spans="1:5" ht="17" thickBot="1" x14ac:dyDescent="0.25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6" x14ac:dyDescent="0.2">
      <c r="A2" s="4" t="s">
        <v>230</v>
      </c>
      <c r="B2" s="83" t="s">
        <v>230</v>
      </c>
      <c r="C2" s="5" t="s">
        <v>135</v>
      </c>
      <c r="D2" s="5" t="s">
        <v>136</v>
      </c>
      <c r="E2" s="25" t="s">
        <v>138</v>
      </c>
    </row>
    <row r="3" spans="1:5" ht="16" x14ac:dyDescent="0.2">
      <c r="A3" s="26" t="s">
        <v>125</v>
      </c>
      <c r="B3" s="117" t="s">
        <v>126</v>
      </c>
      <c r="C3" s="118">
        <v>0</v>
      </c>
      <c r="D3" s="118">
        <v>1</v>
      </c>
      <c r="E3" s="111">
        <v>2</v>
      </c>
    </row>
    <row r="4" spans="1:5" ht="16" x14ac:dyDescent="0.2">
      <c r="A4" s="26" t="s">
        <v>126</v>
      </c>
      <c r="B4" s="117" t="s">
        <v>127</v>
      </c>
      <c r="C4" s="118">
        <v>0</v>
      </c>
      <c r="D4" s="118">
        <v>1</v>
      </c>
      <c r="E4" s="111">
        <v>2</v>
      </c>
    </row>
    <row r="5" spans="1:5" ht="16" x14ac:dyDescent="0.2">
      <c r="A5" s="26" t="s">
        <v>126</v>
      </c>
      <c r="B5" s="117" t="s">
        <v>129</v>
      </c>
      <c r="C5" s="118">
        <v>0</v>
      </c>
      <c r="D5" s="118">
        <v>1</v>
      </c>
      <c r="E5" s="111">
        <v>2</v>
      </c>
    </row>
    <row r="6" spans="1:5" ht="17" thickBot="1" x14ac:dyDescent="0.25">
      <c r="A6" s="27" t="s">
        <v>127</v>
      </c>
      <c r="B6" s="119" t="s">
        <v>129</v>
      </c>
      <c r="C6" s="112">
        <v>0</v>
      </c>
      <c r="D6" s="112">
        <v>1</v>
      </c>
      <c r="E6" s="11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Michael Pesce</cp:lastModifiedBy>
  <cp:revision/>
  <dcterms:created xsi:type="dcterms:W3CDTF">2021-03-26T14:51:49Z</dcterms:created>
  <dcterms:modified xsi:type="dcterms:W3CDTF">2023-10-26T13:00:43Z</dcterms:modified>
  <cp:category/>
  <cp:contentStatus/>
</cp:coreProperties>
</file>