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xl/comments1.xml" ContentType="application/vnd.openxmlformats-officedocument.spreadsheetml.comments+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629"/>
  <workbookPr hidePivotFieldList="1"/>
  <mc:AlternateContent xmlns:mc="http://schemas.openxmlformats.org/markup-compatibility/2006">
    <mc:Choice Requires="x15">
      <x15ac:absPath xmlns:x15ac="http://schemas.microsoft.com/office/spreadsheetml/2010/11/ac" url="C:\DATA\Dev\Propel\propel\doc\regression-test\suites\legacy-security\"/>
    </mc:Choice>
  </mc:AlternateContent>
  <xr:revisionPtr revIDLastSave="0" documentId="13_ncr:1_{27830B7C-D03E-4BAE-A02E-F36D35997A51}" xr6:coauthVersionLast="47" xr6:coauthVersionMax="47" xr10:uidLastSave="{00000000-0000-0000-0000-000000000000}"/>
  <bookViews>
    <workbookView xWindow="-19320" yWindow="-120" windowWidth="19440" windowHeight="10320" activeTab="4" xr2:uid="{00000000-000D-0000-FFFF-FFFF00000000}"/>
  </bookViews>
  <sheets>
    <sheet name="Summary" sheetId="2" r:id="rId1"/>
    <sheet name="01_NoParams" sheetId="3" r:id="rId2"/>
    <sheet name="02_ParamsConstraints" sheetId="5" r:id="rId3"/>
    <sheet name="03_Results" sheetId="6" r:id="rId4"/>
    <sheet name="04_SpecialConditions" sheetId="7" r:id="rId5"/>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12" i="5" l="1"/>
  <c r="A13" i="5" s="1"/>
  <c r="A14" i="5" s="1"/>
  <c r="A15" i="5" s="1"/>
  <c r="A16" i="5" s="1"/>
  <c r="A17" i="5" s="1"/>
  <c r="A18" i="5" s="1"/>
  <c r="A19" i="5" s="1"/>
  <c r="A20" i="5" s="1"/>
  <c r="A21" i="5" s="1"/>
  <c r="A22" i="5" s="1"/>
  <c r="A23" i="5" s="1"/>
  <c r="A24" i="5" s="1"/>
  <c r="A25" i="5" s="1"/>
  <c r="A26" i="5" s="1"/>
  <c r="A27" i="5" s="1"/>
  <c r="A28" i="5" s="1"/>
  <c r="A29" i="5" s="1"/>
  <c r="A30" i="5" s="1"/>
  <c r="A31" i="5" s="1"/>
  <c r="A32" i="5" s="1"/>
  <c r="A33" i="5" s="1"/>
  <c r="A34" i="5" s="1"/>
  <c r="A35" i="5" s="1"/>
  <c r="A36" i="5" s="1"/>
  <c r="A11" i="7"/>
  <c r="A12" i="7" s="1"/>
  <c r="A13" i="7" s="1"/>
  <c r="A14" i="7" s="1"/>
  <c r="A15" i="7" s="1"/>
  <c r="A16" i="7" s="1"/>
  <c r="A17" i="7" s="1"/>
  <c r="E7" i="7"/>
  <c r="E8" i="7" s="1"/>
  <c r="E6" i="7"/>
  <c r="F6" i="7" s="1"/>
  <c r="E5" i="7"/>
  <c r="F5" i="7" s="1"/>
  <c r="A30" i="6"/>
  <c r="A31" i="6" s="1"/>
  <c r="A32" i="6" s="1"/>
  <c r="A33" i="6" s="1"/>
  <c r="A34" i="6" s="1"/>
  <c r="A35" i="6" s="1"/>
  <c r="A12" i="6"/>
  <c r="A13" i="6"/>
  <c r="A14" i="6" s="1"/>
  <c r="A15" i="6" s="1"/>
  <c r="A16" i="6" s="1"/>
  <c r="A17" i="6" s="1"/>
  <c r="A18" i="6" s="1"/>
  <c r="A19" i="6" s="1"/>
  <c r="A20" i="6" s="1"/>
  <c r="A21" i="6" s="1"/>
  <c r="A22" i="6" s="1"/>
  <c r="A23" i="6" s="1"/>
  <c r="A24" i="6" s="1"/>
  <c r="A25" i="6" s="1"/>
  <c r="A26" i="6" s="1"/>
  <c r="A27" i="6" s="1"/>
  <c r="A28" i="6" s="1"/>
  <c r="A29" i="6" s="1"/>
  <c r="A11" i="6"/>
  <c r="E7" i="6"/>
  <c r="E6" i="6"/>
  <c r="E5" i="6"/>
  <c r="B5" i="2" a="1"/>
  <c r="B5" i="2" l="1"/>
  <c r="F7" i="7"/>
  <c r="F5" i="6"/>
  <c r="F6" i="6"/>
  <c r="F7" i="6"/>
  <c r="E8" i="6"/>
  <c r="A11" i="5"/>
  <c r="E7" i="5"/>
  <c r="E6" i="5"/>
  <c r="E5" i="5"/>
  <c r="A12" i="3"/>
  <c r="A13" i="3" s="1"/>
  <c r="A14" i="3" s="1"/>
  <c r="A15" i="3" s="1"/>
  <c r="A16" i="3" s="1"/>
  <c r="A17" i="3" s="1"/>
  <c r="A18" i="3" s="1"/>
  <c r="B4" i="2" a="1"/>
  <c r="F5" i="5" l="1"/>
  <c r="B4" i="2"/>
  <c r="F6" i="5"/>
  <c r="E8" i="5"/>
  <c r="F7" i="5"/>
  <c r="A11" i="3"/>
  <c r="E7" i="3"/>
  <c r="E6" i="3"/>
  <c r="E5" i="3"/>
  <c r="B3" i="2" a="1"/>
  <c r="B3" i="2" l="1"/>
  <c r="F5" i="3"/>
  <c r="E8" i="3"/>
  <c r="F6" i="3"/>
  <c r="F7" i="3"/>
  <c r="B2" i="2" a="1"/>
  <c r="B2" i="2" l="1"/>
  <c r="E3" i="2"/>
  <c r="E4" i="2"/>
  <c r="E2" i="2"/>
</calcChain>
</file>

<file path=xl/comments1.xml><?xml version="1.0" encoding="utf-8"?>
<comments xmlns="http://schemas.openxmlformats.org/spreadsheetml/2006/main" xmlns:mc="http://schemas.openxmlformats.org/markup-compatibility/2006" xmlns:xr="http://schemas.microsoft.com/office/spreadsheetml/2014/revision" mc:Ignorable="xr">
  <authors>
    <author>Garcia, JC</author>
  </authors>
  <commentList>
    <comment ref="A1" authorId="0" shapeId="0" xr:uid="{368F3F01-7633-49AA-A64E-DFC3C3CBFE0D}">
      <text>
        <r>
          <rPr>
            <b/>
            <sz val="9"/>
            <color indexed="81"/>
            <rFont val="Tahoma"/>
            <family val="2"/>
          </rPr>
          <t>Paste below the name of all the test case scenario sheets.
Totals will be calculated automatically.</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<sst xmlns="http://schemas.openxmlformats.org/spreadsheetml/2006/main" count="353" uniqueCount="128">
  <si>
    <t>Description</t>
  </si>
  <si>
    <t>Prerequisites/Test data</t>
  </si>
  <si>
    <t>Step#</t>
  </si>
  <si>
    <t>Expected</t>
  </si>
  <si>
    <t>Actual</t>
  </si>
  <si>
    <t>Status</t>
  </si>
  <si>
    <t>Step Details</t>
  </si>
  <si>
    <t>Overall Status</t>
  </si>
  <si>
    <t>Fail Steps</t>
  </si>
  <si>
    <t>Not Executed Steps</t>
  </si>
  <si>
    <t>Pass steps</t>
  </si>
  <si>
    <t>Execution Status</t>
  </si>
  <si>
    <t>Result</t>
  </si>
  <si>
    <t>Test Case Sheet name</t>
  </si>
  <si>
    <t>Summary Results</t>
  </si>
  <si>
    <t>Total Not Executed</t>
  </si>
  <si>
    <t>Total Pass</t>
  </si>
  <si>
    <t>Total Fail</t>
  </si>
  <si>
    <t>Count</t>
  </si>
  <si>
    <t>Start Propel</t>
  </si>
  <si>
    <t>Home Page is displayed.</t>
  </si>
  <si>
    <t>Testing the execution of scripts that are targetting Servers as also targetting Services without parameters.</t>
  </si>
  <si>
    <t>Area</t>
  </si>
  <si>
    <t>TestRemote</t>
  </si>
  <si>
    <t>TestLocalDatetime</t>
  </si>
  <si>
    <t>Use /doc/test-scripts/test-remote.ps1 must be created before to start.</t>
  </si>
  <si>
    <t>Click in the Quick Task link in the navigation bar</t>
  </si>
  <si>
    <t>The Quick task page is displayed showing the dropdown to select the script</t>
  </si>
  <si>
    <t>Select the TestRemote script</t>
  </si>
  <si>
    <t>The targets dropdown below is now enabled and below it there is a legend saying the script has no parameters.</t>
  </si>
  <si>
    <t>The targets are now didplayed in the dropdown text area.</t>
  </si>
  <si>
    <t>Click the Run button</t>
  </si>
  <si>
    <t>The quick task is executed and after a new second you'll be redirected to the Results page</t>
  </si>
  <si>
    <t>Test script execution on remote servers.</t>
  </si>
  <si>
    <t>Test script execution on local server.</t>
  </si>
  <si>
    <t>Select the TestLocalDatetime script</t>
  </si>
  <si>
    <t>01_NoParams</t>
  </si>
  <si>
    <t>Target</t>
  </si>
  <si>
    <t>Ensure to have at least one valid target created before to start</t>
  </si>
  <si>
    <t>Select at least one valid Target from the targets list</t>
  </si>
  <si>
    <t>TestRequiredParameters</t>
  </si>
  <si>
    <t>Use /doc/test-scripts/test-RequiredParameters.ps1 .Must exists before to start.</t>
  </si>
  <si>
    <t>Select the script named TestRequiredParameters</t>
  </si>
  <si>
    <t>The script is selected and now the Targets dropdown is enabled and there is a list of parameters below.</t>
  </si>
  <si>
    <t>Test Script with all required parameters.</t>
  </si>
  <si>
    <t>Check the parameters list</t>
  </si>
  <si>
    <t>All the parameters must have the red exclamation point at his left indicating they are required.
Also the Run button must be disabled.</t>
  </si>
  <si>
    <t>Check Run button</t>
  </si>
  <si>
    <t>Run button must still disabled.</t>
  </si>
  <si>
    <t>Fill all parameters with valid values</t>
  </si>
  <si>
    <t>You will need at least one valid target before to start.</t>
  </si>
  <si>
    <t>Select the target</t>
  </si>
  <si>
    <t>You must be able to select one valid target from the Targets dropdown.</t>
  </si>
  <si>
    <t>Check Literal params</t>
  </si>
  <si>
    <t>Choose the right value for each parameter. For the literal parameter named "$HashTableParam", set the following value:
@{Attr = "Hello!"}</t>
  </si>
  <si>
    <t>Run button is now enabled.</t>
  </si>
  <si>
    <t>Test script with all not null or empty parameters</t>
  </si>
  <si>
    <t>TestNotNullOrEmptyParameters</t>
  </si>
  <si>
    <t>Use /doc/test-scripts/test-NotNullOrEmptyParameters.ps1 .Must exists before to start.</t>
  </si>
  <si>
    <t>Select the script named TestNotNullOrEmptyParameters</t>
  </si>
  <si>
    <t>All the parameters must have the red exclamation point at his left indicating they can't be null or empty.
Also the Run button must be disabled.</t>
  </si>
  <si>
    <t>TestNotRequiredParameters</t>
  </si>
  <si>
    <t>Use /doc/test-scripts/test-NotRequiredParameters.ps1 .Must exists before to start.</t>
  </si>
  <si>
    <t>Test not required/mandatory parameters</t>
  </si>
  <si>
    <t>Select the script named TestNotRequiredParameters</t>
  </si>
  <si>
    <t>All the parameters souldn't have the red exclamation point at his left indicating they are not required.
The only exception is the Datetime parameter named $DatetimeParam. Because a Datetime value never can be null in PowerShell.
Also the Run button must be disabled.</t>
  </si>
  <si>
    <t>Select a valid date and time for the $DatetimeParam parameter</t>
  </si>
  <si>
    <t>Now the Run button is enabled.</t>
  </si>
  <si>
    <t>The targets dropdown is disabled.
There is a legend saying the script has no parameters.
The Run button is enabled.</t>
  </si>
  <si>
    <t>The quick task is executed and as soon is done you are redirected to the Results page</t>
  </si>
  <si>
    <t>02_ParamsConstraints</t>
  </si>
  <si>
    <t>Targets</t>
  </si>
  <si>
    <t>"Touch", (click),  all parameters and leave them blank</t>
  </si>
  <si>
    <t>Test invalid values. Enter:
 - Letter "A" for $IntegerParam and $DoubleParam.
 - For $DateTimeParam fill only the Day or the Month.
 - For $ArrayIntParam click on "Add a new Value" and try to enter a letter.</t>
  </si>
  <si>
    <t>You must have the following validation messages right below each one of the controls:
- $IntegerParam and $DoubleParam: You must see a legend indicating only numeric values are allowed.
 - $DateTimeParam: A legend indicating that information is required.
 - $ArrayIntParam: The dialog must show a legend indicating that only numeric values are allowed.</t>
  </si>
  <si>
    <t>Below each parameter must be a legend in red indicating the parameter requires a value.
This must apply to all parameters with the exception of types Switch or Boolean that can't have missing or invalid values.</t>
  </si>
  <si>
    <t>Validate the execution results for a Quick Task</t>
  </si>
  <si>
    <t>Ensure to have at least two valid target created before to start</t>
  </si>
  <si>
    <t>Use /doc/test-scripts/test-script.ps1 must be created before to start.</t>
  </si>
  <si>
    <t>TestScript</t>
  </si>
  <si>
    <t>Select the TestScript script</t>
  </si>
  <si>
    <t>The targets dropdown below is now enabled.
There is set of parameters below and the run button is below them disabled.</t>
  </si>
  <si>
    <t>You are able to set those values and now the Run button is enabled</t>
  </si>
  <si>
    <t>You are aredirected to the Run page were the execution takes a few seconds and after that you are redirected to the Results page that is displaying the execution results.</t>
  </si>
  <si>
    <t>Check Results page entries displayed.</t>
  </si>
  <si>
    <t>In the results page you have a collapsible entry named "Quick Task for TestScript". And inside it 2 more collapsible entries with the names of each one of the targets you selected.</t>
  </si>
  <si>
    <t>On each one of the Targets entries you can see a table with 10 rows.</t>
  </si>
  <si>
    <t>Below each one of the tables there is a textbox to filter the table data. Enter some content like a row number and verify the filtering is working.</t>
  </si>
  <si>
    <t>Click on some of the table headers and verify the sorting is working.</t>
  </si>
  <si>
    <t>Check Run again button in the top right corner.</t>
  </si>
  <si>
    <t>The Button is present and enabled in the top right corner.</t>
  </si>
  <si>
    <t>When hitting the first 2 all the entries are collapsed and then expanded.
When hitting the second set the entries are grouped/ungrouped by target.</t>
  </si>
  <si>
    <t>You are redirected to run page and the Quick task execution start again.</t>
  </si>
  <si>
    <t>Click the Run again button</t>
  </si>
  <si>
    <t>Results of the new execution are displayed</t>
  </si>
  <si>
    <t>Confirm results in targets entries are correct.</t>
  </si>
  <si>
    <t>Check if data filtering is working</t>
  </si>
  <si>
    <t>Check if data sorting is working</t>
  </si>
  <si>
    <t>Check Upper left controls.
NOTE: There is a set of 4 buttons in the upper left area. First 2 controls to expand/collapse all entries. The second set is Grouping/Ungrouping the results by Target. Check they are working properly</t>
  </si>
  <si>
    <t>The results are displayed and they are the same as last execution.</t>
  </si>
  <si>
    <t>Basic Quick Task and Results page functionality</t>
  </si>
  <si>
    <t>Select 1 target in the Targets dropdown.
Also set the following values for the parameters:
$ResultType: Text</t>
  </si>
  <si>
    <t>In the results page you have a collapsible entry named "Quick Task for TestScript". And inside it's 1 more collapsible entry with the name of the selected target.</t>
  </si>
  <si>
    <t>Confirm results in target entry are correct.</t>
  </si>
  <si>
    <t>Inside the target entry there is a table of a single column named "Data" and a single row also with some text on it that start with "This is a text result".</t>
  </si>
  <si>
    <t>03_Results</t>
  </si>
  <si>
    <t>Testing a script that return text instead of JSON</t>
  </si>
  <si>
    <t>Testing a script that throws an error</t>
  </si>
  <si>
    <t>Select 1 target in the Targets dropdown.
Also set the following values for the parameters:
$ThrowError: $true
$ResultType: JSON</t>
  </si>
  <si>
    <t>Check the Overall status and results of the execution</t>
  </si>
  <si>
    <t>The overall execution results displays an error icon.
The Collapsible entry for the Quick Task as also the one for the selected target displays the same error icon.
Inside the collapsible entry for the target the results section displays a legend indicating there is no results returned.
Below that, there is a bug icon with a table displaying the error details. In the text of the error you can read "This error is from the script".</t>
  </si>
  <si>
    <t>Available targets</t>
  </si>
  <si>
    <t>Testing Maximum numbers of targets</t>
  </si>
  <si>
    <t>You will need a minimum of 20 valid targets to test this conditions. Recall you can always clone a Target whenever is needed in order to have the required amount.</t>
  </si>
  <si>
    <t>Try to add an additional target to the list</t>
  </si>
  <si>
    <t>There is a validation that prevents you to add more than 20 targets.</t>
  </si>
  <si>
    <t>Select a total of 20 target in the Targets dropdown.
Also set the following values for the parameters:
$ResultType: JSON
$TotalResults: 1
$ColumnCount: 1</t>
  </si>
  <si>
    <t>Remove the 21s Target added in previous step and click the Run button</t>
  </si>
  <si>
    <t>In the results page you have a collapsible entry named "Quick Task for TestScript". And inside its 20 more collapsible entries with the names of each one of the targets you selected.</t>
  </si>
  <si>
    <t>Special cases for Quick Task</t>
  </si>
  <si>
    <t>04_SpecialConditions</t>
  </si>
  <si>
    <r>
      <t xml:space="preserve">/doc/test-scripts/test-local-datetime.ps1 must be created before to start.
</t>
    </r>
    <r>
      <rPr>
        <b/>
        <u/>
        <sz val="10"/>
        <color rgb="FFFF0000"/>
        <rFont val="Calibri"/>
        <family val="2"/>
      </rPr>
      <t>IMPORTANT</t>
    </r>
    <r>
      <rPr>
        <sz val="10"/>
        <color theme="1"/>
        <rFont val="Calibri"/>
        <family val="2"/>
      </rPr>
      <t>: When you upload this script ensure to set the "Is targetting…" value to "Services". In this way the script will be invoked in the local computer.</t>
    </r>
  </si>
  <si>
    <t>Pass</t>
  </si>
  <si>
    <t>Testing the execution of scripts with parameters that are required and can be Null, Empty or must have a value.</t>
  </si>
  <si>
    <t>Check the parameter named "$HashTableParam". It must have below the text box a legend indicating the value is a literal value and will be passed "as is" to the script.</t>
  </si>
  <si>
    <t>Select 2 valid targets in the Targets dropdown.
Also set the following values for the parameters:
$ResultType: JSON
$TotalResults: 10
$ColumnCount: 5</t>
  </si>
  <si>
    <t>You are redirected to the Run page were the execution takes a few seconds.
After that you are redirected to the Results page that is displaying the execution results.</t>
  </si>
  <si>
    <t>You are redirected to the Run page were the execution takes a few seconds. Then you are redirected to the Results page that is displaying the execution results.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</si>
</sst>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11" x14ac:knownFonts="1">
    <font>
      <sz val="11"/>
      <color theme="1"/>
      <name val="Calibri"/>
      <family val="2"/>
      <scheme val="minor"/>
    </font>
    <font>
      <b/>
      <sz val="9"/>
      <color theme="0" tint="-4.9989318521683403E-2"/>
      <name val="Calibri"/>
      <family val="2"/>
      <scheme val="minor"/>
    </font>
    <font>
      <sz val="9"/>
      <color theme="0" tint="-4.9989318521683403E-2"/>
      <name val="Calibri"/>
      <family val="2"/>
      <scheme val="minor"/>
    </font>
    <font>
      <sz val="10"/>
      <color theme="1"/>
      <name val="Calibri"/>
      <family val="2"/>
    </font>
    <font>
      <b/>
      <sz val="10"/>
      <color theme="1"/>
      <name val="Calibri"/>
      <family val="2"/>
    </font>
    <font>
      <sz val="11"/>
      <color theme="0" tint="-4.9989318521683403E-2"/>
      <name val="Calibri"/>
      <family val="2"/>
      <scheme val="minor"/>
    </font>
    <font>
      <sz val="8"/>
      <name val="Calibri"/>
      <family val="2"/>
      <scheme val="minor"/>
    </font>
    <font>
      <b/>
      <sz val="9"/>
      <color indexed="81"/>
      <name val="Tahoma"/>
      <family val="2"/>
    </font>
    <font>
      <sz val="10"/>
      <color theme="0" tint="-4.9989318521683403E-2"/>
      <name val="Calibri"/>
      <family val="2"/>
      <scheme val="minor"/>
    </font>
    <font>
      <b/>
      <sz val="10"/>
      <color theme="0" tint="-4.9989318521683403E-2"/>
      <name val="Calibri"/>
      <family val="2"/>
      <scheme val="minor"/>
    </font>
    <font>
      <b/>
      <u/>
      <sz val="10"/>
      <color rgb="FFFF0000"/>
      <name val="Calibri"/>
      <family val="2"/>
    </font>
  </fonts>
  <fills count="5">
    <fill>
      <patternFill patternType="none"/>
    </fill>
    <fill>
      <patternFill patternType="gray125"/>
    </fill>
    <fill>
      <patternFill patternType="solid">
        <fgColor rgb="FF31849B"/>
        <bgColor indexed="64"/>
      </patternFill>
    </fill>
    <fill>
      <patternFill patternType="solid">
        <fgColor theme="6" tint="0.79998168889431442"/>
        <bgColor indexed="64"/>
      </patternFill>
    </fill>
    <fill>
      <patternFill patternType="solid">
        <fgColor rgb="FFBCBCBC"/>
        <bgColor indexed="64"/>
      </patternFill>
    </fill>
  </fills>
  <borders count="15">
    <border>
      <left/>
      <right/>
      <top/>
      <bottom/>
      <diagonal/>
    </border>
    <border>
      <left/>
      <right/>
      <top style="thin">
        <color theme="0" tint="-0.34998626667073579"/>
      </top>
      <bottom style="thin">
        <color theme="0" tint="-0.24994659260841701"/>
      </bottom>
      <diagonal/>
    </border>
    <border>
      <left style="hair">
        <color theme="0" tint="-0.34998626667073579"/>
      </left>
      <right style="thin">
        <color theme="0" tint="-0.24994659260841701"/>
      </right>
      <top style="thin">
        <color theme="0" tint="-0.34998626667073579"/>
      </top>
      <bottom style="thin">
        <color theme="0" tint="-0.34998626667073579"/>
      </bottom>
      <diagonal/>
    </border>
    <border>
      <left style="hair">
        <color theme="0" tint="-0.34998626667073579"/>
      </left>
      <right/>
      <top style="thin">
        <color theme="0" tint="-0.34998626667073579"/>
      </top>
      <bottom style="thin">
        <color theme="0" tint="-0.34998626667073579"/>
      </bottom>
      <diagonal/>
    </border>
    <border>
      <left/>
      <right/>
      <top style="thin">
        <color theme="0" tint="-0.34998626667073579"/>
      </top>
      <bottom style="thin">
        <color theme="0" tint="-0.34998626667073579"/>
      </bottom>
      <diagonal/>
    </border>
    <border>
      <left/>
      <right style="thin">
        <color theme="0" tint="-0.24994659260841701"/>
      </right>
      <top style="thin">
        <color theme="0" tint="-0.34998626667073579"/>
      </top>
      <bottom style="thin">
        <color theme="0" tint="-0.34998626667073579"/>
      </bottom>
      <diagonal/>
    </border>
    <border>
      <left/>
      <right/>
      <top/>
      <bottom style="thin">
        <color theme="0" tint="-0.24994659260841701"/>
      </bottom>
      <diagonal/>
    </border>
    <border>
      <left style="hair">
        <color theme="0" tint="-0.34998626667073579"/>
      </left>
      <right style="thin">
        <color theme="0" tint="-0.24994659260841701"/>
      </right>
      <top style="thin">
        <color theme="0" tint="-0.34998626667073579"/>
      </top>
      <bottom/>
      <diagonal/>
    </border>
    <border>
      <left style="thin">
        <color theme="4" tint="0.39997558519241921"/>
      </left>
      <right/>
      <top/>
      <bottom style="thin">
        <color theme="0" tint="-0.24994659260841701"/>
      </bottom>
      <diagonal/>
    </border>
    <border>
      <left style="thin">
        <color theme="4" tint="0.39997558519241921"/>
      </left>
      <right/>
      <top style="thin">
        <color theme="0" tint="-0.34998626667073579"/>
      </top>
      <bottom style="thin">
        <color theme="0" tint="-0.24994659260841701"/>
      </bottom>
      <diagonal/>
    </border>
    <border>
      <left style="thin">
        <color theme="4" tint="0.39997558519241921"/>
      </left>
      <right/>
      <top style="thin">
        <color theme="0" tint="-0.34998626667073579"/>
      </top>
      <bottom style="thin">
        <color theme="0" tint="-0.34998626667073579"/>
      </bottom>
      <diagonal/>
    </border>
    <border>
      <left style="thin">
        <color theme="0" tint="-0.24994659260841701"/>
      </left>
      <right/>
      <top style="thin">
        <color theme="0" tint="-0.34998626667073579"/>
      </top>
      <bottom style="thin">
        <color theme="0" tint="-0.34998626667073579"/>
      </bottom>
      <diagonal/>
    </border>
    <border>
      <left style="hair">
        <color theme="0" tint="-0.34998626667073579"/>
      </left>
      <right style="hair">
        <color theme="0" tint="-0.34998626667073579"/>
      </right>
      <top style="thin">
        <color theme="0" tint="-0.34998626667073579"/>
      </top>
      <bottom style="thin">
        <color theme="0" tint="-0.34998626667073579"/>
      </bottom>
      <diagonal/>
    </border>
    <border>
      <left/>
      <right style="thin">
        <color theme="0" tint="-0.24994659260841701"/>
      </right>
      <top style="thin">
        <color theme="0" tint="-0.34998626667073579"/>
      </top>
      <bottom/>
      <diagonal/>
    </border>
    <border>
      <left style="hair">
        <color theme="0" tint="-0.34998626667073579"/>
      </left>
      <right style="hair">
        <color theme="0" tint="-0.34998626667073579"/>
      </right>
      <top style="thin">
        <color theme="0" tint="-0.34998626667073579"/>
      </top>
      <bottom/>
      <diagonal/>
    </border>
  </borders>
  <cellStyleXfs count="1">
    <xf numFmtId="0" fontId="0" fillId="0" borderId="0"/>
  </cellStyleXfs>
  <cellXfs count="29">
    <xf numFmtId="0" fontId="0" fillId="0" borderId="0" xfId="0"/>
    <xf numFmtId="0" fontId="2" fillId="2" borderId="1" xfId="0" applyFont="1" applyFill="1" applyBorder="1" applyAlignment="1">
      <alignment horizontal="left" vertical="center" wrapText="1"/>
    </xf>
    <xf numFmtId="1" fontId="3" fillId="3" borderId="2" xfId="0" applyNumberFormat="1" applyFont="1" applyFill="1" applyBorder="1" applyAlignment="1">
      <alignment horizontal="left" vertical="center" wrapText="1"/>
    </xf>
    <xf numFmtId="1" fontId="3" fillId="3" borderId="7" xfId="0" applyNumberFormat="1" applyFont="1" applyFill="1" applyBorder="1" applyAlignment="1">
      <alignment horizontal="left" vertical="center" wrapText="1"/>
    </xf>
    <xf numFmtId="1" fontId="3" fillId="3" borderId="2" xfId="0" applyNumberFormat="1" applyFont="1" applyFill="1" applyBorder="1" applyAlignment="1">
      <alignment horizontal="center" vertical="center" wrapText="1"/>
    </xf>
    <xf numFmtId="1" fontId="4" fillId="4" borderId="2" xfId="0" applyNumberFormat="1" applyFont="1" applyFill="1" applyBorder="1" applyAlignment="1">
      <alignment horizontal="center" vertical="center" wrapText="1"/>
    </xf>
    <xf numFmtId="0" fontId="5" fillId="2" borderId="1" xfId="0" applyFont="1" applyFill="1" applyBorder="1" applyAlignment="1">
      <alignment horizontal="left" vertical="center" wrapText="1"/>
    </xf>
    <xf numFmtId="0" fontId="2" fillId="2" borderId="6" xfId="0" applyFont="1" applyFill="1" applyBorder="1" applyAlignment="1">
      <alignment horizontal="left" vertical="center" wrapText="1"/>
    </xf>
    <xf numFmtId="0" fontId="1" fillId="2" borderId="8" xfId="0" applyFont="1" applyFill="1" applyBorder="1" applyAlignment="1">
      <alignment horizontal="left" vertical="center" wrapText="1"/>
    </xf>
    <xf numFmtId="1" fontId="4" fillId="4" borderId="7" xfId="0" applyNumberFormat="1" applyFont="1" applyFill="1" applyBorder="1" applyAlignment="1">
      <alignment horizontal="center" vertical="center" wrapText="1"/>
    </xf>
    <xf numFmtId="1" fontId="3" fillId="3" borderId="2" xfId="0" applyNumberFormat="1" applyFont="1" applyFill="1" applyBorder="1" applyAlignment="1">
      <alignment horizontal="left" vertical="top" wrapText="1"/>
    </xf>
    <xf numFmtId="0" fontId="8" fillId="2" borderId="6" xfId="0" applyFont="1" applyFill="1" applyBorder="1" applyAlignment="1">
      <alignment horizontal="center" vertical="center" wrapText="1"/>
    </xf>
    <xf numFmtId="0" fontId="9" fillId="2" borderId="9" xfId="0" applyFont="1" applyFill="1" applyBorder="1" applyAlignment="1">
      <alignment horizontal="centerContinuous" vertical="center" wrapText="1"/>
    </xf>
    <xf numFmtId="0" fontId="9" fillId="2" borderId="10" xfId="0" applyFont="1" applyFill="1" applyBorder="1" applyAlignment="1">
      <alignment horizontal="center" vertical="center" wrapText="1"/>
    </xf>
    <xf numFmtId="0" fontId="9" fillId="2" borderId="4" xfId="0" applyFont="1" applyFill="1" applyBorder="1" applyAlignment="1">
      <alignment horizontal="center" vertical="center" wrapText="1"/>
    </xf>
    <xf numFmtId="164" fontId="4" fillId="4" borderId="2" xfId="0" applyNumberFormat="1" applyFont="1" applyFill="1" applyBorder="1" applyAlignment="1">
      <alignment horizontal="center" vertical="center" wrapText="1"/>
    </xf>
    <xf numFmtId="1" fontId="3" fillId="3" borderId="5" xfId="0" applyNumberFormat="1" applyFont="1" applyFill="1" applyBorder="1" applyAlignment="1">
      <alignment horizontal="left" vertical="top" wrapText="1"/>
    </xf>
    <xf numFmtId="1" fontId="3" fillId="3" borderId="5" xfId="0" applyNumberFormat="1" applyFont="1" applyFill="1" applyBorder="1" applyAlignment="1">
      <alignment horizontal="left" vertical="top" wrapText="1"/>
    </xf>
    <xf numFmtId="1" fontId="4" fillId="3" borderId="2" xfId="0" applyNumberFormat="1" applyFont="1" applyFill="1" applyBorder="1" applyAlignment="1">
      <alignment horizontal="left" vertical="top" wrapText="1"/>
    </xf>
    <xf numFmtId="1" fontId="3" fillId="3" borderId="12" xfId="0" applyNumberFormat="1" applyFont="1" applyFill="1" applyBorder="1" applyAlignment="1">
      <alignment horizontal="left" vertical="top" wrapText="1"/>
    </xf>
    <xf numFmtId="1" fontId="3" fillId="3" borderId="13" xfId="0" applyNumberFormat="1" applyFont="1" applyFill="1" applyBorder="1" applyAlignment="1">
      <alignment horizontal="left" vertical="top" wrapText="1"/>
    </xf>
    <xf numFmtId="1" fontId="3" fillId="3" borderId="7" xfId="0" applyNumberFormat="1" applyFont="1" applyFill="1" applyBorder="1" applyAlignment="1">
      <alignment horizontal="left" vertical="top" wrapText="1"/>
    </xf>
    <xf numFmtId="1" fontId="3" fillId="3" borderId="14" xfId="0" applyNumberFormat="1" applyFont="1" applyFill="1" applyBorder="1" applyAlignment="1">
      <alignment horizontal="left" vertical="top" wrapText="1"/>
    </xf>
    <xf numFmtId="1" fontId="3" fillId="3" borderId="5" xfId="0" applyNumberFormat="1" applyFont="1" applyFill="1" applyBorder="1" applyAlignment="1">
      <alignment horizontal="left" vertical="top" wrapText="1"/>
    </xf>
    <xf numFmtId="1" fontId="3" fillId="3" borderId="3" xfId="0" applyNumberFormat="1" applyFont="1" applyFill="1" applyBorder="1" applyAlignment="1">
      <alignment horizontal="left" vertical="top" wrapText="1"/>
    </xf>
    <xf numFmtId="1" fontId="3" fillId="3" borderId="4" xfId="0" applyNumberFormat="1" applyFont="1" applyFill="1" applyBorder="1" applyAlignment="1">
      <alignment horizontal="left" vertical="top" wrapText="1"/>
    </xf>
    <xf numFmtId="1" fontId="3" fillId="3" borderId="5" xfId="0" applyNumberFormat="1" applyFont="1" applyFill="1" applyBorder="1" applyAlignment="1">
      <alignment horizontal="left" vertical="top" wrapText="1"/>
    </xf>
    <xf numFmtId="1" fontId="3" fillId="3" borderId="11" xfId="0" applyNumberFormat="1" applyFont="1" applyFill="1" applyBorder="1" applyAlignment="1">
      <alignment horizontal="left" vertical="top" wrapText="1"/>
    </xf>
    <xf numFmtId="0" fontId="5" fillId="2" borderId="1" xfId="0" applyFont="1" applyFill="1" applyBorder="1" applyAlignment="1">
      <alignment horizontal="center" vertical="center" wrapText="1"/>
    </xf>
  </cellXfs>
  <cellStyles count="1">
    <cellStyle name="Normal" xfId="0" builtinId="0"/>
  </cellStyles>
  <dxfs count="130">
    <dxf>
      <font>
        <b val="0"/>
        <i val="0"/>
        <color auto="1"/>
      </font>
      <fill>
        <patternFill>
          <bgColor theme="8" tint="0.59996337778862885"/>
        </patternFill>
      </fill>
      <border>
        <vertical/>
        <horizontal/>
      </border>
    </dxf>
    <dxf>
      <font>
        <b/>
        <i val="0"/>
        <strike val="0"/>
      </font>
    </dxf>
    <dxf>
      <font>
        <b/>
        <i val="0"/>
      </font>
      <fill>
        <patternFill>
          <bgColor rgb="FFF1826F"/>
        </patternFill>
      </fill>
    </dxf>
    <dxf>
      <font>
        <b/>
        <i val="0"/>
      </font>
      <fill>
        <patternFill>
          <bgColor theme="9" tint="0.59996337778862885"/>
        </patternFill>
      </fill>
    </dxf>
    <dxf>
      <font>
        <b/>
        <i val="0"/>
      </font>
      <fill>
        <patternFill>
          <bgColor theme="9" tint="0.59996337778862885"/>
        </patternFill>
      </fill>
    </dxf>
    <dxf>
      <font>
        <b/>
        <i val="0"/>
      </font>
      <fill>
        <patternFill>
          <bgColor rgb="FFF1826F"/>
        </patternFill>
      </fill>
    </dxf>
    <dxf>
      <font>
        <b val="0"/>
        <i val="0"/>
        <color auto="1"/>
      </font>
      <fill>
        <patternFill>
          <bgColor theme="8" tint="0.59996337778862885"/>
        </patternFill>
      </fill>
      <border>
        <vertical/>
        <horizontal/>
      </border>
    </dxf>
    <dxf>
      <font>
        <b/>
        <i val="0"/>
        <strike val="0"/>
      </font>
    </dxf>
    <dxf>
      <font>
        <b/>
        <i val="0"/>
      </font>
      <fill>
        <patternFill>
          <bgColor rgb="FFF1826F"/>
        </patternFill>
      </fill>
    </dxf>
    <dxf>
      <font>
        <b/>
        <i val="0"/>
      </font>
      <fill>
        <patternFill>
          <bgColor theme="9" tint="0.59996337778862885"/>
        </patternFill>
      </fill>
    </dxf>
    <dxf>
      <font>
        <b/>
        <i val="0"/>
      </font>
      <fill>
        <patternFill>
          <bgColor theme="9" tint="0.59996337778862885"/>
        </patternFill>
      </fill>
    </dxf>
    <dxf>
      <font>
        <b/>
        <i val="0"/>
      </font>
      <fill>
        <patternFill>
          <bgColor rgb="FFF1826F"/>
        </patternFill>
      </fill>
    </dxf>
    <dxf>
      <font>
        <b val="0"/>
        <i val="0"/>
        <color auto="1"/>
      </font>
      <fill>
        <patternFill>
          <bgColor theme="8" tint="0.59996337778862885"/>
        </patternFill>
      </fill>
      <border>
        <vertical/>
        <horizontal/>
      </border>
    </dxf>
    <dxf>
      <font>
        <b/>
        <i val="0"/>
        <strike val="0"/>
      </font>
    </dxf>
    <dxf>
      <font>
        <b/>
        <i val="0"/>
      </font>
      <fill>
        <patternFill>
          <bgColor rgb="FFF1826F"/>
        </patternFill>
      </fill>
    </dxf>
    <dxf>
      <font>
        <b/>
        <i val="0"/>
      </font>
      <fill>
        <patternFill>
          <bgColor theme="9" tint="0.59996337778862885"/>
        </patternFill>
      </fill>
    </dxf>
    <dxf>
      <font>
        <b/>
        <i val="0"/>
      </font>
      <fill>
        <patternFill>
          <bgColor theme="9" tint="0.59996337778862885"/>
        </patternFill>
      </fill>
    </dxf>
    <dxf>
      <font>
        <b/>
        <i val="0"/>
      </font>
      <fill>
        <patternFill>
          <bgColor rgb="FFF1826F"/>
        </patternFill>
      </fill>
    </dxf>
    <dxf>
      <font>
        <b/>
        <i val="0"/>
        <strike val="0"/>
      </font>
    </dxf>
    <dxf>
      <font>
        <b val="0"/>
        <i val="0"/>
        <color auto="1"/>
      </font>
      <fill>
        <patternFill>
          <bgColor theme="8" tint="0.59996337778862885"/>
        </patternFill>
      </fill>
      <border>
        <vertical/>
        <horizontal/>
      </border>
    </dxf>
    <dxf>
      <font>
        <b/>
        <i val="0"/>
        <strike val="0"/>
      </font>
    </dxf>
    <dxf>
      <font>
        <b val="0"/>
        <i val="0"/>
        <color auto="1"/>
      </font>
      <fill>
        <patternFill>
          <bgColor theme="8" tint="0.59996337778862885"/>
        </patternFill>
      </fill>
      <border>
        <vertical/>
        <horizontal/>
      </border>
    </dxf>
    <dxf>
      <font>
        <b/>
        <i val="0"/>
      </font>
      <fill>
        <patternFill>
          <bgColor rgb="FFF1826F"/>
        </patternFill>
      </fill>
    </dxf>
    <dxf>
      <font>
        <b/>
        <i val="0"/>
      </font>
      <fill>
        <patternFill>
          <bgColor theme="9" tint="0.59996337778862885"/>
        </patternFill>
      </fill>
    </dxf>
    <dxf>
      <font>
        <b/>
        <i val="0"/>
      </font>
      <fill>
        <patternFill>
          <bgColor theme="9" tint="0.59996337778862885"/>
        </patternFill>
      </fill>
    </dxf>
    <dxf>
      <font>
        <b/>
        <i val="0"/>
      </font>
      <fill>
        <patternFill>
          <bgColor rgb="FFF1826F"/>
        </patternFill>
      </fill>
    </dxf>
    <dxf>
      <font>
        <b val="0"/>
        <i val="0"/>
        <color auto="1"/>
      </font>
      <fill>
        <patternFill>
          <bgColor theme="8" tint="0.59996337778862885"/>
        </patternFill>
      </fill>
      <border>
        <vertical/>
        <horizontal/>
      </border>
    </dxf>
    <dxf>
      <font>
        <b/>
        <i val="0"/>
        <strike val="0"/>
      </font>
    </dxf>
    <dxf>
      <font>
        <b val="0"/>
        <i val="0"/>
        <color auto="1"/>
      </font>
      <fill>
        <patternFill>
          <bgColor theme="8" tint="0.59996337778862885"/>
        </patternFill>
      </fill>
      <border>
        <vertical/>
        <horizontal/>
      </border>
    </dxf>
    <dxf>
      <font>
        <b/>
        <i val="0"/>
        <strike val="0"/>
      </font>
    </dxf>
    <dxf>
      <font>
        <b val="0"/>
        <i val="0"/>
        <color auto="1"/>
      </font>
      <fill>
        <patternFill>
          <bgColor theme="8" tint="0.59996337778862885"/>
        </patternFill>
      </fill>
      <border>
        <vertical/>
        <horizontal/>
      </border>
    </dxf>
    <dxf>
      <font>
        <b/>
        <i val="0"/>
        <strike val="0"/>
      </font>
    </dxf>
    <dxf>
      <font>
        <b val="0"/>
        <i val="0"/>
        <color auto="1"/>
      </font>
      <fill>
        <patternFill>
          <bgColor theme="8" tint="0.59996337778862885"/>
        </patternFill>
      </fill>
      <border>
        <vertical/>
        <horizontal/>
      </border>
    </dxf>
    <dxf>
      <font>
        <b/>
        <i val="0"/>
      </font>
      <fill>
        <patternFill>
          <bgColor rgb="FFF1826F"/>
        </patternFill>
      </fill>
    </dxf>
    <dxf>
      <font>
        <b/>
        <i val="0"/>
      </font>
      <fill>
        <patternFill>
          <bgColor theme="9" tint="0.59996337778862885"/>
        </patternFill>
      </fill>
    </dxf>
    <dxf>
      <font>
        <b/>
        <i val="0"/>
      </font>
      <fill>
        <patternFill>
          <bgColor theme="9" tint="0.59996337778862885"/>
        </patternFill>
      </fill>
    </dxf>
    <dxf>
      <font>
        <b/>
        <i val="0"/>
      </font>
      <fill>
        <patternFill>
          <bgColor rgb="FFF1826F"/>
        </patternFill>
      </fill>
    </dxf>
    <dxf>
      <font>
        <b/>
        <i val="0"/>
        <strike val="0"/>
      </font>
    </dxf>
    <dxf>
      <font>
        <b val="0"/>
        <i val="0"/>
        <color auto="1"/>
      </font>
      <fill>
        <patternFill>
          <bgColor theme="8" tint="0.59996337778862885"/>
        </patternFill>
      </fill>
      <border>
        <vertical/>
        <horizontal/>
      </border>
    </dxf>
    <dxf>
      <font>
        <b/>
        <i val="0"/>
      </font>
      <fill>
        <patternFill>
          <bgColor rgb="FFF1826F"/>
        </patternFill>
      </fill>
    </dxf>
    <dxf>
      <font>
        <b/>
        <i val="0"/>
      </font>
      <fill>
        <patternFill>
          <bgColor theme="9" tint="0.59996337778862885"/>
        </patternFill>
      </fill>
    </dxf>
    <dxf>
      <font>
        <b/>
        <i val="0"/>
      </font>
      <fill>
        <patternFill>
          <bgColor theme="9" tint="0.59996337778862885"/>
        </patternFill>
      </fill>
    </dxf>
    <dxf>
      <font>
        <b/>
        <i val="0"/>
      </font>
      <fill>
        <patternFill>
          <bgColor rgb="FFF1826F"/>
        </patternFill>
      </fill>
    </dxf>
    <dxf>
      <font>
        <b/>
        <i val="0"/>
        <strike val="0"/>
      </font>
    </dxf>
    <dxf>
      <font>
        <b val="0"/>
        <i val="0"/>
        <color auto="1"/>
      </font>
      <fill>
        <patternFill>
          <bgColor theme="8" tint="0.59996337778862885"/>
        </patternFill>
      </fill>
      <border>
        <vertical/>
        <horizontal/>
      </border>
    </dxf>
    <dxf>
      <font>
        <b/>
        <i val="0"/>
      </font>
      <fill>
        <patternFill>
          <bgColor rgb="FFF1826F"/>
        </patternFill>
      </fill>
    </dxf>
    <dxf>
      <font>
        <b/>
        <i val="0"/>
      </font>
      <fill>
        <patternFill>
          <bgColor theme="9" tint="0.59996337778862885"/>
        </patternFill>
      </fill>
    </dxf>
    <dxf>
      <font>
        <b/>
        <i val="0"/>
      </font>
      <fill>
        <patternFill>
          <bgColor theme="9" tint="0.59996337778862885"/>
        </patternFill>
      </fill>
    </dxf>
    <dxf>
      <font>
        <b/>
        <i val="0"/>
      </font>
      <fill>
        <patternFill>
          <bgColor rgb="FFF1826F"/>
        </patternFill>
      </fill>
    </dxf>
    <dxf>
      <font>
        <b/>
        <i val="0"/>
        <strike val="0"/>
      </font>
    </dxf>
    <dxf>
      <font>
        <b val="0"/>
        <i val="0"/>
        <color auto="1"/>
      </font>
      <fill>
        <patternFill>
          <bgColor theme="8" tint="0.59996337778862885"/>
        </patternFill>
      </fill>
      <border>
        <vertical/>
        <horizontal/>
      </border>
    </dxf>
    <dxf>
      <font>
        <b/>
        <i val="0"/>
      </font>
      <fill>
        <patternFill>
          <bgColor rgb="FFF1826F"/>
        </patternFill>
      </fill>
    </dxf>
    <dxf>
      <font>
        <b/>
        <i val="0"/>
      </font>
      <fill>
        <patternFill>
          <bgColor theme="9" tint="0.59996337778862885"/>
        </patternFill>
      </fill>
    </dxf>
    <dxf>
      <font>
        <b/>
        <i val="0"/>
      </font>
      <fill>
        <patternFill>
          <bgColor theme="9" tint="0.59996337778862885"/>
        </patternFill>
      </fill>
    </dxf>
    <dxf>
      <font>
        <b/>
        <i val="0"/>
      </font>
      <fill>
        <patternFill>
          <bgColor rgb="FFF1826F"/>
        </patternFill>
      </fill>
    </dxf>
    <dxf>
      <font>
        <b val="0"/>
        <i val="0"/>
        <color auto="1"/>
      </font>
      <fill>
        <patternFill>
          <bgColor theme="8" tint="0.59996337778862885"/>
        </patternFill>
      </fill>
      <border>
        <vertical/>
        <horizontal/>
      </border>
    </dxf>
    <dxf>
      <font>
        <b/>
        <i val="0"/>
        <strike val="0"/>
      </font>
    </dxf>
    <dxf>
      <font>
        <b val="0"/>
        <i val="0"/>
        <color auto="1"/>
      </font>
      <fill>
        <patternFill>
          <bgColor theme="8" tint="0.59996337778862885"/>
        </patternFill>
      </fill>
      <border>
        <vertical/>
        <horizontal/>
      </border>
    </dxf>
    <dxf>
      <font>
        <b/>
        <i val="0"/>
      </font>
      <fill>
        <patternFill>
          <bgColor rgb="FFF1826F"/>
        </patternFill>
      </fill>
    </dxf>
    <dxf>
      <font>
        <b/>
        <i val="0"/>
      </font>
      <fill>
        <patternFill>
          <bgColor theme="9" tint="0.59996337778862885"/>
        </patternFill>
      </fill>
    </dxf>
    <dxf>
      <font>
        <b/>
        <i val="0"/>
      </font>
      <fill>
        <patternFill>
          <bgColor theme="9" tint="0.59996337778862885"/>
        </patternFill>
      </fill>
    </dxf>
    <dxf>
      <font>
        <b/>
        <i val="0"/>
      </font>
      <fill>
        <patternFill>
          <bgColor rgb="FFF1826F"/>
        </patternFill>
      </fill>
    </dxf>
    <dxf>
      <font>
        <b/>
        <i val="0"/>
        <strike val="0"/>
      </font>
    </dxf>
    <dxf>
      <font>
        <b val="0"/>
        <i val="0"/>
        <color auto="1"/>
      </font>
      <fill>
        <patternFill>
          <bgColor theme="8" tint="0.59996337778862885"/>
        </patternFill>
      </fill>
      <border>
        <vertical/>
        <horizontal/>
      </border>
    </dxf>
    <dxf>
      <font>
        <b/>
        <i val="0"/>
      </font>
      <fill>
        <patternFill>
          <bgColor rgb="FFF1826F"/>
        </patternFill>
      </fill>
    </dxf>
    <dxf>
      <font>
        <b/>
        <i val="0"/>
      </font>
      <fill>
        <patternFill>
          <bgColor theme="9" tint="0.59996337778862885"/>
        </patternFill>
      </fill>
    </dxf>
    <dxf>
      <font>
        <b/>
        <i val="0"/>
      </font>
      <fill>
        <patternFill>
          <bgColor theme="9" tint="0.59996337778862885"/>
        </patternFill>
      </fill>
    </dxf>
    <dxf>
      <font>
        <b/>
        <i val="0"/>
      </font>
      <fill>
        <patternFill>
          <bgColor rgb="FFF1826F"/>
        </patternFill>
      </fill>
    </dxf>
    <dxf>
      <font>
        <b/>
        <i val="0"/>
        <strike val="0"/>
      </font>
    </dxf>
    <dxf>
      <font>
        <b val="0"/>
        <i val="0"/>
        <color auto="1"/>
      </font>
      <fill>
        <patternFill>
          <bgColor theme="8" tint="0.59996337778862885"/>
        </patternFill>
      </fill>
      <border>
        <vertical/>
        <horizontal/>
      </border>
    </dxf>
    <dxf>
      <font>
        <b/>
        <i val="0"/>
      </font>
      <fill>
        <patternFill>
          <bgColor rgb="FFF1826F"/>
        </patternFill>
      </fill>
    </dxf>
    <dxf>
      <font>
        <b/>
        <i val="0"/>
      </font>
      <fill>
        <patternFill>
          <bgColor theme="9" tint="0.59996337778862885"/>
        </patternFill>
      </fill>
    </dxf>
    <dxf>
      <font>
        <b/>
        <i val="0"/>
      </font>
      <fill>
        <patternFill>
          <bgColor theme="9" tint="0.59996337778862885"/>
        </patternFill>
      </fill>
    </dxf>
    <dxf>
      <font>
        <b/>
        <i val="0"/>
      </font>
      <fill>
        <patternFill>
          <bgColor rgb="FFF1826F"/>
        </patternFill>
      </fill>
    </dxf>
    <dxf>
      <font>
        <b val="0"/>
        <i val="0"/>
        <strike val="0"/>
        <condense val="0"/>
        <extend val="0"/>
        <outline val="0"/>
        <shadow val="0"/>
        <u val="none"/>
        <vertAlign val="baseline"/>
        <sz val="10"/>
        <color theme="1"/>
        <name val="Calibri"/>
        <family val="2"/>
        <scheme val="none"/>
      </font>
      <numFmt numFmtId="1" formatCode="0"/>
      <fill>
        <patternFill patternType="solid">
          <fgColor indexed="64"/>
          <bgColor theme="6" tint="0.79998168889431442"/>
        </patternFill>
      </fill>
      <alignment horizontal="center" vertical="center" textRotation="0" wrapText="1" indent="0" justifyLastLine="0" shrinkToFit="0" readingOrder="0"/>
      <border diagonalUp="0" diagonalDown="0" outline="0">
        <left style="hair">
          <color theme="0" tint="-0.34998626667073579"/>
        </left>
        <right style="thin">
          <color theme="0" tint="-0.24994659260841701"/>
        </right>
        <top style="thin">
          <color theme="0" tint="-0.34998626667073579"/>
        </top>
        <bottom style="thin">
          <color theme="0" tint="-0.34998626667073579"/>
        </bottom>
      </border>
    </dxf>
    <dxf>
      <font>
        <b val="0"/>
        <i val="0"/>
        <strike val="0"/>
        <condense val="0"/>
        <extend val="0"/>
        <outline val="0"/>
        <shadow val="0"/>
        <u val="none"/>
        <vertAlign val="baseline"/>
        <sz val="10"/>
        <color theme="1"/>
        <name val="Calibri"/>
        <family val="2"/>
        <scheme val="none"/>
      </font>
      <numFmt numFmtId="1" formatCode="0"/>
      <fill>
        <patternFill patternType="solid">
          <fgColor indexed="64"/>
          <bgColor theme="6" tint="0.79998168889431442"/>
        </patternFill>
      </fill>
      <alignment horizontal="left" vertical="top" textRotation="0" wrapText="1" indent="0" justifyLastLine="0" shrinkToFit="0" readingOrder="0"/>
      <border diagonalUp="0" diagonalDown="0" outline="0">
        <left style="hair">
          <color theme="0" tint="-0.34998626667073579"/>
        </left>
        <right style="hair">
          <color theme="0" tint="-0.34998626667073579"/>
        </right>
        <top style="thin">
          <color theme="0" tint="-0.34998626667073579"/>
        </top>
        <bottom style="thin">
          <color theme="0" tint="-0.34998626667073579"/>
        </bottom>
      </border>
    </dxf>
    <dxf>
      <font>
        <b val="0"/>
        <i val="0"/>
        <strike val="0"/>
        <condense val="0"/>
        <extend val="0"/>
        <outline val="0"/>
        <shadow val="0"/>
        <u val="none"/>
        <vertAlign val="baseline"/>
        <sz val="10"/>
        <color theme="1"/>
        <name val="Calibri"/>
        <family val="2"/>
        <scheme val="none"/>
      </font>
      <numFmt numFmtId="1" formatCode="0"/>
      <fill>
        <patternFill patternType="solid">
          <fgColor indexed="64"/>
          <bgColor theme="6" tint="0.79998168889431442"/>
        </patternFill>
      </fill>
      <alignment horizontal="left" vertical="top" textRotation="0" wrapText="1" indent="0" justifyLastLine="0" shrinkToFit="0" readingOrder="0"/>
      <border diagonalUp="0" diagonalDown="0" outline="0">
        <left style="hair">
          <color theme="0" tint="-0.34998626667073579"/>
        </left>
        <right style="thin">
          <color theme="0" tint="-0.24994659260841701"/>
        </right>
        <top style="thin">
          <color theme="0" tint="-0.34998626667073579"/>
        </top>
        <bottom style="thin">
          <color theme="0" tint="-0.34998626667073579"/>
        </bottom>
      </border>
    </dxf>
    <dxf>
      <font>
        <b val="0"/>
        <i val="0"/>
        <strike val="0"/>
        <condense val="0"/>
        <extend val="0"/>
        <outline val="0"/>
        <shadow val="0"/>
        <u val="none"/>
        <vertAlign val="baseline"/>
        <sz val="10"/>
        <color theme="1"/>
        <name val="Calibri"/>
        <family val="2"/>
        <scheme val="none"/>
      </font>
      <numFmt numFmtId="1" formatCode="0"/>
      <fill>
        <patternFill patternType="solid">
          <fgColor indexed="64"/>
          <bgColor theme="6" tint="0.79998168889431442"/>
        </patternFill>
      </fill>
      <alignment horizontal="left" vertical="top" textRotation="0" wrapText="1" indent="0" justifyLastLine="0" shrinkToFit="0" readingOrder="0"/>
      <border diagonalUp="0" diagonalDown="0" outline="0">
        <left/>
        <right style="thin">
          <color theme="0" tint="-0.24994659260841701"/>
        </right>
        <top style="thin">
          <color theme="0" tint="-0.34998626667073579"/>
        </top>
        <bottom style="thin">
          <color theme="0" tint="-0.34998626667073579"/>
        </bottom>
      </border>
    </dxf>
    <dxf>
      <font>
        <b/>
        <i val="0"/>
        <strike val="0"/>
        <condense val="0"/>
        <extend val="0"/>
        <outline val="0"/>
        <shadow val="0"/>
        <u val="none"/>
        <vertAlign val="baseline"/>
        <sz val="10"/>
        <color theme="1"/>
        <name val="Calibri"/>
        <family val="2"/>
        <scheme val="none"/>
      </font>
      <numFmt numFmtId="1" formatCode="0"/>
      <fill>
        <patternFill patternType="solid">
          <fgColor indexed="64"/>
          <bgColor rgb="FFBCBCBC"/>
        </patternFill>
      </fill>
      <alignment horizontal="center" vertical="center" textRotation="0" wrapText="1" indent="0" justifyLastLine="0" shrinkToFit="0" readingOrder="0"/>
      <border diagonalUp="0" diagonalDown="0">
        <left style="hair">
          <color theme="0" tint="-0.34998626667073579"/>
        </left>
        <right style="thin">
          <color theme="0" tint="-0.24994659260841701"/>
        </right>
        <top style="thin">
          <color theme="0" tint="-0.34998626667073579"/>
        </top>
        <bottom style="thin">
          <color theme="0" tint="-0.34998626667073579"/>
        </bottom>
        <vertical/>
        <horizontal/>
      </border>
    </dxf>
    <dxf>
      <font>
        <b/>
        <i val="0"/>
        <strike val="0"/>
        <condense val="0"/>
        <extend val="0"/>
        <outline val="0"/>
        <shadow val="0"/>
        <u val="none"/>
        <vertAlign val="baseline"/>
        <sz val="10"/>
        <color theme="0" tint="-4.9989318521683403E-2"/>
        <name val="Calibri"/>
        <family val="2"/>
        <scheme val="none"/>
      </font>
      <numFmt numFmtId="1" formatCode="0"/>
      <fill>
        <patternFill patternType="solid">
          <fgColor indexed="64"/>
          <bgColor rgb="FFBCBCBC"/>
        </patternFill>
      </fill>
      <alignment horizontal="center" vertical="center" textRotation="0" wrapText="1" indent="0" justifyLastLine="0" shrinkToFit="0" readingOrder="0"/>
      <border diagonalUp="0" diagonalDown="0" outline="0">
        <left style="hair">
          <color theme="0" tint="-0.34998626667073579"/>
        </left>
        <right style="thin">
          <color theme="0" tint="-0.24994659260841701"/>
        </right>
        <top style="thin">
          <color theme="0" tint="-0.34998626667073579"/>
        </top>
        <bottom style="thin">
          <color theme="0" tint="-0.34998626667073579"/>
        </bottom>
      </border>
    </dxf>
    <dxf>
      <border outline="0">
        <top style="thin">
          <color rgb="FFA6A6A6"/>
        </top>
      </border>
    </dxf>
    <dxf>
      <border outline="0">
        <top style="thin">
          <color rgb="FFA6A6A6"/>
        </top>
        <bottom style="thin">
          <color rgb="FFA6A6A6"/>
        </bottom>
      </border>
    </dxf>
    <dxf>
      <font>
        <b val="0"/>
        <i val="0"/>
        <strike val="0"/>
        <condense val="0"/>
        <extend val="0"/>
        <outline val="0"/>
        <shadow val="0"/>
        <u val="none"/>
        <vertAlign val="baseline"/>
        <sz val="10"/>
        <color rgb="FF000000"/>
        <name val="Calibri"/>
        <family val="2"/>
        <scheme val="none"/>
      </font>
      <fill>
        <patternFill patternType="solid">
          <fgColor rgb="FF000000"/>
          <bgColor rgb="FFEDEDED"/>
        </patternFill>
      </fill>
      <alignment horizontal="left" vertical="center" textRotation="0" wrapText="1" indent="0" justifyLastLine="0" shrinkToFit="0" readingOrder="0"/>
    </dxf>
    <dxf>
      <border outline="0">
        <bottom style="thin">
          <color rgb="FFBFBFBF"/>
        </bottom>
      </border>
    </dxf>
    <dxf>
      <font>
        <b val="0"/>
        <i val="0"/>
        <strike val="0"/>
        <condense val="0"/>
        <extend val="0"/>
        <outline val="0"/>
        <shadow val="0"/>
        <u val="none"/>
        <vertAlign val="baseline"/>
        <sz val="9"/>
        <color theme="0" tint="-4.9989318521683403E-2"/>
        <name val="Calibri"/>
        <family val="2"/>
        <scheme val="minor"/>
      </font>
      <fill>
        <patternFill patternType="solid">
          <fgColor indexed="64"/>
          <bgColor rgb="FF31849B"/>
        </patternFill>
      </fill>
      <alignment horizontal="center" vertical="center" textRotation="0" wrapText="1" indent="0" justifyLastLine="0" shrinkToFit="0" readingOrder="0"/>
    </dxf>
    <dxf>
      <font>
        <b val="0"/>
        <i val="0"/>
        <strike val="0"/>
        <condense val="0"/>
        <extend val="0"/>
        <outline val="0"/>
        <shadow val="0"/>
        <u val="none"/>
        <vertAlign val="baseline"/>
        <sz val="10"/>
        <color theme="1"/>
        <name val="Calibri"/>
        <family val="2"/>
        <scheme val="none"/>
      </font>
      <numFmt numFmtId="1" formatCode="0"/>
      <fill>
        <patternFill patternType="solid">
          <fgColor indexed="64"/>
          <bgColor theme="6" tint="0.79998168889431442"/>
        </patternFill>
      </fill>
      <alignment horizontal="center" vertical="center" textRotation="0" wrapText="1" indent="0" justifyLastLine="0" shrinkToFit="0" readingOrder="0"/>
      <border diagonalUp="0" diagonalDown="0" outline="0">
        <left style="hair">
          <color theme="0" tint="-0.34998626667073579"/>
        </left>
        <right style="thin">
          <color theme="0" tint="-0.24994659260841701"/>
        </right>
        <top style="thin">
          <color theme="0" tint="-0.34998626667073579"/>
        </top>
        <bottom style="thin">
          <color theme="0" tint="-0.34998626667073579"/>
        </bottom>
      </border>
    </dxf>
    <dxf>
      <font>
        <b val="0"/>
        <i val="0"/>
        <strike val="0"/>
        <condense val="0"/>
        <extend val="0"/>
        <outline val="0"/>
        <shadow val="0"/>
        <u val="none"/>
        <vertAlign val="baseline"/>
        <sz val="10"/>
        <color theme="1"/>
        <name val="Calibri"/>
        <family val="2"/>
        <scheme val="none"/>
      </font>
      <numFmt numFmtId="1" formatCode="0"/>
      <fill>
        <patternFill patternType="solid">
          <fgColor indexed="64"/>
          <bgColor theme="6" tint="0.79998168889431442"/>
        </patternFill>
      </fill>
      <alignment horizontal="left" vertical="top" textRotation="0" wrapText="1" indent="0" justifyLastLine="0" shrinkToFit="0" readingOrder="0"/>
      <border diagonalUp="0" diagonalDown="0" outline="0">
        <left style="hair">
          <color theme="0" tint="-0.34998626667073579"/>
        </left>
        <right style="hair">
          <color theme="0" tint="-0.34998626667073579"/>
        </right>
        <top style="thin">
          <color theme="0" tint="-0.34998626667073579"/>
        </top>
        <bottom style="thin">
          <color theme="0" tint="-0.34998626667073579"/>
        </bottom>
      </border>
    </dxf>
    <dxf>
      <font>
        <b val="0"/>
        <i val="0"/>
        <strike val="0"/>
        <condense val="0"/>
        <extend val="0"/>
        <outline val="0"/>
        <shadow val="0"/>
        <u val="none"/>
        <vertAlign val="baseline"/>
        <sz val="10"/>
        <color theme="1"/>
        <name val="Calibri"/>
        <family val="2"/>
        <scheme val="none"/>
      </font>
      <numFmt numFmtId="1" formatCode="0"/>
      <fill>
        <patternFill patternType="solid">
          <fgColor indexed="64"/>
          <bgColor theme="6" tint="0.79998168889431442"/>
        </patternFill>
      </fill>
      <alignment horizontal="left" vertical="top" textRotation="0" wrapText="1" indent="0" justifyLastLine="0" shrinkToFit="0" readingOrder="0"/>
      <border diagonalUp="0" diagonalDown="0" outline="0">
        <left style="hair">
          <color theme="0" tint="-0.34998626667073579"/>
        </left>
        <right style="thin">
          <color theme="0" tint="-0.24994659260841701"/>
        </right>
        <top style="thin">
          <color theme="0" tint="-0.34998626667073579"/>
        </top>
        <bottom style="thin">
          <color theme="0" tint="-0.34998626667073579"/>
        </bottom>
      </border>
    </dxf>
    <dxf>
      <font>
        <b val="0"/>
        <i val="0"/>
        <strike val="0"/>
        <condense val="0"/>
        <extend val="0"/>
        <outline val="0"/>
        <shadow val="0"/>
        <u val="none"/>
        <vertAlign val="baseline"/>
        <sz val="10"/>
        <color theme="1"/>
        <name val="Calibri"/>
        <family val="2"/>
        <scheme val="none"/>
      </font>
      <numFmt numFmtId="1" formatCode="0"/>
      <fill>
        <patternFill patternType="solid">
          <fgColor indexed="64"/>
          <bgColor theme="6" tint="0.79998168889431442"/>
        </patternFill>
      </fill>
      <alignment horizontal="left" vertical="top" textRotation="0" wrapText="1" indent="0" justifyLastLine="0" shrinkToFit="0" readingOrder="0"/>
      <border diagonalUp="0" diagonalDown="0" outline="0">
        <left/>
        <right style="thin">
          <color theme="0" tint="-0.24994659260841701"/>
        </right>
        <top style="thin">
          <color theme="0" tint="-0.34998626667073579"/>
        </top>
        <bottom style="thin">
          <color theme="0" tint="-0.34998626667073579"/>
        </bottom>
      </border>
    </dxf>
    <dxf>
      <font>
        <b/>
        <i val="0"/>
        <strike val="0"/>
        <condense val="0"/>
        <extend val="0"/>
        <outline val="0"/>
        <shadow val="0"/>
        <u val="none"/>
        <vertAlign val="baseline"/>
        <sz val="10"/>
        <color theme="1"/>
        <name val="Calibri"/>
        <family val="2"/>
        <scheme val="none"/>
      </font>
      <numFmt numFmtId="1" formatCode="0"/>
      <fill>
        <patternFill patternType="solid">
          <fgColor indexed="64"/>
          <bgColor rgb="FFBCBCBC"/>
        </patternFill>
      </fill>
      <alignment horizontal="center" vertical="center" textRotation="0" wrapText="1" indent="0" justifyLastLine="0" shrinkToFit="0" readingOrder="0"/>
      <border diagonalUp="0" diagonalDown="0">
        <left style="hair">
          <color theme="0" tint="-0.34998626667073579"/>
        </left>
        <right style="thin">
          <color theme="0" tint="-0.24994659260841701"/>
        </right>
        <top style="thin">
          <color theme="0" tint="-0.34998626667073579"/>
        </top>
        <bottom style="thin">
          <color theme="0" tint="-0.34998626667073579"/>
        </bottom>
        <vertical/>
        <horizontal/>
      </border>
    </dxf>
    <dxf>
      <font>
        <b/>
        <i val="0"/>
        <strike val="0"/>
        <condense val="0"/>
        <extend val="0"/>
        <outline val="0"/>
        <shadow val="0"/>
        <u val="none"/>
        <vertAlign val="baseline"/>
        <sz val="10"/>
        <color theme="0" tint="-4.9989318521683403E-2"/>
        <name val="Calibri"/>
        <family val="2"/>
        <scheme val="none"/>
      </font>
      <numFmt numFmtId="1" formatCode="0"/>
      <fill>
        <patternFill patternType="solid">
          <fgColor indexed="64"/>
          <bgColor rgb="FFBCBCBC"/>
        </patternFill>
      </fill>
      <alignment horizontal="center" vertical="center" textRotation="0" wrapText="1" indent="0" justifyLastLine="0" shrinkToFit="0" readingOrder="0"/>
      <border diagonalUp="0" diagonalDown="0" outline="0">
        <left style="hair">
          <color theme="0" tint="-0.34998626667073579"/>
        </left>
        <right style="thin">
          <color theme="0" tint="-0.24994659260841701"/>
        </right>
        <top style="thin">
          <color theme="0" tint="-0.34998626667073579"/>
        </top>
        <bottom style="thin">
          <color theme="0" tint="-0.34998626667073579"/>
        </bottom>
      </border>
    </dxf>
    <dxf>
      <border outline="0">
        <top style="thin">
          <color rgb="FFA6A6A6"/>
        </top>
      </border>
    </dxf>
    <dxf>
      <border outline="0">
        <top style="thin">
          <color rgb="FFA6A6A6"/>
        </top>
        <bottom style="thin">
          <color rgb="FFA6A6A6"/>
        </bottom>
      </border>
    </dxf>
    <dxf>
      <font>
        <b val="0"/>
        <i val="0"/>
        <strike val="0"/>
        <condense val="0"/>
        <extend val="0"/>
        <outline val="0"/>
        <shadow val="0"/>
        <u val="none"/>
        <vertAlign val="baseline"/>
        <sz val="10"/>
        <color rgb="FF000000"/>
        <name val="Calibri"/>
        <family val="2"/>
        <scheme val="none"/>
      </font>
      <fill>
        <patternFill patternType="solid">
          <fgColor rgb="FF000000"/>
          <bgColor rgb="FFEDEDED"/>
        </patternFill>
      </fill>
      <alignment horizontal="left" vertical="center" textRotation="0" wrapText="1" indent="0" justifyLastLine="0" shrinkToFit="0" readingOrder="0"/>
    </dxf>
    <dxf>
      <border outline="0">
        <bottom style="thin">
          <color rgb="FFBFBFBF"/>
        </bottom>
      </border>
    </dxf>
    <dxf>
      <font>
        <b val="0"/>
        <i val="0"/>
        <strike val="0"/>
        <condense val="0"/>
        <extend val="0"/>
        <outline val="0"/>
        <shadow val="0"/>
        <u val="none"/>
        <vertAlign val="baseline"/>
        <sz val="9"/>
        <color theme="0" tint="-4.9989318521683403E-2"/>
        <name val="Calibri"/>
        <family val="2"/>
        <scheme val="minor"/>
      </font>
      <fill>
        <patternFill patternType="solid">
          <fgColor indexed="64"/>
          <bgColor rgb="FF31849B"/>
        </patternFill>
      </fill>
      <alignment horizontal="center" vertical="center" textRotation="0" wrapText="1" indent="0" justifyLastLine="0" shrinkToFit="0" readingOrder="0"/>
    </dxf>
    <dxf>
      <font>
        <b val="0"/>
        <i val="0"/>
        <strike val="0"/>
        <condense val="0"/>
        <extend val="0"/>
        <outline val="0"/>
        <shadow val="0"/>
        <u val="none"/>
        <vertAlign val="baseline"/>
        <sz val="10"/>
        <color theme="1"/>
        <name val="Calibri"/>
        <family val="2"/>
        <scheme val="none"/>
      </font>
      <numFmt numFmtId="1" formatCode="0"/>
      <fill>
        <patternFill patternType="solid">
          <fgColor indexed="64"/>
          <bgColor theme="6" tint="0.79998168889431442"/>
        </patternFill>
      </fill>
      <alignment horizontal="center" vertical="center" textRotation="0" wrapText="1" indent="0" justifyLastLine="0" shrinkToFit="0" readingOrder="0"/>
      <border diagonalUp="0" diagonalDown="0" outline="0">
        <left style="hair">
          <color theme="0" tint="-0.34998626667073579"/>
        </left>
        <right style="thin">
          <color theme="0" tint="-0.24994659260841701"/>
        </right>
        <top style="thin">
          <color theme="0" tint="-0.34998626667073579"/>
        </top>
        <bottom style="thin">
          <color theme="0" tint="-0.34998626667073579"/>
        </bottom>
      </border>
    </dxf>
    <dxf>
      <font>
        <b val="0"/>
        <i val="0"/>
        <strike val="0"/>
        <condense val="0"/>
        <extend val="0"/>
        <outline val="0"/>
        <shadow val="0"/>
        <u val="none"/>
        <vertAlign val="baseline"/>
        <sz val="10"/>
        <color theme="1"/>
        <name val="Calibri"/>
        <family val="2"/>
        <scheme val="none"/>
      </font>
      <numFmt numFmtId="1" formatCode="0"/>
      <fill>
        <patternFill patternType="solid">
          <fgColor indexed="64"/>
          <bgColor theme="6" tint="0.79998168889431442"/>
        </patternFill>
      </fill>
      <alignment horizontal="left" vertical="top" textRotation="0" wrapText="1" indent="0" justifyLastLine="0" shrinkToFit="0" readingOrder="0"/>
      <border diagonalUp="0" diagonalDown="0" outline="0">
        <left style="hair">
          <color theme="0" tint="-0.34998626667073579"/>
        </left>
        <right style="hair">
          <color theme="0" tint="-0.34998626667073579"/>
        </right>
        <top style="thin">
          <color theme="0" tint="-0.34998626667073579"/>
        </top>
        <bottom style="thin">
          <color theme="0" tint="-0.34998626667073579"/>
        </bottom>
      </border>
    </dxf>
    <dxf>
      <font>
        <b val="0"/>
        <i val="0"/>
        <strike val="0"/>
        <condense val="0"/>
        <extend val="0"/>
        <outline val="0"/>
        <shadow val="0"/>
        <u val="none"/>
        <vertAlign val="baseline"/>
        <sz val="10"/>
        <color theme="1"/>
        <name val="Calibri"/>
        <family val="2"/>
        <scheme val="none"/>
      </font>
      <numFmt numFmtId="1" formatCode="0"/>
      <fill>
        <patternFill patternType="solid">
          <fgColor indexed="64"/>
          <bgColor theme="6" tint="0.79998168889431442"/>
        </patternFill>
      </fill>
      <alignment horizontal="left" vertical="top" textRotation="0" wrapText="1" indent="0" justifyLastLine="0" shrinkToFit="0" readingOrder="0"/>
      <border diagonalUp="0" diagonalDown="0" outline="0">
        <left style="hair">
          <color theme="0" tint="-0.34998626667073579"/>
        </left>
        <right style="thin">
          <color theme="0" tint="-0.24994659260841701"/>
        </right>
        <top style="thin">
          <color theme="0" tint="-0.34998626667073579"/>
        </top>
        <bottom style="thin">
          <color theme="0" tint="-0.34998626667073579"/>
        </bottom>
      </border>
    </dxf>
    <dxf>
      <font>
        <b val="0"/>
        <i val="0"/>
        <strike val="0"/>
        <condense val="0"/>
        <extend val="0"/>
        <outline val="0"/>
        <shadow val="0"/>
        <u val="none"/>
        <vertAlign val="baseline"/>
        <sz val="10"/>
        <color theme="1"/>
        <name val="Calibri"/>
        <family val="2"/>
        <scheme val="none"/>
      </font>
      <numFmt numFmtId="1" formatCode="0"/>
      <fill>
        <patternFill patternType="solid">
          <fgColor indexed="64"/>
          <bgColor theme="6" tint="0.79998168889431442"/>
        </patternFill>
      </fill>
      <alignment horizontal="left" vertical="top" textRotation="0" wrapText="1" indent="0" justifyLastLine="0" shrinkToFit="0" readingOrder="0"/>
      <border diagonalUp="0" diagonalDown="0" outline="0">
        <left/>
        <right style="thin">
          <color theme="0" tint="-0.24994659260841701"/>
        </right>
        <top style="thin">
          <color theme="0" tint="-0.34998626667073579"/>
        </top>
        <bottom style="thin">
          <color theme="0" tint="-0.34998626667073579"/>
        </bottom>
      </border>
    </dxf>
    <dxf>
      <font>
        <b/>
        <i val="0"/>
        <strike val="0"/>
        <condense val="0"/>
        <extend val="0"/>
        <outline val="0"/>
        <shadow val="0"/>
        <u val="none"/>
        <vertAlign val="baseline"/>
        <sz val="10"/>
        <color theme="1"/>
        <name val="Calibri"/>
        <family val="2"/>
        <scheme val="none"/>
      </font>
      <numFmt numFmtId="1" formatCode="0"/>
      <fill>
        <patternFill patternType="solid">
          <fgColor indexed="64"/>
          <bgColor rgb="FFBCBCBC"/>
        </patternFill>
      </fill>
      <alignment horizontal="center" vertical="center" textRotation="0" wrapText="1" indent="0" justifyLastLine="0" shrinkToFit="0" readingOrder="0"/>
      <border diagonalUp="0" diagonalDown="0">
        <left style="hair">
          <color theme="0" tint="-0.34998626667073579"/>
        </left>
        <right style="thin">
          <color theme="0" tint="-0.24994659260841701"/>
        </right>
        <top style="thin">
          <color theme="0" tint="-0.34998626667073579"/>
        </top>
        <bottom style="thin">
          <color theme="0" tint="-0.34998626667073579"/>
        </bottom>
        <vertical/>
        <horizontal/>
      </border>
    </dxf>
    <dxf>
      <font>
        <b/>
        <i val="0"/>
        <strike val="0"/>
        <condense val="0"/>
        <extend val="0"/>
        <outline val="0"/>
        <shadow val="0"/>
        <u val="none"/>
        <vertAlign val="baseline"/>
        <sz val="10"/>
        <color theme="0" tint="-4.9989318521683403E-2"/>
        <name val="Calibri"/>
        <family val="2"/>
        <scheme val="none"/>
      </font>
      <numFmt numFmtId="1" formatCode="0"/>
      <fill>
        <patternFill patternType="solid">
          <fgColor indexed="64"/>
          <bgColor rgb="FFBCBCBC"/>
        </patternFill>
      </fill>
      <alignment horizontal="center" vertical="center" textRotation="0" wrapText="1" indent="0" justifyLastLine="0" shrinkToFit="0" readingOrder="0"/>
      <border diagonalUp="0" diagonalDown="0" outline="0">
        <left style="hair">
          <color theme="0" tint="-0.34998626667073579"/>
        </left>
        <right style="thin">
          <color theme="0" tint="-0.24994659260841701"/>
        </right>
        <top style="thin">
          <color theme="0" tint="-0.34998626667073579"/>
        </top>
        <bottom style="thin">
          <color theme="0" tint="-0.34998626667073579"/>
        </bottom>
      </border>
    </dxf>
    <dxf>
      <border outline="0">
        <top style="thin">
          <color rgb="FFA6A6A6"/>
        </top>
      </border>
    </dxf>
    <dxf>
      <border outline="0">
        <top style="thin">
          <color rgb="FFA6A6A6"/>
        </top>
        <bottom style="thin">
          <color rgb="FFA6A6A6"/>
        </bottom>
      </border>
    </dxf>
    <dxf>
      <font>
        <b val="0"/>
        <i val="0"/>
        <strike val="0"/>
        <condense val="0"/>
        <extend val="0"/>
        <outline val="0"/>
        <shadow val="0"/>
        <u val="none"/>
        <vertAlign val="baseline"/>
        <sz val="10"/>
        <color rgb="FF000000"/>
        <name val="Calibri"/>
        <family val="2"/>
        <scheme val="none"/>
      </font>
      <fill>
        <patternFill patternType="solid">
          <fgColor rgb="FF000000"/>
          <bgColor rgb="FFEDEDED"/>
        </patternFill>
      </fill>
      <alignment horizontal="left" vertical="center" textRotation="0" wrapText="1" indent="0" justifyLastLine="0" shrinkToFit="0" readingOrder="0"/>
    </dxf>
    <dxf>
      <border outline="0">
        <bottom style="thin">
          <color rgb="FFBFBFBF"/>
        </bottom>
      </border>
    </dxf>
    <dxf>
      <font>
        <b val="0"/>
        <i val="0"/>
        <strike val="0"/>
        <condense val="0"/>
        <extend val="0"/>
        <outline val="0"/>
        <shadow val="0"/>
        <u val="none"/>
        <vertAlign val="baseline"/>
        <sz val="9"/>
        <color theme="0" tint="-4.9989318521683403E-2"/>
        <name val="Calibri"/>
        <family val="2"/>
        <scheme val="minor"/>
      </font>
      <fill>
        <patternFill patternType="solid">
          <fgColor indexed="64"/>
          <bgColor rgb="FF31849B"/>
        </patternFill>
      </fill>
      <alignment horizontal="center" vertical="center" textRotation="0" wrapText="1" indent="0" justifyLastLine="0" shrinkToFit="0" readingOrder="0"/>
    </dxf>
    <dxf>
      <font>
        <b val="0"/>
        <i val="0"/>
        <strike val="0"/>
        <condense val="0"/>
        <extend val="0"/>
        <outline val="0"/>
        <shadow val="0"/>
        <u val="none"/>
        <vertAlign val="baseline"/>
        <sz val="10"/>
        <color theme="1"/>
        <name val="Calibri"/>
        <family val="2"/>
        <scheme val="none"/>
      </font>
      <numFmt numFmtId="1" formatCode="0"/>
      <fill>
        <patternFill patternType="solid">
          <fgColor indexed="64"/>
          <bgColor theme="6" tint="0.79998168889431442"/>
        </patternFill>
      </fill>
      <alignment horizontal="center" vertical="center" textRotation="0" wrapText="1" indent="0" justifyLastLine="0" shrinkToFit="0" readingOrder="0"/>
      <border diagonalUp="0" diagonalDown="0" outline="0">
        <left style="hair">
          <color theme="0" tint="-0.34998626667073579"/>
        </left>
        <right style="thin">
          <color theme="0" tint="-0.24994659260841701"/>
        </right>
        <top style="thin">
          <color theme="0" tint="-0.34998626667073579"/>
        </top>
        <bottom style="thin">
          <color theme="0" tint="-0.34998626667073579"/>
        </bottom>
      </border>
    </dxf>
    <dxf>
      <font>
        <b val="0"/>
        <i val="0"/>
        <strike val="0"/>
        <condense val="0"/>
        <extend val="0"/>
        <outline val="0"/>
        <shadow val="0"/>
        <u val="none"/>
        <vertAlign val="baseline"/>
        <sz val="10"/>
        <color theme="1"/>
        <name val="Calibri"/>
        <family val="2"/>
        <scheme val="none"/>
      </font>
      <numFmt numFmtId="1" formatCode="0"/>
      <fill>
        <patternFill patternType="solid">
          <fgColor indexed="64"/>
          <bgColor theme="6" tint="0.79998168889431442"/>
        </patternFill>
      </fill>
      <alignment horizontal="left" vertical="top" textRotation="0" wrapText="1" indent="0" justifyLastLine="0" shrinkToFit="0" readingOrder="0"/>
      <border diagonalUp="0" diagonalDown="0" outline="0">
        <left style="hair">
          <color theme="0" tint="-0.34998626667073579"/>
        </left>
        <right style="hair">
          <color theme="0" tint="-0.34998626667073579"/>
        </right>
        <top style="thin">
          <color theme="0" tint="-0.34998626667073579"/>
        </top>
        <bottom style="thin">
          <color theme="0" tint="-0.34998626667073579"/>
        </bottom>
      </border>
    </dxf>
    <dxf>
      <font>
        <b val="0"/>
        <i val="0"/>
        <strike val="0"/>
        <condense val="0"/>
        <extend val="0"/>
        <outline val="0"/>
        <shadow val="0"/>
        <u val="none"/>
        <vertAlign val="baseline"/>
        <sz val="10"/>
        <color theme="1"/>
        <name val="Calibri"/>
        <family val="2"/>
        <scheme val="none"/>
      </font>
      <numFmt numFmtId="1" formatCode="0"/>
      <fill>
        <patternFill patternType="solid">
          <fgColor indexed="64"/>
          <bgColor theme="6" tint="0.79998168889431442"/>
        </patternFill>
      </fill>
      <alignment horizontal="left" vertical="top" textRotation="0" wrapText="1" indent="0" justifyLastLine="0" shrinkToFit="0" readingOrder="0"/>
      <border diagonalUp="0" diagonalDown="0" outline="0">
        <left style="hair">
          <color theme="0" tint="-0.34998626667073579"/>
        </left>
        <right style="thin">
          <color theme="0" tint="-0.24994659260841701"/>
        </right>
        <top style="thin">
          <color theme="0" tint="-0.34998626667073579"/>
        </top>
        <bottom style="thin">
          <color theme="0" tint="-0.34998626667073579"/>
        </bottom>
      </border>
    </dxf>
    <dxf>
      <font>
        <b val="0"/>
        <i val="0"/>
        <strike val="0"/>
        <condense val="0"/>
        <extend val="0"/>
        <outline val="0"/>
        <shadow val="0"/>
        <u val="none"/>
        <vertAlign val="baseline"/>
        <sz val="10"/>
        <color theme="1"/>
        <name val="Calibri"/>
        <family val="2"/>
        <scheme val="none"/>
      </font>
      <numFmt numFmtId="1" formatCode="0"/>
      <fill>
        <patternFill patternType="solid">
          <fgColor indexed="64"/>
          <bgColor theme="6" tint="0.79998168889431442"/>
        </patternFill>
      </fill>
      <alignment horizontal="left" vertical="top" textRotation="0" wrapText="1" indent="0" justifyLastLine="0" shrinkToFit="0" readingOrder="0"/>
      <border diagonalUp="0" diagonalDown="0" outline="0">
        <left/>
        <right style="thin">
          <color theme="0" tint="-0.24994659260841701"/>
        </right>
        <top style="thin">
          <color theme="0" tint="-0.34998626667073579"/>
        </top>
        <bottom style="thin">
          <color theme="0" tint="-0.34998626667073579"/>
        </bottom>
      </border>
    </dxf>
    <dxf>
      <font>
        <b/>
        <i val="0"/>
        <strike val="0"/>
        <condense val="0"/>
        <extend val="0"/>
        <outline val="0"/>
        <shadow val="0"/>
        <u val="none"/>
        <vertAlign val="baseline"/>
        <sz val="10"/>
        <color theme="1"/>
        <name val="Calibri"/>
        <family val="2"/>
        <scheme val="none"/>
      </font>
      <numFmt numFmtId="1" formatCode="0"/>
      <fill>
        <patternFill patternType="solid">
          <fgColor indexed="64"/>
          <bgColor rgb="FFBCBCBC"/>
        </patternFill>
      </fill>
      <alignment horizontal="center" vertical="center" textRotation="0" wrapText="1" indent="0" justifyLastLine="0" shrinkToFit="0" readingOrder="0"/>
      <border diagonalUp="0" diagonalDown="0">
        <left style="hair">
          <color theme="0" tint="-0.34998626667073579"/>
        </left>
        <right style="thin">
          <color theme="0" tint="-0.24994659260841701"/>
        </right>
        <top style="thin">
          <color theme="0" tint="-0.34998626667073579"/>
        </top>
        <bottom style="thin">
          <color theme="0" tint="-0.34998626667073579"/>
        </bottom>
        <vertical/>
        <horizontal/>
      </border>
    </dxf>
    <dxf>
      <font>
        <b/>
        <i val="0"/>
        <strike val="0"/>
        <condense val="0"/>
        <extend val="0"/>
        <outline val="0"/>
        <shadow val="0"/>
        <u val="none"/>
        <vertAlign val="baseline"/>
        <sz val="10"/>
        <color theme="0" tint="-4.9989318521683403E-2"/>
        <name val="Calibri"/>
        <family val="2"/>
        <scheme val="none"/>
      </font>
      <numFmt numFmtId="1" formatCode="0"/>
      <fill>
        <patternFill patternType="solid">
          <fgColor indexed="64"/>
          <bgColor rgb="FFBCBCBC"/>
        </patternFill>
      </fill>
      <alignment horizontal="center" vertical="center" textRotation="0" wrapText="1" indent="0" justifyLastLine="0" shrinkToFit="0" readingOrder="0"/>
      <border diagonalUp="0" diagonalDown="0" outline="0">
        <left style="hair">
          <color theme="0" tint="-0.34998626667073579"/>
        </left>
        <right style="thin">
          <color theme="0" tint="-0.24994659260841701"/>
        </right>
        <top style="thin">
          <color theme="0" tint="-0.34998626667073579"/>
        </top>
        <bottom style="thin">
          <color theme="0" tint="-0.34998626667073579"/>
        </bottom>
      </border>
    </dxf>
    <dxf>
      <border outline="0">
        <top style="thin">
          <color theme="0" tint="-0.34998626667073579"/>
        </top>
      </border>
    </dxf>
    <dxf>
      <border outline="0">
        <top style="thin">
          <color theme="0" tint="-0.34998626667073579"/>
        </top>
        <bottom style="thin">
          <color theme="0" tint="-0.34998626667073579"/>
        </bottom>
      </border>
    </dxf>
    <dxf>
      <font>
        <b val="0"/>
        <i val="0"/>
        <strike val="0"/>
        <condense val="0"/>
        <extend val="0"/>
        <outline val="0"/>
        <shadow val="0"/>
        <u val="none"/>
        <vertAlign val="baseline"/>
        <sz val="10"/>
        <color theme="1"/>
        <name val="Calibri"/>
        <family val="2"/>
        <scheme val="none"/>
      </font>
      <fill>
        <patternFill patternType="solid">
          <fgColor indexed="64"/>
          <bgColor theme="6" tint="0.79998168889431442"/>
        </patternFill>
      </fill>
      <alignment horizontal="left" vertical="center" textRotation="0" wrapText="1" indent="0" justifyLastLine="0" shrinkToFit="0" readingOrder="0"/>
    </dxf>
    <dxf>
      <border outline="0">
        <bottom style="thin">
          <color theme="0" tint="-0.24994659260841701"/>
        </bottom>
      </border>
    </dxf>
    <dxf>
      <font>
        <b val="0"/>
        <i val="0"/>
        <strike val="0"/>
        <condense val="0"/>
        <extend val="0"/>
        <outline val="0"/>
        <shadow val="0"/>
        <u val="none"/>
        <vertAlign val="baseline"/>
        <sz val="9"/>
        <color theme="0" tint="-4.9989318521683403E-2"/>
        <name val="Calibri"/>
        <family val="2"/>
        <scheme val="minor"/>
      </font>
      <fill>
        <patternFill patternType="solid">
          <fgColor indexed="64"/>
          <bgColor rgb="FF31849B"/>
        </patternFill>
      </fill>
      <alignment horizontal="center" vertical="center" textRotation="0" wrapText="1" indent="0" justifyLastLine="0" shrinkToFit="0" readingOrder="0"/>
    </dxf>
    <dxf>
      <font>
        <b/>
        <i val="0"/>
        <strike val="0"/>
        <condense val="0"/>
        <extend val="0"/>
        <outline val="0"/>
        <shadow val="0"/>
        <u val="none"/>
        <vertAlign val="baseline"/>
        <sz val="10"/>
        <color theme="1"/>
        <name val="Calibri"/>
        <family val="2"/>
        <scheme val="none"/>
      </font>
      <numFmt numFmtId="1" formatCode="0"/>
      <fill>
        <patternFill patternType="solid">
          <fgColor indexed="64"/>
          <bgColor rgb="FFBCBCBC"/>
        </patternFill>
      </fill>
      <alignment horizontal="center" vertical="center" textRotation="0" wrapText="1" indent="0" justifyLastLine="0" shrinkToFit="0" readingOrder="0"/>
      <border diagonalUp="0" diagonalDown="0">
        <left style="hair">
          <color theme="0" tint="-0.34998626667073579"/>
        </left>
        <right style="thin">
          <color theme="0" tint="-0.24994659260841701"/>
        </right>
        <top style="thin">
          <color theme="0" tint="-0.34998626667073579"/>
        </top>
        <bottom style="thin">
          <color theme="0" tint="-0.34998626667073579"/>
        </bottom>
        <vertical/>
        <horizontal/>
      </border>
    </dxf>
    <dxf>
      <font>
        <b val="0"/>
        <i val="0"/>
        <strike val="0"/>
        <condense val="0"/>
        <extend val="0"/>
        <outline val="0"/>
        <shadow val="0"/>
        <u val="none"/>
        <vertAlign val="baseline"/>
        <sz val="10"/>
        <color theme="1"/>
        <name val="Calibri"/>
        <family val="2"/>
        <scheme val="none"/>
      </font>
      <numFmt numFmtId="1" formatCode="0"/>
      <fill>
        <patternFill patternType="solid">
          <fgColor indexed="64"/>
          <bgColor theme="6" tint="0.79998168889431442"/>
        </patternFill>
      </fill>
      <alignment horizontal="left" vertical="center" textRotation="0" wrapText="1" indent="0" justifyLastLine="0" shrinkToFit="0" readingOrder="0"/>
      <border diagonalUp="0" diagonalDown="0">
        <left style="hair">
          <color theme="0" tint="-0.34998626667073579"/>
        </left>
        <right style="thin">
          <color theme="0" tint="-0.24994659260841701"/>
        </right>
        <top style="thin">
          <color theme="0" tint="-0.34998626667073579"/>
        </top>
        <bottom style="thin">
          <color theme="0" tint="-0.34998626667073579"/>
        </bottom>
        <vertical/>
        <horizontal/>
      </border>
    </dxf>
    <dxf>
      <border outline="0">
        <top style="thin">
          <color theme="0" tint="-0.34998626667073579"/>
        </top>
      </border>
    </dxf>
    <dxf>
      <border outline="0">
        <top style="thin">
          <color theme="0" tint="-0.34998626667073579"/>
        </top>
        <bottom style="thin">
          <color theme="0" tint="-0.34998626667073579"/>
        </bottom>
      </border>
    </dxf>
    <dxf>
      <border outline="0">
        <bottom style="thin">
          <color theme="0" tint="-0.24994659260841701"/>
        </bottom>
      </border>
    </dxf>
    <dxf>
      <font>
        <b/>
        <i val="0"/>
        <strike val="0"/>
        <condense val="0"/>
        <extend val="0"/>
        <outline val="0"/>
        <shadow val="0"/>
        <u val="none"/>
        <vertAlign val="baseline"/>
        <sz val="9"/>
        <color theme="0" tint="-4.9989318521683403E-2"/>
        <name val="Calibri"/>
        <family val="2"/>
        <scheme val="minor"/>
      </font>
      <fill>
        <patternFill patternType="solid">
          <fgColor indexed="64"/>
          <bgColor rgb="FF31849B"/>
        </patternFill>
      </fill>
      <alignment horizontal="left" vertical="center" textRotation="0" wrapText="1" indent="0" justifyLastLine="0" shrinkToFit="0" readingOrder="0"/>
    </dxf>
    <dxf>
      <font>
        <b/>
        <i val="0"/>
        <strike val="0"/>
        <condense val="0"/>
        <extend val="0"/>
        <outline val="0"/>
        <shadow val="0"/>
        <u val="none"/>
        <vertAlign val="baseline"/>
        <sz val="10"/>
        <color theme="1"/>
        <name val="Calibri"/>
        <family val="2"/>
        <scheme val="none"/>
      </font>
      <numFmt numFmtId="1" formatCode="0"/>
      <fill>
        <patternFill patternType="solid">
          <fgColor indexed="64"/>
          <bgColor rgb="FFBCBCBC"/>
        </patternFill>
      </fill>
      <alignment horizontal="center" vertical="center" textRotation="0" wrapText="1" indent="0" justifyLastLine="0" shrinkToFit="0" readingOrder="0"/>
      <border diagonalUp="0" diagonalDown="0">
        <left style="hair">
          <color theme="0" tint="-0.34998626667073579"/>
        </left>
        <right style="thin">
          <color theme="0" tint="-0.24994659260841701"/>
        </right>
        <top style="thin">
          <color theme="0" tint="-0.34998626667073579"/>
        </top>
        <bottom style="thin">
          <color theme="0" tint="-0.34998626667073579"/>
        </bottom>
        <vertical/>
        <horizontal/>
      </border>
    </dxf>
    <dxf>
      <font>
        <b val="0"/>
        <i val="0"/>
        <strike val="0"/>
        <condense val="0"/>
        <extend val="0"/>
        <outline val="0"/>
        <shadow val="0"/>
        <u val="none"/>
        <vertAlign val="baseline"/>
        <sz val="10"/>
        <color theme="1"/>
        <name val="Calibri"/>
        <family val="2"/>
        <scheme val="none"/>
      </font>
      <numFmt numFmtId="1" formatCode="0"/>
      <fill>
        <patternFill patternType="solid">
          <fgColor indexed="64"/>
          <bgColor theme="6" tint="0.79998168889431442"/>
        </patternFill>
      </fill>
      <alignment horizontal="left" vertical="center" textRotation="0" wrapText="1" indent="0" justifyLastLine="0" shrinkToFit="0" readingOrder="0"/>
      <border diagonalUp="0" diagonalDown="0">
        <left style="hair">
          <color theme="0" tint="-0.34998626667073579"/>
        </left>
        <right style="thin">
          <color theme="0" tint="-0.24994659260841701"/>
        </right>
        <top style="thin">
          <color theme="0" tint="-0.34998626667073579"/>
        </top>
        <bottom style="thin">
          <color theme="0" tint="-0.34998626667073579"/>
        </bottom>
        <vertical/>
        <horizontal/>
      </border>
    </dxf>
    <dxf>
      <border outline="0">
        <top style="thin">
          <color theme="0" tint="-0.34998626667073579"/>
        </top>
      </border>
    </dxf>
    <dxf>
      <border outline="0">
        <top style="thin">
          <color theme="0" tint="-0.34998626667073579"/>
        </top>
        <bottom style="thin">
          <color theme="0" tint="-0.34998626667073579"/>
        </bottom>
      </border>
    </dxf>
    <dxf>
      <border outline="0">
        <bottom style="thin">
          <color theme="0" tint="-0.24994659260841701"/>
        </bottom>
      </border>
    </dxf>
    <dxf>
      <font>
        <b val="0"/>
        <i val="0"/>
        <strike val="0"/>
        <condense val="0"/>
        <extend val="0"/>
        <outline val="0"/>
        <shadow val="0"/>
        <u val="none"/>
        <vertAlign val="baseline"/>
        <sz val="9"/>
        <color theme="0" tint="-4.9989318521683403E-2"/>
        <name val="Calibri"/>
        <family val="2"/>
        <scheme val="minor"/>
      </font>
      <fill>
        <patternFill patternType="solid">
          <fgColor indexed="64"/>
          <bgColor rgb="FF31849B"/>
        </patternFill>
      </fill>
      <alignment horizontal="left" vertical="center" textRotation="0" wrapText="1" indent="0" justifyLastLine="0" shrinkToFit="0" readingOrder="0"/>
    </dxf>
  </dxfs>
  <tableStyles count="0" defaultTableStyle="TableStyleMedium2" defaultPivotStyle="PivotStyleLight16"/>
  <colors>
    <mruColors>
      <color rgb="FF3CA2BE"/>
      <color rgb="FFF1826F"/>
      <color rgb="FFFFFFFF"/>
      <color rgb="FFBCBCB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eetMetadata" Target="metadata.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800" b="1"/>
              <a:t>Summary Results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pieChart>
        <c:varyColors val="1"/>
        <c:ser>
          <c:idx val="0"/>
          <c:order val="0"/>
          <c:tx>
            <c:strRef>
              <c:f>Summary!$E$1</c:f>
              <c:strCache>
                <c:ptCount val="1"/>
                <c:pt idx="0">
                  <c:v>Count</c:v>
                </c:pt>
              </c:strCache>
            </c:strRef>
          </c:tx>
          <c:dPt>
            <c:idx val="0"/>
            <c:bubble3D val="0"/>
            <c:spPr>
              <a:solidFill>
                <a:schemeClr val="bg1">
                  <a:lumMod val="75000"/>
                </a:schemeClr>
              </a:solidFill>
              <a:ln w="19050">
                <a:solidFill>
                  <a:schemeClr val="lt1"/>
                </a:solidFill>
              </a:ln>
              <a:effectLst/>
            </c:spPr>
            <c:extLst>
              <c:ext xmlns:c16="http://schemas.microsoft.com/office/drawing/2014/chart" uri="{C3380CC4-5D6E-409C-BE32-E72D297353CC}">
                <c16:uniqueId val="{00000003-E387-432D-A5F0-8BBB8A9C168F}"/>
              </c:ext>
            </c:extLst>
          </c:dPt>
          <c:dPt>
            <c:idx val="1"/>
            <c:bubble3D val="0"/>
            <c:spPr>
              <a:solidFill>
                <a:schemeClr val="accent6">
                  <a:lumMod val="40000"/>
                  <a:lumOff val="60000"/>
                </a:schemeClr>
              </a:solidFill>
              <a:ln w="19050">
                <a:solidFill>
                  <a:schemeClr val="lt1"/>
                </a:solidFill>
              </a:ln>
              <a:effectLst/>
            </c:spPr>
            <c:extLst>
              <c:ext xmlns:c16="http://schemas.microsoft.com/office/drawing/2014/chart" uri="{C3380CC4-5D6E-409C-BE32-E72D297353CC}">
                <c16:uniqueId val="{00000001-E387-432D-A5F0-8BBB8A9C168F}"/>
              </c:ext>
            </c:extLst>
          </c:dPt>
          <c:dPt>
            <c:idx val="2"/>
            <c:bubble3D val="0"/>
            <c:spPr>
              <a:solidFill>
                <a:srgbClr val="F1826F"/>
              </a:solidFill>
              <a:ln w="19050">
                <a:solidFill>
                  <a:schemeClr val="lt1"/>
                </a:solidFill>
              </a:ln>
              <a:effectLst/>
            </c:spPr>
            <c:extLst>
              <c:ext xmlns:c16="http://schemas.microsoft.com/office/drawing/2014/chart" uri="{C3380CC4-5D6E-409C-BE32-E72D297353CC}">
                <c16:uniqueId val="{00000002-E387-432D-A5F0-8BBB8A9C168F}"/>
              </c:ext>
            </c:extLst>
          </c:dPt>
          <c:cat>
            <c:strRef>
              <c:f>Summary!$D$2:$D$4</c:f>
              <c:strCache>
                <c:ptCount val="3"/>
                <c:pt idx="0">
                  <c:v>Total Not Executed</c:v>
                </c:pt>
                <c:pt idx="1">
                  <c:v>Total Pass</c:v>
                </c:pt>
                <c:pt idx="2">
                  <c:v>Total Fail</c:v>
                </c:pt>
              </c:strCache>
            </c:strRef>
          </c:cat>
          <c:val>
            <c:numRef>
              <c:f>Summary!$E$2:$E$4</c:f>
              <c:numCache>
                <c:formatCode>0</c:formatCode>
                <c:ptCount val="3"/>
                <c:pt idx="0">
                  <c:v>0</c:v>
                </c:pt>
                <c:pt idx="1">
                  <c:v>4</c:v>
                </c:pt>
                <c:pt idx="2">
                  <c:v>0</c:v>
                </c:pt>
              </c:numCache>
            </c:numRef>
          </c:val>
          <c:extLst>
            <c:ext xmlns:c16="http://schemas.microsoft.com/office/drawing/2014/chart" uri="{C3380CC4-5D6E-409C-BE32-E72D297353CC}">
              <c16:uniqueId val="{00000000-E387-432D-A5F0-8BBB8A9C168F}"/>
            </c:ext>
          </c:extLst>
        </c:ser>
        <c:dLbls>
          <c:showLegendKey val="0"/>
          <c:showVal val="0"/>
          <c:showCatName val="0"/>
          <c:showSerName val="0"/>
          <c:showPercent val="0"/>
          <c:showBubbleSize val="0"/>
          <c:showLeaderLines val="1"/>
        </c:dLbls>
        <c:firstSliceAng val="0"/>
      </c:pieChart>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3</xdr:col>
      <xdr:colOff>15875</xdr:colOff>
      <xdr:row>4</xdr:row>
      <xdr:rowOff>177800</xdr:rowOff>
    </xdr:from>
    <xdr:to>
      <xdr:col>7</xdr:col>
      <xdr:colOff>431800</xdr:colOff>
      <xdr:row>23</xdr:row>
      <xdr:rowOff>165100</xdr:rowOff>
    </xdr:to>
    <xdr:graphicFrame macro="">
      <xdr:nvGraphicFramePr>
        <xdr:cNvPr id="5" name="Chart 4">
          <a:extLst>
            <a:ext uri="{FF2B5EF4-FFF2-40B4-BE49-F238E27FC236}">
              <a16:creationId xmlns:a16="http://schemas.microsoft.com/office/drawing/2014/main" id="{7F139585-6C5A-9C97-64D7-BA5652C3783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4408209C-EE48-4EDD-81CA-828422C6913B}" name="Summary" displayName="Summary" ref="A1:B5" totalsRowShown="0" headerRowDxfId="129" headerRowBorderDxfId="128" tableBorderDxfId="127" totalsRowBorderDxfId="126">
  <autoFilter ref="A1:B5" xr:uid="{4408209C-EE48-4EDD-81CA-828422C6913B}"/>
  <tableColumns count="2">
    <tableColumn id="1" xr3:uid="{654C6343-7B3C-42FE-9EF4-7BFE7BE35779}" name="Test Case Sheet name" dataDxfId="125"/>
    <tableColumn id="2" xr3:uid="{FDA0E746-B4F2-405E-8A1D-9A6A22073CB9}" name="Result" dataDxfId="124">
      <calculatedColumnFormula array="1">INDIRECT(A2&amp;"!E8")</calculatedColumnFormula>
    </tableColumn>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949BDB15-3C75-449C-B4C4-A2C0E485B5C0}" name="SummaryResults" displayName="SummaryResults" ref="D1:E4" totalsRowShown="0" headerRowDxfId="123" headerRowBorderDxfId="122" tableBorderDxfId="121" totalsRowBorderDxfId="120">
  <autoFilter ref="D1:E4" xr:uid="{949BDB15-3C75-449C-B4C4-A2C0E485B5C0}">
    <filterColumn colId="0" hiddenButton="1"/>
    <filterColumn colId="1" hiddenButton="1"/>
  </autoFilter>
  <tableColumns count="2">
    <tableColumn id="1" xr3:uid="{5420B28C-70A3-47FD-BF8A-F016E4F7FA0F}" name="Summary Results" dataDxfId="119"/>
    <tableColumn id="2" xr3:uid="{B0E66881-1E02-43BC-AA03-3C33769D1162}" name="Count" dataDxfId="118"/>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7D3E09E6-43C8-4788-BA0E-09F9C445D7D5}" name="SampleTestCase12" displayName="SampleTestCase12" ref="A10:F18" totalsRowShown="0" headerRowDxfId="117" dataDxfId="115" headerRowBorderDxfId="116" tableBorderDxfId="114" totalsRowBorderDxfId="113">
  <autoFilter ref="A10:F18" xr:uid="{5E4571F6-B23A-41AD-A10C-A2AD2284AD4B}">
    <filterColumn colId="0" hiddenButton="1"/>
    <filterColumn colId="1" hiddenButton="1"/>
    <filterColumn colId="2" hiddenButton="1"/>
    <filterColumn colId="3" hiddenButton="1"/>
    <filterColumn colId="4" hiddenButton="1"/>
    <filterColumn colId="5" hiddenButton="1"/>
  </autoFilter>
  <tableColumns count="6">
    <tableColumn id="1" xr3:uid="{28386F51-EA89-4E22-94FE-E643A1522C73}" name="Step#" dataDxfId="112">
      <calculatedColumnFormula>IF(ISNUMBER(A10), A10 +1, 1)</calculatedColumnFormula>
    </tableColumn>
    <tableColumn id="6" xr3:uid="{AD88C9C6-DADE-45D0-A01C-3DD953458433}" name="Area" dataDxfId="111"/>
    <tableColumn id="2" xr3:uid="{B02D9B2C-E852-4462-A564-81E53B5B365B}" name="Step Details" dataDxfId="110"/>
    <tableColumn id="3" xr3:uid="{CDFDD06A-E36F-4E48-8FBC-00C2BA7A82BE}" name="Expected" dataDxfId="109"/>
    <tableColumn id="4" xr3:uid="{6A3BB6D8-A91E-4A24-9EE4-7F664D029AC6}" name="Actual" dataDxfId="108"/>
    <tableColumn id="5" xr3:uid="{965FEC3D-F8DD-479C-99AA-27E03D4F4B08}" name="Status" dataDxfId="107"/>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FA9F3945-3FE8-40D9-B133-F4403CC312A6}" name="SampleTestCase126" displayName="SampleTestCase126" ref="A10:F36" totalsRowShown="0" headerRowDxfId="106" dataDxfId="104" headerRowBorderDxfId="105" tableBorderDxfId="103" totalsRowBorderDxfId="102">
  <autoFilter ref="A10:F36" xr:uid="{5E4571F6-B23A-41AD-A10C-A2AD2284AD4B}">
    <filterColumn colId="0" hiddenButton="1"/>
    <filterColumn colId="1" hiddenButton="1"/>
    <filterColumn colId="2" hiddenButton="1"/>
    <filterColumn colId="3" hiddenButton="1"/>
    <filterColumn colId="4" hiddenButton="1"/>
    <filterColumn colId="5" hiddenButton="1"/>
  </autoFilter>
  <tableColumns count="6">
    <tableColumn id="1" xr3:uid="{E8A97239-169E-4A73-8653-5ACF0D9B1175}" name="Step#" dataDxfId="101">
      <calculatedColumnFormula>IF(ISNUMBER(A10), A10 +1, 1)</calculatedColumnFormula>
    </tableColumn>
    <tableColumn id="6" xr3:uid="{D8D90FF2-640F-4324-9A40-081398A41EC2}" name="Area" dataDxfId="100"/>
    <tableColumn id="2" xr3:uid="{836B1EE4-794F-48F7-A699-C2531995E2E8}" name="Step Details" dataDxfId="99"/>
    <tableColumn id="3" xr3:uid="{B491C827-BBA1-414C-B10B-CEBFC6CADBC5}" name="Expected" dataDxfId="98"/>
    <tableColumn id="4" xr3:uid="{10CE080F-69DA-4468-9867-4B6234A14681}" name="Actual" dataDxfId="97"/>
    <tableColumn id="5" xr3:uid="{E436DEA7-EE90-4F95-B2CD-1B021831A84C}" name="Status" dataDxfId="96"/>
  </tableColumns>
  <tableStyleInfo name="TableStyleMedium2"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BA62B11F-F19F-4957-B1C4-30ABF05EF0A5}" name="SampleTestCase123" displayName="SampleTestCase123" ref="A10:F35" totalsRowShown="0" headerRowDxfId="95" dataDxfId="93" headerRowBorderDxfId="94" tableBorderDxfId="92" totalsRowBorderDxfId="91">
  <autoFilter ref="A10:F35" xr:uid="{5E4571F6-B23A-41AD-A10C-A2AD2284AD4B}">
    <filterColumn colId="0" hiddenButton="1"/>
    <filterColumn colId="1" hiddenButton="1"/>
    <filterColumn colId="2" hiddenButton="1"/>
    <filterColumn colId="3" hiddenButton="1"/>
    <filterColumn colId="4" hiddenButton="1"/>
    <filterColumn colId="5" hiddenButton="1"/>
  </autoFilter>
  <tableColumns count="6">
    <tableColumn id="1" xr3:uid="{249BD8E3-A61D-4868-B812-94053F416EAC}" name="Step#" dataDxfId="90">
      <calculatedColumnFormula>IF(ISNUMBER(A10), A10 +1, 1)</calculatedColumnFormula>
    </tableColumn>
    <tableColumn id="6" xr3:uid="{10F217A6-2830-4104-A6F1-0DF56499B255}" name="Area" dataDxfId="89"/>
    <tableColumn id="2" xr3:uid="{EF6C2D64-AC7E-4844-8166-E771B3DBDE67}" name="Step Details" dataDxfId="88"/>
    <tableColumn id="3" xr3:uid="{169B6607-676F-4268-BC28-4D5F1235898A}" name="Expected" dataDxfId="87"/>
    <tableColumn id="4" xr3:uid="{708E7CA2-62CC-416B-96FB-C802DB79B760}" name="Actual" dataDxfId="86"/>
    <tableColumn id="5" xr3:uid="{68996803-274C-4057-80BF-BCFEA4BFC778}" name="Status" dataDxfId="85"/>
  </tableColumns>
  <tableStyleInfo name="TableStyleMedium2"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394E49CF-24EE-477B-84C0-433C834375D6}" name="SampleTestCase1237" displayName="SampleTestCase1237" ref="A10:F17" totalsRowShown="0" headerRowDxfId="84" dataDxfId="82" headerRowBorderDxfId="83" tableBorderDxfId="81" totalsRowBorderDxfId="80">
  <autoFilter ref="A10:F17" xr:uid="{5E4571F6-B23A-41AD-A10C-A2AD2284AD4B}">
    <filterColumn colId="0" hiddenButton="1"/>
    <filterColumn colId="1" hiddenButton="1"/>
    <filterColumn colId="2" hiddenButton="1"/>
    <filterColumn colId="3" hiddenButton="1"/>
    <filterColumn colId="4" hiddenButton="1"/>
    <filterColumn colId="5" hiddenButton="1"/>
  </autoFilter>
  <tableColumns count="6">
    <tableColumn id="1" xr3:uid="{A7269009-4D08-4C21-9E7B-1784CD73D3E7}" name="Step#" dataDxfId="79">
      <calculatedColumnFormula>IF(ISNUMBER(A10), A10 +1, 1)</calculatedColumnFormula>
    </tableColumn>
    <tableColumn id="6" xr3:uid="{05762F75-7DFD-4A4F-AD60-1E76ECA640B6}" name="Area" dataDxfId="78"/>
    <tableColumn id="2" xr3:uid="{38CFCCCE-B457-4755-AEEA-14A350D19776}" name="Step Details" dataDxfId="77"/>
    <tableColumn id="3" xr3:uid="{C3BFE986-F214-403F-AA81-25F54261C59D}" name="Expected" dataDxfId="76"/>
    <tableColumn id="4" xr3:uid="{AD3AF554-688F-4C5E-879E-D25A9CDCF612}" name="Actual" dataDxfId="75"/>
    <tableColumn id="5" xr3:uid="{43660AE0-0B7A-4972-AE4A-78962705E209}" name="Status" dataDxfId="74"/>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vmlDrawing" Target="../drawings/vmlDrawing1.vml"/><Relationship Id="rId1" Type="http://schemas.openxmlformats.org/officeDocument/2006/relationships/drawing" Target="../drawings/drawing1.xml"/><Relationship Id="rId5" Type="http://schemas.openxmlformats.org/officeDocument/2006/relationships/comments" Target="../comments1.xml"/><Relationship Id="rId4" Type="http://schemas.openxmlformats.org/officeDocument/2006/relationships/table" Target="../tables/table2.xml"/></Relationships>
</file>

<file path=xl/worksheets/_rels/sheet2.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table" Target="../tables/table4.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2" Type="http://schemas.openxmlformats.org/officeDocument/2006/relationships/table" Target="../tables/table5.x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2" Type="http://schemas.openxmlformats.org/officeDocument/2006/relationships/table" Target="../tables/table6.xml"/><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510635-E20C-4AD1-9756-3BB17945F573}">
  <dimension ref="A1:E5"/>
  <sheetViews>
    <sheetView workbookViewId="0">
      <selection activeCell="A12" sqref="A12"/>
    </sheetView>
  </sheetViews>
  <sheetFormatPr defaultRowHeight="14.5" x14ac:dyDescent="0.35"/>
  <cols>
    <col min="1" max="1" width="22.7265625" customWidth="1"/>
    <col min="2" max="2" width="13.81640625" customWidth="1"/>
    <col min="4" max="4" width="16.54296875" bestFit="1" customWidth="1"/>
    <col min="5" max="5" width="13.81640625" bestFit="1" customWidth="1"/>
    <col min="6" max="6" width="10.7265625" bestFit="1" customWidth="1"/>
  </cols>
  <sheetData>
    <row r="1" spans="1:5" x14ac:dyDescent="0.35">
      <c r="A1" s="7" t="s">
        <v>13</v>
      </c>
      <c r="B1" s="7" t="s">
        <v>12</v>
      </c>
      <c r="D1" s="8" t="s">
        <v>14</v>
      </c>
      <c r="E1" s="8" t="s">
        <v>18</v>
      </c>
    </row>
    <row r="2" spans="1:5" x14ac:dyDescent="0.35">
      <c r="A2" s="2" t="s">
        <v>36</v>
      </c>
      <c r="B2" s="5" t="str" cm="1">
        <f t="array" aca="1" ref="B2" ca="1">INDIRECT(A2&amp;"!E8")</f>
        <v>Pass</v>
      </c>
      <c r="D2" s="2" t="s">
        <v>15</v>
      </c>
      <c r="E2" s="5">
        <f ca="1">COUNTIF(Summary[Result],"Not Executed")</f>
        <v>0</v>
      </c>
    </row>
    <row r="3" spans="1:5" x14ac:dyDescent="0.35">
      <c r="A3" s="2" t="s">
        <v>70</v>
      </c>
      <c r="B3" s="5" t="str" cm="1">
        <f t="array" aca="1" ref="B3" ca="1">INDIRECT(A3&amp;"!E8")</f>
        <v>Pass</v>
      </c>
      <c r="D3" s="2" t="s">
        <v>16</v>
      </c>
      <c r="E3" s="5">
        <f ca="1">COUNTIF(Summary[Result],"Pass")</f>
        <v>4</v>
      </c>
    </row>
    <row r="4" spans="1:5" x14ac:dyDescent="0.35">
      <c r="A4" s="3" t="s">
        <v>105</v>
      </c>
      <c r="B4" s="9" t="str" cm="1">
        <f t="array" aca="1" ref="B4" ca="1">INDIRECT(A4&amp;"!E8")</f>
        <v>Pass</v>
      </c>
      <c r="D4" s="3" t="s">
        <v>17</v>
      </c>
      <c r="E4" s="9">
        <f ca="1">COUNTIF(Summary[Result],"Fail")</f>
        <v>0</v>
      </c>
    </row>
    <row r="5" spans="1:5" x14ac:dyDescent="0.35">
      <c r="A5" s="3" t="s">
        <v>120</v>
      </c>
      <c r="B5" s="9" t="str" cm="1">
        <f t="array" aca="1" ref="B5" ca="1">INDIRECT(A5&amp;"!E8")</f>
        <v>Pass</v>
      </c>
    </row>
  </sheetData>
  <phoneticPr fontId="6" type="noConversion"/>
  <pageMargins left="0.7" right="0.7" top="0.75" bottom="0.75" header="0.3" footer="0.3"/>
  <drawing r:id="rId1"/>
  <legacyDrawing r:id="rId2"/>
  <tableParts count="2">
    <tablePart r:id="rId3"/>
    <tablePart r:id="rId4"/>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D215E9-B302-441A-A0B0-4EC6D3FC68F0}">
  <dimension ref="A1:F18"/>
  <sheetViews>
    <sheetView topLeftCell="A6" workbookViewId="0">
      <selection activeCell="F14" sqref="F14:F16"/>
    </sheetView>
  </sheetViews>
  <sheetFormatPr defaultRowHeight="14.5" x14ac:dyDescent="0.35"/>
  <cols>
    <col min="1" max="1" width="15" bestFit="1" customWidth="1"/>
    <col min="2" max="2" width="23.26953125" customWidth="1"/>
    <col min="3" max="5" width="38.6328125" customWidth="1"/>
    <col min="6" max="6" width="12.6328125" customWidth="1"/>
  </cols>
  <sheetData>
    <row r="1" spans="1:6" x14ac:dyDescent="0.35">
      <c r="A1" s="13" t="s">
        <v>0</v>
      </c>
      <c r="B1" s="14"/>
      <c r="C1" s="14"/>
      <c r="D1" s="14"/>
      <c r="E1" s="14"/>
      <c r="F1" s="14"/>
    </row>
    <row r="2" spans="1:6" ht="30" customHeight="1" x14ac:dyDescent="0.35">
      <c r="A2" s="24" t="s">
        <v>21</v>
      </c>
      <c r="B2" s="25"/>
      <c r="C2" s="25"/>
      <c r="D2" s="25"/>
      <c r="E2" s="25"/>
      <c r="F2" s="26"/>
    </row>
    <row r="3" spans="1:6" hidden="1" x14ac:dyDescent="0.35"/>
    <row r="4" spans="1:6" x14ac:dyDescent="0.35">
      <c r="A4" s="12" t="s">
        <v>1</v>
      </c>
      <c r="B4" s="12"/>
      <c r="C4" s="12"/>
      <c r="D4" s="12" t="s">
        <v>11</v>
      </c>
      <c r="E4" s="12"/>
      <c r="F4" s="12"/>
    </row>
    <row r="5" spans="1:6" x14ac:dyDescent="0.35">
      <c r="A5" s="18" t="s">
        <v>23</v>
      </c>
      <c r="B5" s="27" t="s">
        <v>25</v>
      </c>
      <c r="C5" s="26"/>
      <c r="D5" s="1" t="s">
        <v>9</v>
      </c>
      <c r="E5" s="5">
        <f>COUNTIF(SampleTestCase12[Status], "Not Executed")</f>
        <v>0</v>
      </c>
      <c r="F5" s="15">
        <f>E5/SUM(E$5:E$7)</f>
        <v>0</v>
      </c>
    </row>
    <row r="6" spans="1:6" ht="45" customHeight="1" x14ac:dyDescent="0.35">
      <c r="A6" s="18" t="s">
        <v>24</v>
      </c>
      <c r="B6" s="27" t="s">
        <v>121</v>
      </c>
      <c r="C6" s="26"/>
      <c r="D6" s="1" t="s">
        <v>10</v>
      </c>
      <c r="E6" s="5">
        <f>COUNTIF(SampleTestCase12[Status], "Pass")</f>
        <v>8</v>
      </c>
      <c r="F6" s="15">
        <f>E6/SUM(E$5:E$7)</f>
        <v>1</v>
      </c>
    </row>
    <row r="7" spans="1:6" x14ac:dyDescent="0.35">
      <c r="A7" s="18" t="s">
        <v>37</v>
      </c>
      <c r="B7" s="27" t="s">
        <v>38</v>
      </c>
      <c r="C7" s="26"/>
      <c r="D7" s="1" t="s">
        <v>8</v>
      </c>
      <c r="E7" s="5">
        <f>COUNTIF(SampleTestCase12[Status], "Fail")</f>
        <v>0</v>
      </c>
      <c r="F7" s="15">
        <f>E7/SUM(E$5:E$7)</f>
        <v>0</v>
      </c>
    </row>
    <row r="8" spans="1:6" x14ac:dyDescent="0.35">
      <c r="A8" s="18"/>
      <c r="B8" s="27"/>
      <c r="C8" s="26"/>
      <c r="D8" s="6" t="s">
        <v>7</v>
      </c>
      <c r="E8" s="28" t="str">
        <f>IF(E7&gt;0, "Fail",
    IF(E5&gt;0, "Not Executed", "Pass"))</f>
        <v>Pass</v>
      </c>
      <c r="F8" s="28"/>
    </row>
    <row r="9" spans="1:6" hidden="1" x14ac:dyDescent="0.35"/>
    <row r="10" spans="1:6" x14ac:dyDescent="0.35">
      <c r="A10" s="11" t="s">
        <v>2</v>
      </c>
      <c r="B10" s="11" t="s">
        <v>22</v>
      </c>
      <c r="C10" s="11" t="s">
        <v>6</v>
      </c>
      <c r="D10" s="11" t="s">
        <v>3</v>
      </c>
      <c r="E10" s="11" t="s">
        <v>4</v>
      </c>
      <c r="F10" s="11" t="s">
        <v>5</v>
      </c>
    </row>
    <row r="11" spans="1:6" ht="26" x14ac:dyDescent="0.35">
      <c r="A11" s="5">
        <f t="shared" ref="A11:A18" si="0">IF(ISNUMBER(A10), A10 +1, 1)</f>
        <v>1</v>
      </c>
      <c r="B11" s="10" t="s">
        <v>33</v>
      </c>
      <c r="C11" s="10" t="s">
        <v>19</v>
      </c>
      <c r="D11" s="10" t="s">
        <v>20</v>
      </c>
      <c r="E11" s="10"/>
      <c r="F11" s="4" t="s">
        <v>122</v>
      </c>
    </row>
    <row r="12" spans="1:6" ht="26" x14ac:dyDescent="0.35">
      <c r="A12" s="5">
        <f t="shared" si="0"/>
        <v>2</v>
      </c>
      <c r="B12" s="10" t="s">
        <v>33</v>
      </c>
      <c r="C12" s="10" t="s">
        <v>26</v>
      </c>
      <c r="D12" s="10" t="s">
        <v>27</v>
      </c>
      <c r="E12" s="10"/>
      <c r="F12" s="4" t="s">
        <v>122</v>
      </c>
    </row>
    <row r="13" spans="1:6" ht="39" x14ac:dyDescent="0.35">
      <c r="A13" s="5">
        <f t="shared" si="0"/>
        <v>3</v>
      </c>
      <c r="B13" s="10" t="s">
        <v>33</v>
      </c>
      <c r="C13" s="10" t="s">
        <v>28</v>
      </c>
      <c r="D13" s="10" t="s">
        <v>29</v>
      </c>
      <c r="E13" s="10"/>
      <c r="F13" s="4" t="s">
        <v>122</v>
      </c>
    </row>
    <row r="14" spans="1:6" ht="26" x14ac:dyDescent="0.35">
      <c r="A14" s="5">
        <f t="shared" si="0"/>
        <v>4</v>
      </c>
      <c r="B14" s="10" t="s">
        <v>33</v>
      </c>
      <c r="C14" s="10" t="s">
        <v>39</v>
      </c>
      <c r="D14" s="10" t="s">
        <v>30</v>
      </c>
      <c r="E14" s="10"/>
      <c r="F14" s="4" t="s">
        <v>122</v>
      </c>
    </row>
    <row r="15" spans="1:6" ht="26" x14ac:dyDescent="0.35">
      <c r="A15" s="5">
        <f t="shared" si="0"/>
        <v>5</v>
      </c>
      <c r="B15" s="10" t="s">
        <v>33</v>
      </c>
      <c r="C15" s="10" t="s">
        <v>31</v>
      </c>
      <c r="D15" s="10" t="s">
        <v>32</v>
      </c>
      <c r="E15" s="10"/>
      <c r="F15" s="4" t="s">
        <v>122</v>
      </c>
    </row>
    <row r="16" spans="1:6" ht="26" x14ac:dyDescent="0.35">
      <c r="A16" s="5">
        <f t="shared" si="0"/>
        <v>6</v>
      </c>
      <c r="B16" s="10" t="s">
        <v>34</v>
      </c>
      <c r="C16" s="10" t="s">
        <v>26</v>
      </c>
      <c r="D16" s="10" t="s">
        <v>27</v>
      </c>
      <c r="E16" s="10"/>
      <c r="F16" s="4" t="s">
        <v>122</v>
      </c>
    </row>
    <row r="17" spans="1:6" ht="52" x14ac:dyDescent="0.35">
      <c r="A17" s="5">
        <f t="shared" si="0"/>
        <v>7</v>
      </c>
      <c r="B17" s="10" t="s">
        <v>34</v>
      </c>
      <c r="C17" s="10" t="s">
        <v>35</v>
      </c>
      <c r="D17" s="10" t="s">
        <v>68</v>
      </c>
      <c r="E17" s="10"/>
      <c r="F17" s="4" t="s">
        <v>122</v>
      </c>
    </row>
    <row r="18" spans="1:6" ht="26" x14ac:dyDescent="0.35">
      <c r="A18" s="5">
        <f t="shared" si="0"/>
        <v>8</v>
      </c>
      <c r="B18" s="10" t="s">
        <v>34</v>
      </c>
      <c r="C18" s="10" t="s">
        <v>31</v>
      </c>
      <c r="D18" s="10" t="s">
        <v>32</v>
      </c>
      <c r="E18" s="10"/>
      <c r="F18" s="4" t="s">
        <v>122</v>
      </c>
    </row>
  </sheetData>
  <mergeCells count="6">
    <mergeCell ref="A2:F2"/>
    <mergeCell ref="B5:C5"/>
    <mergeCell ref="B6:C6"/>
    <mergeCell ref="B7:C7"/>
    <mergeCell ref="B8:C8"/>
    <mergeCell ref="E8:F8"/>
  </mergeCells>
  <phoneticPr fontId="6" type="noConversion"/>
  <conditionalFormatting sqref="F11:F18">
    <cfRule type="expression" dxfId="54" priority="3">
      <formula>$F11="Fail"</formula>
    </cfRule>
    <cfRule type="expression" dxfId="53" priority="4">
      <formula>$F11="Pass"</formula>
    </cfRule>
  </conditionalFormatting>
  <conditionalFormatting sqref="E8">
    <cfRule type="expression" dxfId="52" priority="1">
      <formula>$E$8="Pass"</formula>
    </cfRule>
    <cfRule type="expression" dxfId="51" priority="2">
      <formula>$E$8="Fail"</formula>
    </cfRule>
  </conditionalFormatting>
  <conditionalFormatting sqref="A11:E18">
    <cfRule type="expression" dxfId="50" priority="6">
      <formula>AND($B11&lt;&gt;$B10)</formula>
    </cfRule>
  </conditionalFormatting>
  <conditionalFormatting sqref="B11:B18">
    <cfRule type="expression" dxfId="49" priority="5">
      <formula>AND($B11&lt;&gt;$B10)</formula>
    </cfRule>
  </conditionalFormatting>
  <dataValidations count="1">
    <dataValidation type="list" allowBlank="1" showInputMessage="1" showErrorMessage="1" sqref="F11:F18" xr:uid="{C73A379B-ADD8-47E3-8CC5-AF4B7F641541}">
      <formula1>"Pass,Fail,Not Executed"</formula1>
    </dataValidation>
  </dataValidations>
  <pageMargins left="0.7" right="0.7" top="0.75" bottom="0.75" header="0.3" footer="0.3"/>
  <pageSetup orientation="portrait" horizontalDpi="0" verticalDpi="0"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846E3D-9DF4-4E5B-9E5B-DA468DE36639}">
  <dimension ref="A1:F36"/>
  <sheetViews>
    <sheetView topLeftCell="A28" workbookViewId="0">
      <selection activeCell="B15" sqref="B15"/>
    </sheetView>
  </sheetViews>
  <sheetFormatPr defaultRowHeight="14.5" x14ac:dyDescent="0.35"/>
  <cols>
    <col min="1" max="1" width="15" bestFit="1" customWidth="1"/>
    <col min="2" max="2" width="23.26953125" customWidth="1"/>
    <col min="3" max="5" width="38.6328125" customWidth="1"/>
    <col min="6" max="6" width="12.6328125" customWidth="1"/>
  </cols>
  <sheetData>
    <row r="1" spans="1:6" x14ac:dyDescent="0.35">
      <c r="A1" s="13" t="s">
        <v>0</v>
      </c>
      <c r="B1" s="14"/>
      <c r="C1" s="14"/>
      <c r="D1" s="14"/>
      <c r="E1" s="14"/>
      <c r="F1" s="14"/>
    </row>
    <row r="2" spans="1:6" ht="30" customHeight="1" x14ac:dyDescent="0.35">
      <c r="A2" s="24" t="s">
        <v>123</v>
      </c>
      <c r="B2" s="25"/>
      <c r="C2" s="25"/>
      <c r="D2" s="25"/>
      <c r="E2" s="25"/>
      <c r="F2" s="26"/>
    </row>
    <row r="3" spans="1:6" hidden="1" x14ac:dyDescent="0.35"/>
    <row r="4" spans="1:6" x14ac:dyDescent="0.35">
      <c r="A4" s="12" t="s">
        <v>1</v>
      </c>
      <c r="B4" s="12"/>
      <c r="C4" s="12"/>
      <c r="D4" s="12" t="s">
        <v>11</v>
      </c>
      <c r="E4" s="12"/>
      <c r="F4" s="12"/>
    </row>
    <row r="5" spans="1:6" x14ac:dyDescent="0.35">
      <c r="A5" s="18" t="s">
        <v>71</v>
      </c>
      <c r="B5" s="27" t="s">
        <v>50</v>
      </c>
      <c r="C5" s="26"/>
      <c r="D5" s="1" t="s">
        <v>9</v>
      </c>
      <c r="E5" s="5">
        <f>COUNTIF(SampleTestCase126[Status], "Not Executed")</f>
        <v>0</v>
      </c>
      <c r="F5" s="15">
        <f>E5/SUM(E$5:E$7)</f>
        <v>0</v>
      </c>
    </row>
    <row r="6" spans="1:6" ht="26" x14ac:dyDescent="0.35">
      <c r="A6" s="18" t="s">
        <v>40</v>
      </c>
      <c r="B6" s="27" t="s">
        <v>41</v>
      </c>
      <c r="C6" s="26"/>
      <c r="D6" s="1" t="s">
        <v>10</v>
      </c>
      <c r="E6" s="5">
        <f>COUNTIF(SampleTestCase126[Status], "Pass")</f>
        <v>26</v>
      </c>
      <c r="F6" s="15">
        <f>E6/SUM(E$5:E$7)</f>
        <v>1</v>
      </c>
    </row>
    <row r="7" spans="1:6" ht="26" x14ac:dyDescent="0.35">
      <c r="A7" s="18" t="s">
        <v>57</v>
      </c>
      <c r="B7" s="27" t="s">
        <v>58</v>
      </c>
      <c r="C7" s="26"/>
      <c r="D7" s="1" t="s">
        <v>8</v>
      </c>
      <c r="E7" s="5">
        <f>COUNTIF(SampleTestCase126[Status], "Fail")</f>
        <v>0</v>
      </c>
      <c r="F7" s="15">
        <f>E7/SUM(E$5:E$7)</f>
        <v>0</v>
      </c>
    </row>
    <row r="8" spans="1:6" ht="26" x14ac:dyDescent="0.35">
      <c r="A8" s="18" t="s">
        <v>61</v>
      </c>
      <c r="B8" s="27" t="s">
        <v>62</v>
      </c>
      <c r="C8" s="26"/>
      <c r="D8" s="6" t="s">
        <v>7</v>
      </c>
      <c r="E8" s="28" t="str">
        <f>IF(E7&gt;0, "Fail",
    IF(E5&gt;0, "Not Executed", "Pass"))</f>
        <v>Pass</v>
      </c>
      <c r="F8" s="28"/>
    </row>
    <row r="9" spans="1:6" hidden="1" x14ac:dyDescent="0.35"/>
    <row r="10" spans="1:6" x14ac:dyDescent="0.35">
      <c r="A10" s="11" t="s">
        <v>2</v>
      </c>
      <c r="B10" s="11" t="s">
        <v>22</v>
      </c>
      <c r="C10" s="11" t="s">
        <v>6</v>
      </c>
      <c r="D10" s="11" t="s">
        <v>3</v>
      </c>
      <c r="E10" s="11" t="s">
        <v>4</v>
      </c>
      <c r="F10" s="11" t="s">
        <v>5</v>
      </c>
    </row>
    <row r="11" spans="1:6" ht="26" x14ac:dyDescent="0.35">
      <c r="A11" s="5">
        <f t="shared" ref="A11:A36" si="0">IF(ISNUMBER(A10), A10 +1, 1)</f>
        <v>1</v>
      </c>
      <c r="B11" s="10" t="s">
        <v>44</v>
      </c>
      <c r="C11" s="10" t="s">
        <v>19</v>
      </c>
      <c r="D11" s="10" t="s">
        <v>20</v>
      </c>
      <c r="E11" s="10"/>
      <c r="F11" s="4" t="s">
        <v>122</v>
      </c>
    </row>
    <row r="12" spans="1:6" ht="26" x14ac:dyDescent="0.35">
      <c r="A12" s="5">
        <f t="shared" si="0"/>
        <v>2</v>
      </c>
      <c r="B12" s="10" t="s">
        <v>44</v>
      </c>
      <c r="C12" s="10" t="s">
        <v>26</v>
      </c>
      <c r="D12" s="10" t="s">
        <v>27</v>
      </c>
      <c r="E12" s="10"/>
      <c r="F12" s="4" t="s">
        <v>122</v>
      </c>
    </row>
    <row r="13" spans="1:6" ht="39" x14ac:dyDescent="0.35">
      <c r="A13" s="5">
        <f t="shared" si="0"/>
        <v>3</v>
      </c>
      <c r="B13" s="10" t="s">
        <v>44</v>
      </c>
      <c r="C13" s="10" t="s">
        <v>42</v>
      </c>
      <c r="D13" s="10" t="s">
        <v>43</v>
      </c>
      <c r="E13" s="10"/>
      <c r="F13" s="4" t="s">
        <v>122</v>
      </c>
    </row>
    <row r="14" spans="1:6" ht="26" x14ac:dyDescent="0.35">
      <c r="A14" s="5">
        <f t="shared" si="0"/>
        <v>4</v>
      </c>
      <c r="B14" s="10" t="s">
        <v>44</v>
      </c>
      <c r="C14" s="10" t="s">
        <v>51</v>
      </c>
      <c r="D14" s="10" t="s">
        <v>52</v>
      </c>
      <c r="E14" s="10"/>
      <c r="F14" s="4" t="s">
        <v>122</v>
      </c>
    </row>
    <row r="15" spans="1:6" ht="52" x14ac:dyDescent="0.35">
      <c r="A15" s="5">
        <f t="shared" si="0"/>
        <v>5</v>
      </c>
      <c r="B15" s="10" t="s">
        <v>44</v>
      </c>
      <c r="C15" s="10" t="s">
        <v>45</v>
      </c>
      <c r="D15" s="10" t="s">
        <v>46</v>
      </c>
      <c r="E15" s="10"/>
      <c r="F15" s="4" t="s">
        <v>122</v>
      </c>
    </row>
    <row r="16" spans="1:6" ht="65" x14ac:dyDescent="0.35">
      <c r="A16" s="5">
        <f t="shared" si="0"/>
        <v>6</v>
      </c>
      <c r="B16" s="10" t="s">
        <v>44</v>
      </c>
      <c r="C16" s="10" t="s">
        <v>72</v>
      </c>
      <c r="D16" s="10" t="s">
        <v>75</v>
      </c>
      <c r="E16" s="10"/>
      <c r="F16" s="4" t="s">
        <v>122</v>
      </c>
    </row>
    <row r="17" spans="1:6" ht="26" x14ac:dyDescent="0.35">
      <c r="A17" s="5">
        <f t="shared" si="0"/>
        <v>7</v>
      </c>
      <c r="B17" s="10" t="s">
        <v>44</v>
      </c>
      <c r="C17" s="10" t="s">
        <v>47</v>
      </c>
      <c r="D17" s="10" t="s">
        <v>48</v>
      </c>
      <c r="E17" s="19"/>
      <c r="F17" s="4" t="s">
        <v>122</v>
      </c>
    </row>
    <row r="18" spans="1:6" ht="130" x14ac:dyDescent="0.35">
      <c r="A18" s="5">
        <f t="shared" si="0"/>
        <v>8</v>
      </c>
      <c r="B18" s="10" t="s">
        <v>44</v>
      </c>
      <c r="C18" s="17" t="s">
        <v>73</v>
      </c>
      <c r="D18" s="10" t="s">
        <v>74</v>
      </c>
      <c r="E18" s="19"/>
      <c r="F18" s="4" t="s">
        <v>122</v>
      </c>
    </row>
    <row r="19" spans="1:6" ht="26" x14ac:dyDescent="0.35">
      <c r="A19" s="5">
        <f t="shared" si="0"/>
        <v>9</v>
      </c>
      <c r="B19" s="10" t="s">
        <v>44</v>
      </c>
      <c r="C19" s="10" t="s">
        <v>47</v>
      </c>
      <c r="D19" s="10" t="s">
        <v>48</v>
      </c>
      <c r="E19" s="10"/>
      <c r="F19" s="4" t="s">
        <v>122</v>
      </c>
    </row>
    <row r="20" spans="1:6" ht="52" x14ac:dyDescent="0.35">
      <c r="A20" s="5">
        <f t="shared" si="0"/>
        <v>10</v>
      </c>
      <c r="B20" s="10" t="s">
        <v>44</v>
      </c>
      <c r="C20" s="10" t="s">
        <v>53</v>
      </c>
      <c r="D20" s="10" t="s">
        <v>124</v>
      </c>
      <c r="E20" s="10"/>
      <c r="F20" s="4" t="s">
        <v>122</v>
      </c>
    </row>
    <row r="21" spans="1:6" ht="52" x14ac:dyDescent="0.35">
      <c r="A21" s="5">
        <f t="shared" si="0"/>
        <v>11</v>
      </c>
      <c r="B21" s="10" t="s">
        <v>44</v>
      </c>
      <c r="C21" s="16" t="s">
        <v>49</v>
      </c>
      <c r="D21" s="10" t="s">
        <v>54</v>
      </c>
      <c r="E21" s="19"/>
      <c r="F21" s="4" t="s">
        <v>122</v>
      </c>
    </row>
    <row r="22" spans="1:6" ht="26" x14ac:dyDescent="0.35">
      <c r="A22" s="5">
        <f t="shared" si="0"/>
        <v>12</v>
      </c>
      <c r="B22" s="10" t="s">
        <v>44</v>
      </c>
      <c r="C22" s="16" t="s">
        <v>47</v>
      </c>
      <c r="D22" s="10" t="s">
        <v>55</v>
      </c>
      <c r="E22" s="19"/>
      <c r="F22" s="4" t="s">
        <v>122</v>
      </c>
    </row>
    <row r="23" spans="1:6" ht="26" x14ac:dyDescent="0.35">
      <c r="A23" s="5">
        <f t="shared" si="0"/>
        <v>13</v>
      </c>
      <c r="B23" s="10" t="s">
        <v>44</v>
      </c>
      <c r="C23" s="16" t="s">
        <v>31</v>
      </c>
      <c r="D23" s="10" t="s">
        <v>69</v>
      </c>
      <c r="E23" s="19"/>
      <c r="F23" s="4" t="s">
        <v>122</v>
      </c>
    </row>
    <row r="24" spans="1:6" ht="26" x14ac:dyDescent="0.35">
      <c r="A24" s="5">
        <f t="shared" si="0"/>
        <v>14</v>
      </c>
      <c r="B24" s="10" t="s">
        <v>56</v>
      </c>
      <c r="C24" s="16" t="s">
        <v>26</v>
      </c>
      <c r="D24" s="10" t="s">
        <v>27</v>
      </c>
      <c r="E24" s="19"/>
      <c r="F24" s="4" t="s">
        <v>122</v>
      </c>
    </row>
    <row r="25" spans="1:6" ht="39" x14ac:dyDescent="0.35">
      <c r="A25" s="5">
        <f t="shared" si="0"/>
        <v>15</v>
      </c>
      <c r="B25" s="10" t="s">
        <v>56</v>
      </c>
      <c r="C25" s="16" t="s">
        <v>59</v>
      </c>
      <c r="D25" s="10" t="s">
        <v>43</v>
      </c>
      <c r="E25" s="19"/>
      <c r="F25" s="4" t="s">
        <v>122</v>
      </c>
    </row>
    <row r="26" spans="1:6" ht="26" x14ac:dyDescent="0.35">
      <c r="A26" s="5">
        <f t="shared" si="0"/>
        <v>16</v>
      </c>
      <c r="B26" s="10" t="s">
        <v>56</v>
      </c>
      <c r="C26" s="16" t="s">
        <v>51</v>
      </c>
      <c r="D26" s="10" t="s">
        <v>52</v>
      </c>
      <c r="E26" s="19"/>
      <c r="F26" s="4" t="s">
        <v>122</v>
      </c>
    </row>
    <row r="27" spans="1:6" ht="52" x14ac:dyDescent="0.35">
      <c r="A27" s="5">
        <f t="shared" si="0"/>
        <v>17</v>
      </c>
      <c r="B27" s="10" t="s">
        <v>56</v>
      </c>
      <c r="C27" s="16" t="s">
        <v>45</v>
      </c>
      <c r="D27" s="10" t="s">
        <v>60</v>
      </c>
      <c r="E27" s="19"/>
      <c r="F27" s="4" t="s">
        <v>122</v>
      </c>
    </row>
    <row r="28" spans="1:6" ht="52" x14ac:dyDescent="0.35">
      <c r="A28" s="5">
        <f t="shared" si="0"/>
        <v>18</v>
      </c>
      <c r="B28" s="10" t="s">
        <v>56</v>
      </c>
      <c r="C28" s="16" t="s">
        <v>49</v>
      </c>
      <c r="D28" s="10" t="s">
        <v>54</v>
      </c>
      <c r="E28" s="19"/>
      <c r="F28" s="4" t="s">
        <v>122</v>
      </c>
    </row>
    <row r="29" spans="1:6" ht="26" x14ac:dyDescent="0.35">
      <c r="A29" s="5">
        <f t="shared" si="0"/>
        <v>19</v>
      </c>
      <c r="B29" s="10" t="s">
        <v>56</v>
      </c>
      <c r="C29" s="16" t="s">
        <v>47</v>
      </c>
      <c r="D29" s="10" t="s">
        <v>55</v>
      </c>
      <c r="E29" s="19"/>
      <c r="F29" s="4" t="s">
        <v>122</v>
      </c>
    </row>
    <row r="30" spans="1:6" ht="26" x14ac:dyDescent="0.35">
      <c r="A30" s="5">
        <f t="shared" si="0"/>
        <v>20</v>
      </c>
      <c r="B30" s="10" t="s">
        <v>56</v>
      </c>
      <c r="C30" s="16" t="s">
        <v>31</v>
      </c>
      <c r="D30" s="10" t="s">
        <v>69</v>
      </c>
      <c r="E30" s="19"/>
      <c r="F30" s="4" t="s">
        <v>122</v>
      </c>
    </row>
    <row r="31" spans="1:6" ht="39" x14ac:dyDescent="0.35">
      <c r="A31" s="5">
        <f t="shared" si="0"/>
        <v>21</v>
      </c>
      <c r="B31" s="10" t="s">
        <v>63</v>
      </c>
      <c r="C31" s="16" t="s">
        <v>26</v>
      </c>
      <c r="D31" s="10" t="s">
        <v>27</v>
      </c>
      <c r="E31" s="19"/>
      <c r="F31" s="4" t="s">
        <v>122</v>
      </c>
    </row>
    <row r="32" spans="1:6" ht="39" x14ac:dyDescent="0.35">
      <c r="A32" s="5">
        <f t="shared" si="0"/>
        <v>22</v>
      </c>
      <c r="B32" s="10" t="s">
        <v>63</v>
      </c>
      <c r="C32" s="16" t="s">
        <v>64</v>
      </c>
      <c r="D32" s="10" t="s">
        <v>43</v>
      </c>
      <c r="E32" s="19"/>
      <c r="F32" s="4" t="s">
        <v>122</v>
      </c>
    </row>
    <row r="33" spans="1:6" ht="39" x14ac:dyDescent="0.35">
      <c r="A33" s="5">
        <f t="shared" si="0"/>
        <v>23</v>
      </c>
      <c r="B33" s="10" t="s">
        <v>63</v>
      </c>
      <c r="C33" s="16" t="s">
        <v>51</v>
      </c>
      <c r="D33" s="10" t="s">
        <v>52</v>
      </c>
      <c r="E33" s="19"/>
      <c r="F33" s="4" t="s">
        <v>122</v>
      </c>
    </row>
    <row r="34" spans="1:6" ht="91" x14ac:dyDescent="0.35">
      <c r="A34" s="5">
        <f t="shared" si="0"/>
        <v>24</v>
      </c>
      <c r="B34" s="10" t="s">
        <v>63</v>
      </c>
      <c r="C34" s="16" t="s">
        <v>45</v>
      </c>
      <c r="D34" s="10" t="s">
        <v>65</v>
      </c>
      <c r="E34" s="19"/>
      <c r="F34" s="4" t="s">
        <v>122</v>
      </c>
    </row>
    <row r="35" spans="1:6" ht="39" x14ac:dyDescent="0.35">
      <c r="A35" s="5">
        <f t="shared" si="0"/>
        <v>25</v>
      </c>
      <c r="B35" s="10" t="s">
        <v>63</v>
      </c>
      <c r="C35" s="16" t="s">
        <v>66</v>
      </c>
      <c r="D35" s="10" t="s">
        <v>67</v>
      </c>
      <c r="E35" s="19"/>
      <c r="F35" s="4" t="s">
        <v>122</v>
      </c>
    </row>
    <row r="36" spans="1:6" ht="39" x14ac:dyDescent="0.35">
      <c r="A36" s="5">
        <f t="shared" si="0"/>
        <v>26</v>
      </c>
      <c r="B36" s="10" t="s">
        <v>63</v>
      </c>
      <c r="C36" s="16" t="s">
        <v>31</v>
      </c>
      <c r="D36" s="10" t="s">
        <v>69</v>
      </c>
      <c r="E36" s="19"/>
      <c r="F36" s="4" t="s">
        <v>122</v>
      </c>
    </row>
  </sheetData>
  <mergeCells count="6">
    <mergeCell ref="A2:F2"/>
    <mergeCell ref="B5:C5"/>
    <mergeCell ref="B6:C6"/>
    <mergeCell ref="B7:C7"/>
    <mergeCell ref="B8:C8"/>
    <mergeCell ref="E8:F8"/>
  </mergeCells>
  <conditionalFormatting sqref="F11:F36">
    <cfRule type="expression" dxfId="42" priority="4">
      <formula>$F11="Fail"</formula>
    </cfRule>
    <cfRule type="expression" dxfId="41" priority="5">
      <formula>$F11="Pass"</formula>
    </cfRule>
  </conditionalFormatting>
  <conditionalFormatting sqref="E8">
    <cfRule type="expression" dxfId="40" priority="2">
      <formula>$E$8="Pass"</formula>
    </cfRule>
    <cfRule type="expression" dxfId="39" priority="3">
      <formula>$E$8="Fail"</formula>
    </cfRule>
  </conditionalFormatting>
  <conditionalFormatting sqref="A11:E36">
    <cfRule type="expression" dxfId="38" priority="7">
      <formula>AND($B11&lt;&gt;$B10)</formula>
    </cfRule>
  </conditionalFormatting>
  <conditionalFormatting sqref="B11:B36">
    <cfRule type="expression" dxfId="37" priority="6">
      <formula>AND($B11&lt;&gt;$B10)</formula>
    </cfRule>
  </conditionalFormatting>
  <dataValidations count="1">
    <dataValidation type="list" allowBlank="1" showInputMessage="1" showErrorMessage="1" sqref="F11:F36" xr:uid="{7599D836-F80C-4A3F-8E88-ED27911A6573}">
      <formula1>"Pass,Fail,Not Executed"</formula1>
    </dataValidation>
  </dataValidations>
  <pageMargins left="0.7" right="0.7" top="0.75" bottom="0.75" header="0.3" footer="0.3"/>
  <pageSetup orientation="portrait" horizontalDpi="0" verticalDpi="0" r:id="rId1"/>
  <tableParts count="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E10AC0-0A1E-4CBB-A212-2760EFDA6A5A}">
  <dimension ref="A1:F35"/>
  <sheetViews>
    <sheetView workbookViewId="0">
      <selection activeCell="F29" sqref="F29:F35"/>
    </sheetView>
  </sheetViews>
  <sheetFormatPr defaultRowHeight="14.5" x14ac:dyDescent="0.35"/>
  <cols>
    <col min="1" max="1" width="15" bestFit="1" customWidth="1"/>
    <col min="2" max="2" width="23.26953125" customWidth="1"/>
    <col min="3" max="5" width="38.6328125" customWidth="1"/>
    <col min="6" max="6" width="12.6328125" customWidth="1"/>
  </cols>
  <sheetData>
    <row r="1" spans="1:6" x14ac:dyDescent="0.35">
      <c r="A1" s="13" t="s">
        <v>0</v>
      </c>
      <c r="B1" s="14"/>
      <c r="C1" s="14"/>
      <c r="D1" s="14"/>
      <c r="E1" s="14"/>
      <c r="F1" s="14"/>
    </row>
    <row r="2" spans="1:6" ht="30" customHeight="1" x14ac:dyDescent="0.35">
      <c r="A2" s="24" t="s">
        <v>76</v>
      </c>
      <c r="B2" s="25"/>
      <c r="C2" s="25"/>
      <c r="D2" s="25"/>
      <c r="E2" s="25"/>
      <c r="F2" s="26"/>
    </row>
    <row r="3" spans="1:6" hidden="1" x14ac:dyDescent="0.35"/>
    <row r="4" spans="1:6" x14ac:dyDescent="0.35">
      <c r="A4" s="12" t="s">
        <v>1</v>
      </c>
      <c r="B4" s="12"/>
      <c r="C4" s="12"/>
      <c r="D4" s="12" t="s">
        <v>11</v>
      </c>
      <c r="E4" s="12"/>
      <c r="F4" s="12"/>
    </row>
    <row r="5" spans="1:6" x14ac:dyDescent="0.35">
      <c r="A5" s="18" t="s">
        <v>79</v>
      </c>
      <c r="B5" s="27" t="s">
        <v>78</v>
      </c>
      <c r="C5" s="26"/>
      <c r="D5" s="1" t="s">
        <v>9</v>
      </c>
      <c r="E5" s="5">
        <f>COUNTIF(SampleTestCase123[Status], "Not Executed")</f>
        <v>0</v>
      </c>
      <c r="F5" s="15">
        <f>E5/SUM(E$5:E$7)</f>
        <v>0</v>
      </c>
    </row>
    <row r="6" spans="1:6" ht="14.5" customHeight="1" x14ac:dyDescent="0.35">
      <c r="A6" s="18" t="s">
        <v>37</v>
      </c>
      <c r="B6" s="27" t="s">
        <v>77</v>
      </c>
      <c r="C6" s="26"/>
      <c r="D6" s="1" t="s">
        <v>10</v>
      </c>
      <c r="E6" s="5">
        <f>COUNTIF(SampleTestCase123[Status], "Pass")</f>
        <v>25</v>
      </c>
      <c r="F6" s="15">
        <f>E6/SUM(E$5:E$7)</f>
        <v>1</v>
      </c>
    </row>
    <row r="7" spans="1:6" x14ac:dyDescent="0.35">
      <c r="A7" s="18"/>
      <c r="B7" s="27"/>
      <c r="C7" s="26"/>
      <c r="D7" s="1" t="s">
        <v>8</v>
      </c>
      <c r="E7" s="5">
        <f>COUNTIF(SampleTestCase123[Status], "Fail")</f>
        <v>0</v>
      </c>
      <c r="F7" s="15">
        <f>E7/SUM(E$5:E$7)</f>
        <v>0</v>
      </c>
    </row>
    <row r="8" spans="1:6" x14ac:dyDescent="0.35">
      <c r="A8" s="18"/>
      <c r="B8" s="27"/>
      <c r="C8" s="26"/>
      <c r="D8" s="6" t="s">
        <v>7</v>
      </c>
      <c r="E8" s="28" t="str">
        <f>IF(E7&gt;0, "Fail",
    IF(E5&gt;0, "Not Executed", "Pass"))</f>
        <v>Pass</v>
      </c>
      <c r="F8" s="28"/>
    </row>
    <row r="9" spans="1:6" hidden="1" x14ac:dyDescent="0.35"/>
    <row r="10" spans="1:6" x14ac:dyDescent="0.35">
      <c r="A10" s="11" t="s">
        <v>2</v>
      </c>
      <c r="B10" s="11" t="s">
        <v>22</v>
      </c>
      <c r="C10" s="11" t="s">
        <v>6</v>
      </c>
      <c r="D10" s="11" t="s">
        <v>3</v>
      </c>
      <c r="E10" s="11" t="s">
        <v>4</v>
      </c>
      <c r="F10" s="11" t="s">
        <v>5</v>
      </c>
    </row>
    <row r="11" spans="1:6" ht="26" x14ac:dyDescent="0.35">
      <c r="A11" s="5">
        <f t="shared" ref="A11:A35" si="0">IF(ISNUMBER(A10), A10 +1, 1)</f>
        <v>1</v>
      </c>
      <c r="B11" s="10" t="s">
        <v>100</v>
      </c>
      <c r="C11" s="10" t="s">
        <v>19</v>
      </c>
      <c r="D11" s="10" t="s">
        <v>20</v>
      </c>
      <c r="E11" s="10"/>
      <c r="F11" s="4" t="s">
        <v>122</v>
      </c>
    </row>
    <row r="12" spans="1:6" ht="26" x14ac:dyDescent="0.35">
      <c r="A12" s="5">
        <f t="shared" si="0"/>
        <v>2</v>
      </c>
      <c r="B12" s="10" t="s">
        <v>100</v>
      </c>
      <c r="C12" s="10" t="s">
        <v>26</v>
      </c>
      <c r="D12" s="10" t="s">
        <v>27</v>
      </c>
      <c r="E12" s="10"/>
      <c r="F12" s="4" t="s">
        <v>122</v>
      </c>
    </row>
    <row r="13" spans="1:6" ht="39" x14ac:dyDescent="0.35">
      <c r="A13" s="5">
        <f t="shared" si="0"/>
        <v>3</v>
      </c>
      <c r="B13" s="10" t="s">
        <v>100</v>
      </c>
      <c r="C13" s="10" t="s">
        <v>80</v>
      </c>
      <c r="D13" s="10" t="s">
        <v>81</v>
      </c>
      <c r="E13" s="10"/>
      <c r="F13" s="4" t="s">
        <v>122</v>
      </c>
    </row>
    <row r="14" spans="1:6" ht="65" x14ac:dyDescent="0.35">
      <c r="A14" s="5">
        <f t="shared" si="0"/>
        <v>4</v>
      </c>
      <c r="B14" s="10" t="s">
        <v>100</v>
      </c>
      <c r="C14" s="10" t="s">
        <v>125</v>
      </c>
      <c r="D14" s="10" t="s">
        <v>82</v>
      </c>
      <c r="E14" s="10"/>
      <c r="F14" s="4" t="s">
        <v>122</v>
      </c>
    </row>
    <row r="15" spans="1:6" ht="52" x14ac:dyDescent="0.35">
      <c r="A15" s="5">
        <f t="shared" si="0"/>
        <v>5</v>
      </c>
      <c r="B15" s="10" t="s">
        <v>100</v>
      </c>
      <c r="C15" s="10" t="s">
        <v>31</v>
      </c>
      <c r="D15" s="10" t="s">
        <v>83</v>
      </c>
      <c r="E15" s="10"/>
      <c r="F15" s="4" t="s">
        <v>122</v>
      </c>
    </row>
    <row r="16" spans="1:6" ht="52" x14ac:dyDescent="0.35">
      <c r="A16" s="5">
        <f t="shared" si="0"/>
        <v>6</v>
      </c>
      <c r="B16" s="10" t="s">
        <v>100</v>
      </c>
      <c r="C16" s="10" t="s">
        <v>84</v>
      </c>
      <c r="D16" s="10" t="s">
        <v>85</v>
      </c>
      <c r="E16" s="10"/>
      <c r="F16" s="4" t="s">
        <v>122</v>
      </c>
    </row>
    <row r="17" spans="1:6" ht="26" x14ac:dyDescent="0.35">
      <c r="A17" s="5">
        <f t="shared" si="0"/>
        <v>7</v>
      </c>
      <c r="B17" s="10" t="s">
        <v>100</v>
      </c>
      <c r="C17" s="10" t="s">
        <v>95</v>
      </c>
      <c r="D17" s="10" t="s">
        <v>86</v>
      </c>
      <c r="E17" s="10"/>
      <c r="F17" s="4" t="s">
        <v>122</v>
      </c>
    </row>
    <row r="18" spans="1:6" ht="39" x14ac:dyDescent="0.35">
      <c r="A18" s="5">
        <f t="shared" si="0"/>
        <v>8</v>
      </c>
      <c r="B18" s="10" t="s">
        <v>100</v>
      </c>
      <c r="C18" s="10" t="s">
        <v>96</v>
      </c>
      <c r="D18" s="10" t="s">
        <v>87</v>
      </c>
      <c r="E18" s="10"/>
      <c r="F18" s="4" t="s">
        <v>122</v>
      </c>
    </row>
    <row r="19" spans="1:6" ht="26" x14ac:dyDescent="0.35">
      <c r="A19" s="5">
        <f t="shared" si="0"/>
        <v>9</v>
      </c>
      <c r="B19" s="10" t="s">
        <v>100</v>
      </c>
      <c r="C19" s="10" t="s">
        <v>97</v>
      </c>
      <c r="D19" s="21" t="s">
        <v>88</v>
      </c>
      <c r="E19" s="22"/>
      <c r="F19" s="4" t="s">
        <v>122</v>
      </c>
    </row>
    <row r="20" spans="1:6" ht="78" x14ac:dyDescent="0.35">
      <c r="A20" s="5">
        <f t="shared" si="0"/>
        <v>10</v>
      </c>
      <c r="B20" s="10" t="s">
        <v>100</v>
      </c>
      <c r="C20" s="21" t="s">
        <v>98</v>
      </c>
      <c r="D20" s="21" t="s">
        <v>91</v>
      </c>
      <c r="E20" s="22"/>
      <c r="F20" s="4" t="s">
        <v>122</v>
      </c>
    </row>
    <row r="21" spans="1:6" ht="26" x14ac:dyDescent="0.35">
      <c r="A21" s="5">
        <f t="shared" si="0"/>
        <v>11</v>
      </c>
      <c r="B21" s="10" t="s">
        <v>100</v>
      </c>
      <c r="C21" s="20" t="s">
        <v>89</v>
      </c>
      <c r="D21" s="20" t="s">
        <v>90</v>
      </c>
      <c r="E21" s="22"/>
      <c r="F21" s="4" t="s">
        <v>122</v>
      </c>
    </row>
    <row r="22" spans="1:6" ht="26" x14ac:dyDescent="0.35">
      <c r="A22" s="5">
        <f t="shared" si="0"/>
        <v>12</v>
      </c>
      <c r="B22" s="10" t="s">
        <v>100</v>
      </c>
      <c r="C22" s="20" t="s">
        <v>93</v>
      </c>
      <c r="D22" s="21" t="s">
        <v>92</v>
      </c>
      <c r="E22" s="22"/>
      <c r="F22" s="4" t="s">
        <v>122</v>
      </c>
    </row>
    <row r="23" spans="1:6" ht="26" x14ac:dyDescent="0.35">
      <c r="A23" s="5">
        <f t="shared" si="0"/>
        <v>13</v>
      </c>
      <c r="B23" s="10" t="s">
        <v>100</v>
      </c>
      <c r="C23" s="20" t="s">
        <v>94</v>
      </c>
      <c r="D23" s="21" t="s">
        <v>99</v>
      </c>
      <c r="E23" s="22"/>
      <c r="F23" s="4" t="s">
        <v>122</v>
      </c>
    </row>
    <row r="24" spans="1:6" ht="26" x14ac:dyDescent="0.35">
      <c r="A24" s="5">
        <f t="shared" si="0"/>
        <v>14</v>
      </c>
      <c r="B24" s="10" t="s">
        <v>106</v>
      </c>
      <c r="C24" s="20" t="s">
        <v>26</v>
      </c>
      <c r="D24" s="21" t="s">
        <v>27</v>
      </c>
      <c r="E24" s="22"/>
      <c r="F24" s="4" t="s">
        <v>122</v>
      </c>
    </row>
    <row r="25" spans="1:6" ht="39" x14ac:dyDescent="0.35">
      <c r="A25" s="5">
        <f t="shared" si="0"/>
        <v>15</v>
      </c>
      <c r="B25" s="10" t="s">
        <v>106</v>
      </c>
      <c r="C25" s="17" t="s">
        <v>80</v>
      </c>
      <c r="D25" s="10" t="s">
        <v>81</v>
      </c>
      <c r="E25" s="19"/>
      <c r="F25" s="4" t="s">
        <v>122</v>
      </c>
    </row>
    <row r="26" spans="1:6" ht="39" x14ac:dyDescent="0.35">
      <c r="A26" s="5">
        <f t="shared" si="0"/>
        <v>16</v>
      </c>
      <c r="B26" s="10" t="s">
        <v>106</v>
      </c>
      <c r="C26" s="20" t="s">
        <v>101</v>
      </c>
      <c r="D26" s="21" t="s">
        <v>82</v>
      </c>
      <c r="E26" s="22"/>
      <c r="F26" s="4" t="s">
        <v>122</v>
      </c>
    </row>
    <row r="27" spans="1:6" ht="52" x14ac:dyDescent="0.35">
      <c r="A27" s="5">
        <f t="shared" si="0"/>
        <v>17</v>
      </c>
      <c r="B27" s="10" t="s">
        <v>106</v>
      </c>
      <c r="C27" s="20" t="s">
        <v>31</v>
      </c>
      <c r="D27" s="21" t="s">
        <v>126</v>
      </c>
      <c r="E27" s="22"/>
      <c r="F27" s="4" t="s">
        <v>122</v>
      </c>
    </row>
    <row r="28" spans="1:6" ht="52" x14ac:dyDescent="0.35">
      <c r="A28" s="5">
        <f t="shared" si="0"/>
        <v>18</v>
      </c>
      <c r="B28" s="10" t="s">
        <v>106</v>
      </c>
      <c r="C28" s="20" t="s">
        <v>84</v>
      </c>
      <c r="D28" s="21" t="s">
        <v>102</v>
      </c>
      <c r="E28" s="22"/>
      <c r="F28" s="4" t="s">
        <v>122</v>
      </c>
    </row>
    <row r="29" spans="1:6" ht="52" x14ac:dyDescent="0.35">
      <c r="A29" s="5">
        <f t="shared" si="0"/>
        <v>19</v>
      </c>
      <c r="B29" s="10" t="s">
        <v>106</v>
      </c>
      <c r="C29" s="20" t="s">
        <v>103</v>
      </c>
      <c r="D29" s="21" t="s">
        <v>104</v>
      </c>
      <c r="E29" s="22"/>
      <c r="F29" s="4" t="s">
        <v>122</v>
      </c>
    </row>
    <row r="30" spans="1:6" ht="26" x14ac:dyDescent="0.35">
      <c r="A30" s="5">
        <f t="shared" si="0"/>
        <v>20</v>
      </c>
      <c r="B30" s="10" t="s">
        <v>107</v>
      </c>
      <c r="C30" s="20" t="s">
        <v>26</v>
      </c>
      <c r="D30" s="21" t="s">
        <v>27</v>
      </c>
      <c r="E30" s="22"/>
      <c r="F30" s="4" t="s">
        <v>122</v>
      </c>
    </row>
    <row r="31" spans="1:6" ht="39" x14ac:dyDescent="0.35">
      <c r="A31" s="5">
        <f t="shared" si="0"/>
        <v>21</v>
      </c>
      <c r="B31" s="10" t="s">
        <v>107</v>
      </c>
      <c r="C31" s="17" t="s">
        <v>80</v>
      </c>
      <c r="D31" s="10" t="s">
        <v>81</v>
      </c>
      <c r="E31" s="19"/>
      <c r="F31" s="4" t="s">
        <v>122</v>
      </c>
    </row>
    <row r="32" spans="1:6" ht="52" x14ac:dyDescent="0.35">
      <c r="A32" s="5">
        <f t="shared" si="0"/>
        <v>22</v>
      </c>
      <c r="B32" s="10" t="s">
        <v>107</v>
      </c>
      <c r="C32" s="17" t="s">
        <v>108</v>
      </c>
      <c r="D32" s="10" t="s">
        <v>82</v>
      </c>
      <c r="E32" s="19"/>
      <c r="F32" s="4" t="s">
        <v>122</v>
      </c>
    </row>
    <row r="33" spans="1:6" ht="52" x14ac:dyDescent="0.35">
      <c r="A33" s="5">
        <f t="shared" si="0"/>
        <v>23</v>
      </c>
      <c r="B33" s="10" t="s">
        <v>107</v>
      </c>
      <c r="C33" s="17" t="s">
        <v>31</v>
      </c>
      <c r="D33" s="10" t="s">
        <v>127</v>
      </c>
      <c r="E33" s="19"/>
      <c r="F33" s="4" t="s">
        <v>122</v>
      </c>
    </row>
    <row r="34" spans="1:6" ht="52" x14ac:dyDescent="0.35">
      <c r="A34" s="5">
        <f t="shared" si="0"/>
        <v>24</v>
      </c>
      <c r="B34" s="10" t="s">
        <v>107</v>
      </c>
      <c r="C34" s="20" t="s">
        <v>84</v>
      </c>
      <c r="D34" s="21" t="s">
        <v>102</v>
      </c>
      <c r="E34" s="22"/>
      <c r="F34" s="4" t="s">
        <v>122</v>
      </c>
    </row>
    <row r="35" spans="1:6" ht="143" x14ac:dyDescent="0.35">
      <c r="A35" s="5">
        <f t="shared" si="0"/>
        <v>25</v>
      </c>
      <c r="B35" s="10" t="s">
        <v>107</v>
      </c>
      <c r="C35" s="20" t="s">
        <v>109</v>
      </c>
      <c r="D35" s="21" t="s">
        <v>110</v>
      </c>
      <c r="E35" s="22"/>
      <c r="F35" s="4" t="s">
        <v>122</v>
      </c>
    </row>
  </sheetData>
  <mergeCells count="6">
    <mergeCell ref="A2:F2"/>
    <mergeCell ref="B5:C5"/>
    <mergeCell ref="B6:C6"/>
    <mergeCell ref="B7:C7"/>
    <mergeCell ref="B8:C8"/>
    <mergeCell ref="E8:F8"/>
  </mergeCells>
  <conditionalFormatting sqref="F11:F35">
    <cfRule type="expression" dxfId="67" priority="4">
      <formula>$F11="Fail"</formula>
    </cfRule>
    <cfRule type="expression" dxfId="66" priority="5">
      <formula>$F11="Pass"</formula>
    </cfRule>
  </conditionalFormatting>
  <conditionalFormatting sqref="E8">
    <cfRule type="expression" dxfId="65" priority="2">
      <formula>$E$8="Pass"</formula>
    </cfRule>
    <cfRule type="expression" dxfId="64" priority="3">
      <formula>$E$8="Fail"</formula>
    </cfRule>
  </conditionalFormatting>
  <conditionalFormatting sqref="A11:E35">
    <cfRule type="expression" dxfId="63" priority="7">
      <formula>AND($B11&lt;&gt;$B10)</formula>
    </cfRule>
  </conditionalFormatting>
  <conditionalFormatting sqref="B11:B35">
    <cfRule type="expression" dxfId="62" priority="6">
      <formula>AND($B11&lt;&gt;$B10)</formula>
    </cfRule>
  </conditionalFormatting>
  <dataValidations count="1">
    <dataValidation type="list" allowBlank="1" showInputMessage="1" showErrorMessage="1" sqref="F11:F35" xr:uid="{00E081BC-230F-4D8B-B7D7-7F194E2BD60E}">
      <formula1>"Pass,Fail,Not Executed"</formula1>
    </dataValidation>
  </dataValidations>
  <pageMargins left="0.7" right="0.7" top="0.75" bottom="0.75" header="0.3" footer="0.3"/>
  <pageSetup orientation="portrait" horizontalDpi="0" verticalDpi="0" r:id="rId1"/>
  <tableParts count="1">
    <tablePart r:id="rId2"/>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0A4034-3B9B-4741-87DB-34D969B6CE96}">
  <dimension ref="A1:F17"/>
  <sheetViews>
    <sheetView tabSelected="1" workbookViewId="0">
      <selection activeCell="D14" sqref="D14"/>
    </sheetView>
  </sheetViews>
  <sheetFormatPr defaultRowHeight="14.5" x14ac:dyDescent="0.35"/>
  <cols>
    <col min="1" max="1" width="15" bestFit="1" customWidth="1"/>
    <col min="2" max="2" width="23.26953125" customWidth="1"/>
    <col min="3" max="5" width="38.6328125" customWidth="1"/>
    <col min="6" max="6" width="12.6328125" customWidth="1"/>
  </cols>
  <sheetData>
    <row r="1" spans="1:6" x14ac:dyDescent="0.35">
      <c r="A1" s="13" t="s">
        <v>0</v>
      </c>
      <c r="B1" s="14"/>
      <c r="C1" s="14"/>
      <c r="D1" s="14"/>
      <c r="E1" s="14"/>
      <c r="F1" s="14"/>
    </row>
    <row r="2" spans="1:6" ht="30" customHeight="1" x14ac:dyDescent="0.35">
      <c r="A2" s="24" t="s">
        <v>119</v>
      </c>
      <c r="B2" s="25"/>
      <c r="C2" s="25"/>
      <c r="D2" s="25"/>
      <c r="E2" s="25"/>
      <c r="F2" s="26"/>
    </row>
    <row r="3" spans="1:6" hidden="1" x14ac:dyDescent="0.35"/>
    <row r="4" spans="1:6" x14ac:dyDescent="0.35">
      <c r="A4" s="12" t="s">
        <v>1</v>
      </c>
      <c r="B4" s="12"/>
      <c r="C4" s="12"/>
      <c r="D4" s="12" t="s">
        <v>11</v>
      </c>
      <c r="E4" s="12"/>
      <c r="F4" s="12"/>
    </row>
    <row r="5" spans="1:6" x14ac:dyDescent="0.35">
      <c r="A5" s="18" t="s">
        <v>79</v>
      </c>
      <c r="B5" s="27" t="s">
        <v>78</v>
      </c>
      <c r="C5" s="26"/>
      <c r="D5" s="1" t="s">
        <v>9</v>
      </c>
      <c r="E5" s="5">
        <f>COUNTIF(SampleTestCase1237[Status], "Not Executed")</f>
        <v>0</v>
      </c>
      <c r="F5" s="15">
        <f>E5/SUM(E$5:E$7)</f>
        <v>0</v>
      </c>
    </row>
    <row r="6" spans="1:6" ht="45" customHeight="1" x14ac:dyDescent="0.35">
      <c r="A6" s="18" t="s">
        <v>111</v>
      </c>
      <c r="B6" s="27" t="s">
        <v>113</v>
      </c>
      <c r="C6" s="26"/>
      <c r="D6" s="1" t="s">
        <v>10</v>
      </c>
      <c r="E6" s="5">
        <f>COUNTIF(SampleTestCase1237[Status], "Pass")</f>
        <v>7</v>
      </c>
      <c r="F6" s="15">
        <f>E6/SUM(E$5:E$7)</f>
        <v>1</v>
      </c>
    </row>
    <row r="7" spans="1:6" x14ac:dyDescent="0.35">
      <c r="A7" s="18"/>
      <c r="B7" s="27"/>
      <c r="C7" s="26"/>
      <c r="D7" s="1" t="s">
        <v>8</v>
      </c>
      <c r="E7" s="5">
        <f>COUNTIF(SampleTestCase1237[Status], "Fail")</f>
        <v>0</v>
      </c>
      <c r="F7" s="15">
        <f>E7/SUM(E$5:E$7)</f>
        <v>0</v>
      </c>
    </row>
    <row r="8" spans="1:6" x14ac:dyDescent="0.35">
      <c r="A8" s="18"/>
      <c r="B8" s="27"/>
      <c r="C8" s="26"/>
      <c r="D8" s="6" t="s">
        <v>7</v>
      </c>
      <c r="E8" s="28" t="str">
        <f>IF(E7&gt;0, "Fail",
    IF(E5&gt;0, "Not Executed", "Pass"))</f>
        <v>Pass</v>
      </c>
      <c r="F8" s="28"/>
    </row>
    <row r="9" spans="1:6" hidden="1" x14ac:dyDescent="0.35"/>
    <row r="10" spans="1:6" x14ac:dyDescent="0.35">
      <c r="A10" s="11" t="s">
        <v>2</v>
      </c>
      <c r="B10" s="11" t="s">
        <v>22</v>
      </c>
      <c r="C10" s="11" t="s">
        <v>6</v>
      </c>
      <c r="D10" s="11" t="s">
        <v>3</v>
      </c>
      <c r="E10" s="11" t="s">
        <v>4</v>
      </c>
      <c r="F10" s="11" t="s">
        <v>5</v>
      </c>
    </row>
    <row r="11" spans="1:6" ht="26" x14ac:dyDescent="0.35">
      <c r="A11" s="5">
        <f t="shared" ref="A11:A17" si="0">IF(ISNUMBER(A10), A10 +1, 1)</f>
        <v>1</v>
      </c>
      <c r="B11" s="10" t="s">
        <v>112</v>
      </c>
      <c r="C11" s="10" t="s">
        <v>19</v>
      </c>
      <c r="D11" s="10" t="s">
        <v>20</v>
      </c>
      <c r="E11" s="10"/>
      <c r="F11" s="4" t="s">
        <v>122</v>
      </c>
    </row>
    <row r="12" spans="1:6" ht="26" x14ac:dyDescent="0.35">
      <c r="A12" s="5">
        <f t="shared" si="0"/>
        <v>2</v>
      </c>
      <c r="B12" s="10" t="s">
        <v>112</v>
      </c>
      <c r="C12" s="10" t="s">
        <v>26</v>
      </c>
      <c r="D12" s="10" t="s">
        <v>27</v>
      </c>
      <c r="E12" s="10"/>
      <c r="F12" s="4" t="s">
        <v>122</v>
      </c>
    </row>
    <row r="13" spans="1:6" ht="39" x14ac:dyDescent="0.35">
      <c r="A13" s="5">
        <f t="shared" si="0"/>
        <v>3</v>
      </c>
      <c r="B13" s="10" t="s">
        <v>112</v>
      </c>
      <c r="C13" s="10" t="s">
        <v>80</v>
      </c>
      <c r="D13" s="10" t="s">
        <v>81</v>
      </c>
      <c r="E13" s="10"/>
      <c r="F13" s="4" t="s">
        <v>122</v>
      </c>
    </row>
    <row r="14" spans="1:6" ht="78" x14ac:dyDescent="0.35">
      <c r="A14" s="5">
        <f t="shared" si="0"/>
        <v>4</v>
      </c>
      <c r="B14" s="10" t="s">
        <v>112</v>
      </c>
      <c r="C14" s="10" t="s">
        <v>116</v>
      </c>
      <c r="D14" s="10" t="s">
        <v>82</v>
      </c>
      <c r="E14" s="10"/>
      <c r="F14" s="4" t="s">
        <v>122</v>
      </c>
    </row>
    <row r="15" spans="1:6" ht="26" x14ac:dyDescent="0.35">
      <c r="A15" s="5">
        <f t="shared" si="0"/>
        <v>5</v>
      </c>
      <c r="B15" s="10" t="s">
        <v>112</v>
      </c>
      <c r="C15" s="23" t="s">
        <v>114</v>
      </c>
      <c r="D15" s="10" t="s">
        <v>115</v>
      </c>
      <c r="E15" s="19"/>
      <c r="F15" s="4" t="s">
        <v>122</v>
      </c>
    </row>
    <row r="16" spans="1:6" ht="52" x14ac:dyDescent="0.35">
      <c r="A16" s="5">
        <f t="shared" si="0"/>
        <v>6</v>
      </c>
      <c r="B16" s="10" t="s">
        <v>112</v>
      </c>
      <c r="C16" s="10" t="s">
        <v>117</v>
      </c>
      <c r="D16" s="10" t="s">
        <v>83</v>
      </c>
      <c r="E16" s="10"/>
      <c r="F16" s="4" t="s">
        <v>122</v>
      </c>
    </row>
    <row r="17" spans="1:6" ht="52" x14ac:dyDescent="0.35">
      <c r="A17" s="5">
        <f t="shared" si="0"/>
        <v>7</v>
      </c>
      <c r="B17" s="10" t="s">
        <v>112</v>
      </c>
      <c r="C17" s="10" t="s">
        <v>84</v>
      </c>
      <c r="D17" s="10" t="s">
        <v>118</v>
      </c>
      <c r="E17" s="10"/>
      <c r="F17" s="4" t="s">
        <v>122</v>
      </c>
    </row>
  </sheetData>
  <mergeCells count="6">
    <mergeCell ref="A2:F2"/>
    <mergeCell ref="B5:C5"/>
    <mergeCell ref="B6:C6"/>
    <mergeCell ref="B7:C7"/>
    <mergeCell ref="B8:C8"/>
    <mergeCell ref="E8:F8"/>
  </mergeCells>
  <conditionalFormatting sqref="F11:F17">
    <cfRule type="expression" dxfId="11" priority="5">
      <formula>$F11="Fail"</formula>
    </cfRule>
    <cfRule type="expression" dxfId="10" priority="4">
      <formula>$F11="Pass"</formula>
    </cfRule>
  </conditionalFormatting>
  <conditionalFormatting sqref="E8">
    <cfRule type="expression" dxfId="9" priority="2">
      <formula>$E$8="Pass"</formula>
    </cfRule>
    <cfRule type="expression" dxfId="8" priority="3">
      <formula>$E$8="Fail"</formula>
    </cfRule>
  </conditionalFormatting>
  <conditionalFormatting sqref="B11:B17">
    <cfRule type="expression" dxfId="7" priority="6">
      <formula>AND($B11&lt;&gt;$B10)</formula>
    </cfRule>
  </conditionalFormatting>
  <conditionalFormatting sqref="A11:E17">
    <cfRule type="expression" dxfId="6" priority="20">
      <formula>AND($B11&lt;&gt;$B10)</formula>
    </cfRule>
  </conditionalFormatting>
  <dataValidations count="1">
    <dataValidation type="list" allowBlank="1" showInputMessage="1" showErrorMessage="1" sqref="F11:F17" xr:uid="{A9D186D8-FF81-41D3-8D1D-4B226B0D4D14}">
      <formula1>"Pass,Fail,Not Executed"</formula1>
    </dataValidation>
  </dataValidations>
  <pageMargins left="0.7" right="0.7" top="0.75" bottom="0.75" header="0.3" footer="0.3"/>
  <pageSetup orientation="portrait" horizontalDpi="0" verticalDpi="0"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Summary</vt:lpstr>
      <vt:lpstr>01_NoParams</vt:lpstr>
      <vt:lpstr>02_ParamsConstraints</vt:lpstr>
      <vt:lpstr>03_Results</vt:lpstr>
      <vt:lpstr>04_SpecialConditions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Garcia, JC</dc:creator>
  <cp:lastModifiedBy>Garcia, JC</cp:lastModifiedBy>
  <dcterms:created xsi:type="dcterms:W3CDTF">2015-06-05T18:17:20Z</dcterms:created>
  <dcterms:modified xsi:type="dcterms:W3CDTF">2022-11-15T18:52:37Z</dcterms:modified>
</cp:coreProperties>
</file>