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hidePivotFieldList="1"/>
  <mc:AlternateContent xmlns:mc="http://schemas.openxmlformats.org/markup-compatibility/2006">
    <mc:Choice Requires="x15">
      <x15ac:absPath xmlns:x15ac="http://schemas.microsoft.com/office/spreadsheetml/2010/11/ac" url="C:\DATA\Dev\Propel\propel\doc\regression-test\suites\legacy-security\"/>
    </mc:Choice>
  </mc:AlternateContent>
  <xr:revisionPtr revIDLastSave="0" documentId="13_ncr:1_{232CB801-B352-4E00-A820-6B7FB5238E09}" xr6:coauthVersionLast="47" xr6:coauthVersionMax="47" xr10:uidLastSave="{00000000-0000-0000-0000-000000000000}"/>
  <bookViews>
    <workbookView xWindow="-19320" yWindow="-120" windowWidth="19440" windowHeight="10320" tabRatio="675" activeTab="3" xr2:uid="{00000000-000D-0000-FFFF-FFFF00000000}"/>
  </bookViews>
  <sheets>
    <sheet name="Summary" sheetId="2" r:id="rId1"/>
    <sheet name="01_Creation" sheetId="3" r:id="rId2"/>
    <sheet name="02_UpdateSteps" sheetId="10" r:id="rId3"/>
    <sheet name="03_ScriptChanges" sheetId="11" r:id="rId4"/>
    <sheet name="04_RuntimeParameter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 l="1"/>
  <c r="A13" i="3" s="1"/>
  <c r="A14" i="3" s="1"/>
  <c r="A15" i="3" s="1"/>
  <c r="A16" i="3" s="1"/>
  <c r="A17" i="3" s="1"/>
  <c r="A18" i="3" s="1"/>
  <c r="A19" i="3" s="1"/>
  <c r="A20" i="3" s="1"/>
  <c r="A21" i="3" s="1"/>
  <c r="A22" i="3" s="1"/>
  <c r="A23" i="3" s="1"/>
  <c r="A24" i="3" s="1"/>
  <c r="A25" i="3" s="1"/>
  <c r="A26" i="3" s="1"/>
  <c r="A11" i="12"/>
  <c r="A12" i="12" s="1"/>
  <c r="A13" i="12" s="1"/>
  <c r="A14" i="12" s="1"/>
  <c r="A15" i="12" s="1"/>
  <c r="E7" i="12"/>
  <c r="E6" i="12"/>
  <c r="E5" i="12"/>
  <c r="A12" i="1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12" i="10"/>
  <c r="A13" i="10" s="1"/>
  <c r="A14" i="10" s="1"/>
  <c r="A15" i="10" s="1"/>
  <c r="A16" i="10" s="1"/>
  <c r="A17" i="10" s="1"/>
  <c r="A18" i="10" s="1"/>
  <c r="A19" i="10" s="1"/>
  <c r="A20" i="10" s="1"/>
  <c r="A21" i="10" s="1"/>
  <c r="A22" i="10" s="1"/>
  <c r="A23" i="10" s="1"/>
  <c r="A24" i="10" s="1"/>
  <c r="A25" i="10" s="1"/>
  <c r="A26" i="10" s="1"/>
  <c r="A27" i="10" s="1"/>
  <c r="A28" i="10" s="1"/>
  <c r="A29" i="10" s="1"/>
  <c r="A30" i="10" s="1"/>
  <c r="A11" i="11"/>
  <c r="E7" i="11"/>
  <c r="E6" i="11"/>
  <c r="E5" i="11"/>
  <c r="A11" i="10"/>
  <c r="E7" i="10"/>
  <c r="E6" i="10"/>
  <c r="E5" i="10"/>
  <c r="F7" i="10" l="1"/>
  <c r="F6" i="10"/>
  <c r="F5" i="10"/>
  <c r="F5" i="12"/>
  <c r="F6" i="12"/>
  <c r="E8" i="12"/>
  <c r="F7" i="12"/>
  <c r="F5" i="11"/>
  <c r="E8" i="11"/>
  <c r="F6" i="11"/>
  <c r="F7" i="11"/>
  <c r="E8" i="10"/>
  <c r="A11" i="3"/>
  <c r="E7" i="3"/>
  <c r="E6" i="3"/>
  <c r="E5" i="3"/>
  <c r="B5" i="2" a="1"/>
  <c r="B4" i="2" a="1"/>
  <c r="B3" i="2" a="1"/>
  <c r="B5" i="2" l="1"/>
  <c r="B4" i="2"/>
  <c r="B3" i="2"/>
  <c r="F5" i="3"/>
  <c r="E8" i="3"/>
  <c r="F6" i="3"/>
  <c r="F7" i="3"/>
  <c r="B2" i="2" a="1"/>
  <c r="B2" i="2" l="1"/>
  <c r="E3" i="2" s="1"/>
  <c r="E2" i="2" l="1"/>
  <c r="E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Garcia, JC</author>
  </authors>
  <commentList>
    <comment ref="A1" authorId="0" shapeId="0" xr:uid="{368F3F01-7633-49AA-A64E-DFC3C3CBFE0D}">
      <text>
        <r>
          <rPr>
            <b/>
            <sz val="9"/>
            <color indexed="81"/>
            <rFont val="Tahoma"/>
            <family val="2"/>
          </rPr>
          <t>Paste below the name of all the test case scenario sheets.
Totals will be calculated automatically.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<sst xmlns="http://schemas.openxmlformats.org/spreadsheetml/2006/main" count="395" uniqueCount="150">
  <si>
    <t>Description</t>
  </si>
  <si>
    <t>Prerequisites/Test data</t>
  </si>
  <si>
    <t>Step#</t>
  </si>
  <si>
    <t>Expected</t>
  </si>
  <si>
    <t>Actual</t>
  </si>
  <si>
    <t>Status</t>
  </si>
  <si>
    <t>Step Details</t>
  </si>
  <si>
    <t>Overall Status</t>
  </si>
  <si>
    <t>Fail Steps</t>
  </si>
  <si>
    <t>Not Executed Steps</t>
  </si>
  <si>
    <t>Pass steps</t>
  </si>
  <si>
    <t>Execution Status</t>
  </si>
  <si>
    <t>Result</t>
  </si>
  <si>
    <t>Test Case Sheet name</t>
  </si>
  <si>
    <t>Summary Results</t>
  </si>
  <si>
    <t>Total Not Executed</t>
  </si>
  <si>
    <t>Total Pass</t>
  </si>
  <si>
    <t>Total Fail</t>
  </si>
  <si>
    <t>Count</t>
  </si>
  <si>
    <t>Start Propel</t>
  </si>
  <si>
    <t>Home Page is displayed.</t>
  </si>
  <si>
    <t>Area</t>
  </si>
  <si>
    <t>Click the Cancel button</t>
  </si>
  <si>
    <t>01_Creation</t>
  </si>
  <si>
    <t>The form to create a Workflow is displayed. Includes the fields Name, Description and the Add Step button.</t>
  </si>
  <si>
    <t>A red legend saying the information is required for that field is diplayed below the text box.</t>
  </si>
  <si>
    <t>A legend indicating the text is to long and the maximum size is 50 chars must appears below the control.</t>
  </si>
  <si>
    <t>Enter a long text, (more than 50 chars) in the Name field.</t>
  </si>
  <si>
    <t>Enter a long text, (more than 512 chars) in the Description field.</t>
  </si>
  <si>
    <t>A legend indicating the text is to long and the maximum size is 512 chars must appears below the control.</t>
  </si>
  <si>
    <t>The data in both fields (Name and Description), must be reseted to blank).</t>
  </si>
  <si>
    <t>A dialog with title New Step is displayed.</t>
  </si>
  <si>
    <t>TestParameterChanges</t>
  </si>
  <si>
    <t>Use "doc\test-scripts\test-parameter-changes-1.ps1" to add this script if doesn't exists before to execute this testcase.</t>
  </si>
  <si>
    <t>TestScript</t>
  </si>
  <si>
    <t>Test-Remote</t>
  </si>
  <si>
    <t>Use "doc\test-scripts\test-script.ps1" to add this script if doesn't exists before to execute this testcase.</t>
  </si>
  <si>
    <t>Use "doc\test-scripts\test-remote.ps1" to add this script if doesn't exists before to execute this testcase.</t>
  </si>
  <si>
    <t>"Touch" (click) over Name fields and move the focus away of that control.</t>
  </si>
  <si>
    <t>"Touch" (click) over Name and Script to execute fields and move the focus away of those controls.</t>
  </si>
  <si>
    <t>Enter the following value in the form:
 -Name: Step 1
 -Script to Execute: TestRemote</t>
  </si>
  <si>
    <t>Now targets field is enabled, but Save button still disabled.</t>
  </si>
  <si>
    <t>In the targets dropdown select any valid target</t>
  </si>
  <si>
    <t>After the selection the Save button is now enabled.</t>
  </si>
  <si>
    <t>The Dialog is closed and now below the Add step button you can see a table showing the details of the added step.</t>
  </si>
  <si>
    <t>The Dialog is closed and now in the table below the Add step you can see a second row with the Step 2 details.</t>
  </si>
  <si>
    <t>Click again in the Add Step test script button and add the following step:
 - Name: Step 2
 - Script to execute: TestScript
 - Targets: Select 2 valid targets.
In the parameters list set the following values:
 -$ResultType: JSON
Now click the Save button</t>
  </si>
  <si>
    <t>For the last time click Add Step button and fill the dialog data as following detailed:
 - Name: Step 3
 - Script to execute: TestParameterChanges
 - Targets: Select 1 valid target.
In the parameters list set the following values:
 -$Initial: This is the initial value
Now click the Save button</t>
  </si>
  <si>
    <t>The Dialog is closed and now there is a 3rd row in the table with the just added step details on it.</t>
  </si>
  <si>
    <t>Create and Run a Workflow</t>
  </si>
  <si>
    <t>Click now the Save &amp; Run button</t>
  </si>
  <si>
    <t>You are redirected to the Run page where the execution takes place. After a few seconds you'll be redirected to the Results page were the execution detailse are being displayed.</t>
  </si>
  <si>
    <t>Verify the overall execution status and the details of each step</t>
  </si>
  <si>
    <t>The execution finished successfully Following the expected results of each step:
Step 1: You will se a table with UserName, User Domain and Host name and the details of the remote host you selected.
Step 2: You will see the results of each one of the selected targets. A table with random fdata and 3 rows for each one of them.
Step 3: You will see a table with a signle header named "$Initil" and in the forst row the value "This is the initial value"</t>
  </si>
  <si>
    <t>Disable a Step</t>
  </si>
  <si>
    <t>In the search area of the navigation bar type "Workflow" and press enter</t>
  </si>
  <si>
    <t>Click in the Workflow name</t>
  </si>
  <si>
    <t>You'll be redirected to the Workflow page were a form to update the Workflow is displayed.</t>
  </si>
  <si>
    <t>You'll be redirected to Browse Workflows page and the just added TestWorkflow workflow must be displayed in the list.</t>
  </si>
  <si>
    <t>In the list of steps, disable the Step 1 and then click on the Save &amp; Run button.</t>
  </si>
  <si>
    <t>Check the Execution results</t>
  </si>
  <si>
    <t>The overall execution result is Success and is the same for Step 2 and Step 3. But the status of Step 1 is "Skipped"
If you expand the collapsible are of the step you will see there is no information inside.</t>
  </si>
  <si>
    <t>Force Execution Error</t>
  </si>
  <si>
    <t>Click in the Step 2 name</t>
  </si>
  <si>
    <t>A dialog with a form to update the Step 2 data is displayed.</t>
  </si>
  <si>
    <t>In the Parameter Values section of the dialog form update the follwing parameter:
 - $ThrowOnError: $true
After that click the Save button</t>
  </si>
  <si>
    <t>If you hover mouse hover the binocular at the right of the Step 2 name you will see a tooltip with the step details and there you must see the value assigned to $ThrowOnError parameter.</t>
  </si>
  <si>
    <t>Now click the Save &amp; Run button</t>
  </si>
  <si>
    <t>You are redirected to the Run page where the execution takes place. After a few seconds you'll be redirected to the Results page were the execution details are being displayed.</t>
  </si>
  <si>
    <t>Now the overall status of the execution must be "Aborted". And also:
 - Status of Step 1 must be Skipped.
 - Status of Step 2 must be error.
 - Status of Step 3 must be Aborted.</t>
  </si>
  <si>
    <t>All the status are correct.</t>
  </si>
  <si>
    <t>Check the error details on step 2. The message must start with "This error is from the script!"</t>
  </si>
  <si>
    <t>The displayed error message is correct and the same for the 2 selected targets..</t>
  </si>
  <si>
    <t>Do not abort on error</t>
  </si>
  <si>
    <t>For the Step 2 toggle the slide in the column "If Step fails" to the value Keep going.
After doing that, click in the Save &amp; Run button</t>
  </si>
  <si>
    <t>Now the overall status of the execution must be "Error". And also:
 - Status of Step 1 must be Skipped.
 - Status of Step 2 must be error.
 - Status of Step 3 must be Success.</t>
  </si>
  <si>
    <t>All the status are correct. Now the Step 3 is executed regardless the fact if there was an error or not in Step 2.</t>
  </si>
  <si>
    <t>Update Step order</t>
  </si>
  <si>
    <t>Locate the 2 Verticall ellipsis icon, (the one at the left of the Trash icon) for the Step 2 and drag the Step to the first position. Now the Step order by name must be:
 -Step 2 in first row.
 -Step 1 in second row.
 -Step 3 in third row.
Now click the Save &amp; Run Button</t>
  </si>
  <si>
    <t>Now the changes in the Workflow steps order nmust refelt the Execution results.</t>
  </si>
  <si>
    <t>The setps in the execution results are the same as set in the workflow.</t>
  </si>
  <si>
    <t>Click in the Scripts link from the navigation bar</t>
  </si>
  <si>
    <t>You are redirected to the Browse scripts page.</t>
  </si>
  <si>
    <t>In the search textbox type "Parameter" and press enter</t>
  </si>
  <si>
    <t>The script TestParameterChanges must be displayed in the list.</t>
  </si>
  <si>
    <t>Click on the TestParameterChanges name</t>
  </si>
  <si>
    <t>You are redirected to the Script page and you can see a form to update the script.</t>
  </si>
  <si>
    <t>You can upload the script successfully. This version of the script add a second parameter named $Second. This parameter have the default value "Second parameter".</t>
  </si>
  <si>
    <t>Click in the Move to next button or in the Finish header and then in the Save button to save the changes.</t>
  </si>
  <si>
    <t>A toast indicating the changes have been saved sucessfully is displayed.</t>
  </si>
  <si>
    <t>Update a script adding a new parameter with default value</t>
  </si>
  <si>
    <t>Update the script adding a new parameter without default value.</t>
  </si>
  <si>
    <r>
      <t>Click in the code header and upload the follwing script: "doc\test-scripts\test-parameter-changes-</t>
    </r>
    <r>
      <rPr>
        <b/>
        <sz val="10"/>
        <color theme="1"/>
        <rFont val="Calibri"/>
        <family val="2"/>
      </rPr>
      <t>2</t>
    </r>
    <r>
      <rPr>
        <sz val="10"/>
        <color theme="1"/>
        <rFont val="Calibri"/>
        <family val="2"/>
      </rPr>
      <t>.ps1"</t>
    </r>
  </si>
  <si>
    <r>
      <t>Click in the code header and upload the follwing script: "doc\test-scripts\test-parameter-changes-</t>
    </r>
    <r>
      <rPr>
        <b/>
        <sz val="10"/>
        <color theme="1"/>
        <rFont val="Calibri"/>
        <family val="2"/>
      </rPr>
      <t>3</t>
    </r>
    <r>
      <rPr>
        <sz val="10"/>
        <color theme="1"/>
        <rFont val="Calibri"/>
        <family val="2"/>
      </rPr>
      <t>.ps1"</t>
    </r>
  </si>
  <si>
    <t>Click in the TestWorkflow Run button</t>
  </si>
  <si>
    <t>Update the script adding a new MANDATORY parameter without default value</t>
  </si>
  <si>
    <r>
      <t>Click in the code header and upload the follwing script: "doc\test-scripts\test-parameter-changes-</t>
    </r>
    <r>
      <rPr>
        <b/>
        <sz val="10"/>
        <color theme="1"/>
        <rFont val="Calibri"/>
        <family val="2"/>
      </rPr>
      <t>4</t>
    </r>
    <r>
      <rPr>
        <sz val="10"/>
        <color theme="1"/>
        <rFont val="Calibri"/>
        <family val="2"/>
      </rPr>
      <t>.ps1"</t>
    </r>
  </si>
  <si>
    <t>At the end of the execution in the Results page you can see the Step 3 finished sucessfully and now in the table of the results you can see a 2nd column named "$Second" and his value is "Second Parameter".</t>
  </si>
  <si>
    <t>At the end of the execution in the Results page you can see the Step 3 finished with error status.
The error message is similar to this one:
"PropelError: We found one or more errors related to the script "TestParameterChanges" parameters and the values assigned to them. Error details: - There is no supplied or default value for a parameter marked as required. Parameter name: "$Second"."</t>
  </si>
  <si>
    <t>Running a Workflow with a deleted script</t>
  </si>
  <si>
    <t>A delete script confirmation dialog is displayed.</t>
  </si>
  <si>
    <t>Click the dialog Ok button</t>
  </si>
  <si>
    <t>A toast indicating the script was deleted successfully is displayed and now the script is not visible in the list.</t>
  </si>
  <si>
    <t>The workflow is now visible in the list.</t>
  </si>
  <si>
    <t>Click the Run button of the workflow.</t>
  </si>
  <si>
    <t>Click the trash icon at the left of the TestParameterChanges script name.</t>
  </si>
  <si>
    <t>Remediate the Workflow step</t>
  </si>
  <si>
    <t>In the navigation bar search textbox type "Workflow" and press enter</t>
  </si>
  <si>
    <t>You are redirected to the Browse workflows page and the Workflow named TestWorkflow is visible in the list.</t>
  </si>
  <si>
    <t>Click in the Workflow name link</t>
  </si>
  <si>
    <t>You are redirected to the Workflow page and you can see now a form to edit the workflow.</t>
  </si>
  <si>
    <t>Click on the Step 3 to edit it.</t>
  </si>
  <si>
    <t>A dialog with a form with Step 3 Data is opened.</t>
  </si>
  <si>
    <t>Verify the parameter list.</t>
  </si>
  <si>
    <t>Now you can see a 2nd parameter named $Second. Also that parameter has a red exclamation point at his left indicating is required.
The Save button remain disabled.</t>
  </si>
  <si>
    <t>Update the parametr $Second value with the following "This is second"</t>
  </si>
  <si>
    <t>After that now the Save button is enabled.</t>
  </si>
  <si>
    <t>Click on the Save button</t>
  </si>
  <si>
    <t>The step data is updated</t>
  </si>
  <si>
    <t>Mouse hover over the binoculars at the right of the step name.</t>
  </si>
  <si>
    <t>A tooltip with the step data displays the script name and his parameter values. You can see there the update value for the parameter $Second.</t>
  </si>
  <si>
    <t>Click on The Save &amp; Run button</t>
  </si>
  <si>
    <t>You are redirected to the Run page and as soon the execution is done you'll be in the Results page</t>
  </si>
  <si>
    <t>Verify the Execution report in the Results page</t>
  </si>
  <si>
    <t>The overall Script execution still with error status, (because Step 2 still throwing).
But now the Step 3 is successful and is showing the value "This is the second" for the $Second parameter in the results data.</t>
  </si>
  <si>
    <t>Click in the Workflows link of the navigation bar and search again for the TestWorkflow workflow.</t>
  </si>
  <si>
    <t>The Step 3 appears strikethrough and the step status is Skipped.
If you mouse hover the step name a tooltip will pop saying the script was disabled or deleted at the moment of the execution. So the step was skipped.</t>
  </si>
  <si>
    <t>02_UpdateSteps</t>
  </si>
  <si>
    <t>03_ScriptChanges</t>
  </si>
  <si>
    <t>Testing Workflow creation and execution</t>
  </si>
  <si>
    <t>Updating Workflow steps to test related case scenarios</t>
  </si>
  <si>
    <t>Reaction of a workflow to script changes.</t>
  </si>
  <si>
    <t>You can upload the script successfully. This version of the script has the same second parameter named $Second. But in this case has no default value.</t>
  </si>
  <si>
    <t>At the end of the execution in the Results page you can see the Step 3 finished sucessfully and now in the table of the results you can see a 2nd column named "$Second" that has no value.
This is no causing issue, because this parametr is not required and can be null or empty.</t>
  </si>
  <si>
    <t>Click in the More link in the navigation bar. In the expanded menu click on the Create a Workflow option.</t>
  </si>
  <si>
    <t>In the name field enter "TestWorkflow", in the  Description field enter the follwing: "This is a Workflow for testing purposes only."
After that click in the Add Step button.</t>
  </si>
  <si>
    <t>Click the save button</t>
  </si>
  <si>
    <t>Not Executed</t>
  </si>
  <si>
    <t>Creating the workflow</t>
  </si>
  <si>
    <t>04_RuntimeParameters</t>
  </si>
  <si>
    <t>Test a workflow that have some parameters defined as "Runtime parameters" allowing the user to change his value right before the workflow is executed.</t>
  </si>
  <si>
    <r>
      <t xml:space="preserve">Create a new Workflow named "TestWorkflowWithRPs" and as description "This workflow contains runtime parameters."
Add the following steps:
</t>
    </r>
    <r>
      <rPr>
        <b/>
        <sz val="10"/>
        <color theme="1"/>
        <rFont val="Calibri"/>
        <family val="2"/>
      </rPr>
      <t>1st step</t>
    </r>
    <r>
      <rPr>
        <sz val="10"/>
        <color theme="1"/>
        <rFont val="Calibri"/>
        <family val="2"/>
      </rPr>
      <t>:
 -Name: Step 1 with 1 RP
 -Script to execute: TestScript
 -Targets: Select 1 valid target.
 - Script parameter changes:
    - $ResultType: JSON
    - $TotalResults: 30
Also for the $TotalResults parameter, click in the checkbox at the right of the parameter name to run it into a runtime parameter. Click the save button to save your changes.</t>
    </r>
  </si>
  <si>
    <t>The changes in the steps are savedd and now you can see a step named "Step 1 with 1 RP" in the step list of the Workflow.</t>
  </si>
  <si>
    <t xml:space="preserve">Click on the "Add Step button to add a new step named "Step 2 with 2 rps", also select the script "TestSCript" and a valid target. 
Then make the following changes to the parameters:
 -$ThrowError: Keep the value in $false, but click the checkbox right to the parameter name to turn it into a runtime parameter.
 - $TotalResults change the value to 100 and convert it also into a runtime parameter.
 - $ResultType change the value to "Json"
Click the Save button </t>
  </si>
  <si>
    <t>Now both steps are listed in the steps section of the workflow.</t>
  </si>
  <si>
    <t>Executing the workflow</t>
  </si>
  <si>
    <t>Click the "Save and Run" button for the workflow</t>
  </si>
  <si>
    <t xml:space="preserve">You will be redirected to the run page. The legend "This workflow has some runtime parameters defined." will be displayed and ypu will be able to edit the 3 runtime parameters. 
$TotalResults in 1st step $ThrowError and $TotalResults in the 2nd step.
They must be displayed with the following values:
- 1st step:
   -$TotalResults: 30
- 2nd step:
   -$ThrowErrror: $false
   -$TotalResults: 100
</t>
  </si>
  <si>
    <t>Make the following changes to the Runtime Parameters:
 - At 1st step ste the value of $TotalResults to 15.
 - At 2nd step set the value of $ThrowErrors to $true.
After made those changes click the "Run" button and confirm the execution.</t>
  </si>
  <si>
    <t>The workflow execution starts and finished with error status.
The first step must be finished successfully and deliver 15 rows of results.
The second step should be finished with error and the error details must show the following message: "This error is from the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</si>
</sst>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b/>
      <sz val="9"/>
      <color theme="0" tint="-4.9989318521683403E-2"/>
      <name val="Calibri"/>
      <family val="2"/>
      <scheme val="minor"/>
    </font>
    <font>
      <sz val="9"/>
      <color theme="0" tint="-4.9989318521683403E-2"/>
      <name val="Calibri"/>
      <family val="2"/>
      <scheme val="minor"/>
    </font>
    <font>
      <sz val="10"/>
      <color theme="1"/>
      <name val="Calibri"/>
      <family val="2"/>
    </font>
    <font>
      <b/>
      <sz val="10"/>
      <color theme="1"/>
      <name val="Calibri"/>
      <family val="2"/>
    </font>
    <font>
      <sz val="11"/>
      <color theme="0" tint="-4.9989318521683403E-2"/>
      <name val="Calibri"/>
      <family val="2"/>
      <scheme val="minor"/>
    </font>
    <font>
      <sz val="8"/>
      <name val="Calibri"/>
      <family val="2"/>
      <scheme val="minor"/>
    </font>
    <font>
      <b/>
      <sz val="9"/>
      <color indexed="81"/>
      <name val="Tahoma"/>
      <family val="2"/>
    </font>
    <font>
      <sz val="10"/>
      <color theme="0" tint="-4.9989318521683403E-2"/>
      <name val="Calibri"/>
      <family val="2"/>
      <scheme val="minor"/>
    </font>
    <font>
      <b/>
      <sz val="10"/>
      <color theme="0" tint="-4.9989318521683403E-2"/>
      <name val="Calibri"/>
      <family val="2"/>
      <scheme val="minor"/>
    </font>
  </fonts>
  <fills count="5">
    <fill>
      <patternFill patternType="none"/>
    </fill>
    <fill>
      <patternFill patternType="gray125"/>
    </fill>
    <fill>
      <patternFill patternType="solid">
        <fgColor rgb="FF31849B"/>
        <bgColor indexed="64"/>
      </patternFill>
    </fill>
    <fill>
      <patternFill patternType="solid">
        <fgColor theme="6" tint="0.79998168889431442"/>
        <bgColor indexed="64"/>
      </patternFill>
    </fill>
    <fill>
      <patternFill patternType="solid">
        <fgColor rgb="FFBCBCBC"/>
        <bgColor indexed="64"/>
      </patternFill>
    </fill>
  </fills>
  <borders count="15">
    <border>
      <left/>
      <right/>
      <top/>
      <bottom/>
      <diagonal/>
    </border>
    <border>
      <left/>
      <right/>
      <top style="thin">
        <color theme="0" tint="-0.34998626667073579"/>
      </top>
      <bottom style="thin">
        <color theme="0" tint="-0.24994659260841701"/>
      </bottom>
      <diagonal/>
    </border>
    <border>
      <left style="hair">
        <color theme="0" tint="-0.34998626667073579"/>
      </left>
      <right style="thin">
        <color theme="0" tint="-0.24994659260841701"/>
      </right>
      <top style="thin">
        <color theme="0" tint="-0.34998626667073579"/>
      </top>
      <bottom style="thin">
        <color theme="0" tint="-0.34998626667073579"/>
      </bottom>
      <diagonal/>
    </border>
    <border>
      <left style="hair">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24994659260841701"/>
      </right>
      <top style="thin">
        <color theme="0" tint="-0.34998626667073579"/>
      </top>
      <bottom style="thin">
        <color theme="0" tint="-0.34998626667073579"/>
      </bottom>
      <diagonal/>
    </border>
    <border>
      <left/>
      <right/>
      <top/>
      <bottom style="thin">
        <color theme="0" tint="-0.24994659260841701"/>
      </bottom>
      <diagonal/>
    </border>
    <border>
      <left style="hair">
        <color theme="0" tint="-0.34998626667073579"/>
      </left>
      <right style="thin">
        <color theme="0" tint="-0.24994659260841701"/>
      </right>
      <top style="thin">
        <color theme="0" tint="-0.34998626667073579"/>
      </top>
      <bottom/>
      <diagonal/>
    </border>
    <border>
      <left style="thin">
        <color theme="4" tint="0.39997558519241921"/>
      </left>
      <right/>
      <top/>
      <bottom style="thin">
        <color theme="0" tint="-0.24994659260841701"/>
      </bottom>
      <diagonal/>
    </border>
    <border>
      <left style="thin">
        <color theme="4" tint="0.39997558519241921"/>
      </left>
      <right/>
      <top style="thin">
        <color theme="0" tint="-0.34998626667073579"/>
      </top>
      <bottom style="thin">
        <color theme="0" tint="-0.24994659260841701"/>
      </bottom>
      <diagonal/>
    </border>
    <border>
      <left style="thin">
        <color theme="4" tint="0.39997558519241921"/>
      </left>
      <right/>
      <top style="thin">
        <color theme="0" tint="-0.34998626667073579"/>
      </top>
      <bottom style="thin">
        <color theme="0" tint="-0.34998626667073579"/>
      </bottom>
      <diagonal/>
    </border>
    <border>
      <left style="thin">
        <color theme="0" tint="-0.24994659260841701"/>
      </left>
      <right/>
      <top style="thin">
        <color theme="0" tint="-0.34998626667073579"/>
      </top>
      <bottom style="thin">
        <color theme="0" tint="-0.34998626667073579"/>
      </bottom>
      <diagonal/>
    </border>
    <border>
      <left style="hair">
        <color theme="0" tint="-0.34998626667073579"/>
      </left>
      <right style="hair">
        <color theme="0" tint="-0.34998626667073579"/>
      </right>
      <top style="thin">
        <color theme="0" tint="-0.34998626667073579"/>
      </top>
      <bottom style="thin">
        <color theme="0" tint="-0.34998626667073579"/>
      </bottom>
      <diagonal/>
    </border>
    <border>
      <left/>
      <right style="thin">
        <color theme="0" tint="-0.24994659260841701"/>
      </right>
      <top style="thin">
        <color theme="0" tint="-0.34998626667073579"/>
      </top>
      <bottom/>
      <diagonal/>
    </border>
    <border>
      <left style="hair">
        <color theme="0" tint="-0.34998626667073579"/>
      </left>
      <right style="hair">
        <color theme="0" tint="-0.34998626667073579"/>
      </right>
      <top style="thin">
        <color theme="0" tint="-0.34998626667073579"/>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left" vertical="center" wrapText="1"/>
    </xf>
    <xf numFmtId="1" fontId="3" fillId="3" borderId="2" xfId="0" applyNumberFormat="1" applyFont="1" applyFill="1" applyBorder="1" applyAlignment="1">
      <alignment horizontal="left" vertical="center" wrapText="1"/>
    </xf>
    <xf numFmtId="1" fontId="3" fillId="3" borderId="7" xfId="0" applyNumberFormat="1" applyFont="1" applyFill="1" applyBorder="1" applyAlignment="1">
      <alignment horizontal="left" vertical="center" wrapText="1"/>
    </xf>
    <xf numFmtId="1" fontId="3" fillId="3" borderId="2" xfId="0" applyNumberFormat="1" applyFont="1" applyFill="1" applyBorder="1" applyAlignment="1">
      <alignment horizontal="center" vertical="center" wrapText="1"/>
    </xf>
    <xf numFmtId="1" fontId="4" fillId="4" borderId="2" xfId="0" applyNumberFormat="1"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1" fillId="2" borderId="8" xfId="0" applyFont="1" applyFill="1" applyBorder="1" applyAlignment="1">
      <alignment horizontal="left" vertical="center" wrapText="1"/>
    </xf>
    <xf numFmtId="1" fontId="4" fillId="4" borderId="7" xfId="0" applyNumberFormat="1" applyFont="1" applyFill="1" applyBorder="1" applyAlignment="1">
      <alignment horizontal="center" vertical="center" wrapText="1"/>
    </xf>
    <xf numFmtId="1" fontId="3" fillId="3" borderId="2" xfId="0" applyNumberFormat="1" applyFont="1" applyFill="1" applyBorder="1" applyAlignment="1">
      <alignment horizontal="left" vertical="top" wrapText="1"/>
    </xf>
    <xf numFmtId="0" fontId="8" fillId="2" borderId="6" xfId="0" applyFont="1" applyFill="1" applyBorder="1" applyAlignment="1">
      <alignment horizontal="center" vertical="center" wrapText="1"/>
    </xf>
    <xf numFmtId="0" fontId="9" fillId="2" borderId="9" xfId="0" applyFont="1" applyFill="1" applyBorder="1" applyAlignment="1">
      <alignment horizontal="centerContinuous" vertical="center" wrapText="1"/>
    </xf>
    <xf numFmtId="0" fontId="9" fillId="2" borderId="10" xfId="0" applyFont="1" applyFill="1" applyBorder="1" applyAlignment="1">
      <alignment horizontal="center" vertical="center" wrapText="1"/>
    </xf>
    <xf numFmtId="0" fontId="9" fillId="2" borderId="4" xfId="0" applyFont="1" applyFill="1" applyBorder="1" applyAlignment="1">
      <alignment horizontal="center" vertical="center" wrapText="1"/>
    </xf>
    <xf numFmtId="164" fontId="4" fillId="4" borderId="2" xfId="0" applyNumberFormat="1" applyFont="1" applyFill="1" applyBorder="1" applyAlignment="1">
      <alignment horizontal="center" vertical="center" wrapText="1"/>
    </xf>
    <xf numFmtId="1" fontId="4" fillId="3" borderId="2" xfId="0" applyNumberFormat="1" applyFont="1" applyFill="1" applyBorder="1" applyAlignment="1">
      <alignment horizontal="left" vertical="top" wrapText="1"/>
    </xf>
    <xf numFmtId="1" fontId="3" fillId="3" borderId="12"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3" xfId="0" applyNumberFormat="1" applyFont="1" applyFill="1" applyBorder="1" applyAlignment="1">
      <alignment horizontal="left" vertical="top" wrapText="1"/>
    </xf>
    <xf numFmtId="1" fontId="3" fillId="3" borderId="7" xfId="0" applyNumberFormat="1" applyFont="1" applyFill="1" applyBorder="1" applyAlignment="1">
      <alignment horizontal="left" vertical="top" wrapText="1"/>
    </xf>
    <xf numFmtId="1" fontId="3" fillId="3" borderId="14" xfId="0" applyNumberFormat="1" applyFont="1" applyFill="1" applyBorder="1" applyAlignment="1">
      <alignment horizontal="left" vertical="top" wrapText="1"/>
    </xf>
    <xf numFmtId="1" fontId="3" fillId="3" borderId="3" xfId="0" applyNumberFormat="1" applyFont="1" applyFill="1" applyBorder="1" applyAlignment="1">
      <alignment horizontal="left" vertical="top" wrapText="1"/>
    </xf>
    <xf numFmtId="1" fontId="3" fillId="3" borderId="4" xfId="0" applyNumberFormat="1" applyFont="1" applyFill="1" applyBorder="1" applyAlignment="1">
      <alignment horizontal="left" vertical="top" wrapText="1"/>
    </xf>
    <xf numFmtId="1" fontId="3" fillId="3" borderId="5" xfId="0" applyNumberFormat="1" applyFont="1" applyFill="1" applyBorder="1" applyAlignment="1">
      <alignment horizontal="left" vertical="top" wrapText="1"/>
    </xf>
    <xf numFmtId="1" fontId="3" fillId="3" borderId="11" xfId="0" applyNumberFormat="1" applyFont="1" applyFill="1" applyBorder="1" applyAlignment="1">
      <alignment horizontal="left" vertical="top" wrapText="1"/>
    </xf>
    <xf numFmtId="0" fontId="5" fillId="2" borderId="1" xfId="0" applyFont="1" applyFill="1" applyBorder="1" applyAlignment="1">
      <alignment horizontal="center" vertical="center" wrapText="1"/>
    </xf>
  </cellXfs>
  <cellStyles count="1">
    <cellStyle name="Normal" xfId="0" builtinId="0"/>
  </cellStyles>
  <dxfs count="80">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i val="0"/>
      </font>
      <fill>
        <patternFill>
          <bgColor theme="9" tint="0.59996337778862885"/>
        </patternFill>
      </fill>
    </dxf>
    <dxf>
      <font>
        <b/>
        <i val="0"/>
      </font>
      <fill>
        <patternFill>
          <bgColor rgb="FFF1826F"/>
        </patternFill>
      </fill>
    </dxf>
    <dxf>
      <font>
        <b/>
        <i val="0"/>
      </font>
      <fill>
        <patternFill>
          <bgColor rgb="FFF1826F"/>
        </patternFill>
      </fill>
    </dxf>
    <dxf>
      <font>
        <b/>
        <i val="0"/>
      </font>
      <fill>
        <patternFill>
          <bgColor theme="9" tint="0.59996337778862885"/>
        </patternFill>
      </fill>
    </dxf>
    <dxf>
      <font>
        <b/>
        <i val="0"/>
        <strike val="0"/>
      </font>
    </dxf>
    <dxf>
      <font>
        <b val="0"/>
        <i val="0"/>
        <color auto="1"/>
      </font>
      <fill>
        <patternFill>
          <bgColor theme="8" tint="0.59996337778862885"/>
        </patternFill>
      </fill>
      <border>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rgb="FFA6A6A6"/>
        </top>
      </border>
    </dxf>
    <dxf>
      <border outline="0">
        <top style="thin">
          <color rgb="FFA6A6A6"/>
        </top>
        <bottom style="thin">
          <color rgb="FFA6A6A6"/>
        </bottom>
      </border>
    </dxf>
    <dxf>
      <font>
        <b val="0"/>
        <i val="0"/>
        <strike val="0"/>
        <condense val="0"/>
        <extend val="0"/>
        <outline val="0"/>
        <shadow val="0"/>
        <u val="none"/>
        <vertAlign val="baseline"/>
        <sz val="10"/>
        <color rgb="FF000000"/>
        <name val="Calibri"/>
        <family val="2"/>
        <scheme val="none"/>
      </font>
      <fill>
        <patternFill patternType="solid">
          <fgColor rgb="FF000000"/>
          <bgColor rgb="FFEDEDED"/>
        </patternFill>
      </fill>
      <alignment horizontal="left" vertical="center" textRotation="0" wrapText="1" indent="0" justifyLastLine="0" shrinkToFit="0" readingOrder="0"/>
    </dxf>
    <dxf>
      <border outline="0">
        <bottom style="thin">
          <color rgb="FFBFBFBF"/>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hair">
          <color theme="0" tint="-0.34998626667073579"/>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top" textRotation="0" wrapText="1" indent="0" justifyLastLine="0" shrinkToFit="0" readingOrder="0"/>
      <border diagonalUp="0" diagonalDown="0" outline="0">
        <left/>
        <right style="thin">
          <color theme="0" tint="-0.24994659260841701"/>
        </right>
        <top style="thin">
          <color theme="0" tint="-0.34998626667073579"/>
        </top>
        <bottom style="thin">
          <color theme="0" tint="-0.34998626667073579"/>
        </bottom>
      </border>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i val="0"/>
        <strike val="0"/>
        <condense val="0"/>
        <extend val="0"/>
        <outline val="0"/>
        <shadow val="0"/>
        <u val="none"/>
        <vertAlign val="baseline"/>
        <sz val="10"/>
        <color theme="0" tint="-4.9989318521683403E-2"/>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outline="0">
        <left style="hair">
          <color theme="0" tint="-0.34998626667073579"/>
        </left>
        <right style="thin">
          <color theme="0" tint="-0.24994659260841701"/>
        </right>
        <top style="thin">
          <color theme="0" tint="-0.34998626667073579"/>
        </top>
        <bottom style="thin">
          <color theme="0" tint="-0.34998626667073579"/>
        </bottom>
      </border>
    </dxf>
    <dxf>
      <border outline="0">
        <top style="thin">
          <color theme="0" tint="-0.34998626667073579"/>
        </top>
      </border>
    </dxf>
    <dxf>
      <border outline="0">
        <top style="thin">
          <color theme="0" tint="-0.34998626667073579"/>
        </top>
        <bottom style="thin">
          <color theme="0" tint="-0.34998626667073579"/>
        </bottom>
      </border>
    </dxf>
    <dxf>
      <font>
        <b val="0"/>
        <i val="0"/>
        <strike val="0"/>
        <condense val="0"/>
        <extend val="0"/>
        <outline val="0"/>
        <shadow val="0"/>
        <u val="none"/>
        <vertAlign val="baseline"/>
        <sz val="10"/>
        <color theme="1"/>
        <name val="Calibri"/>
        <family val="2"/>
        <scheme val="none"/>
      </font>
      <fill>
        <patternFill patternType="solid">
          <fgColor indexed="64"/>
          <bgColor theme="6" tint="0.79998168889431442"/>
        </patternFill>
      </fill>
      <alignment horizontal="left" vertical="center" textRotation="0" wrapText="1" indent="0" justifyLastLine="0" shrinkToFit="0" readingOrder="0"/>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
      <font>
        <b/>
        <i val="0"/>
        <strike val="0"/>
        <condense val="0"/>
        <extend val="0"/>
        <outline val="0"/>
        <shadow val="0"/>
        <u val="none"/>
        <vertAlign val="baseline"/>
        <sz val="10"/>
        <color theme="1"/>
        <name val="Calibri"/>
        <family val="2"/>
        <scheme val="none"/>
      </font>
      <numFmt numFmtId="1" formatCode="0"/>
      <fill>
        <patternFill patternType="solid">
          <fgColor indexed="64"/>
          <bgColor rgb="FFBCBCBC"/>
        </patternFill>
      </fill>
      <alignment horizontal="center"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font>
        <b val="0"/>
        <i val="0"/>
        <strike val="0"/>
        <condense val="0"/>
        <extend val="0"/>
        <outline val="0"/>
        <shadow val="0"/>
        <u val="none"/>
        <vertAlign val="baseline"/>
        <sz val="10"/>
        <color theme="1"/>
        <name val="Calibri"/>
        <family val="2"/>
        <scheme val="none"/>
      </font>
      <numFmt numFmtId="1" formatCode="0"/>
      <fill>
        <patternFill patternType="solid">
          <fgColor indexed="64"/>
          <bgColor theme="6" tint="0.79998168889431442"/>
        </patternFill>
      </fill>
      <alignment horizontal="left" vertical="center" textRotation="0" wrapText="1" indent="0" justifyLastLine="0" shrinkToFit="0" readingOrder="0"/>
      <border diagonalUp="0" diagonalDown="0">
        <left style="hair">
          <color theme="0" tint="-0.34998626667073579"/>
        </left>
        <right style="thin">
          <color theme="0" tint="-0.24994659260841701"/>
        </right>
        <top style="thin">
          <color theme="0" tint="-0.34998626667073579"/>
        </top>
        <bottom style="thin">
          <color theme="0" tint="-0.34998626667073579"/>
        </bottom>
        <vertical/>
        <horizontal/>
      </border>
    </dxf>
    <dxf>
      <border outline="0">
        <top style="thin">
          <color theme="0" tint="-0.34998626667073579"/>
        </top>
      </border>
    </dxf>
    <dxf>
      <border outline="0">
        <top style="thin">
          <color theme="0" tint="-0.34998626667073579"/>
        </top>
        <bottom style="thin">
          <color theme="0" tint="-0.34998626667073579"/>
        </bottom>
      </border>
    </dxf>
    <dxf>
      <border outline="0">
        <bottom style="thin">
          <color theme="0" tint="-0.24994659260841701"/>
        </bottom>
      </border>
    </dxf>
    <dxf>
      <font>
        <b val="0"/>
        <i val="0"/>
        <strike val="0"/>
        <condense val="0"/>
        <extend val="0"/>
        <outline val="0"/>
        <shadow val="0"/>
        <u val="none"/>
        <vertAlign val="baseline"/>
        <sz val="9"/>
        <color theme="0" tint="-4.9989318521683403E-2"/>
        <name val="Calibri"/>
        <family val="2"/>
        <scheme val="minor"/>
      </font>
      <fill>
        <patternFill patternType="solid">
          <fgColor indexed="64"/>
          <bgColor rgb="FF31849B"/>
        </patternFill>
      </fill>
      <alignment horizontal="left" vertical="center" textRotation="0" wrapText="1" indent="0" justifyLastLine="0" shrinkToFit="0" readingOrder="0"/>
    </dxf>
  </dxfs>
  <tableStyles count="0" defaultTableStyle="TableStyleMedium2" defaultPivotStyle="PivotStyleLight16"/>
  <colors>
    <mruColors>
      <color rgb="FF3CA2BE"/>
      <color rgb="FFF1826F"/>
      <color rgb="FFFFFFFF"/>
      <color rgb="FFBCBC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Summary Results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Summary!$E$1</c:f>
              <c:strCache>
                <c:ptCount val="1"/>
                <c:pt idx="0">
                  <c:v>Count</c:v>
                </c:pt>
              </c:strCache>
            </c:strRef>
          </c:tx>
          <c:dPt>
            <c:idx val="0"/>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387-432D-A5F0-8BBB8A9C168F}"/>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E387-432D-A5F0-8BBB8A9C168F}"/>
              </c:ext>
            </c:extLst>
          </c:dPt>
          <c:dPt>
            <c:idx val="2"/>
            <c:bubble3D val="0"/>
            <c:spPr>
              <a:solidFill>
                <a:srgbClr val="F1826F"/>
              </a:solidFill>
              <a:ln w="19050">
                <a:solidFill>
                  <a:schemeClr val="lt1"/>
                </a:solidFill>
              </a:ln>
              <a:effectLst/>
            </c:spPr>
            <c:extLst>
              <c:ext xmlns:c16="http://schemas.microsoft.com/office/drawing/2014/chart" uri="{C3380CC4-5D6E-409C-BE32-E72D297353CC}">
                <c16:uniqueId val="{00000002-E387-432D-A5F0-8BBB8A9C168F}"/>
              </c:ext>
            </c:extLst>
          </c:dPt>
          <c:cat>
            <c:strRef>
              <c:f>Summary!$D$2:$D$4</c:f>
              <c:strCache>
                <c:ptCount val="3"/>
                <c:pt idx="0">
                  <c:v>Total Not Executed</c:v>
                </c:pt>
                <c:pt idx="1">
                  <c:v>Total Pass</c:v>
                </c:pt>
                <c:pt idx="2">
                  <c:v>Total Fail</c:v>
                </c:pt>
              </c:strCache>
            </c:strRef>
          </c:cat>
          <c:val>
            <c:numRef>
              <c:f>Summary!$E$2:$E$4</c:f>
              <c:numCache>
                <c:formatCode>0</c:formatCode>
                <c:ptCount val="3"/>
                <c:pt idx="0">
                  <c:v>4</c:v>
                </c:pt>
                <c:pt idx="1">
                  <c:v>0</c:v>
                </c:pt>
                <c:pt idx="2">
                  <c:v>0</c:v>
                </c:pt>
              </c:numCache>
            </c:numRef>
          </c:val>
          <c:extLst>
            <c:ext xmlns:c16="http://schemas.microsoft.com/office/drawing/2014/chart" uri="{C3380CC4-5D6E-409C-BE32-E72D297353CC}">
              <c16:uniqueId val="{00000000-E387-432D-A5F0-8BBB8A9C168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15875</xdr:colOff>
      <xdr:row>4</xdr:row>
      <xdr:rowOff>177800</xdr:rowOff>
    </xdr:from>
    <xdr:to>
      <xdr:col>7</xdr:col>
      <xdr:colOff>431800</xdr:colOff>
      <xdr:row>23</xdr:row>
      <xdr:rowOff>165100</xdr:rowOff>
    </xdr:to>
    <xdr:graphicFrame macro="">
      <xdr:nvGraphicFramePr>
        <xdr:cNvPr id="5" name="Chart 4">
          <a:extLst>
            <a:ext uri="{FF2B5EF4-FFF2-40B4-BE49-F238E27FC236}">
              <a16:creationId xmlns:a16="http://schemas.microsoft.com/office/drawing/2014/main" id="{7F139585-6C5A-9C97-64D7-BA5652C378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408209C-EE48-4EDD-81CA-828422C6913B}" name="Summary" displayName="Summary" ref="A1:B5" totalsRowShown="0" headerRowDxfId="79" headerRowBorderDxfId="78" tableBorderDxfId="77" totalsRowBorderDxfId="76">
  <autoFilter ref="A1:B5" xr:uid="{4408209C-EE48-4EDD-81CA-828422C6913B}"/>
  <tableColumns count="2">
    <tableColumn id="1" xr3:uid="{654C6343-7B3C-42FE-9EF4-7BFE7BE35779}" name="Test Case Sheet name" dataDxfId="75"/>
    <tableColumn id="2" xr3:uid="{FDA0E746-B4F2-405E-8A1D-9A6A22073CB9}" name="Result" dataDxfId="74">
      <calculatedColumnFormula array="1">INDIRECT(A2&amp;"!E8")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9BDB15-3C75-449C-B4C4-A2C0E485B5C0}" name="SummaryResults" displayName="SummaryResults" ref="D1:E4" totalsRowShown="0" headerRowDxfId="73" headerRowBorderDxfId="72" tableBorderDxfId="71" totalsRowBorderDxfId="70">
  <autoFilter ref="D1:E4" xr:uid="{949BDB15-3C75-449C-B4C4-A2C0E485B5C0}">
    <filterColumn colId="0" hiddenButton="1"/>
    <filterColumn colId="1" hiddenButton="1"/>
  </autoFilter>
  <tableColumns count="2">
    <tableColumn id="1" xr3:uid="{5420B28C-70A3-47FD-BF8A-F016E4F7FA0F}" name="Summary Results" dataDxfId="69"/>
    <tableColumn id="2" xr3:uid="{B0E66881-1E02-43BC-AA03-3C33769D1162}" name="Count" dataDxfId="6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E09E6-43C8-4788-BA0E-09F9C445D7D5}" name="SampleTestCase12" displayName="SampleTestCase12" ref="A10:F26" totalsRowShown="0" headerRowDxfId="67" dataDxfId="65" headerRowBorderDxfId="66" tableBorderDxfId="64" totalsRowBorderDxfId="63">
  <autoFilter ref="A10:F2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28386F51-EA89-4E22-94FE-E643A1522C73}" name="Step#" dataDxfId="62">
      <calculatedColumnFormula>IF(ISNUMBER(A10), A10 +1, 1)</calculatedColumnFormula>
    </tableColumn>
    <tableColumn id="6" xr3:uid="{AD88C9C6-DADE-45D0-A01C-3DD953458433}" name="Area" dataDxfId="61"/>
    <tableColumn id="2" xr3:uid="{B02D9B2C-E852-4462-A564-81E53B5B365B}" name="Step Details" dataDxfId="60"/>
    <tableColumn id="3" xr3:uid="{CDFDD06A-E36F-4E48-8FBC-00C2BA7A82BE}" name="Expected" dataDxfId="59"/>
    <tableColumn id="4" xr3:uid="{6A3BB6D8-A91E-4A24-9EE4-7F664D029AC6}" name="Actual" dataDxfId="58"/>
    <tableColumn id="5" xr3:uid="{965FEC3D-F8DD-479C-99AA-27E03D4F4B08}" name="Status" dataDxfId="5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64292B-0439-4307-91B9-FABEAD438F6F}" name="SampleTestCase123" displayName="SampleTestCase123" ref="A10:F30" totalsRowShown="0" headerRowDxfId="56" dataDxfId="54" headerRowBorderDxfId="55" tableBorderDxfId="53" totalsRowBorderDxfId="52">
  <autoFilter ref="A10:F30"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AA7F9FB9-EB2E-4949-9337-E35889E6536D}" name="Step#" dataDxfId="51">
      <calculatedColumnFormula>IF(ISNUMBER(A10), A10 +1, 1)</calculatedColumnFormula>
    </tableColumn>
    <tableColumn id="6" xr3:uid="{8223B210-E99C-444B-8A89-357D65CD5C00}" name="Area" dataDxfId="50"/>
    <tableColumn id="2" xr3:uid="{B426971A-2942-477B-B310-71C5CB883EDE}" name="Step Details" dataDxfId="49"/>
    <tableColumn id="3" xr3:uid="{FB4AFFCD-C7A2-46B9-84F9-F72158F907D9}" name="Expected" dataDxfId="48"/>
    <tableColumn id="4" xr3:uid="{797DADB9-7E15-4D07-83AE-40DA67E0F766}" name="Actual" dataDxfId="47"/>
    <tableColumn id="5" xr3:uid="{D01CF7E6-82FA-4681-9005-CA4867BF5FB7}" name="Status" dataDxfId="4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7CE9C6A-170A-4429-AA13-12A20BD06DC0}" name="SampleTestCase1236" displayName="SampleTestCase1236" ref="A10:F46" totalsRowShown="0" headerRowDxfId="45" dataDxfId="43" headerRowBorderDxfId="44" tableBorderDxfId="42" totalsRowBorderDxfId="41">
  <autoFilter ref="A10:F46"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5965654F-BA5F-46D0-9ECC-7234463ADD30}" name="Step#" dataDxfId="40">
      <calculatedColumnFormula>IF(ISNUMBER(A10), A10 +1, 1)</calculatedColumnFormula>
    </tableColumn>
    <tableColumn id="6" xr3:uid="{3C24F471-6BF6-4718-BD11-EEB361D3C462}" name="Area" dataDxfId="39"/>
    <tableColumn id="2" xr3:uid="{63115B35-F0E9-4475-B1AE-118755E689FF}" name="Step Details" dataDxfId="38"/>
    <tableColumn id="3" xr3:uid="{713C8AD2-E6AB-490A-8074-5B7FABD09EB4}" name="Expected" dataDxfId="37"/>
    <tableColumn id="4" xr3:uid="{3BBC46A7-A7E4-4DC9-8A04-A389B0115268}" name="Actual" dataDxfId="36"/>
    <tableColumn id="5" xr3:uid="{1E4B8B17-0564-4E57-BF07-EDB98972C0E1}" name="Status" dataDxfId="3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6AEA1C-FD68-44D3-AA32-4F74A8172CE0}" name="SampleTestCase12367" displayName="SampleTestCase12367" ref="A10:F15" totalsRowShown="0" headerRowDxfId="34" dataDxfId="32" headerRowBorderDxfId="33" tableBorderDxfId="31" totalsRowBorderDxfId="30">
  <autoFilter ref="A10:F15" xr:uid="{5E4571F6-B23A-41AD-A10C-A2AD2284AD4B}">
    <filterColumn colId="0" hiddenButton="1"/>
    <filterColumn colId="1" hiddenButton="1"/>
    <filterColumn colId="2" hiddenButton="1"/>
    <filterColumn colId="3" hiddenButton="1"/>
    <filterColumn colId="4" hiddenButton="1"/>
    <filterColumn colId="5" hiddenButton="1"/>
  </autoFilter>
  <tableColumns count="6">
    <tableColumn id="1" xr3:uid="{12A0433A-0584-49C6-9580-35451F772C20}" name="Step#" dataDxfId="29">
      <calculatedColumnFormula>IF(ISNUMBER(A10), A10 +1, 1)</calculatedColumnFormula>
    </tableColumn>
    <tableColumn id="6" xr3:uid="{C3E23913-03A2-4DDE-9200-CB1D3F7CAF71}" name="Area" dataDxfId="28"/>
    <tableColumn id="2" xr3:uid="{C4A460E0-F915-41E8-810D-DD5B5A855970}" name="Step Details" dataDxfId="27"/>
    <tableColumn id="3" xr3:uid="{2847F570-CF61-45E3-87F8-F3154538850F}" name="Expected" dataDxfId="26"/>
    <tableColumn id="4" xr3:uid="{A2161717-969C-4221-9C0A-4C279FA74510}" name="Actual" dataDxfId="25"/>
    <tableColumn id="5" xr3:uid="{2477E087-D513-47DB-BE9A-2B8C05401C37}" name="Status" dataDxfId="2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omments" Target="../comments1.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0635-E20C-4AD1-9756-3BB17945F573}">
  <dimension ref="A1:E15"/>
  <sheetViews>
    <sheetView workbookViewId="0">
      <selection activeCell="E2" sqref="E2"/>
    </sheetView>
  </sheetViews>
  <sheetFormatPr defaultRowHeight="14.5" x14ac:dyDescent="0.35"/>
  <cols>
    <col min="1" max="1" width="22.7265625" customWidth="1"/>
    <col min="2" max="2" width="13.81640625" customWidth="1"/>
    <col min="4" max="4" width="16.54296875" bestFit="1" customWidth="1"/>
    <col min="5" max="5" width="13.81640625" bestFit="1" customWidth="1"/>
    <col min="6" max="6" width="10.7265625" bestFit="1" customWidth="1"/>
  </cols>
  <sheetData>
    <row r="1" spans="1:5" x14ac:dyDescent="0.35">
      <c r="A1" s="7" t="s">
        <v>13</v>
      </c>
      <c r="B1" s="7" t="s">
        <v>12</v>
      </c>
      <c r="D1" s="8" t="s">
        <v>14</v>
      </c>
      <c r="E1" s="8" t="s">
        <v>18</v>
      </c>
    </row>
    <row r="2" spans="1:5" x14ac:dyDescent="0.35">
      <c r="A2" s="2" t="s">
        <v>23</v>
      </c>
      <c r="B2" s="5" t="str" cm="1">
        <f t="array" aca="1" ref="B2" ca="1">INDIRECT(A2&amp;"!E8")</f>
        <v>Not Executed</v>
      </c>
      <c r="D2" s="2" t="s">
        <v>15</v>
      </c>
      <c r="E2" s="5">
        <f ca="1">COUNTIF(Summary[Result],"Not Executed")</f>
        <v>4</v>
      </c>
    </row>
    <row r="3" spans="1:5" x14ac:dyDescent="0.35">
      <c r="A3" s="2" t="s">
        <v>127</v>
      </c>
      <c r="B3" s="5" t="str" cm="1">
        <f t="array" aca="1" ref="B3" ca="1">INDIRECT(A3&amp;"!E8")</f>
        <v>Not Executed</v>
      </c>
      <c r="D3" s="2" t="s">
        <v>16</v>
      </c>
      <c r="E3" s="5">
        <f ca="1">COUNTIF(Summary[Result],"Pass")</f>
        <v>0</v>
      </c>
    </row>
    <row r="4" spans="1:5" x14ac:dyDescent="0.35">
      <c r="A4" s="3" t="s">
        <v>128</v>
      </c>
      <c r="B4" s="9" t="str" cm="1">
        <f t="array" aca="1" ref="B4" ca="1">INDIRECT(A4&amp;"!E8")</f>
        <v>Not Executed</v>
      </c>
      <c r="D4" s="3" t="s">
        <v>17</v>
      </c>
      <c r="E4" s="9">
        <f ca="1">COUNTIF(Summary[Result],"Fail")</f>
        <v>0</v>
      </c>
    </row>
    <row r="5" spans="1:5" x14ac:dyDescent="0.35">
      <c r="A5" s="3" t="s">
        <v>139</v>
      </c>
      <c r="B5" s="9" t="str" cm="1">
        <f t="array" aca="1" ref="B5" ca="1">INDIRECT(A5&amp;"!E8")</f>
        <v>Not Executed</v>
      </c>
    </row>
    <row r="15" spans="1:5" ht="10" customHeight="1" x14ac:dyDescent="0.35"/>
  </sheetData>
  <phoneticPr fontId="6" type="noConversion"/>
  <pageMargins left="0.7" right="0.7" top="0.75" bottom="0.75" header="0.3" footer="0.3"/>
  <drawing r:id="rId1"/>
  <legacy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215E9-B302-441A-A0B0-4EC6D3FC68F0}">
  <dimension ref="A1:F26"/>
  <sheetViews>
    <sheetView topLeftCell="A24" workbookViewId="0">
      <selection activeCell="B12" sqref="B12:D26"/>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129</v>
      </c>
      <c r="B2" s="23"/>
      <c r="C2" s="23"/>
      <c r="D2" s="23"/>
      <c r="E2" s="23"/>
      <c r="F2" s="24"/>
    </row>
    <row r="3" spans="1:6" hidden="1" x14ac:dyDescent="0.35"/>
    <row r="4" spans="1:6" x14ac:dyDescent="0.35">
      <c r="A4" s="12" t="s">
        <v>1</v>
      </c>
      <c r="B4" s="12"/>
      <c r="C4" s="12"/>
      <c r="D4" s="12" t="s">
        <v>11</v>
      </c>
      <c r="E4" s="12"/>
      <c r="F4" s="12"/>
    </row>
    <row r="5" spans="1:6" ht="26" x14ac:dyDescent="0.35">
      <c r="A5" s="16" t="s">
        <v>32</v>
      </c>
      <c r="B5" s="25" t="s">
        <v>33</v>
      </c>
      <c r="C5" s="24"/>
      <c r="D5" s="1" t="s">
        <v>9</v>
      </c>
      <c r="E5" s="5">
        <f>COUNTIF(SampleTestCase12[Status], "Not Executed")</f>
        <v>16</v>
      </c>
      <c r="F5" s="15">
        <f>E5/SUM(E$5:E$7)</f>
        <v>1</v>
      </c>
    </row>
    <row r="6" spans="1:6" x14ac:dyDescent="0.35">
      <c r="A6" s="16" t="s">
        <v>34</v>
      </c>
      <c r="B6" s="25" t="s">
        <v>36</v>
      </c>
      <c r="C6" s="24"/>
      <c r="D6" s="1" t="s">
        <v>10</v>
      </c>
      <c r="E6" s="5">
        <f>COUNTIF(SampleTestCase12[Status], "Pass")</f>
        <v>0</v>
      </c>
      <c r="F6" s="15">
        <f>E6/SUM(E$5:E$7)</f>
        <v>0</v>
      </c>
    </row>
    <row r="7" spans="1:6" x14ac:dyDescent="0.35">
      <c r="A7" s="16" t="s">
        <v>35</v>
      </c>
      <c r="B7" s="25" t="s">
        <v>37</v>
      </c>
      <c r="C7" s="24"/>
      <c r="D7" s="1" t="s">
        <v>8</v>
      </c>
      <c r="E7" s="5">
        <f>COUNTIF(SampleTestCase12[Status], "Fail")</f>
        <v>0</v>
      </c>
      <c r="F7" s="15">
        <f>E7/SUM(E$5:E$7)</f>
        <v>0</v>
      </c>
    </row>
    <row r="8" spans="1:6" x14ac:dyDescent="0.35">
      <c r="A8" s="16"/>
      <c r="B8" s="25"/>
      <c r="C8" s="24"/>
      <c r="D8" s="6" t="s">
        <v>7</v>
      </c>
      <c r="E8" s="26" t="str">
        <f>IF(E7&gt;0, "Fail",
    IF(E5&gt;0, "Not Executed", "Pass"))</f>
        <v>Not Executed</v>
      </c>
      <c r="F8" s="26"/>
    </row>
    <row r="9" spans="1:6" hidden="1" x14ac:dyDescent="0.35"/>
    <row r="10" spans="1:6" x14ac:dyDescent="0.35">
      <c r="A10" s="11" t="s">
        <v>2</v>
      </c>
      <c r="B10" s="11" t="s">
        <v>21</v>
      </c>
      <c r="C10" s="11" t="s">
        <v>6</v>
      </c>
      <c r="D10" s="11" t="s">
        <v>3</v>
      </c>
      <c r="E10" s="11" t="s">
        <v>4</v>
      </c>
      <c r="F10" s="11" t="s">
        <v>5</v>
      </c>
    </row>
    <row r="11" spans="1:6" x14ac:dyDescent="0.35">
      <c r="A11" s="5">
        <f t="shared" ref="A11:A26" si="0">IF(ISNUMBER(A10), A10 +1, 1)</f>
        <v>1</v>
      </c>
      <c r="B11" s="10" t="s">
        <v>49</v>
      </c>
      <c r="C11" s="10" t="s">
        <v>19</v>
      </c>
      <c r="D11" s="10" t="s">
        <v>20</v>
      </c>
      <c r="E11" s="10"/>
      <c r="F11" s="4" t="s">
        <v>137</v>
      </c>
    </row>
    <row r="12" spans="1:6" ht="39" x14ac:dyDescent="0.35">
      <c r="A12" s="5">
        <f t="shared" si="0"/>
        <v>2</v>
      </c>
      <c r="B12" s="10" t="s">
        <v>49</v>
      </c>
      <c r="C12" s="10" t="s">
        <v>134</v>
      </c>
      <c r="D12" s="10" t="s">
        <v>24</v>
      </c>
      <c r="E12" s="10"/>
      <c r="F12" s="4" t="s">
        <v>137</v>
      </c>
    </row>
    <row r="13" spans="1:6" ht="26" x14ac:dyDescent="0.35">
      <c r="A13" s="5">
        <f t="shared" si="0"/>
        <v>3</v>
      </c>
      <c r="B13" s="10" t="s">
        <v>49</v>
      </c>
      <c r="C13" s="18" t="s">
        <v>38</v>
      </c>
      <c r="D13" s="10" t="s">
        <v>25</v>
      </c>
      <c r="E13" s="17"/>
      <c r="F13" s="4" t="s">
        <v>137</v>
      </c>
    </row>
    <row r="14" spans="1:6" ht="39" x14ac:dyDescent="0.35">
      <c r="A14" s="5">
        <f t="shared" si="0"/>
        <v>4</v>
      </c>
      <c r="B14" s="10" t="s">
        <v>49</v>
      </c>
      <c r="C14" s="18" t="s">
        <v>27</v>
      </c>
      <c r="D14" s="10" t="s">
        <v>26</v>
      </c>
      <c r="E14" s="17"/>
      <c r="F14" s="4" t="s">
        <v>137</v>
      </c>
    </row>
    <row r="15" spans="1:6" ht="39" x14ac:dyDescent="0.35">
      <c r="A15" s="5">
        <f t="shared" si="0"/>
        <v>5</v>
      </c>
      <c r="B15" s="10" t="s">
        <v>49</v>
      </c>
      <c r="C15" s="18" t="s">
        <v>28</v>
      </c>
      <c r="D15" s="10" t="s">
        <v>29</v>
      </c>
      <c r="E15" s="10"/>
      <c r="F15" s="4" t="s">
        <v>137</v>
      </c>
    </row>
    <row r="16" spans="1:6" ht="26" x14ac:dyDescent="0.35">
      <c r="A16" s="5">
        <f t="shared" si="0"/>
        <v>6</v>
      </c>
      <c r="B16" s="10" t="s">
        <v>49</v>
      </c>
      <c r="C16" s="10" t="s">
        <v>22</v>
      </c>
      <c r="D16" s="10" t="s">
        <v>30</v>
      </c>
      <c r="E16" s="10"/>
      <c r="F16" s="4" t="s">
        <v>137</v>
      </c>
    </row>
    <row r="17" spans="1:6" ht="52" x14ac:dyDescent="0.35">
      <c r="A17" s="5">
        <f t="shared" si="0"/>
        <v>7</v>
      </c>
      <c r="B17" s="10" t="s">
        <v>49</v>
      </c>
      <c r="C17" s="10" t="s">
        <v>135</v>
      </c>
      <c r="D17" s="10" t="s">
        <v>31</v>
      </c>
      <c r="E17" s="10"/>
      <c r="F17" s="4" t="s">
        <v>137</v>
      </c>
    </row>
    <row r="18" spans="1:6" ht="39" x14ac:dyDescent="0.35">
      <c r="A18" s="5">
        <f t="shared" si="0"/>
        <v>8</v>
      </c>
      <c r="B18" s="10" t="s">
        <v>49</v>
      </c>
      <c r="C18" s="18" t="s">
        <v>39</v>
      </c>
      <c r="D18" s="10" t="s">
        <v>25</v>
      </c>
      <c r="E18" s="10"/>
      <c r="F18" s="4" t="s">
        <v>137</v>
      </c>
    </row>
    <row r="19" spans="1:6" ht="39" x14ac:dyDescent="0.35">
      <c r="A19" s="5">
        <f t="shared" si="0"/>
        <v>9</v>
      </c>
      <c r="B19" s="10" t="s">
        <v>49</v>
      </c>
      <c r="C19" s="18" t="s">
        <v>27</v>
      </c>
      <c r="D19" s="10" t="s">
        <v>26</v>
      </c>
      <c r="E19" s="10"/>
      <c r="F19" s="4" t="s">
        <v>137</v>
      </c>
    </row>
    <row r="20" spans="1:6" ht="39" x14ac:dyDescent="0.35">
      <c r="A20" s="5">
        <f t="shared" si="0"/>
        <v>10</v>
      </c>
      <c r="B20" s="10" t="s">
        <v>49</v>
      </c>
      <c r="C20" s="18" t="s">
        <v>40</v>
      </c>
      <c r="D20" s="10" t="s">
        <v>41</v>
      </c>
      <c r="E20" s="17"/>
      <c r="F20" s="4" t="s">
        <v>137</v>
      </c>
    </row>
    <row r="21" spans="1:6" ht="26" x14ac:dyDescent="0.35">
      <c r="A21" s="5">
        <f t="shared" si="0"/>
        <v>11</v>
      </c>
      <c r="B21" s="10" t="s">
        <v>49</v>
      </c>
      <c r="C21" s="10" t="s">
        <v>42</v>
      </c>
      <c r="D21" s="10" t="s">
        <v>43</v>
      </c>
      <c r="E21" s="10"/>
      <c r="F21" s="4" t="s">
        <v>137</v>
      </c>
    </row>
    <row r="22" spans="1:6" ht="39" x14ac:dyDescent="0.35">
      <c r="A22" s="5">
        <f t="shared" si="0"/>
        <v>12</v>
      </c>
      <c r="B22" s="10" t="s">
        <v>49</v>
      </c>
      <c r="C22" s="18" t="s">
        <v>136</v>
      </c>
      <c r="D22" s="10" t="s">
        <v>44</v>
      </c>
      <c r="E22" s="17"/>
      <c r="F22" s="4" t="s">
        <v>137</v>
      </c>
    </row>
    <row r="23" spans="1:6" ht="104" x14ac:dyDescent="0.35">
      <c r="A23" s="5">
        <f t="shared" si="0"/>
        <v>13</v>
      </c>
      <c r="B23" s="10" t="s">
        <v>49</v>
      </c>
      <c r="C23" s="18" t="s">
        <v>46</v>
      </c>
      <c r="D23" s="10" t="s">
        <v>45</v>
      </c>
      <c r="E23" s="17"/>
      <c r="F23" s="4" t="s">
        <v>137</v>
      </c>
    </row>
    <row r="24" spans="1:6" ht="104" x14ac:dyDescent="0.35">
      <c r="A24" s="5">
        <f t="shared" si="0"/>
        <v>14</v>
      </c>
      <c r="B24" s="10" t="s">
        <v>49</v>
      </c>
      <c r="C24" s="18" t="s">
        <v>47</v>
      </c>
      <c r="D24" s="10" t="s">
        <v>48</v>
      </c>
      <c r="E24" s="17"/>
      <c r="F24" s="4" t="s">
        <v>137</v>
      </c>
    </row>
    <row r="25" spans="1:6" ht="52" x14ac:dyDescent="0.35">
      <c r="A25" s="5">
        <f t="shared" si="0"/>
        <v>15</v>
      </c>
      <c r="B25" s="10" t="s">
        <v>49</v>
      </c>
      <c r="C25" s="18" t="s">
        <v>50</v>
      </c>
      <c r="D25" s="10" t="s">
        <v>51</v>
      </c>
      <c r="E25" s="17"/>
      <c r="F25" s="4" t="s">
        <v>137</v>
      </c>
    </row>
    <row r="26" spans="1:6" ht="143" x14ac:dyDescent="0.35">
      <c r="A26" s="5">
        <f t="shared" si="0"/>
        <v>16</v>
      </c>
      <c r="B26" s="10" t="s">
        <v>49</v>
      </c>
      <c r="C26" s="18" t="s">
        <v>52</v>
      </c>
      <c r="D26" s="10" t="s">
        <v>53</v>
      </c>
      <c r="E26" s="17"/>
      <c r="F26" s="4" t="s">
        <v>137</v>
      </c>
    </row>
  </sheetData>
  <mergeCells count="6">
    <mergeCell ref="A2:F2"/>
    <mergeCell ref="B5:C5"/>
    <mergeCell ref="B6:C6"/>
    <mergeCell ref="B7:C7"/>
    <mergeCell ref="B8:C8"/>
    <mergeCell ref="E8:F8"/>
  </mergeCells>
  <phoneticPr fontId="6" type="noConversion"/>
  <conditionalFormatting sqref="A11:E26">
    <cfRule type="expression" dxfId="23" priority="66">
      <formula>AND($B11&lt;&gt;#REF!)</formula>
    </cfRule>
  </conditionalFormatting>
  <conditionalFormatting sqref="B11:B26">
    <cfRule type="expression" dxfId="22" priority="6">
      <formula>AND($B11&lt;&gt;$B10)</formula>
    </cfRule>
  </conditionalFormatting>
  <conditionalFormatting sqref="E8">
    <cfRule type="expression" dxfId="21" priority="2">
      <formula>$E$8="Pass"</formula>
    </cfRule>
    <cfRule type="expression" dxfId="20" priority="3">
      <formula>$E$8="Fail"</formula>
    </cfRule>
  </conditionalFormatting>
  <conditionalFormatting sqref="F11:F26">
    <cfRule type="expression" dxfId="19" priority="4">
      <formula>$F11="Fail"</formula>
    </cfRule>
    <cfRule type="expression" dxfId="18" priority="5">
      <formula>$F11="Pass"</formula>
    </cfRule>
  </conditionalFormatting>
  <dataValidations count="1">
    <dataValidation type="list" allowBlank="1" showInputMessage="1" showErrorMessage="1" sqref="F11:F26" xr:uid="{C73A379B-ADD8-47E3-8CC5-AF4B7F641541}">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FE036-F6CB-4D51-840C-B64B15135E7F}">
  <dimension ref="A1:F30"/>
  <sheetViews>
    <sheetView topLeftCell="A26" workbookViewId="0">
      <selection activeCell="C30" sqref="C30"/>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130</v>
      </c>
      <c r="B2" s="23"/>
      <c r="C2" s="23"/>
      <c r="D2" s="23"/>
      <c r="E2" s="23"/>
      <c r="F2" s="24"/>
    </row>
    <row r="3" spans="1:6" hidden="1" x14ac:dyDescent="0.35"/>
    <row r="4" spans="1:6" x14ac:dyDescent="0.35">
      <c r="A4" s="12" t="s">
        <v>1</v>
      </c>
      <c r="B4" s="12"/>
      <c r="C4" s="12"/>
      <c r="D4" s="12" t="s">
        <v>11</v>
      </c>
      <c r="E4" s="12"/>
      <c r="F4" s="12"/>
    </row>
    <row r="5" spans="1:6" ht="26" x14ac:dyDescent="0.35">
      <c r="A5" s="16" t="s">
        <v>32</v>
      </c>
      <c r="B5" s="25" t="s">
        <v>33</v>
      </c>
      <c r="C5" s="24"/>
      <c r="D5" s="1" t="s">
        <v>9</v>
      </c>
      <c r="E5" s="5">
        <f>COUNTIF(SampleTestCase123[Status], "Not Executed")</f>
        <v>20</v>
      </c>
      <c r="F5" s="15">
        <f>E5/SUM(E$5:E$7)</f>
        <v>1</v>
      </c>
    </row>
    <row r="6" spans="1:6" x14ac:dyDescent="0.35">
      <c r="A6" s="16" t="s">
        <v>34</v>
      </c>
      <c r="B6" s="25" t="s">
        <v>36</v>
      </c>
      <c r="C6" s="24"/>
      <c r="D6" s="1" t="s">
        <v>10</v>
      </c>
      <c r="E6" s="5">
        <f>COUNTIF(SampleTestCase123[Status], "Pass")</f>
        <v>0</v>
      </c>
      <c r="F6" s="15">
        <f>E6/SUM(E$5:E$7)</f>
        <v>0</v>
      </c>
    </row>
    <row r="7" spans="1:6" x14ac:dyDescent="0.35">
      <c r="A7" s="16" t="s">
        <v>35</v>
      </c>
      <c r="B7" s="25" t="s">
        <v>37</v>
      </c>
      <c r="C7" s="24"/>
      <c r="D7" s="1" t="s">
        <v>8</v>
      </c>
      <c r="E7" s="5">
        <f>COUNTIF(SampleTestCase123[Status], "Fail")</f>
        <v>0</v>
      </c>
      <c r="F7" s="15">
        <f>E7/SUM(E$5:E$7)</f>
        <v>0</v>
      </c>
    </row>
    <row r="8" spans="1:6" x14ac:dyDescent="0.35">
      <c r="A8" s="16"/>
      <c r="B8" s="25"/>
      <c r="C8" s="24"/>
      <c r="D8" s="6" t="s">
        <v>7</v>
      </c>
      <c r="E8" s="26" t="str">
        <f>IF(E7&gt;0, "Fail",
    IF(E5&gt;0, "Not Executed", "Pass"))</f>
        <v>Not Executed</v>
      </c>
      <c r="F8" s="26"/>
    </row>
    <row r="9" spans="1:6" hidden="1" x14ac:dyDescent="0.35"/>
    <row r="10" spans="1:6" x14ac:dyDescent="0.35">
      <c r="A10" s="11" t="s">
        <v>2</v>
      </c>
      <c r="B10" s="11" t="s">
        <v>21</v>
      </c>
      <c r="C10" s="11" t="s">
        <v>6</v>
      </c>
      <c r="D10" s="11" t="s">
        <v>3</v>
      </c>
      <c r="E10" s="11" t="s">
        <v>4</v>
      </c>
      <c r="F10" s="11" t="s">
        <v>5</v>
      </c>
    </row>
    <row r="11" spans="1:6" x14ac:dyDescent="0.35">
      <c r="A11" s="5">
        <f t="shared" ref="A11:A30" si="0">IF(ISNUMBER(A10), A10 +1, 1)</f>
        <v>1</v>
      </c>
      <c r="B11" s="10" t="s">
        <v>54</v>
      </c>
      <c r="C11" s="10" t="s">
        <v>19</v>
      </c>
      <c r="D11" s="10" t="s">
        <v>20</v>
      </c>
      <c r="E11" s="10"/>
      <c r="F11" s="4" t="s">
        <v>137</v>
      </c>
    </row>
    <row r="12" spans="1:6" ht="39" x14ac:dyDescent="0.35">
      <c r="A12" s="5">
        <f t="shared" si="0"/>
        <v>2</v>
      </c>
      <c r="B12" s="10" t="s">
        <v>54</v>
      </c>
      <c r="C12" s="10" t="s">
        <v>55</v>
      </c>
      <c r="D12" s="10" t="s">
        <v>58</v>
      </c>
      <c r="E12" s="10"/>
      <c r="F12" s="4" t="s">
        <v>137</v>
      </c>
    </row>
    <row r="13" spans="1:6" ht="26" x14ac:dyDescent="0.35">
      <c r="A13" s="5">
        <f t="shared" si="0"/>
        <v>3</v>
      </c>
      <c r="B13" s="10" t="s">
        <v>54</v>
      </c>
      <c r="C13" s="18" t="s">
        <v>56</v>
      </c>
      <c r="D13" s="10" t="s">
        <v>57</v>
      </c>
      <c r="E13" s="17"/>
      <c r="F13" s="4" t="s">
        <v>137</v>
      </c>
    </row>
    <row r="14" spans="1:6" ht="52" x14ac:dyDescent="0.35">
      <c r="A14" s="5">
        <f t="shared" si="0"/>
        <v>4</v>
      </c>
      <c r="B14" s="10" t="s">
        <v>54</v>
      </c>
      <c r="C14" s="18" t="s">
        <v>59</v>
      </c>
      <c r="D14" s="10" t="s">
        <v>51</v>
      </c>
      <c r="E14" s="17"/>
      <c r="F14" s="4" t="s">
        <v>137</v>
      </c>
    </row>
    <row r="15" spans="1:6" ht="65" x14ac:dyDescent="0.35">
      <c r="A15" s="5">
        <f t="shared" si="0"/>
        <v>5</v>
      </c>
      <c r="B15" s="10" t="s">
        <v>54</v>
      </c>
      <c r="C15" s="18" t="s">
        <v>60</v>
      </c>
      <c r="D15" s="10" t="s">
        <v>61</v>
      </c>
      <c r="E15" s="17"/>
      <c r="F15" s="4" t="s">
        <v>137</v>
      </c>
    </row>
    <row r="16" spans="1:6" ht="39" x14ac:dyDescent="0.35">
      <c r="A16" s="5">
        <f t="shared" si="0"/>
        <v>6</v>
      </c>
      <c r="B16" s="10" t="s">
        <v>62</v>
      </c>
      <c r="C16" s="18" t="s">
        <v>55</v>
      </c>
      <c r="D16" s="10" t="s">
        <v>58</v>
      </c>
      <c r="E16" s="10"/>
      <c r="F16" s="4" t="s">
        <v>137</v>
      </c>
    </row>
    <row r="17" spans="1:6" ht="26" x14ac:dyDescent="0.35">
      <c r="A17" s="5">
        <f t="shared" si="0"/>
        <v>7</v>
      </c>
      <c r="B17" s="10" t="s">
        <v>62</v>
      </c>
      <c r="C17" s="10" t="s">
        <v>56</v>
      </c>
      <c r="D17" s="10" t="s">
        <v>57</v>
      </c>
      <c r="E17" s="10"/>
      <c r="F17" s="4" t="s">
        <v>137</v>
      </c>
    </row>
    <row r="18" spans="1:6" ht="26" x14ac:dyDescent="0.35">
      <c r="A18" s="5">
        <f t="shared" si="0"/>
        <v>8</v>
      </c>
      <c r="B18" s="10" t="s">
        <v>62</v>
      </c>
      <c r="C18" s="10" t="s">
        <v>63</v>
      </c>
      <c r="D18" s="10" t="s">
        <v>64</v>
      </c>
      <c r="E18" s="10"/>
      <c r="F18" s="4" t="s">
        <v>137</v>
      </c>
    </row>
    <row r="19" spans="1:6" ht="52" x14ac:dyDescent="0.35">
      <c r="A19" s="5">
        <f t="shared" si="0"/>
        <v>9</v>
      </c>
      <c r="B19" s="10" t="s">
        <v>62</v>
      </c>
      <c r="C19" s="18" t="s">
        <v>65</v>
      </c>
      <c r="D19" s="10" t="s">
        <v>66</v>
      </c>
      <c r="E19" s="10"/>
      <c r="F19" s="4" t="s">
        <v>137</v>
      </c>
    </row>
    <row r="20" spans="1:6" ht="52" x14ac:dyDescent="0.35">
      <c r="A20" s="5">
        <f t="shared" si="0"/>
        <v>10</v>
      </c>
      <c r="B20" s="10" t="s">
        <v>62</v>
      </c>
      <c r="C20" s="18" t="s">
        <v>67</v>
      </c>
      <c r="D20" s="10" t="s">
        <v>68</v>
      </c>
      <c r="E20" s="10"/>
      <c r="F20" s="4" t="s">
        <v>137</v>
      </c>
    </row>
    <row r="21" spans="1:6" ht="65" x14ac:dyDescent="0.35">
      <c r="A21" s="5">
        <f t="shared" si="0"/>
        <v>11</v>
      </c>
      <c r="B21" s="10" t="s">
        <v>62</v>
      </c>
      <c r="C21" s="18" t="s">
        <v>69</v>
      </c>
      <c r="D21" s="10" t="s">
        <v>70</v>
      </c>
      <c r="E21" s="17"/>
      <c r="F21" s="4" t="s">
        <v>137</v>
      </c>
    </row>
    <row r="22" spans="1:6" ht="26" x14ac:dyDescent="0.35">
      <c r="A22" s="5">
        <f t="shared" si="0"/>
        <v>12</v>
      </c>
      <c r="B22" s="10" t="s">
        <v>62</v>
      </c>
      <c r="C22" s="10" t="s">
        <v>71</v>
      </c>
      <c r="D22" s="10" t="s">
        <v>72</v>
      </c>
      <c r="E22" s="10"/>
      <c r="F22" s="4" t="s">
        <v>137</v>
      </c>
    </row>
    <row r="23" spans="1:6" ht="39" x14ac:dyDescent="0.35">
      <c r="A23" s="5">
        <f t="shared" si="0"/>
        <v>13</v>
      </c>
      <c r="B23" s="10" t="s">
        <v>73</v>
      </c>
      <c r="C23" s="18" t="s">
        <v>55</v>
      </c>
      <c r="D23" s="10" t="s">
        <v>58</v>
      </c>
      <c r="E23" s="17"/>
      <c r="F23" s="4" t="s">
        <v>137</v>
      </c>
    </row>
    <row r="24" spans="1:6" ht="26" x14ac:dyDescent="0.35">
      <c r="A24" s="5">
        <f t="shared" si="0"/>
        <v>14</v>
      </c>
      <c r="B24" s="10" t="s">
        <v>73</v>
      </c>
      <c r="C24" s="18" t="s">
        <v>56</v>
      </c>
      <c r="D24" s="10" t="s">
        <v>57</v>
      </c>
      <c r="E24" s="17"/>
      <c r="F24" s="4" t="s">
        <v>137</v>
      </c>
    </row>
    <row r="25" spans="1:6" ht="52" x14ac:dyDescent="0.35">
      <c r="A25" s="5">
        <f t="shared" si="0"/>
        <v>15</v>
      </c>
      <c r="B25" s="10" t="s">
        <v>73</v>
      </c>
      <c r="C25" s="18" t="s">
        <v>74</v>
      </c>
      <c r="D25" s="10" t="s">
        <v>68</v>
      </c>
      <c r="E25" s="17"/>
      <c r="F25" s="4" t="s">
        <v>137</v>
      </c>
    </row>
    <row r="26" spans="1:6" ht="65" x14ac:dyDescent="0.35">
      <c r="A26" s="5">
        <f t="shared" si="0"/>
        <v>16</v>
      </c>
      <c r="B26" s="10" t="s">
        <v>73</v>
      </c>
      <c r="C26" s="18" t="s">
        <v>75</v>
      </c>
      <c r="D26" s="10" t="s">
        <v>76</v>
      </c>
      <c r="E26" s="17"/>
      <c r="F26" s="4" t="s">
        <v>137</v>
      </c>
    </row>
    <row r="27" spans="1:6" ht="39" x14ac:dyDescent="0.35">
      <c r="A27" s="5">
        <f t="shared" si="0"/>
        <v>17</v>
      </c>
      <c r="B27" s="10" t="s">
        <v>77</v>
      </c>
      <c r="C27" s="18" t="s">
        <v>55</v>
      </c>
      <c r="D27" s="10" t="s">
        <v>58</v>
      </c>
      <c r="E27" s="17"/>
      <c r="F27" s="4" t="s">
        <v>137</v>
      </c>
    </row>
    <row r="28" spans="1:6" ht="26" x14ac:dyDescent="0.35">
      <c r="A28" s="5">
        <f t="shared" si="0"/>
        <v>18</v>
      </c>
      <c r="B28" s="10" t="s">
        <v>77</v>
      </c>
      <c r="C28" s="19" t="s">
        <v>56</v>
      </c>
      <c r="D28" s="20" t="s">
        <v>57</v>
      </c>
      <c r="E28" s="21"/>
      <c r="F28" s="4" t="s">
        <v>137</v>
      </c>
    </row>
    <row r="29" spans="1:6" ht="104" x14ac:dyDescent="0.35">
      <c r="A29" s="5">
        <f t="shared" si="0"/>
        <v>19</v>
      </c>
      <c r="B29" s="10" t="s">
        <v>77</v>
      </c>
      <c r="C29" s="19" t="s">
        <v>78</v>
      </c>
      <c r="D29" s="10" t="s">
        <v>68</v>
      </c>
      <c r="E29" s="21"/>
      <c r="F29" s="4" t="s">
        <v>137</v>
      </c>
    </row>
    <row r="30" spans="1:6" ht="26" x14ac:dyDescent="0.35">
      <c r="A30" s="5">
        <f t="shared" si="0"/>
        <v>20</v>
      </c>
      <c r="B30" s="10" t="s">
        <v>77</v>
      </c>
      <c r="C30" s="19" t="s">
        <v>79</v>
      </c>
      <c r="D30" s="20" t="s">
        <v>80</v>
      </c>
      <c r="E30" s="21"/>
      <c r="F30" s="4" t="s">
        <v>137</v>
      </c>
    </row>
  </sheetData>
  <mergeCells count="6">
    <mergeCell ref="A2:F2"/>
    <mergeCell ref="B5:C5"/>
    <mergeCell ref="B6:C6"/>
    <mergeCell ref="B7:C7"/>
    <mergeCell ref="B8:C8"/>
    <mergeCell ref="E8:F8"/>
  </mergeCells>
  <conditionalFormatting sqref="A11:E30">
    <cfRule type="expression" dxfId="17" priority="10">
      <formula>AND($B11&lt;&gt;$B10)</formula>
    </cfRule>
  </conditionalFormatting>
  <conditionalFormatting sqref="B10:B30">
    <cfRule type="expression" dxfId="16" priority="9">
      <formula>AND($B10&lt;&gt;$B9)</formula>
    </cfRule>
  </conditionalFormatting>
  <conditionalFormatting sqref="E8">
    <cfRule type="expression" dxfId="15" priority="5">
      <formula>$E$8="Pass"</formula>
    </cfRule>
    <cfRule type="expression" dxfId="14" priority="6">
      <formula>$E$8="Fail"</formula>
    </cfRule>
  </conditionalFormatting>
  <conditionalFormatting sqref="F11:F30">
    <cfRule type="expression" dxfId="13" priority="7">
      <formula>$F11="Fail"</formula>
    </cfRule>
    <cfRule type="expression" dxfId="12" priority="8">
      <formula>$F11="Pass"</formula>
    </cfRule>
  </conditionalFormatting>
  <dataValidations count="1">
    <dataValidation type="list" allowBlank="1" showInputMessage="1" showErrorMessage="1" sqref="F11:F30" xr:uid="{5F482146-6932-4CD7-B903-006BA7F86AC6}">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7B3BB-D245-4B5C-9618-D944ABDDEF69}">
  <dimension ref="A1:F46"/>
  <sheetViews>
    <sheetView tabSelected="1" topLeftCell="A6" workbookViewId="0">
      <selection activeCell="C14" sqref="C14"/>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131</v>
      </c>
      <c r="B2" s="23"/>
      <c r="C2" s="23"/>
      <c r="D2" s="23"/>
      <c r="E2" s="23"/>
      <c r="F2" s="24"/>
    </row>
    <row r="3" spans="1:6" hidden="1" x14ac:dyDescent="0.35"/>
    <row r="4" spans="1:6" x14ac:dyDescent="0.35">
      <c r="A4" s="12" t="s">
        <v>1</v>
      </c>
      <c r="B4" s="12"/>
      <c r="C4" s="12"/>
      <c r="D4" s="12" t="s">
        <v>11</v>
      </c>
      <c r="E4" s="12"/>
      <c r="F4" s="12"/>
    </row>
    <row r="5" spans="1:6" ht="26" x14ac:dyDescent="0.35">
      <c r="A5" s="16" t="s">
        <v>32</v>
      </c>
      <c r="B5" s="25" t="s">
        <v>33</v>
      </c>
      <c r="C5" s="24"/>
      <c r="D5" s="1" t="s">
        <v>9</v>
      </c>
      <c r="E5" s="5">
        <f>COUNTIF(SampleTestCase1236[Status], "Not Executed")</f>
        <v>36</v>
      </c>
      <c r="F5" s="15">
        <f>E5/SUM(E$5:E$7)</f>
        <v>1</v>
      </c>
    </row>
    <row r="6" spans="1:6" ht="30" customHeight="1" x14ac:dyDescent="0.35">
      <c r="A6" s="16" t="s">
        <v>34</v>
      </c>
      <c r="B6" s="25" t="s">
        <v>36</v>
      </c>
      <c r="C6" s="24"/>
      <c r="D6" s="1" t="s">
        <v>10</v>
      </c>
      <c r="E6" s="5">
        <f>COUNTIF(SampleTestCase1236[Status], "Pass")</f>
        <v>0</v>
      </c>
      <c r="F6" s="15">
        <f>E6/SUM(E$5:E$7)</f>
        <v>0</v>
      </c>
    </row>
    <row r="7" spans="1:6" ht="30" customHeight="1" x14ac:dyDescent="0.35">
      <c r="A7" s="16" t="s">
        <v>35</v>
      </c>
      <c r="B7" s="25" t="s">
        <v>37</v>
      </c>
      <c r="C7" s="24"/>
      <c r="D7" s="1" t="s">
        <v>8</v>
      </c>
      <c r="E7" s="5">
        <f>COUNTIF(SampleTestCase1236[Status], "Fail")</f>
        <v>0</v>
      </c>
      <c r="F7" s="15">
        <f>E7/SUM(E$5:E$7)</f>
        <v>0</v>
      </c>
    </row>
    <row r="8" spans="1:6" x14ac:dyDescent="0.35">
      <c r="A8" s="16"/>
      <c r="B8" s="25"/>
      <c r="C8" s="24"/>
      <c r="D8" s="6" t="s">
        <v>7</v>
      </c>
      <c r="E8" s="26" t="str">
        <f>IF(E7&gt;0, "Fail",
    IF(E5&gt;0, "Not Executed", "Pass"))</f>
        <v>Not Executed</v>
      </c>
      <c r="F8" s="26"/>
    </row>
    <row r="9" spans="1:6" hidden="1" x14ac:dyDescent="0.35"/>
    <row r="10" spans="1:6" x14ac:dyDescent="0.35">
      <c r="A10" s="11" t="s">
        <v>2</v>
      </c>
      <c r="B10" s="11" t="s">
        <v>21</v>
      </c>
      <c r="C10" s="11" t="s">
        <v>6</v>
      </c>
      <c r="D10" s="11" t="s">
        <v>3</v>
      </c>
      <c r="E10" s="11" t="s">
        <v>4</v>
      </c>
      <c r="F10" s="11" t="s">
        <v>5</v>
      </c>
    </row>
    <row r="11" spans="1:6" ht="39" x14ac:dyDescent="0.35">
      <c r="A11" s="5">
        <f t="shared" ref="A11:A46" si="0">IF(ISNUMBER(A10), A10 +1, 1)</f>
        <v>1</v>
      </c>
      <c r="B11" s="10" t="s">
        <v>90</v>
      </c>
      <c r="C11" s="10" t="s">
        <v>19</v>
      </c>
      <c r="D11" s="10" t="s">
        <v>20</v>
      </c>
      <c r="E11" s="10"/>
      <c r="F11" s="4" t="s">
        <v>137</v>
      </c>
    </row>
    <row r="12" spans="1:6" ht="39" x14ac:dyDescent="0.35">
      <c r="A12" s="5">
        <f t="shared" si="0"/>
        <v>2</v>
      </c>
      <c r="B12" s="10" t="s">
        <v>90</v>
      </c>
      <c r="C12" s="10" t="s">
        <v>81</v>
      </c>
      <c r="D12" s="10" t="s">
        <v>82</v>
      </c>
      <c r="E12" s="10"/>
      <c r="F12" s="4" t="s">
        <v>137</v>
      </c>
    </row>
    <row r="13" spans="1:6" ht="39" x14ac:dyDescent="0.35">
      <c r="A13" s="5">
        <f t="shared" si="0"/>
        <v>3</v>
      </c>
      <c r="B13" s="10" t="s">
        <v>90</v>
      </c>
      <c r="C13" s="18" t="s">
        <v>83</v>
      </c>
      <c r="D13" s="10" t="s">
        <v>84</v>
      </c>
      <c r="E13" s="17"/>
      <c r="F13" s="4" t="s">
        <v>137</v>
      </c>
    </row>
    <row r="14" spans="1:6" ht="39" x14ac:dyDescent="0.35">
      <c r="A14" s="5">
        <f t="shared" si="0"/>
        <v>4</v>
      </c>
      <c r="B14" s="10" t="s">
        <v>90</v>
      </c>
      <c r="C14" s="18" t="s">
        <v>85</v>
      </c>
      <c r="D14" s="10" t="s">
        <v>86</v>
      </c>
      <c r="E14" s="17"/>
      <c r="F14" s="4" t="s">
        <v>137</v>
      </c>
    </row>
    <row r="15" spans="1:6" ht="52" x14ac:dyDescent="0.35">
      <c r="A15" s="5">
        <f t="shared" si="0"/>
        <v>5</v>
      </c>
      <c r="B15" s="10" t="s">
        <v>90</v>
      </c>
      <c r="C15" s="18" t="s">
        <v>92</v>
      </c>
      <c r="D15" s="10" t="s">
        <v>87</v>
      </c>
      <c r="E15" s="17"/>
      <c r="F15" s="4" t="s">
        <v>137</v>
      </c>
    </row>
    <row r="16" spans="1:6" ht="39" x14ac:dyDescent="0.35">
      <c r="A16" s="5">
        <f t="shared" si="0"/>
        <v>6</v>
      </c>
      <c r="B16" s="10" t="s">
        <v>90</v>
      </c>
      <c r="C16" s="18" t="s">
        <v>88</v>
      </c>
      <c r="D16" s="10" t="s">
        <v>89</v>
      </c>
      <c r="E16" s="10"/>
      <c r="F16" s="4" t="s">
        <v>137</v>
      </c>
    </row>
    <row r="17" spans="1:6" ht="39" x14ac:dyDescent="0.35">
      <c r="A17" s="5">
        <f t="shared" si="0"/>
        <v>7</v>
      </c>
      <c r="B17" s="10" t="s">
        <v>90</v>
      </c>
      <c r="C17" s="10" t="s">
        <v>55</v>
      </c>
      <c r="D17" s="10" t="s">
        <v>58</v>
      </c>
      <c r="E17" s="10"/>
      <c r="F17" s="4" t="s">
        <v>137</v>
      </c>
    </row>
    <row r="18" spans="1:6" ht="65" x14ac:dyDescent="0.35">
      <c r="A18" s="5">
        <f t="shared" si="0"/>
        <v>8</v>
      </c>
      <c r="B18" s="10" t="s">
        <v>90</v>
      </c>
      <c r="C18" s="10" t="s">
        <v>94</v>
      </c>
      <c r="D18" s="10" t="s">
        <v>97</v>
      </c>
      <c r="E18" s="10"/>
      <c r="F18" s="4" t="s">
        <v>137</v>
      </c>
    </row>
    <row r="19" spans="1:6" ht="39" x14ac:dyDescent="0.35">
      <c r="A19" s="5">
        <f t="shared" si="0"/>
        <v>9</v>
      </c>
      <c r="B19" s="10" t="s">
        <v>91</v>
      </c>
      <c r="C19" s="18" t="s">
        <v>81</v>
      </c>
      <c r="D19" s="10" t="s">
        <v>82</v>
      </c>
      <c r="E19" s="10"/>
      <c r="F19" s="4" t="s">
        <v>137</v>
      </c>
    </row>
    <row r="20" spans="1:6" ht="39" x14ac:dyDescent="0.35">
      <c r="A20" s="5">
        <f t="shared" si="0"/>
        <v>10</v>
      </c>
      <c r="B20" s="10" t="s">
        <v>91</v>
      </c>
      <c r="C20" s="18" t="s">
        <v>83</v>
      </c>
      <c r="D20" s="10" t="s">
        <v>84</v>
      </c>
      <c r="E20" s="10"/>
      <c r="F20" s="4" t="s">
        <v>137</v>
      </c>
    </row>
    <row r="21" spans="1:6" ht="39" x14ac:dyDescent="0.35">
      <c r="A21" s="5">
        <f t="shared" si="0"/>
        <v>11</v>
      </c>
      <c r="B21" s="10" t="s">
        <v>91</v>
      </c>
      <c r="C21" s="18" t="s">
        <v>85</v>
      </c>
      <c r="D21" s="10" t="s">
        <v>86</v>
      </c>
      <c r="E21" s="17"/>
      <c r="F21" s="4" t="s">
        <v>137</v>
      </c>
    </row>
    <row r="22" spans="1:6" ht="52" x14ac:dyDescent="0.35">
      <c r="A22" s="5">
        <f t="shared" si="0"/>
        <v>12</v>
      </c>
      <c r="B22" s="10" t="s">
        <v>91</v>
      </c>
      <c r="C22" s="10" t="s">
        <v>93</v>
      </c>
      <c r="D22" s="10" t="s">
        <v>132</v>
      </c>
      <c r="E22" s="10"/>
      <c r="F22" s="4" t="s">
        <v>137</v>
      </c>
    </row>
    <row r="23" spans="1:6" ht="39" x14ac:dyDescent="0.35">
      <c r="A23" s="5">
        <f t="shared" si="0"/>
        <v>13</v>
      </c>
      <c r="B23" s="10" t="s">
        <v>91</v>
      </c>
      <c r="C23" s="18" t="s">
        <v>55</v>
      </c>
      <c r="D23" s="10" t="s">
        <v>58</v>
      </c>
      <c r="E23" s="17"/>
      <c r="F23" s="4" t="s">
        <v>137</v>
      </c>
    </row>
    <row r="24" spans="1:6" ht="78" x14ac:dyDescent="0.35">
      <c r="A24" s="5">
        <f t="shared" si="0"/>
        <v>14</v>
      </c>
      <c r="B24" s="10" t="s">
        <v>91</v>
      </c>
      <c r="C24" s="18" t="s">
        <v>94</v>
      </c>
      <c r="D24" s="10" t="s">
        <v>133</v>
      </c>
      <c r="E24" s="17"/>
      <c r="F24" s="4" t="s">
        <v>137</v>
      </c>
    </row>
    <row r="25" spans="1:6" ht="52" x14ac:dyDescent="0.35">
      <c r="A25" s="5">
        <f t="shared" si="0"/>
        <v>15</v>
      </c>
      <c r="B25" s="10" t="s">
        <v>95</v>
      </c>
      <c r="C25" s="18" t="s">
        <v>81</v>
      </c>
      <c r="D25" s="10" t="s">
        <v>82</v>
      </c>
      <c r="E25" s="17"/>
      <c r="F25" s="4" t="s">
        <v>137</v>
      </c>
    </row>
    <row r="26" spans="1:6" ht="39" x14ac:dyDescent="0.35">
      <c r="A26" s="5">
        <f t="shared" si="0"/>
        <v>16</v>
      </c>
      <c r="B26" s="10" t="s">
        <v>95</v>
      </c>
      <c r="C26" s="18" t="s">
        <v>83</v>
      </c>
      <c r="D26" s="10" t="s">
        <v>84</v>
      </c>
      <c r="E26" s="17"/>
      <c r="F26" s="4" t="s">
        <v>137</v>
      </c>
    </row>
    <row r="27" spans="1:6" ht="39" x14ac:dyDescent="0.35">
      <c r="A27" s="5">
        <f t="shared" si="0"/>
        <v>17</v>
      </c>
      <c r="B27" s="10" t="s">
        <v>95</v>
      </c>
      <c r="C27" s="18" t="s">
        <v>85</v>
      </c>
      <c r="D27" s="10" t="s">
        <v>86</v>
      </c>
      <c r="E27" s="17"/>
      <c r="F27" s="4" t="s">
        <v>137</v>
      </c>
    </row>
    <row r="28" spans="1:6" ht="52" x14ac:dyDescent="0.35">
      <c r="A28" s="5">
        <f t="shared" si="0"/>
        <v>18</v>
      </c>
      <c r="B28" s="10" t="s">
        <v>95</v>
      </c>
      <c r="C28" s="19" t="s">
        <v>96</v>
      </c>
      <c r="D28" s="20" t="s">
        <v>87</v>
      </c>
      <c r="E28" s="21"/>
      <c r="F28" s="4" t="s">
        <v>137</v>
      </c>
    </row>
    <row r="29" spans="1:6" ht="39" x14ac:dyDescent="0.35">
      <c r="A29" s="5">
        <f t="shared" si="0"/>
        <v>19</v>
      </c>
      <c r="B29" s="10" t="s">
        <v>95</v>
      </c>
      <c r="C29" s="19" t="s">
        <v>55</v>
      </c>
      <c r="D29" s="10" t="s">
        <v>58</v>
      </c>
      <c r="E29" s="21"/>
      <c r="F29" s="4" t="s">
        <v>137</v>
      </c>
    </row>
    <row r="30" spans="1:6" ht="130" x14ac:dyDescent="0.35">
      <c r="A30" s="5">
        <f t="shared" si="0"/>
        <v>20</v>
      </c>
      <c r="B30" s="10" t="s">
        <v>95</v>
      </c>
      <c r="C30" s="19" t="s">
        <v>94</v>
      </c>
      <c r="D30" s="20" t="s">
        <v>98</v>
      </c>
      <c r="E30" s="21"/>
      <c r="F30" s="4" t="s">
        <v>137</v>
      </c>
    </row>
    <row r="31" spans="1:6" ht="39" x14ac:dyDescent="0.35">
      <c r="A31" s="5">
        <f t="shared" si="0"/>
        <v>21</v>
      </c>
      <c r="B31" s="10" t="s">
        <v>106</v>
      </c>
      <c r="C31" s="19" t="s">
        <v>107</v>
      </c>
      <c r="D31" s="20" t="s">
        <v>108</v>
      </c>
      <c r="E31" s="21"/>
      <c r="F31" s="4" t="s">
        <v>137</v>
      </c>
    </row>
    <row r="32" spans="1:6" ht="26" x14ac:dyDescent="0.35">
      <c r="A32" s="5">
        <f t="shared" si="0"/>
        <v>22</v>
      </c>
      <c r="B32" s="10" t="s">
        <v>106</v>
      </c>
      <c r="C32" s="19" t="s">
        <v>109</v>
      </c>
      <c r="D32" s="20" t="s">
        <v>110</v>
      </c>
      <c r="E32" s="21"/>
      <c r="F32" s="4" t="s">
        <v>137</v>
      </c>
    </row>
    <row r="33" spans="1:6" ht="26" x14ac:dyDescent="0.35">
      <c r="A33" s="5">
        <f t="shared" si="0"/>
        <v>23</v>
      </c>
      <c r="B33" s="10" t="s">
        <v>106</v>
      </c>
      <c r="C33" s="18" t="s">
        <v>111</v>
      </c>
      <c r="D33" s="10" t="s">
        <v>112</v>
      </c>
      <c r="E33" s="17"/>
      <c r="F33" s="4" t="s">
        <v>137</v>
      </c>
    </row>
    <row r="34" spans="1:6" ht="65" x14ac:dyDescent="0.35">
      <c r="A34" s="5">
        <f t="shared" si="0"/>
        <v>24</v>
      </c>
      <c r="B34" s="10" t="s">
        <v>106</v>
      </c>
      <c r="C34" s="18" t="s">
        <v>113</v>
      </c>
      <c r="D34" s="10" t="s">
        <v>114</v>
      </c>
      <c r="E34" s="17"/>
      <c r="F34" s="4" t="s">
        <v>137</v>
      </c>
    </row>
    <row r="35" spans="1:6" ht="26" x14ac:dyDescent="0.35">
      <c r="A35" s="5">
        <f t="shared" si="0"/>
        <v>25</v>
      </c>
      <c r="B35" s="10" t="s">
        <v>106</v>
      </c>
      <c r="C35" s="18" t="s">
        <v>115</v>
      </c>
      <c r="D35" s="10" t="s">
        <v>116</v>
      </c>
      <c r="E35" s="17"/>
      <c r="F35" s="4" t="s">
        <v>137</v>
      </c>
    </row>
    <row r="36" spans="1:6" ht="26" x14ac:dyDescent="0.35">
      <c r="A36" s="5">
        <f t="shared" si="0"/>
        <v>26</v>
      </c>
      <c r="B36" s="10" t="s">
        <v>106</v>
      </c>
      <c r="C36" s="18" t="s">
        <v>117</v>
      </c>
      <c r="D36" s="10" t="s">
        <v>118</v>
      </c>
      <c r="E36" s="17"/>
      <c r="F36" s="4" t="s">
        <v>137</v>
      </c>
    </row>
    <row r="37" spans="1:6" ht="52" x14ac:dyDescent="0.35">
      <c r="A37" s="5">
        <f t="shared" si="0"/>
        <v>27</v>
      </c>
      <c r="B37" s="10" t="s">
        <v>106</v>
      </c>
      <c r="C37" s="18" t="s">
        <v>119</v>
      </c>
      <c r="D37" s="10" t="s">
        <v>120</v>
      </c>
      <c r="E37" s="17"/>
      <c r="F37" s="4" t="s">
        <v>137</v>
      </c>
    </row>
    <row r="38" spans="1:6" ht="39" x14ac:dyDescent="0.35">
      <c r="A38" s="5">
        <f t="shared" si="0"/>
        <v>28</v>
      </c>
      <c r="B38" s="10" t="s">
        <v>106</v>
      </c>
      <c r="C38" s="18" t="s">
        <v>121</v>
      </c>
      <c r="D38" s="10" t="s">
        <v>122</v>
      </c>
      <c r="E38" s="17"/>
      <c r="F38" s="4" t="s">
        <v>137</v>
      </c>
    </row>
    <row r="39" spans="1:6" ht="65" x14ac:dyDescent="0.35">
      <c r="A39" s="5">
        <f t="shared" si="0"/>
        <v>29</v>
      </c>
      <c r="B39" s="10" t="s">
        <v>106</v>
      </c>
      <c r="C39" s="18" t="s">
        <v>123</v>
      </c>
      <c r="D39" s="10" t="s">
        <v>124</v>
      </c>
      <c r="E39" s="17"/>
      <c r="F39" s="4" t="s">
        <v>137</v>
      </c>
    </row>
    <row r="40" spans="1:6" ht="26" x14ac:dyDescent="0.35">
      <c r="A40" s="5">
        <f t="shared" si="0"/>
        <v>30</v>
      </c>
      <c r="B40" s="10" t="s">
        <v>99</v>
      </c>
      <c r="C40" s="19" t="s">
        <v>81</v>
      </c>
      <c r="D40" s="20" t="s">
        <v>82</v>
      </c>
      <c r="E40" s="21"/>
      <c r="F40" s="4" t="s">
        <v>137</v>
      </c>
    </row>
    <row r="41" spans="1:6" ht="26" x14ac:dyDescent="0.35">
      <c r="A41" s="5">
        <f t="shared" si="0"/>
        <v>31</v>
      </c>
      <c r="B41" s="10" t="s">
        <v>99</v>
      </c>
      <c r="C41" s="19" t="s">
        <v>83</v>
      </c>
      <c r="D41" s="20" t="s">
        <v>84</v>
      </c>
      <c r="E41" s="21"/>
      <c r="F41" s="4" t="s">
        <v>137</v>
      </c>
    </row>
    <row r="42" spans="1:6" ht="26" x14ac:dyDescent="0.35">
      <c r="A42" s="5">
        <f t="shared" si="0"/>
        <v>32</v>
      </c>
      <c r="B42" s="10" t="s">
        <v>99</v>
      </c>
      <c r="C42" s="19" t="s">
        <v>105</v>
      </c>
      <c r="D42" s="20" t="s">
        <v>100</v>
      </c>
      <c r="E42" s="21"/>
      <c r="F42" s="4" t="s">
        <v>137</v>
      </c>
    </row>
    <row r="43" spans="1:6" ht="39" x14ac:dyDescent="0.35">
      <c r="A43" s="5">
        <f t="shared" si="0"/>
        <v>33</v>
      </c>
      <c r="B43" s="10" t="s">
        <v>99</v>
      </c>
      <c r="C43" s="19" t="s">
        <v>101</v>
      </c>
      <c r="D43" s="19" t="s">
        <v>102</v>
      </c>
      <c r="E43" s="21"/>
      <c r="F43" s="4" t="s">
        <v>137</v>
      </c>
    </row>
    <row r="44" spans="1:6" ht="39" x14ac:dyDescent="0.35">
      <c r="A44" s="5">
        <f t="shared" si="0"/>
        <v>34</v>
      </c>
      <c r="B44" s="10" t="s">
        <v>99</v>
      </c>
      <c r="C44" s="19" t="s">
        <v>125</v>
      </c>
      <c r="D44" s="20" t="s">
        <v>103</v>
      </c>
      <c r="E44" s="21"/>
      <c r="F44" s="4" t="s">
        <v>137</v>
      </c>
    </row>
    <row r="45" spans="1:6" ht="39" x14ac:dyDescent="0.35">
      <c r="A45" s="5">
        <f t="shared" si="0"/>
        <v>35</v>
      </c>
      <c r="B45" s="10" t="s">
        <v>99</v>
      </c>
      <c r="C45" s="19" t="s">
        <v>104</v>
      </c>
      <c r="D45" s="20" t="s">
        <v>122</v>
      </c>
      <c r="E45" s="21"/>
      <c r="F45" s="4" t="s">
        <v>137</v>
      </c>
    </row>
    <row r="46" spans="1:6" ht="78" x14ac:dyDescent="0.35">
      <c r="A46" s="5">
        <f t="shared" si="0"/>
        <v>36</v>
      </c>
      <c r="B46" s="10" t="s">
        <v>99</v>
      </c>
      <c r="C46" s="19" t="s">
        <v>123</v>
      </c>
      <c r="D46" s="20" t="s">
        <v>126</v>
      </c>
      <c r="E46" s="21"/>
      <c r="F46" s="4" t="s">
        <v>137</v>
      </c>
    </row>
  </sheetData>
  <mergeCells count="6">
    <mergeCell ref="A2:F2"/>
    <mergeCell ref="B5:C5"/>
    <mergeCell ref="B6:C6"/>
    <mergeCell ref="B7:C7"/>
    <mergeCell ref="B8:C8"/>
    <mergeCell ref="E8:F8"/>
  </mergeCells>
  <conditionalFormatting sqref="A11:E46">
    <cfRule type="expression" dxfId="11" priority="53">
      <formula>AND($B11&lt;&gt;$B10)</formula>
    </cfRule>
  </conditionalFormatting>
  <conditionalFormatting sqref="B11:B46">
    <cfRule type="expression" dxfId="10" priority="9">
      <formula>AND($B11&lt;&gt;$B10)</formula>
    </cfRule>
  </conditionalFormatting>
  <conditionalFormatting sqref="E8">
    <cfRule type="expression" dxfId="9" priority="5">
      <formula>$E$8="Pass"</formula>
    </cfRule>
    <cfRule type="expression" dxfId="8" priority="6">
      <formula>$E$8="Fail"</formula>
    </cfRule>
  </conditionalFormatting>
  <conditionalFormatting sqref="F11:F46">
    <cfRule type="expression" dxfId="7" priority="7">
      <formula>$F11="Fail"</formula>
    </cfRule>
    <cfRule type="expression" dxfId="6" priority="8">
      <formula>$F11="Pass"</formula>
    </cfRule>
  </conditionalFormatting>
  <dataValidations count="1">
    <dataValidation type="list" allowBlank="1" showInputMessage="1" showErrorMessage="1" sqref="F11:F46" xr:uid="{01DDB530-21B2-49FF-8FBC-6957B218F69E}">
      <formula1>"Pass,Fail,Not Executed"</formula1>
    </dataValidation>
  </dataValidations>
  <pageMargins left="0.7" right="0.7" top="0.75" bottom="0.75" header="0.3" footer="0.3"/>
  <pageSetup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494EF-1551-40A5-8DBA-63D5EE5106AF}">
  <dimension ref="A1:F15"/>
  <sheetViews>
    <sheetView workbookViewId="0">
      <selection activeCell="D15" sqref="D15"/>
    </sheetView>
  </sheetViews>
  <sheetFormatPr defaultRowHeight="14.5" x14ac:dyDescent="0.35"/>
  <cols>
    <col min="1" max="1" width="15" bestFit="1" customWidth="1"/>
    <col min="2" max="2" width="23.26953125" customWidth="1"/>
    <col min="3" max="5" width="38.6328125" customWidth="1"/>
    <col min="6" max="6" width="12.6328125" customWidth="1"/>
  </cols>
  <sheetData>
    <row r="1" spans="1:6" x14ac:dyDescent="0.35">
      <c r="A1" s="13" t="s">
        <v>0</v>
      </c>
      <c r="B1" s="14"/>
      <c r="C1" s="14"/>
      <c r="D1" s="14"/>
      <c r="E1" s="14"/>
      <c r="F1" s="14"/>
    </row>
    <row r="2" spans="1:6" ht="30" customHeight="1" x14ac:dyDescent="0.35">
      <c r="A2" s="22" t="s">
        <v>140</v>
      </c>
      <c r="B2" s="23"/>
      <c r="C2" s="23"/>
      <c r="D2" s="23"/>
      <c r="E2" s="23"/>
      <c r="F2" s="24"/>
    </row>
    <row r="3" spans="1:6" hidden="1" x14ac:dyDescent="0.35"/>
    <row r="4" spans="1:6" x14ac:dyDescent="0.35">
      <c r="A4" s="12" t="s">
        <v>1</v>
      </c>
      <c r="B4" s="12"/>
      <c r="C4" s="12"/>
      <c r="D4" s="12" t="s">
        <v>11</v>
      </c>
      <c r="E4" s="12"/>
      <c r="F4" s="12"/>
    </row>
    <row r="5" spans="1:6" ht="30" customHeight="1" x14ac:dyDescent="0.35">
      <c r="A5" s="16" t="s">
        <v>34</v>
      </c>
      <c r="B5" s="25" t="s">
        <v>36</v>
      </c>
      <c r="C5" s="24"/>
      <c r="D5" s="1" t="s">
        <v>9</v>
      </c>
      <c r="E5" s="5">
        <f>COUNTIF(SampleTestCase12367[Status], "Not Executed")</f>
        <v>5</v>
      </c>
      <c r="F5" s="15">
        <f>E5/SUM(E$5:E$7)</f>
        <v>1</v>
      </c>
    </row>
    <row r="6" spans="1:6" x14ac:dyDescent="0.35">
      <c r="A6" s="16"/>
      <c r="B6" s="25"/>
      <c r="C6" s="24"/>
      <c r="D6" s="1" t="s">
        <v>10</v>
      </c>
      <c r="E6" s="5">
        <f>COUNTIF(SampleTestCase12367[Status], "Pass")</f>
        <v>0</v>
      </c>
      <c r="F6" s="15">
        <f>E6/SUM(E$5:E$7)</f>
        <v>0</v>
      </c>
    </row>
    <row r="7" spans="1:6" x14ac:dyDescent="0.35">
      <c r="A7" s="16"/>
      <c r="B7" s="25"/>
      <c r="C7" s="24"/>
      <c r="D7" s="1" t="s">
        <v>8</v>
      </c>
      <c r="E7" s="5">
        <f>COUNTIF(SampleTestCase12367[Status], "Fail")</f>
        <v>0</v>
      </c>
      <c r="F7" s="15">
        <f>E7/SUM(E$5:E$7)</f>
        <v>0</v>
      </c>
    </row>
    <row r="8" spans="1:6" x14ac:dyDescent="0.35">
      <c r="A8" s="16"/>
      <c r="B8" s="25"/>
      <c r="C8" s="24"/>
      <c r="D8" s="6" t="s">
        <v>7</v>
      </c>
      <c r="E8" s="26" t="str">
        <f>IF(E7&gt;0, "Fail",
    IF(E5&gt;0, "Not Executed", "Pass"))</f>
        <v>Not Executed</v>
      </c>
      <c r="F8" s="26"/>
    </row>
    <row r="9" spans="1:6" hidden="1" x14ac:dyDescent="0.35"/>
    <row r="10" spans="1:6" x14ac:dyDescent="0.35">
      <c r="A10" s="11" t="s">
        <v>2</v>
      </c>
      <c r="B10" s="11" t="s">
        <v>21</v>
      </c>
      <c r="C10" s="11" t="s">
        <v>6</v>
      </c>
      <c r="D10" s="11" t="s">
        <v>3</v>
      </c>
      <c r="E10" s="11" t="s">
        <v>4</v>
      </c>
      <c r="F10" s="11" t="s">
        <v>5</v>
      </c>
    </row>
    <row r="11" spans="1:6" x14ac:dyDescent="0.35">
      <c r="A11" s="5">
        <f t="shared" ref="A11:A15" si="0">IF(ISNUMBER(A10), A10 +1, 1)</f>
        <v>1</v>
      </c>
      <c r="B11" s="10" t="s">
        <v>138</v>
      </c>
      <c r="C11" s="10" t="s">
        <v>19</v>
      </c>
      <c r="D11" s="10" t="s">
        <v>20</v>
      </c>
      <c r="E11" s="10"/>
      <c r="F11" s="4" t="s">
        <v>137</v>
      </c>
    </row>
    <row r="12" spans="1:6" ht="195" x14ac:dyDescent="0.35">
      <c r="A12" s="5">
        <f t="shared" si="0"/>
        <v>2</v>
      </c>
      <c r="B12" s="10" t="s">
        <v>138</v>
      </c>
      <c r="C12" s="10" t="s">
        <v>141</v>
      </c>
      <c r="D12" s="10" t="s">
        <v>142</v>
      </c>
      <c r="E12" s="10"/>
      <c r="F12" s="4" t="s">
        <v>137</v>
      </c>
    </row>
    <row r="13" spans="1:6" ht="156" x14ac:dyDescent="0.35">
      <c r="A13" s="5">
        <f t="shared" si="0"/>
        <v>3</v>
      </c>
      <c r="B13" s="10" t="s">
        <v>138</v>
      </c>
      <c r="C13" s="18" t="s">
        <v>143</v>
      </c>
      <c r="D13" s="10" t="s">
        <v>144</v>
      </c>
      <c r="E13" s="17"/>
      <c r="F13" s="4" t="s">
        <v>137</v>
      </c>
    </row>
    <row r="14" spans="1:6" ht="182" x14ac:dyDescent="0.35">
      <c r="A14" s="5">
        <f t="shared" si="0"/>
        <v>4</v>
      </c>
      <c r="B14" s="10" t="s">
        <v>145</v>
      </c>
      <c r="C14" s="18" t="s">
        <v>146</v>
      </c>
      <c r="D14" s="10" t="s">
        <v>147</v>
      </c>
      <c r="E14" s="17"/>
      <c r="F14" s="4" t="s">
        <v>137</v>
      </c>
    </row>
    <row r="15" spans="1:6" ht="104" x14ac:dyDescent="0.35">
      <c r="A15" s="5">
        <f t="shared" si="0"/>
        <v>5</v>
      </c>
      <c r="B15" s="10" t="s">
        <v>145</v>
      </c>
      <c r="C15" s="18" t="s">
        <v>148</v>
      </c>
      <c r="D15" s="10" t="s">
        <v>149</v>
      </c>
      <c r="E15" s="17"/>
      <c r="F15" s="4" t="s">
        <v>137</v>
      </c>
    </row>
  </sheetData>
  <mergeCells count="6">
    <mergeCell ref="A2:F2"/>
    <mergeCell ref="B5:C5"/>
    <mergeCell ref="B6:C6"/>
    <mergeCell ref="B7:C7"/>
    <mergeCell ref="B8:C8"/>
    <mergeCell ref="E8:F8"/>
  </mergeCells>
  <conditionalFormatting sqref="A11:E15">
    <cfRule type="expression" dxfId="5" priority="10">
      <formula>AND($B11&lt;&gt;$B10)</formula>
    </cfRule>
  </conditionalFormatting>
  <conditionalFormatting sqref="B11:B15">
    <cfRule type="expression" dxfId="4" priority="9">
      <formula>AND($B11&lt;&gt;$B10)</formula>
    </cfRule>
  </conditionalFormatting>
  <conditionalFormatting sqref="E8">
    <cfRule type="expression" dxfId="3" priority="5">
      <formula>$E$8="Pass"</formula>
    </cfRule>
    <cfRule type="expression" dxfId="2" priority="6">
      <formula>$E$8="Fail"</formula>
    </cfRule>
  </conditionalFormatting>
  <conditionalFormatting sqref="F11:F15">
    <cfRule type="expression" dxfId="1" priority="7">
      <formula>$F11="Fail"</formula>
    </cfRule>
    <cfRule type="expression" dxfId="0" priority="8">
      <formula>$F11="Pass"</formula>
    </cfRule>
  </conditionalFormatting>
  <dataValidations count="1">
    <dataValidation type="list" allowBlank="1" showInputMessage="1" showErrorMessage="1" sqref="F11:F15" xr:uid="{1ABF78D5-22AE-4168-98B6-9889E5A6ADC7}">
      <formula1>"Pass,Fail,Not Executed"</formula1>
    </dataValidation>
  </dataValidations>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01_Creation</vt:lpstr>
      <vt:lpstr>02_UpdateSteps</vt:lpstr>
      <vt:lpstr>03_ScriptChanges</vt:lpstr>
      <vt:lpstr>04_RuntimeParameters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Garcia, JC</dc:creator>
  <cp:lastModifiedBy>Garcia, JC</cp:lastModifiedBy>
  <dcterms:created xsi:type="dcterms:W3CDTF">2015-06-05T18:17:20Z</dcterms:created>
  <dcterms:modified xsi:type="dcterms:W3CDTF">2024-03-07T19:33:17Z</dcterms:modified>
</cp:coreProperties>
</file>