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B77DE22C-8D7F-430A-8520-64182B652040}" xr6:coauthVersionLast="47" xr6:coauthVersionMax="47" xr10:uidLastSave="{00000000-0000-0000-0000-000000000000}"/>
  <bookViews>
    <workbookView xWindow="-110" yWindow="-110" windowWidth="19420" windowHeight="10300" firstSheet="1" activeTab="4" xr2:uid="{00000000-000D-0000-FFFF-FFFF00000000}"/>
  </bookViews>
  <sheets>
    <sheet name="Summary" sheetId="2" r:id="rId1"/>
    <sheet name="01_NoParams" sheetId="3" r:id="rId2"/>
    <sheet name="02_ParamsConstraints" sheetId="5" r:id="rId3"/>
    <sheet name="03_Results" sheetId="6" r:id="rId4"/>
    <sheet name="04_SpecialCondition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5" l="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11" i="7"/>
  <c r="A12" i="7" s="1"/>
  <c r="A13" i="7" s="1"/>
  <c r="A14" i="7" s="1"/>
  <c r="A15" i="7" s="1"/>
  <c r="A16" i="7" s="1"/>
  <c r="A17" i="7" s="1"/>
  <c r="E7" i="7"/>
  <c r="E6" i="7"/>
  <c r="E5" i="7"/>
  <c r="F5" i="7" s="1"/>
  <c r="A30" i="6"/>
  <c r="A31" i="6" s="1"/>
  <c r="A32" i="6" s="1"/>
  <c r="A33" i="6" s="1"/>
  <c r="A34" i="6" s="1"/>
  <c r="A35" i="6" s="1"/>
  <c r="A12" i="6"/>
  <c r="A13" i="6"/>
  <c r="A14" i="6" s="1"/>
  <c r="A15" i="6" s="1"/>
  <c r="A16" i="6" s="1"/>
  <c r="A17" i="6" s="1"/>
  <c r="A18" i="6" s="1"/>
  <c r="A19" i="6" s="1"/>
  <c r="A20" i="6" s="1"/>
  <c r="A21" i="6" s="1"/>
  <c r="A22" i="6" s="1"/>
  <c r="A23" i="6" s="1"/>
  <c r="A24" i="6" s="1"/>
  <c r="A25" i="6" s="1"/>
  <c r="A26" i="6" s="1"/>
  <c r="A27" i="6" s="1"/>
  <c r="A28" i="6" s="1"/>
  <c r="A29" i="6" s="1"/>
  <c r="A11" i="6"/>
  <c r="E7" i="6"/>
  <c r="E6" i="6"/>
  <c r="E5" i="6"/>
  <c r="E8" i="7" l="1"/>
  <c r="F6" i="7"/>
  <c r="F7" i="7"/>
  <c r="F5" i="6"/>
  <c r="F6" i="6"/>
  <c r="F7" i="6"/>
  <c r="E8" i="6"/>
  <c r="A11" i="5"/>
  <c r="E7" i="5"/>
  <c r="E6" i="5"/>
  <c r="E5" i="5"/>
  <c r="A12" i="3"/>
  <c r="A13" i="3" s="1"/>
  <c r="A14" i="3" s="1"/>
  <c r="A15" i="3" s="1"/>
  <c r="A16" i="3" s="1"/>
  <c r="A17" i="3" s="1"/>
  <c r="A18" i="3" s="1"/>
  <c r="B5" i="2" a="1"/>
  <c r="B4" i="2" a="1"/>
  <c r="B5" i="2" l="1"/>
  <c r="F5" i="5"/>
  <c r="B4" i="2"/>
  <c r="F6" i="5"/>
  <c r="E8" i="5"/>
  <c r="F7" i="5"/>
  <c r="A11" i="3"/>
  <c r="E7" i="3"/>
  <c r="E6" i="3"/>
  <c r="E5" i="3"/>
  <c r="B3" i="2" a="1"/>
  <c r="B3" i="2" l="1"/>
  <c r="F5" i="3"/>
  <c r="E8" i="3"/>
  <c r="F6" i="3"/>
  <c r="F7" i="3"/>
  <c r="B2" i="2" a="1"/>
  <c r="B2" i="2" l="1"/>
  <c r="E3" i="2"/>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<sst xmlns="http://schemas.openxmlformats.org/spreadsheetml/2006/main" count="353" uniqueCount="129">
  <si>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</si>
  <si>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</si>
  <si>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</si>
  <si>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</si>
  <si>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</si>
  <si>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</si>
  <si>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</si>
  <si>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</si>
  <si>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</si>
  <si>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</si>
  <si>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</si>
  <si>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</si>
  <si>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</si>
  <si>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</si>
  <si>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</si>
  <si>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</si>
  <si>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</si>
  <si>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</si>
  <si>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</si>
  <si>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</si>
  <si>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</si>
  <si>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</si>
  <si>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TestRemote</t>
  </si>
  <si>
    <t>TestLocalDatetime</t>
  </si>
  <si>
    <t>Use /doc/test-scripts/test-remote.ps1 must be created before to start.</t>
  </si>
  <si>
    <t>Click in the Quick Task link in the navigation bar</t>
  </si>
  <si>
    <t>The Quick task page is displayed showing the dropdown to select the script</t>
  </si>
  <si>
    <t>Select the TestRemote script</t>
  </si>
  <si>
    <t>The targets dropdown below is now enabled and below it there is a legend saying the script has no parameters.</t>
  </si>
  <si>
    <t>The targets are now didplayed in the dropdown text area.</t>
  </si>
  <si>
    <t>Click the Run button</t>
  </si>
  <si>
    <t>The quick task is executed and after a new second you'll be redirected to the Results page</t>
  </si>
  <si>
    <t>Test script execution on remote servers.</t>
  </si>
  <si>
    <t>Test script execution on local server.</t>
  </si>
  <si>
    <t>Select the TestLocalDatetime script</t>
  </si>
  <si>
    <t>01_NoParams</t>
  </si>
  <si>
    <t>Target</t>
  </si>
  <si>
    <t>Ensure to have at least one valid target created before to start</t>
  </si>
  <si>
    <t>Select at least one valid Target from the targets list</t>
  </si>
  <si>
    <t>TestRequiredParameters</t>
  </si>
  <si>
    <t>Use /doc/test-scripts/test-RequiredParameters.ps1 .Must exists before to start.</t>
  </si>
  <si>
    <t>Select the script named TestRequiredParameters</t>
  </si>
  <si>
    <t>The script is selected and now the Targets dropdown is enabled and there is a list of parameters below.</t>
  </si>
  <si>
    <t>Test Script with all required parameters.</t>
  </si>
  <si>
    <t>Check the parameters list</t>
  </si>
  <si>
    <t>All the parameters must have the red exclamation point at his left indicating they are required.
Also the Run button must be disabled.</t>
  </si>
  <si>
    <t>Check Run button</t>
  </si>
  <si>
    <t>Run button must still disabled.</t>
  </si>
  <si>
    <t>Fill all parameters with valid values</t>
  </si>
  <si>
    <t>You will need at least one valid target before to start.</t>
  </si>
  <si>
    <t>Select the target</t>
  </si>
  <si>
    <t>You must be able to select one valid target from the Targets dropdown.</t>
  </si>
  <si>
    <t>Check Literal params</t>
  </si>
  <si>
    <t>Choose the right value for each parameter. For the literal parameter named "$HashTableParam", set the following value:
@{Attr = "Hello!"}</t>
  </si>
  <si>
    <t>Run button is now enabled.</t>
  </si>
  <si>
    <t>Test script with all not null or empty parameters</t>
  </si>
  <si>
    <t>TestNotNullOrEmptyParameters</t>
  </si>
  <si>
    <t>Use /doc/test-scripts/test-NotNullOrEmptyParameters.ps1 .Must exists before to start.</t>
  </si>
  <si>
    <t>Select the script named TestNotNullOrEmptyParameters</t>
  </si>
  <si>
    <t>All the parameters must have the red exclamation point at his left indicating they can't be null or empty.
Also the Run button must be disabled.</t>
  </si>
  <si>
    <t>TestNotRequiredParameters</t>
  </si>
  <si>
    <t>Use /doc/test-scripts/test-NotRequiredParameters.ps1 .Must exists before to start.</t>
  </si>
  <si>
    <t>Test not required/mandatory parameters</t>
  </si>
  <si>
    <t>Select the script named TestNotRequiredParameters</t>
  </si>
  <si>
    <t>All the parameters souldn't have the red exclamation point at his left indicating they are not required.
The only exception is the Datetime parameter named $DatetimeParam. Because a Datetime value never can be null in PowerShell.
Also the Run button must be disabled.</t>
  </si>
  <si>
    <t>Select a valid date and time for the $DatetimeParam parameter</t>
  </si>
  <si>
    <t>Now the Run button is enabled.</t>
  </si>
  <si>
    <t>The targets dropdown is disabled.
There is a legend saying the script has no parameters.
The Run button is enabled.</t>
  </si>
  <si>
    <t>The quick task is executed and as soon is done you are redirected to the Results page</t>
  </si>
  <si>
    <t>02_ParamsConstraints</t>
  </si>
  <si>
    <t>Targets</t>
  </si>
  <si>
    <t>"Touch", (click),  all parameters and leave them blank</t>
  </si>
  <si>
    <t>Test invalid values. Enter:
 - Letter "A" for $IntegerParam and $DoubleParam.
 - For $DateTimeParam fill only the Day or the Month.
 - For $ArrayIntParam click on "Add a new Value" and try to enter a letter.</t>
  </si>
  <si>
    <t>You must have the following validation messages right below each one of the controls:
- $IntegerParam and $DoubleParam: You must see a legend indicating only numeric values are allowed.
 - $DateTimeParam: A legend indicating that information is required.
 - $ArrayIntParam: The dialog must show a legend indicating that only numeric values are allowed.</t>
  </si>
  <si>
    <t>Below each parameter must be a legend in red indicating the parameter requires a value.
This must apply to all parameters with the exception of types Switch or Boolean that can't have missing or invalid values.</t>
  </si>
  <si>
    <t>Validate the execution results for a Quick Task</t>
  </si>
  <si>
    <t>Ensure to have at least two valid target created before to start</t>
  </si>
  <si>
    <t>Use /doc/test-scripts/test-script.ps1 must be created before to start.</t>
  </si>
  <si>
    <t>TestScript</t>
  </si>
  <si>
    <t>Select the TestScript script</t>
  </si>
  <si>
    <t>The targets dropdown below is now enabled.
There is set of parameters below and the run button is below them disabled.</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</si>
  <si>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</si>
  <si>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</si>
  <si>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</si>
  <si>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</si>
  <si>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On each one of the Targets entries you can see a table with 10 rows.</t>
  </si>
  <si>
    <t>Below each one of the tables there is a textbox to filter the table data. Enter some content like a row number and verify the filtering is working.</t>
  </si>
  <si>
    <t>Click on some of the table headers and verify the sorting is working.</t>
  </si>
  <si>
    <t>Check Run again button in the top right corner.</t>
  </si>
  <si>
    <t>The Button is present and enabled in the top right corner.</t>
  </si>
  <si>
    <t>When hitting the first 2 all the entries are collapsed and then expanded.
When hitting the second set the entries are grouped/ungrouped by target.</t>
  </si>
  <si>
    <t>You are redirected to run page and the Quick task execution start again.</t>
  </si>
  <si>
    <t>Click the Run again button</t>
  </si>
  <si>
    <t>Results of the new execution are displayed</t>
  </si>
  <si>
    <t>Confirm results in targets entries are correct.</t>
  </si>
  <si>
    <t>Check if data filtering is working</t>
  </si>
  <si>
    <t>Check if data sorting is working</t>
  </si>
  <si>
    <t>Check Upper left controls.
NOTE: There is a set of 4 buttons in the upper left area. First 2 controls to expand/collapse all entries. The second set is Grouping/Ungrouping the results by Target. Check they are working properly</t>
  </si>
  <si>
    <t>The results are displayed and they are the same as last execution.</t>
  </si>
  <si>
    <t>Basic Quick Task and Results page functionality</t>
  </si>
  <si>
    <t>Select 1 target in the Targets dropdown.
Also set the following values for the parameters:
$ResultType: Text</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</si>
  <si>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</si>
  <si>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</si>
  <si>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</si>
  <si>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03_Results</t>
  </si>
  <si>
    <t>Testing a script that return text instead of JSON</t>
  </si>
  <si>
    <t>Testing a script that throws an error</t>
  </si>
  <si>
    <t>Select 1 target in the Targets dropdown.
Also set the following values for the parameters:
$ThrowError: $true
$ResultType: JSON</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</si>
  <si>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</si>
  <si>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</si>
  <si>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t>Available targets</t>
  </si>
  <si>
    <t>Testing Maximum numbers of targets</t>
  </si>
  <si>
    <t>You will need a minimum of 20 valid targets to test this conditions. Recall you can always clone a Target whenever is needed in order to have the required amount.</t>
  </si>
  <si>
    <t>Try to add an additional target to the list</t>
  </si>
  <si>
    <t>There is a validation that prevents you to add more than 20 targets.</t>
  </si>
  <si>
    <t>Select a total of 20 target in the Targets dropdown.
Also set the following values for the parameters:
$ResultType: JSON
$TotalResults: 1
$ColumnCount: 1</t>
  </si>
  <si>
    <t>Remove the 21s Target added in previous step and click the Run button</t>
  </si>
  <si>
    <t>In the results page you have a collapsible entry named "Quick Task for TestScript". And inside its 20 more collapsible entries with the names of each one of the targets you selected.</t>
  </si>
  <si>
    <t>Special cases for Quick Task</t>
  </si>
  <si>
    <t>04_SpecialConditions</t>
  </si>
  <si>
    <r>
      <t xml:space="preserve">/doc/test-scripts/test-local-datetime.ps1 must be created before to start.
</t>
    </r>
    <r>
      <rPr>
        <b/>
        <u/>
        <sz val="10"/>
        <color rgb="FFFF0000"/>
        <rFont val="Calibri"/>
        <family val="2"/>
      </rPr>
      <t>IMPORTANT</t>
    </r>
    <r>
      <rPr>
        <sz val="10"/>
        <color theme="1"/>
        <rFont val="Calibri"/>
        <family val="2"/>
      </rPr>
      <t>: When you upload this script ensure to set the "Is targetting…" value to "Services". In this way the script will be invoked in the local computer.</t>
    </r>
  </si>
  <si>
    <t>Testing the execution of scripts with parameters that are required and can be Null, Empty or must have a value.</t>
  </si>
  <si>
    <t>Check the parameter named "$HashTableParam". It must have below the text box a legend indicating the value is a literal value and will be passed "as is" to the script.</t>
  </si>
  <si>
    <t>Select 2 valid targets in the Targets dropdown.
Also set the following values for the parameters:
$ResultType: JSON
$TotalResults: 10
$ColumnCount: 5</t>
  </si>
  <si>
    <t>You are redirected to the Run page were the execution takes a few seconds.
After that you are redirected to the Results page that is displaying the execution results.</t>
  </si>
  <si>
    <t>You are redirected to the Run page were the execution takes a few seconds. Then you are redirected to the Results page that is displaying the execution results.</t>
  </si>
  <si>
    <t>Not Executed</t>
  </si>
  <si>
    <t>The quick task is executed and after a few seconds you'll be redirected to the Results page</t>
  </si>
  <si>
    <t>Testing the execution of scripts that are targetting Servers as also Services but without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</si>
</sst>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u/>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3" fillId="3" borderId="5" xfId="0" applyNumberFormat="1" applyFont="1" applyFill="1" applyBorder="1" applyAlignment="1">
      <alignment horizontal="left" vertical="top"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0">
    <dxf>
      <font>
        <b/>
        <i val="0"/>
      </font>
      <fill>
        <patternFill>
          <bgColor rgb="FFF1826F"/>
        </patternFill>
      </fill>
    </dxf>
    <dxf>
      <font>
        <b/>
        <i val="0"/>
      </font>
      <fill>
        <patternFill>
          <bgColor theme="9" tint="0.59996337778862885"/>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79" headerRowBorderDxfId="78" tableBorderDxfId="77" totalsRowBorderDxfId="76">
  <autoFilter ref="A1:B5" xr:uid="{4408209C-EE48-4EDD-81CA-828422C6913B}"/>
  <tableColumns count="2">
    <tableColumn id="1" xr3:uid="{654C6343-7B3C-42FE-9EF4-7BFE7BE35779}" name="Test Case Sheet name" dataDxfId="75"/>
    <tableColumn id="2" xr3:uid="{FDA0E746-B4F2-405E-8A1D-9A6A22073CB9}" name="Result" dataDxfId="7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73" headerRowBorderDxfId="72" tableBorderDxfId="71" totalsRowBorderDxfId="70">
  <autoFilter ref="D1:E4" xr:uid="{949BDB15-3C75-449C-B4C4-A2C0E485B5C0}">
    <filterColumn colId="0" hiddenButton="1"/>
    <filterColumn colId="1" hiddenButton="1"/>
  </autoFilter>
  <tableColumns count="2">
    <tableColumn id="1" xr3:uid="{5420B28C-70A3-47FD-BF8A-F016E4F7FA0F}" name="Summary Results" dataDxfId="69"/>
    <tableColumn id="2" xr3:uid="{B0E66881-1E02-43BC-AA03-3C33769D1162}" name="Count"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18" totalsRowShown="0" headerRowDxfId="67" dataDxfId="65" headerRowBorderDxfId="66" tableBorderDxfId="64" totalsRowBorderDxfId="63">
  <autoFilter ref="A10:F18"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62">
      <calculatedColumnFormula>IF(ISNUMBER(A10), A10 +1, 1)</calculatedColumnFormula>
    </tableColumn>
    <tableColumn id="6" xr3:uid="{AD88C9C6-DADE-45D0-A01C-3DD953458433}" name="Area" dataDxfId="61"/>
    <tableColumn id="2" xr3:uid="{B02D9B2C-E852-4462-A564-81E53B5B365B}" name="Step Details" dataDxfId="60"/>
    <tableColumn id="3" xr3:uid="{CDFDD06A-E36F-4E48-8FBC-00C2BA7A82BE}" name="Expected" dataDxfId="59"/>
    <tableColumn id="4" xr3:uid="{6A3BB6D8-A91E-4A24-9EE4-7F664D029AC6}" name="Actual" dataDxfId="58"/>
    <tableColumn id="5" xr3:uid="{965FEC3D-F8DD-479C-99AA-27E03D4F4B08}" name="Status" dataDxfId="5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9F3945-3FE8-40D9-B133-F4403CC312A6}" name="SampleTestCase126" displayName="SampleTestCase126" ref="A10:F36" totalsRowShown="0" headerRowDxfId="56" dataDxfId="54" headerRowBorderDxfId="55" tableBorderDxfId="53" totalsRowBorderDxfId="52">
  <autoFilter ref="A10:F3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8A97239-169E-4A73-8653-5ACF0D9B1175}" name="Step#" dataDxfId="51">
      <calculatedColumnFormula>IF(ISNUMBER(A10), A10 +1, 1)</calculatedColumnFormula>
    </tableColumn>
    <tableColumn id="6" xr3:uid="{D8D90FF2-640F-4324-9A40-081398A41EC2}" name="Area" dataDxfId="50"/>
    <tableColumn id="2" xr3:uid="{836B1EE4-794F-48F7-A699-C2531995E2E8}" name="Step Details" dataDxfId="49"/>
    <tableColumn id="3" xr3:uid="{B491C827-BBA1-414C-B10B-CEBFC6CADBC5}" name="Expected" dataDxfId="48"/>
    <tableColumn id="4" xr3:uid="{10CE080F-69DA-4468-9867-4B6234A14681}" name="Actual" dataDxfId="47"/>
    <tableColumn id="5" xr3:uid="{E436DEA7-EE90-4F95-B2CD-1B021831A84C}" name="Status"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2B11F-F19F-4957-B1C4-30ABF05EF0A5}" name="SampleTestCase123" displayName="SampleTestCase123" ref="A10:F35" totalsRowShown="0" headerRowDxfId="45" dataDxfId="43" headerRowBorderDxfId="44" tableBorderDxfId="42" totalsRowBorderDxfId="41">
  <autoFilter ref="A10:F35"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49BD8E3-A61D-4868-B812-94053F416EAC}" name="Step#" dataDxfId="40">
      <calculatedColumnFormula>IF(ISNUMBER(A10), A10 +1, 1)</calculatedColumnFormula>
    </tableColumn>
    <tableColumn id="6" xr3:uid="{10F217A6-2830-4104-A6F1-0DF56499B255}" name="Area" dataDxfId="39"/>
    <tableColumn id="2" xr3:uid="{EF6C2D64-AC7E-4844-8166-E771B3DBDE67}" name="Step Details" dataDxfId="38"/>
    <tableColumn id="3" xr3:uid="{169B6607-676F-4268-BC28-4D5F1235898A}" name="Expected" dataDxfId="37"/>
    <tableColumn id="4" xr3:uid="{708E7CA2-62CC-416B-96FB-C802DB79B760}" name="Actual" dataDxfId="36"/>
    <tableColumn id="5" xr3:uid="{68996803-274C-4057-80BF-BCFEA4BFC778}" name="Status" dataDxfId="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4E49CF-24EE-477B-84C0-433C834375D6}" name="SampleTestCase1237" displayName="SampleTestCase1237" ref="A10:F17" totalsRowShown="0" headerRowDxfId="34" dataDxfId="32" headerRowBorderDxfId="33" tableBorderDxfId="31" totalsRowBorderDxfId="30">
  <autoFilter ref="A10:F17"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7269009-4D08-4C21-9E7B-1784CD73D3E7}" name="Step#" dataDxfId="29">
      <calculatedColumnFormula>IF(ISNUMBER(A10), A10 +1, 1)</calculatedColumnFormula>
    </tableColumn>
    <tableColumn id="6" xr3:uid="{05762F75-7DFD-4A4F-AD60-1E76ECA640B6}" name="Area" dataDxfId="28"/>
    <tableColumn id="2" xr3:uid="{38CFCCCE-B457-4755-AEEA-14A350D19776}" name="Step Details" dataDxfId="27"/>
    <tableColumn id="3" xr3:uid="{C3BFE986-F214-403F-AA81-25F54261C59D}" name="Expected" dataDxfId="26"/>
    <tableColumn id="4" xr3:uid="{AD3AF554-688F-4C5E-879E-D25A9CDCF612}" name="Actual" dataDxfId="25"/>
    <tableColumn id="5" xr3:uid="{43660AE0-0B7A-4972-AE4A-78962705E209}" name="Status"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workbookViewId="0">
      <selection activeCell="A12" sqref="A12"/>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35</v>
      </c>
      <c r="B2" s="5" t="str" cm="1">
        <f t="array" aca="1" ref="B2" ca="1">INDIRECT(A2&amp;"!E8")</f>
        <v>Not Executed</v>
      </c>
      <c r="D2" s="2" t="s">
        <v>15</v>
      </c>
      <c r="E2" s="5">
        <f ca="1">COUNTIF(Summary[Result],"Not Executed")</f>
        <v>4</v>
      </c>
    </row>
    <row r="3" spans="1:5" x14ac:dyDescent="0.35">
      <c r="A3" s="2" t="s">
        <v>69</v>
      </c>
      <c r="B3" s="5" t="str" cm="1">
        <f t="array" aca="1" ref="B3" ca="1">INDIRECT(A3&amp;"!E8")</f>
        <v>Not Executed</v>
      </c>
      <c r="D3" s="2" t="s">
        <v>16</v>
      </c>
      <c r="E3" s="5">
        <f ca="1">COUNTIF(Summary[Result],"Pass")</f>
        <v>0</v>
      </c>
    </row>
    <row r="4" spans="1:5" x14ac:dyDescent="0.35">
      <c r="A4" s="3" t="s">
        <v>104</v>
      </c>
      <c r="B4" s="9" t="str" cm="1">
        <f t="array" aca="1" ref="B4" ca="1">INDIRECT(A4&amp;"!E8")</f>
        <v>Not Executed</v>
      </c>
      <c r="D4" s="3" t="s">
        <v>17</v>
      </c>
      <c r="E4" s="9">
        <f ca="1">COUNTIF(Summary[Result],"Fail")</f>
        <v>0</v>
      </c>
    </row>
    <row r="5" spans="1:5" x14ac:dyDescent="0.35">
      <c r="A5" s="3" t="s">
        <v>119</v>
      </c>
      <c r="B5" s="9" t="str" cm="1">
        <f t="array" aca="1" ref="B5" ca="1">INDIRECT(A5&amp;"!E8")</f>
        <v>Not Executed</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18"/>
  <sheetViews>
    <sheetView workbookViewId="0">
      <selection activeCell="A4" sqref="A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128</v>
      </c>
      <c r="B2" s="23"/>
      <c r="C2" s="23"/>
      <c r="D2" s="23"/>
      <c r="E2" s="23"/>
      <c r="F2" s="24"/>
    </row>
    <row r="3" spans="1:6" hidden="1" x14ac:dyDescent="0.35"/>
    <row r="4" spans="1:6" x14ac:dyDescent="0.35">
      <c r="A4" s="12" t="s">
        <v>1</v>
      </c>
      <c r="B4" s="12"/>
      <c r="C4" s="12"/>
      <c r="D4" s="12" t="s">
        <v>11</v>
      </c>
      <c r="E4" s="12"/>
      <c r="F4" s="12"/>
    </row>
    <row r="5" spans="1:6" x14ac:dyDescent="0.35">
      <c r="A5" s="17" t="s">
        <v>22</v>
      </c>
      <c r="B5" s="25" t="s">
        <v>24</v>
      </c>
      <c r="C5" s="24"/>
      <c r="D5" s="1" t="s">
        <v>9</v>
      </c>
      <c r="E5" s="5">
        <f>COUNTIF(SampleTestCase12[Status], "Not Executed")</f>
        <v>8</v>
      </c>
      <c r="F5" s="15">
        <f>E5/SUM(E$5:E$7)</f>
        <v>1</v>
      </c>
    </row>
    <row r="6" spans="1:6" ht="45" customHeight="1" x14ac:dyDescent="0.35">
      <c r="A6" s="17" t="s">
        <v>23</v>
      </c>
      <c r="B6" s="25" t="s">
        <v>120</v>
      </c>
      <c r="C6" s="24"/>
      <c r="D6" s="1" t="s">
        <v>10</v>
      </c>
      <c r="E6" s="5">
        <f>COUNTIF(SampleTestCase12[Status], "Pass")</f>
        <v>0</v>
      </c>
      <c r="F6" s="15">
        <f>E6/SUM(E$5:E$7)</f>
        <v>0</v>
      </c>
    </row>
    <row r="7" spans="1:6" x14ac:dyDescent="0.35">
      <c r="A7" s="17" t="s">
        <v>36</v>
      </c>
      <c r="B7" s="25" t="s">
        <v>37</v>
      </c>
      <c r="C7" s="24"/>
      <c r="D7" s="1" t="s">
        <v>8</v>
      </c>
      <c r="E7" s="5">
        <f>COUNTIF(SampleTestCase12[Status], "Fail")</f>
        <v>0</v>
      </c>
      <c r="F7" s="15">
        <f>E7/SUM(E$5:E$7)</f>
        <v>0</v>
      </c>
    </row>
    <row r="8" spans="1:6" x14ac:dyDescent="0.35">
      <c r="A8" s="17"/>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18" si="0">IF(ISNUMBER(A10), A10 +1, 1)</f>
        <v>1</v>
      </c>
      <c r="B11" s="10" t="s">
        <v>32</v>
      </c>
      <c r="C11" s="10" t="s">
        <v>19</v>
      </c>
      <c r="D11" s="10" t="s">
        <v>20</v>
      </c>
      <c r="E11" s="10"/>
      <c r="F11" s="4" t="s">
        <v>126</v>
      </c>
    </row>
    <row r="12" spans="1:6" ht="26" x14ac:dyDescent="0.35">
      <c r="A12" s="5">
        <f t="shared" si="0"/>
        <v>2</v>
      </c>
      <c r="B12" s="10" t="s">
        <v>32</v>
      </c>
      <c r="C12" s="10" t="s">
        <v>25</v>
      </c>
      <c r="D12" s="10" t="s">
        <v>26</v>
      </c>
      <c r="E12" s="10"/>
      <c r="F12" s="4" t="s">
        <v>126</v>
      </c>
    </row>
    <row r="13" spans="1:6" ht="39" x14ac:dyDescent="0.35">
      <c r="A13" s="5">
        <f t="shared" si="0"/>
        <v>3</v>
      </c>
      <c r="B13" s="10" t="s">
        <v>32</v>
      </c>
      <c r="C13" s="10" t="s">
        <v>27</v>
      </c>
      <c r="D13" s="10" t="s">
        <v>28</v>
      </c>
      <c r="E13" s="10"/>
      <c r="F13" s="4" t="s">
        <v>126</v>
      </c>
    </row>
    <row r="14" spans="1:6" ht="26" x14ac:dyDescent="0.35">
      <c r="A14" s="5">
        <f t="shared" si="0"/>
        <v>4</v>
      </c>
      <c r="B14" s="10" t="s">
        <v>32</v>
      </c>
      <c r="C14" s="10" t="s">
        <v>38</v>
      </c>
      <c r="D14" s="10" t="s">
        <v>29</v>
      </c>
      <c r="E14" s="10"/>
      <c r="F14" s="4" t="s">
        <v>126</v>
      </c>
    </row>
    <row r="15" spans="1:6" ht="26" x14ac:dyDescent="0.35">
      <c r="A15" s="5">
        <f t="shared" si="0"/>
        <v>5</v>
      </c>
      <c r="B15" s="10" t="s">
        <v>32</v>
      </c>
      <c r="C15" s="10" t="s">
        <v>30</v>
      </c>
      <c r="D15" s="10" t="s">
        <v>31</v>
      </c>
      <c r="E15" s="10"/>
      <c r="F15" s="4" t="s">
        <v>126</v>
      </c>
    </row>
    <row r="16" spans="1:6" ht="26" x14ac:dyDescent="0.35">
      <c r="A16" s="5">
        <f t="shared" si="0"/>
        <v>6</v>
      </c>
      <c r="B16" s="10" t="s">
        <v>33</v>
      </c>
      <c r="C16" s="10" t="s">
        <v>25</v>
      </c>
      <c r="D16" s="10" t="s">
        <v>26</v>
      </c>
      <c r="E16" s="10"/>
      <c r="F16" s="4" t="s">
        <v>126</v>
      </c>
    </row>
    <row r="17" spans="1:6" ht="52" x14ac:dyDescent="0.35">
      <c r="A17" s="5">
        <f t="shared" si="0"/>
        <v>7</v>
      </c>
      <c r="B17" s="10" t="s">
        <v>33</v>
      </c>
      <c r="C17" s="10" t="s">
        <v>34</v>
      </c>
      <c r="D17" s="10" t="s">
        <v>67</v>
      </c>
      <c r="E17" s="10"/>
      <c r="F17" s="4" t="s">
        <v>126</v>
      </c>
    </row>
    <row r="18" spans="1:6" ht="26" x14ac:dyDescent="0.35">
      <c r="A18" s="5">
        <f t="shared" si="0"/>
        <v>8</v>
      </c>
      <c r="B18" s="10" t="s">
        <v>33</v>
      </c>
      <c r="C18" s="10" t="s">
        <v>30</v>
      </c>
      <c r="D18" s="10" t="s">
        <v>127</v>
      </c>
      <c r="E18" s="10"/>
      <c r="F18" s="4" t="s">
        <v>126</v>
      </c>
    </row>
  </sheetData>
  <mergeCells count="6">
    <mergeCell ref="A2:F2"/>
    <mergeCell ref="B5:C5"/>
    <mergeCell ref="B6:C6"/>
    <mergeCell ref="B7:C7"/>
    <mergeCell ref="B8:C8"/>
    <mergeCell ref="E8:F8"/>
  </mergeCells>
  <phoneticPr fontId="6" type="noConversion"/>
  <conditionalFormatting sqref="A11:E18">
    <cfRule type="expression" dxfId="23" priority="6">
      <formula>AND($B11&lt;&gt;$B10)</formula>
    </cfRule>
  </conditionalFormatting>
  <conditionalFormatting sqref="B11:B18">
    <cfRule type="expression" dxfId="22" priority="5">
      <formula>AND($B11&lt;&gt;$B10)</formula>
    </cfRule>
  </conditionalFormatting>
  <conditionalFormatting sqref="E8">
    <cfRule type="expression" dxfId="21" priority="1">
      <formula>$E$8="Pass"</formula>
    </cfRule>
    <cfRule type="expression" dxfId="20" priority="2">
      <formula>$E$8="Fail"</formula>
    </cfRule>
  </conditionalFormatting>
  <conditionalFormatting sqref="F11:F18">
    <cfRule type="expression" dxfId="19" priority="3">
      <formula>$F11="Fail"</formula>
    </cfRule>
    <cfRule type="expression" dxfId="18" priority="4">
      <formula>$F11="Pass"</formula>
    </cfRule>
  </conditionalFormatting>
  <dataValidations count="1">
    <dataValidation type="list" allowBlank="1" showInputMessage="1" showErrorMessage="1" sqref="F11:F18"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6E3D-9DF4-4E5B-9E5B-DA468DE36639}">
  <dimension ref="A1:F36"/>
  <sheetViews>
    <sheetView topLeftCell="A29" workbookViewId="0">
      <selection activeCell="F11" sqref="F11:F3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121</v>
      </c>
      <c r="B2" s="23"/>
      <c r="C2" s="23"/>
      <c r="D2" s="23"/>
      <c r="E2" s="23"/>
      <c r="F2" s="24"/>
    </row>
    <row r="3" spans="1:6" hidden="1" x14ac:dyDescent="0.35"/>
    <row r="4" spans="1:6" x14ac:dyDescent="0.35">
      <c r="A4" s="12" t="s">
        <v>1</v>
      </c>
      <c r="B4" s="12"/>
      <c r="C4" s="12"/>
      <c r="D4" s="12" t="s">
        <v>11</v>
      </c>
      <c r="E4" s="12"/>
      <c r="F4" s="12"/>
    </row>
    <row r="5" spans="1:6" x14ac:dyDescent="0.35">
      <c r="A5" s="17" t="s">
        <v>70</v>
      </c>
      <c r="B5" s="25" t="s">
        <v>49</v>
      </c>
      <c r="C5" s="24"/>
      <c r="D5" s="1" t="s">
        <v>9</v>
      </c>
      <c r="E5" s="5">
        <f>COUNTIF(SampleTestCase126[Status], "Not Executed")</f>
        <v>26</v>
      </c>
      <c r="F5" s="15">
        <f>E5/SUM(E$5:E$7)</f>
        <v>1</v>
      </c>
    </row>
    <row r="6" spans="1:6" ht="26" x14ac:dyDescent="0.35">
      <c r="A6" s="17" t="s">
        <v>39</v>
      </c>
      <c r="B6" s="25" t="s">
        <v>40</v>
      </c>
      <c r="C6" s="24"/>
      <c r="D6" s="1" t="s">
        <v>10</v>
      </c>
      <c r="E6" s="5">
        <f>COUNTIF(SampleTestCase126[Status], "Pass")</f>
        <v>0</v>
      </c>
      <c r="F6" s="15">
        <f>E6/SUM(E$5:E$7)</f>
        <v>0</v>
      </c>
    </row>
    <row r="7" spans="1:6" ht="26" x14ac:dyDescent="0.35">
      <c r="A7" s="17" t="s">
        <v>56</v>
      </c>
      <c r="B7" s="25" t="s">
        <v>57</v>
      </c>
      <c r="C7" s="24"/>
      <c r="D7" s="1" t="s">
        <v>8</v>
      </c>
      <c r="E7" s="5">
        <f>COUNTIF(SampleTestCase126[Status], "Fail")</f>
        <v>0</v>
      </c>
      <c r="F7" s="15">
        <f>E7/SUM(E$5:E$7)</f>
        <v>0</v>
      </c>
    </row>
    <row r="8" spans="1:6" ht="26" x14ac:dyDescent="0.35">
      <c r="A8" s="17" t="s">
        <v>60</v>
      </c>
      <c r="B8" s="25" t="s">
        <v>61</v>
      </c>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36" si="0">IF(ISNUMBER(A10), A10 +1, 1)</f>
        <v>1</v>
      </c>
      <c r="B11" s="10" t="s">
        <v>43</v>
      </c>
      <c r="C11" s="10" t="s">
        <v>19</v>
      </c>
      <c r="D11" s="10" t="s">
        <v>20</v>
      </c>
      <c r="E11" s="10"/>
      <c r="F11" s="4" t="s">
        <v>126</v>
      </c>
    </row>
    <row r="12" spans="1:6" ht="26" x14ac:dyDescent="0.35">
      <c r="A12" s="5">
        <f t="shared" si="0"/>
        <v>2</v>
      </c>
      <c r="B12" s="10" t="s">
        <v>43</v>
      </c>
      <c r="C12" s="10" t="s">
        <v>25</v>
      </c>
      <c r="D12" s="10" t="s">
        <v>26</v>
      </c>
      <c r="E12" s="10"/>
      <c r="F12" s="4" t="s">
        <v>126</v>
      </c>
    </row>
    <row r="13" spans="1:6" ht="39" x14ac:dyDescent="0.35">
      <c r="A13" s="5">
        <f t="shared" si="0"/>
        <v>3</v>
      </c>
      <c r="B13" s="10" t="s">
        <v>43</v>
      </c>
      <c r="C13" s="10" t="s">
        <v>41</v>
      </c>
      <c r="D13" s="10" t="s">
        <v>42</v>
      </c>
      <c r="E13" s="10"/>
      <c r="F13" s="4" t="s">
        <v>126</v>
      </c>
    </row>
    <row r="14" spans="1:6" ht="26" x14ac:dyDescent="0.35">
      <c r="A14" s="5">
        <f t="shared" si="0"/>
        <v>4</v>
      </c>
      <c r="B14" s="10" t="s">
        <v>43</v>
      </c>
      <c r="C14" s="10" t="s">
        <v>50</v>
      </c>
      <c r="D14" s="10" t="s">
        <v>51</v>
      </c>
      <c r="E14" s="10"/>
      <c r="F14" s="4" t="s">
        <v>126</v>
      </c>
    </row>
    <row r="15" spans="1:6" ht="52" x14ac:dyDescent="0.35">
      <c r="A15" s="5">
        <f t="shared" si="0"/>
        <v>5</v>
      </c>
      <c r="B15" s="10" t="s">
        <v>43</v>
      </c>
      <c r="C15" s="10" t="s">
        <v>44</v>
      </c>
      <c r="D15" s="10" t="s">
        <v>45</v>
      </c>
      <c r="E15" s="10"/>
      <c r="F15" s="4" t="s">
        <v>126</v>
      </c>
    </row>
    <row r="16" spans="1:6" ht="65" x14ac:dyDescent="0.35">
      <c r="A16" s="5">
        <f t="shared" si="0"/>
        <v>6</v>
      </c>
      <c r="B16" s="10" t="s">
        <v>43</v>
      </c>
      <c r="C16" s="10" t="s">
        <v>71</v>
      </c>
      <c r="D16" s="10" t="s">
        <v>74</v>
      </c>
      <c r="E16" s="10"/>
      <c r="F16" s="4" t="s">
        <v>126</v>
      </c>
    </row>
    <row r="17" spans="1:6" ht="26" x14ac:dyDescent="0.35">
      <c r="A17" s="5">
        <f t="shared" si="0"/>
        <v>7</v>
      </c>
      <c r="B17" s="10" t="s">
        <v>43</v>
      </c>
      <c r="C17" s="10" t="s">
        <v>46</v>
      </c>
      <c r="D17" s="10" t="s">
        <v>47</v>
      </c>
      <c r="E17" s="18"/>
      <c r="F17" s="4" t="s">
        <v>126</v>
      </c>
    </row>
    <row r="18" spans="1:6" ht="130" x14ac:dyDescent="0.35">
      <c r="A18" s="5">
        <f t="shared" si="0"/>
        <v>8</v>
      </c>
      <c r="B18" s="10" t="s">
        <v>43</v>
      </c>
      <c r="C18" s="16" t="s">
        <v>72</v>
      </c>
      <c r="D18" s="10" t="s">
        <v>73</v>
      </c>
      <c r="E18" s="18"/>
      <c r="F18" s="4" t="s">
        <v>126</v>
      </c>
    </row>
    <row r="19" spans="1:6" ht="26" x14ac:dyDescent="0.35">
      <c r="A19" s="5">
        <f t="shared" si="0"/>
        <v>9</v>
      </c>
      <c r="B19" s="10" t="s">
        <v>43</v>
      </c>
      <c r="C19" s="10" t="s">
        <v>46</v>
      </c>
      <c r="D19" s="10" t="s">
        <v>47</v>
      </c>
      <c r="E19" s="10"/>
      <c r="F19" s="4" t="s">
        <v>126</v>
      </c>
    </row>
    <row r="20" spans="1:6" ht="52" x14ac:dyDescent="0.35">
      <c r="A20" s="5">
        <f t="shared" si="0"/>
        <v>10</v>
      </c>
      <c r="B20" s="10" t="s">
        <v>43</v>
      </c>
      <c r="C20" s="10" t="s">
        <v>52</v>
      </c>
      <c r="D20" s="10" t="s">
        <v>122</v>
      </c>
      <c r="E20" s="10"/>
      <c r="F20" s="4" t="s">
        <v>126</v>
      </c>
    </row>
    <row r="21" spans="1:6" ht="52" x14ac:dyDescent="0.35">
      <c r="A21" s="5">
        <f t="shared" si="0"/>
        <v>11</v>
      </c>
      <c r="B21" s="10" t="s">
        <v>43</v>
      </c>
      <c r="C21" s="16" t="s">
        <v>48</v>
      </c>
      <c r="D21" s="10" t="s">
        <v>53</v>
      </c>
      <c r="E21" s="18"/>
      <c r="F21" s="4" t="s">
        <v>126</v>
      </c>
    </row>
    <row r="22" spans="1:6" ht="26" x14ac:dyDescent="0.35">
      <c r="A22" s="5">
        <f t="shared" si="0"/>
        <v>12</v>
      </c>
      <c r="B22" s="10" t="s">
        <v>43</v>
      </c>
      <c r="C22" s="16" t="s">
        <v>46</v>
      </c>
      <c r="D22" s="10" t="s">
        <v>54</v>
      </c>
      <c r="E22" s="18"/>
      <c r="F22" s="4" t="s">
        <v>126</v>
      </c>
    </row>
    <row r="23" spans="1:6" ht="26" x14ac:dyDescent="0.35">
      <c r="A23" s="5">
        <f t="shared" si="0"/>
        <v>13</v>
      </c>
      <c r="B23" s="10" t="s">
        <v>43</v>
      </c>
      <c r="C23" s="16" t="s">
        <v>30</v>
      </c>
      <c r="D23" s="10" t="s">
        <v>68</v>
      </c>
      <c r="E23" s="18"/>
      <c r="F23" s="4" t="s">
        <v>126</v>
      </c>
    </row>
    <row r="24" spans="1:6" ht="26" x14ac:dyDescent="0.35">
      <c r="A24" s="5">
        <f t="shared" si="0"/>
        <v>14</v>
      </c>
      <c r="B24" s="10" t="s">
        <v>55</v>
      </c>
      <c r="C24" s="16" t="s">
        <v>25</v>
      </c>
      <c r="D24" s="10" t="s">
        <v>26</v>
      </c>
      <c r="E24" s="18"/>
      <c r="F24" s="4" t="s">
        <v>126</v>
      </c>
    </row>
    <row r="25" spans="1:6" ht="39" x14ac:dyDescent="0.35">
      <c r="A25" s="5">
        <f t="shared" si="0"/>
        <v>15</v>
      </c>
      <c r="B25" s="10" t="s">
        <v>55</v>
      </c>
      <c r="C25" s="16" t="s">
        <v>58</v>
      </c>
      <c r="D25" s="10" t="s">
        <v>42</v>
      </c>
      <c r="E25" s="18"/>
      <c r="F25" s="4" t="s">
        <v>126</v>
      </c>
    </row>
    <row r="26" spans="1:6" ht="26" x14ac:dyDescent="0.35">
      <c r="A26" s="5">
        <f t="shared" si="0"/>
        <v>16</v>
      </c>
      <c r="B26" s="10" t="s">
        <v>55</v>
      </c>
      <c r="C26" s="16" t="s">
        <v>50</v>
      </c>
      <c r="D26" s="10" t="s">
        <v>51</v>
      </c>
      <c r="E26" s="18"/>
      <c r="F26" s="4" t="s">
        <v>126</v>
      </c>
    </row>
    <row r="27" spans="1:6" ht="52" x14ac:dyDescent="0.35">
      <c r="A27" s="5">
        <f t="shared" si="0"/>
        <v>17</v>
      </c>
      <c r="B27" s="10" t="s">
        <v>55</v>
      </c>
      <c r="C27" s="16" t="s">
        <v>44</v>
      </c>
      <c r="D27" s="10" t="s">
        <v>59</v>
      </c>
      <c r="E27" s="18"/>
      <c r="F27" s="4" t="s">
        <v>126</v>
      </c>
    </row>
    <row r="28" spans="1:6" ht="52" x14ac:dyDescent="0.35">
      <c r="A28" s="5">
        <f t="shared" si="0"/>
        <v>18</v>
      </c>
      <c r="B28" s="10" t="s">
        <v>55</v>
      </c>
      <c r="C28" s="16" t="s">
        <v>48</v>
      </c>
      <c r="D28" s="10" t="s">
        <v>53</v>
      </c>
      <c r="E28" s="18"/>
      <c r="F28" s="4" t="s">
        <v>126</v>
      </c>
    </row>
    <row r="29" spans="1:6" ht="26" x14ac:dyDescent="0.35">
      <c r="A29" s="5">
        <f t="shared" si="0"/>
        <v>19</v>
      </c>
      <c r="B29" s="10" t="s">
        <v>55</v>
      </c>
      <c r="C29" s="16" t="s">
        <v>46</v>
      </c>
      <c r="D29" s="10" t="s">
        <v>54</v>
      </c>
      <c r="E29" s="18"/>
      <c r="F29" s="4" t="s">
        <v>126</v>
      </c>
    </row>
    <row r="30" spans="1:6" ht="26" x14ac:dyDescent="0.35">
      <c r="A30" s="5">
        <f t="shared" si="0"/>
        <v>20</v>
      </c>
      <c r="B30" s="10" t="s">
        <v>55</v>
      </c>
      <c r="C30" s="16" t="s">
        <v>30</v>
      </c>
      <c r="D30" s="10" t="s">
        <v>68</v>
      </c>
      <c r="E30" s="18"/>
      <c r="F30" s="4" t="s">
        <v>126</v>
      </c>
    </row>
    <row r="31" spans="1:6" ht="39" x14ac:dyDescent="0.35">
      <c r="A31" s="5">
        <f t="shared" si="0"/>
        <v>21</v>
      </c>
      <c r="B31" s="10" t="s">
        <v>62</v>
      </c>
      <c r="C31" s="16" t="s">
        <v>25</v>
      </c>
      <c r="D31" s="10" t="s">
        <v>26</v>
      </c>
      <c r="E31" s="18"/>
      <c r="F31" s="4" t="s">
        <v>126</v>
      </c>
    </row>
    <row r="32" spans="1:6" ht="39" x14ac:dyDescent="0.35">
      <c r="A32" s="5">
        <f t="shared" si="0"/>
        <v>22</v>
      </c>
      <c r="B32" s="10" t="s">
        <v>62</v>
      </c>
      <c r="C32" s="16" t="s">
        <v>63</v>
      </c>
      <c r="D32" s="10" t="s">
        <v>42</v>
      </c>
      <c r="E32" s="18"/>
      <c r="F32" s="4" t="s">
        <v>126</v>
      </c>
    </row>
    <row r="33" spans="1:6" ht="39" x14ac:dyDescent="0.35">
      <c r="A33" s="5">
        <f t="shared" si="0"/>
        <v>23</v>
      </c>
      <c r="B33" s="10" t="s">
        <v>62</v>
      </c>
      <c r="C33" s="16" t="s">
        <v>50</v>
      </c>
      <c r="D33" s="10" t="s">
        <v>51</v>
      </c>
      <c r="E33" s="18"/>
      <c r="F33" s="4" t="s">
        <v>126</v>
      </c>
    </row>
    <row r="34" spans="1:6" ht="91" x14ac:dyDescent="0.35">
      <c r="A34" s="5">
        <f t="shared" si="0"/>
        <v>24</v>
      </c>
      <c r="B34" s="10" t="s">
        <v>62</v>
      </c>
      <c r="C34" s="16" t="s">
        <v>44</v>
      </c>
      <c r="D34" s="10" t="s">
        <v>64</v>
      </c>
      <c r="E34" s="18"/>
      <c r="F34" s="4" t="s">
        <v>126</v>
      </c>
    </row>
    <row r="35" spans="1:6" ht="39" x14ac:dyDescent="0.35">
      <c r="A35" s="5">
        <f t="shared" si="0"/>
        <v>25</v>
      </c>
      <c r="B35" s="10" t="s">
        <v>62</v>
      </c>
      <c r="C35" s="16" t="s">
        <v>65</v>
      </c>
      <c r="D35" s="10" t="s">
        <v>66</v>
      </c>
      <c r="E35" s="18"/>
      <c r="F35" s="4" t="s">
        <v>126</v>
      </c>
    </row>
    <row r="36" spans="1:6" ht="39" x14ac:dyDescent="0.35">
      <c r="A36" s="5">
        <f t="shared" si="0"/>
        <v>26</v>
      </c>
      <c r="B36" s="10" t="s">
        <v>62</v>
      </c>
      <c r="C36" s="16" t="s">
        <v>30</v>
      </c>
      <c r="D36" s="10" t="s">
        <v>68</v>
      </c>
      <c r="E36" s="18"/>
      <c r="F36" s="4" t="s">
        <v>126</v>
      </c>
    </row>
  </sheetData>
  <mergeCells count="6">
    <mergeCell ref="A2:F2"/>
    <mergeCell ref="B5:C5"/>
    <mergeCell ref="B6:C6"/>
    <mergeCell ref="B7:C7"/>
    <mergeCell ref="B8:C8"/>
    <mergeCell ref="E8:F8"/>
  </mergeCells>
  <conditionalFormatting sqref="A11:E36">
    <cfRule type="expression" dxfId="17" priority="7">
      <formula>AND($B11&lt;&gt;$B10)</formula>
    </cfRule>
  </conditionalFormatting>
  <conditionalFormatting sqref="B11:B36">
    <cfRule type="expression" dxfId="16" priority="6">
      <formula>AND($B11&lt;&gt;$B10)</formula>
    </cfRule>
  </conditionalFormatting>
  <conditionalFormatting sqref="E8">
    <cfRule type="expression" dxfId="15" priority="2">
      <formula>$E$8="Pass"</formula>
    </cfRule>
    <cfRule type="expression" dxfId="14" priority="3">
      <formula>$E$8="Fail"</formula>
    </cfRule>
  </conditionalFormatting>
  <conditionalFormatting sqref="F11:F36">
    <cfRule type="expression" dxfId="13" priority="4">
      <formula>$F11="Fail"</formula>
    </cfRule>
    <cfRule type="expression" dxfId="12" priority="5">
      <formula>$F11="Pass"</formula>
    </cfRule>
  </conditionalFormatting>
  <dataValidations count="1">
    <dataValidation type="list" allowBlank="1" showInputMessage="1" showErrorMessage="1" sqref="F11:F36" xr:uid="{7599D836-F80C-4A3F-8E88-ED27911A657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0AC0-0A1E-4CBB-A212-2760EFDA6A5A}">
  <dimension ref="A1:F35"/>
  <sheetViews>
    <sheetView topLeftCell="A27" workbookViewId="0">
      <selection activeCell="F11" sqref="F11:F3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75</v>
      </c>
      <c r="B2" s="23"/>
      <c r="C2" s="23"/>
      <c r="D2" s="23"/>
      <c r="E2" s="23"/>
      <c r="F2" s="24"/>
    </row>
    <row r="3" spans="1:6" hidden="1" x14ac:dyDescent="0.35"/>
    <row r="4" spans="1:6" x14ac:dyDescent="0.35">
      <c r="A4" s="12" t="s">
        <v>1</v>
      </c>
      <c r="B4" s="12"/>
      <c r="C4" s="12"/>
      <c r="D4" s="12" t="s">
        <v>11</v>
      </c>
      <c r="E4" s="12"/>
      <c r="F4" s="12"/>
    </row>
    <row r="5" spans="1:6" x14ac:dyDescent="0.35">
      <c r="A5" s="17" t="s">
        <v>78</v>
      </c>
      <c r="B5" s="25" t="s">
        <v>77</v>
      </c>
      <c r="C5" s="24"/>
      <c r="D5" s="1" t="s">
        <v>9</v>
      </c>
      <c r="E5" s="5">
        <f>COUNTIF(SampleTestCase123[Status], "Not Executed")</f>
        <v>25</v>
      </c>
      <c r="F5" s="15">
        <f>E5/SUM(E$5:E$7)</f>
        <v>1</v>
      </c>
    </row>
    <row r="6" spans="1:6" ht="14.5" customHeight="1" x14ac:dyDescent="0.35">
      <c r="A6" s="17" t="s">
        <v>36</v>
      </c>
      <c r="B6" s="25" t="s">
        <v>76</v>
      </c>
      <c r="C6" s="24"/>
      <c r="D6" s="1" t="s">
        <v>10</v>
      </c>
      <c r="E6" s="5">
        <f>COUNTIF(SampleTestCase123[Status], "Pass")</f>
        <v>0</v>
      </c>
      <c r="F6" s="15">
        <f>E6/SUM(E$5:E$7)</f>
        <v>0</v>
      </c>
    </row>
    <row r="7" spans="1:6" x14ac:dyDescent="0.35">
      <c r="A7" s="17"/>
      <c r="B7" s="25"/>
      <c r="C7" s="24"/>
      <c r="D7" s="1" t="s">
        <v>8</v>
      </c>
      <c r="E7" s="5">
        <f>COUNTIF(SampleTestCase123[Status], "Fail")</f>
        <v>0</v>
      </c>
      <c r="F7" s="15">
        <f>E7/SUM(E$5:E$7)</f>
        <v>0</v>
      </c>
    </row>
    <row r="8" spans="1:6" x14ac:dyDescent="0.35">
      <c r="A8" s="17"/>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35" si="0">IF(ISNUMBER(A10), A10 +1, 1)</f>
        <v>1</v>
      </c>
      <c r="B11" s="10" t="s">
        <v>99</v>
      </c>
      <c r="C11" s="10" t="s">
        <v>19</v>
      </c>
      <c r="D11" s="10" t="s">
        <v>20</v>
      </c>
      <c r="E11" s="10"/>
      <c r="F11" s="4" t="s">
        <v>126</v>
      </c>
    </row>
    <row r="12" spans="1:6" ht="26" x14ac:dyDescent="0.35">
      <c r="A12" s="5">
        <f t="shared" si="0"/>
        <v>2</v>
      </c>
      <c r="B12" s="10" t="s">
        <v>99</v>
      </c>
      <c r="C12" s="10" t="s">
        <v>25</v>
      </c>
      <c r="D12" s="10" t="s">
        <v>26</v>
      </c>
      <c r="E12" s="10"/>
      <c r="F12" s="4" t="s">
        <v>126</v>
      </c>
    </row>
    <row r="13" spans="1:6" ht="39" x14ac:dyDescent="0.35">
      <c r="A13" s="5">
        <f t="shared" si="0"/>
        <v>3</v>
      </c>
      <c r="B13" s="10" t="s">
        <v>99</v>
      </c>
      <c r="C13" s="10" t="s">
        <v>79</v>
      </c>
      <c r="D13" s="10" t="s">
        <v>80</v>
      </c>
      <c r="E13" s="10"/>
      <c r="F13" s="4" t="s">
        <v>126</v>
      </c>
    </row>
    <row r="14" spans="1:6" ht="65" x14ac:dyDescent="0.35">
      <c r="A14" s="5">
        <f t="shared" si="0"/>
        <v>4</v>
      </c>
      <c r="B14" s="10" t="s">
        <v>99</v>
      </c>
      <c r="C14" s="10" t="s">
        <v>123</v>
      </c>
      <c r="D14" s="10" t="s">
        <v>81</v>
      </c>
      <c r="E14" s="10"/>
      <c r="F14" s="4" t="s">
        <v>126</v>
      </c>
    </row>
    <row r="15" spans="1:6" ht="52" x14ac:dyDescent="0.35">
      <c r="A15" s="5">
        <f t="shared" si="0"/>
        <v>5</v>
      </c>
      <c r="B15" s="10" t="s">
        <v>99</v>
      </c>
      <c r="C15" s="10" t="s">
        <v>30</v>
      </c>
      <c r="D15" s="10" t="s">
        <v>82</v>
      </c>
      <c r="E15" s="10"/>
      <c r="F15" s="4" t="s">
        <v>126</v>
      </c>
    </row>
    <row r="16" spans="1:6" ht="52" x14ac:dyDescent="0.35">
      <c r="A16" s="5">
        <f t="shared" si="0"/>
        <v>6</v>
      </c>
      <c r="B16" s="10" t="s">
        <v>99</v>
      </c>
      <c r="C16" s="10" t="s">
        <v>83</v>
      </c>
      <c r="D16" s="10" t="s">
        <v>84</v>
      </c>
      <c r="E16" s="10"/>
      <c r="F16" s="4" t="s">
        <v>126</v>
      </c>
    </row>
    <row r="17" spans="1:6" ht="26" x14ac:dyDescent="0.35">
      <c r="A17" s="5">
        <f t="shared" si="0"/>
        <v>7</v>
      </c>
      <c r="B17" s="10" t="s">
        <v>99</v>
      </c>
      <c r="C17" s="10" t="s">
        <v>94</v>
      </c>
      <c r="D17" s="10" t="s">
        <v>85</v>
      </c>
      <c r="E17" s="10"/>
      <c r="F17" s="4" t="s">
        <v>126</v>
      </c>
    </row>
    <row r="18" spans="1:6" ht="39" x14ac:dyDescent="0.35">
      <c r="A18" s="5">
        <f t="shared" si="0"/>
        <v>8</v>
      </c>
      <c r="B18" s="10" t="s">
        <v>99</v>
      </c>
      <c r="C18" s="10" t="s">
        <v>95</v>
      </c>
      <c r="D18" s="10" t="s">
        <v>86</v>
      </c>
      <c r="E18" s="10"/>
      <c r="F18" s="4" t="s">
        <v>126</v>
      </c>
    </row>
    <row r="19" spans="1:6" ht="26" x14ac:dyDescent="0.35">
      <c r="A19" s="5">
        <f t="shared" si="0"/>
        <v>9</v>
      </c>
      <c r="B19" s="10" t="s">
        <v>99</v>
      </c>
      <c r="C19" s="10" t="s">
        <v>96</v>
      </c>
      <c r="D19" s="20" t="s">
        <v>87</v>
      </c>
      <c r="E19" s="21"/>
      <c r="F19" s="4" t="s">
        <v>126</v>
      </c>
    </row>
    <row r="20" spans="1:6" ht="78" x14ac:dyDescent="0.35">
      <c r="A20" s="5">
        <f t="shared" si="0"/>
        <v>10</v>
      </c>
      <c r="B20" s="10" t="s">
        <v>99</v>
      </c>
      <c r="C20" s="20" t="s">
        <v>97</v>
      </c>
      <c r="D20" s="20" t="s">
        <v>90</v>
      </c>
      <c r="E20" s="21"/>
      <c r="F20" s="4" t="s">
        <v>126</v>
      </c>
    </row>
    <row r="21" spans="1:6" ht="26" x14ac:dyDescent="0.35">
      <c r="A21" s="5">
        <f t="shared" si="0"/>
        <v>11</v>
      </c>
      <c r="B21" s="10" t="s">
        <v>99</v>
      </c>
      <c r="C21" s="19" t="s">
        <v>88</v>
      </c>
      <c r="D21" s="19" t="s">
        <v>89</v>
      </c>
      <c r="E21" s="21"/>
      <c r="F21" s="4" t="s">
        <v>126</v>
      </c>
    </row>
    <row r="22" spans="1:6" ht="26" x14ac:dyDescent="0.35">
      <c r="A22" s="5">
        <f t="shared" si="0"/>
        <v>12</v>
      </c>
      <c r="B22" s="10" t="s">
        <v>99</v>
      </c>
      <c r="C22" s="19" t="s">
        <v>92</v>
      </c>
      <c r="D22" s="20" t="s">
        <v>91</v>
      </c>
      <c r="E22" s="21"/>
      <c r="F22" s="4" t="s">
        <v>126</v>
      </c>
    </row>
    <row r="23" spans="1:6" ht="26" x14ac:dyDescent="0.35">
      <c r="A23" s="5">
        <f t="shared" si="0"/>
        <v>13</v>
      </c>
      <c r="B23" s="10" t="s">
        <v>99</v>
      </c>
      <c r="C23" s="19" t="s">
        <v>93</v>
      </c>
      <c r="D23" s="20" t="s">
        <v>98</v>
      </c>
      <c r="E23" s="21"/>
      <c r="F23" s="4" t="s">
        <v>126</v>
      </c>
    </row>
    <row r="24" spans="1:6" ht="26" x14ac:dyDescent="0.35">
      <c r="A24" s="5">
        <f t="shared" si="0"/>
        <v>14</v>
      </c>
      <c r="B24" s="10" t="s">
        <v>105</v>
      </c>
      <c r="C24" s="19" t="s">
        <v>25</v>
      </c>
      <c r="D24" s="20" t="s">
        <v>26</v>
      </c>
      <c r="E24" s="21"/>
      <c r="F24" s="4" t="s">
        <v>126</v>
      </c>
    </row>
    <row r="25" spans="1:6" ht="39" x14ac:dyDescent="0.35">
      <c r="A25" s="5">
        <f t="shared" si="0"/>
        <v>15</v>
      </c>
      <c r="B25" s="10" t="s">
        <v>105</v>
      </c>
      <c r="C25" s="16" t="s">
        <v>79</v>
      </c>
      <c r="D25" s="10" t="s">
        <v>80</v>
      </c>
      <c r="E25" s="18"/>
      <c r="F25" s="4" t="s">
        <v>126</v>
      </c>
    </row>
    <row r="26" spans="1:6" ht="39" x14ac:dyDescent="0.35">
      <c r="A26" s="5">
        <f t="shared" si="0"/>
        <v>16</v>
      </c>
      <c r="B26" s="10" t="s">
        <v>105</v>
      </c>
      <c r="C26" s="19" t="s">
        <v>100</v>
      </c>
      <c r="D26" s="20" t="s">
        <v>81</v>
      </c>
      <c r="E26" s="21"/>
      <c r="F26" s="4" t="s">
        <v>126</v>
      </c>
    </row>
    <row r="27" spans="1:6" ht="52" x14ac:dyDescent="0.35">
      <c r="A27" s="5">
        <f t="shared" si="0"/>
        <v>17</v>
      </c>
      <c r="B27" s="10" t="s">
        <v>105</v>
      </c>
      <c r="C27" s="19" t="s">
        <v>30</v>
      </c>
      <c r="D27" s="20" t="s">
        <v>124</v>
      </c>
      <c r="E27" s="21"/>
      <c r="F27" s="4" t="s">
        <v>126</v>
      </c>
    </row>
    <row r="28" spans="1:6" ht="52" x14ac:dyDescent="0.35">
      <c r="A28" s="5">
        <f t="shared" si="0"/>
        <v>18</v>
      </c>
      <c r="B28" s="10" t="s">
        <v>105</v>
      </c>
      <c r="C28" s="19" t="s">
        <v>83</v>
      </c>
      <c r="D28" s="20" t="s">
        <v>101</v>
      </c>
      <c r="E28" s="21"/>
      <c r="F28" s="4" t="s">
        <v>126</v>
      </c>
    </row>
    <row r="29" spans="1:6" ht="52" x14ac:dyDescent="0.35">
      <c r="A29" s="5">
        <f t="shared" si="0"/>
        <v>19</v>
      </c>
      <c r="B29" s="10" t="s">
        <v>105</v>
      </c>
      <c r="C29" s="19" t="s">
        <v>102</v>
      </c>
      <c r="D29" s="20" t="s">
        <v>103</v>
      </c>
      <c r="E29" s="21"/>
      <c r="F29" s="4" t="s">
        <v>126</v>
      </c>
    </row>
    <row r="30" spans="1:6" ht="26" x14ac:dyDescent="0.35">
      <c r="A30" s="5">
        <f t="shared" si="0"/>
        <v>20</v>
      </c>
      <c r="B30" s="10" t="s">
        <v>106</v>
      </c>
      <c r="C30" s="19" t="s">
        <v>25</v>
      </c>
      <c r="D30" s="20" t="s">
        <v>26</v>
      </c>
      <c r="E30" s="21"/>
      <c r="F30" s="4" t="s">
        <v>126</v>
      </c>
    </row>
    <row r="31" spans="1:6" ht="39" x14ac:dyDescent="0.35">
      <c r="A31" s="5">
        <f t="shared" si="0"/>
        <v>21</v>
      </c>
      <c r="B31" s="10" t="s">
        <v>106</v>
      </c>
      <c r="C31" s="16" t="s">
        <v>79</v>
      </c>
      <c r="D31" s="10" t="s">
        <v>80</v>
      </c>
      <c r="E31" s="18"/>
      <c r="F31" s="4" t="s">
        <v>126</v>
      </c>
    </row>
    <row r="32" spans="1:6" ht="52" x14ac:dyDescent="0.35">
      <c r="A32" s="5">
        <f t="shared" si="0"/>
        <v>22</v>
      </c>
      <c r="B32" s="10" t="s">
        <v>106</v>
      </c>
      <c r="C32" s="16" t="s">
        <v>107</v>
      </c>
      <c r="D32" s="10" t="s">
        <v>81</v>
      </c>
      <c r="E32" s="18"/>
      <c r="F32" s="4" t="s">
        <v>126</v>
      </c>
    </row>
    <row r="33" spans="1:6" ht="52" x14ac:dyDescent="0.35">
      <c r="A33" s="5">
        <f t="shared" si="0"/>
        <v>23</v>
      </c>
      <c r="B33" s="10" t="s">
        <v>106</v>
      </c>
      <c r="C33" s="16" t="s">
        <v>30</v>
      </c>
      <c r="D33" s="10" t="s">
        <v>125</v>
      </c>
      <c r="E33" s="18"/>
      <c r="F33" s="4" t="s">
        <v>126</v>
      </c>
    </row>
    <row r="34" spans="1:6" ht="52" x14ac:dyDescent="0.35">
      <c r="A34" s="5">
        <f t="shared" si="0"/>
        <v>24</v>
      </c>
      <c r="B34" s="10" t="s">
        <v>106</v>
      </c>
      <c r="C34" s="19" t="s">
        <v>83</v>
      </c>
      <c r="D34" s="20" t="s">
        <v>101</v>
      </c>
      <c r="E34" s="21"/>
      <c r="F34" s="4" t="s">
        <v>126</v>
      </c>
    </row>
    <row r="35" spans="1:6" ht="143" x14ac:dyDescent="0.35">
      <c r="A35" s="5">
        <f t="shared" si="0"/>
        <v>25</v>
      </c>
      <c r="B35" s="10" t="s">
        <v>106</v>
      </c>
      <c r="C35" s="19" t="s">
        <v>108</v>
      </c>
      <c r="D35" s="20" t="s">
        <v>109</v>
      </c>
      <c r="E35" s="21"/>
      <c r="F35" s="4" t="s">
        <v>126</v>
      </c>
    </row>
  </sheetData>
  <mergeCells count="6">
    <mergeCell ref="A2:F2"/>
    <mergeCell ref="B5:C5"/>
    <mergeCell ref="B6:C6"/>
    <mergeCell ref="B7:C7"/>
    <mergeCell ref="B8:C8"/>
    <mergeCell ref="E8:F8"/>
  </mergeCells>
  <conditionalFormatting sqref="A11:E35">
    <cfRule type="expression" dxfId="11" priority="7">
      <formula>AND($B11&lt;&gt;$B10)</formula>
    </cfRule>
  </conditionalFormatting>
  <conditionalFormatting sqref="B11:B35">
    <cfRule type="expression" dxfId="10" priority="6">
      <formula>AND($B11&lt;&gt;$B10)</formula>
    </cfRule>
  </conditionalFormatting>
  <conditionalFormatting sqref="E8">
    <cfRule type="expression" dxfId="9" priority="2">
      <formula>$E$8="Pass"</formula>
    </cfRule>
    <cfRule type="expression" dxfId="8" priority="3">
      <formula>$E$8="Fail"</formula>
    </cfRule>
  </conditionalFormatting>
  <conditionalFormatting sqref="F11:F35">
    <cfRule type="expression" dxfId="7" priority="4">
      <formula>$F11="Fail"</formula>
    </cfRule>
    <cfRule type="expression" dxfId="6" priority="5">
      <formula>$F11="Pass"</formula>
    </cfRule>
  </conditionalFormatting>
  <dataValidations count="1">
    <dataValidation type="list" allowBlank="1" showInputMessage="1" showErrorMessage="1" sqref="F11:F35" xr:uid="{00E081BC-230F-4D8B-B7D7-7F194E2BD60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4034-3B9B-4741-87DB-34D969B6CE96}">
  <dimension ref="A1:F17"/>
  <sheetViews>
    <sheetView tabSelected="1" workbookViewId="0">
      <selection activeCell="F11" sqref="F11:F17"/>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118</v>
      </c>
      <c r="B2" s="23"/>
      <c r="C2" s="23"/>
      <c r="D2" s="23"/>
      <c r="E2" s="23"/>
      <c r="F2" s="24"/>
    </row>
    <row r="3" spans="1:6" hidden="1" x14ac:dyDescent="0.35"/>
    <row r="4" spans="1:6" x14ac:dyDescent="0.35">
      <c r="A4" s="12" t="s">
        <v>1</v>
      </c>
      <c r="B4" s="12"/>
      <c r="C4" s="12"/>
      <c r="D4" s="12" t="s">
        <v>11</v>
      </c>
      <c r="E4" s="12"/>
      <c r="F4" s="12"/>
    </row>
    <row r="5" spans="1:6" x14ac:dyDescent="0.35">
      <c r="A5" s="17" t="s">
        <v>78</v>
      </c>
      <c r="B5" s="25" t="s">
        <v>77</v>
      </c>
      <c r="C5" s="24"/>
      <c r="D5" s="1" t="s">
        <v>9</v>
      </c>
      <c r="E5" s="5">
        <f>COUNTIF(SampleTestCase1237[Status], "Not Executed")</f>
        <v>7</v>
      </c>
      <c r="F5" s="15">
        <f>E5/SUM(E$5:E$7)</f>
        <v>1</v>
      </c>
    </row>
    <row r="6" spans="1:6" ht="45" customHeight="1" x14ac:dyDescent="0.35">
      <c r="A6" s="17" t="s">
        <v>110</v>
      </c>
      <c r="B6" s="25" t="s">
        <v>112</v>
      </c>
      <c r="C6" s="24"/>
      <c r="D6" s="1" t="s">
        <v>10</v>
      </c>
      <c r="E6" s="5">
        <f>COUNTIF(SampleTestCase1237[Status], "Pass")</f>
        <v>0</v>
      </c>
      <c r="F6" s="15">
        <f>E6/SUM(E$5:E$7)</f>
        <v>0</v>
      </c>
    </row>
    <row r="7" spans="1:6" x14ac:dyDescent="0.35">
      <c r="A7" s="17"/>
      <c r="B7" s="25"/>
      <c r="C7" s="24"/>
      <c r="D7" s="1" t="s">
        <v>8</v>
      </c>
      <c r="E7" s="5">
        <f>COUNTIF(SampleTestCase1237[Status], "Fail")</f>
        <v>0</v>
      </c>
      <c r="F7" s="15">
        <f>E7/SUM(E$5:E$7)</f>
        <v>0</v>
      </c>
    </row>
    <row r="8" spans="1:6" x14ac:dyDescent="0.35">
      <c r="A8" s="17"/>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17" si="0">IF(ISNUMBER(A10), A10 +1, 1)</f>
        <v>1</v>
      </c>
      <c r="B11" s="10" t="s">
        <v>111</v>
      </c>
      <c r="C11" s="10" t="s">
        <v>19</v>
      </c>
      <c r="D11" s="10" t="s">
        <v>20</v>
      </c>
      <c r="E11" s="10"/>
      <c r="F11" s="4" t="s">
        <v>126</v>
      </c>
    </row>
    <row r="12" spans="1:6" ht="26" x14ac:dyDescent="0.35">
      <c r="A12" s="5">
        <f t="shared" si="0"/>
        <v>2</v>
      </c>
      <c r="B12" s="10" t="s">
        <v>111</v>
      </c>
      <c r="C12" s="10" t="s">
        <v>25</v>
      </c>
      <c r="D12" s="10" t="s">
        <v>26</v>
      </c>
      <c r="E12" s="10"/>
      <c r="F12" s="4" t="s">
        <v>126</v>
      </c>
    </row>
    <row r="13" spans="1:6" ht="39" x14ac:dyDescent="0.35">
      <c r="A13" s="5">
        <f t="shared" si="0"/>
        <v>3</v>
      </c>
      <c r="B13" s="10" t="s">
        <v>111</v>
      </c>
      <c r="C13" s="10" t="s">
        <v>79</v>
      </c>
      <c r="D13" s="10" t="s">
        <v>80</v>
      </c>
      <c r="E13" s="10"/>
      <c r="F13" s="4" t="s">
        <v>126</v>
      </c>
    </row>
    <row r="14" spans="1:6" ht="78" x14ac:dyDescent="0.35">
      <c r="A14" s="5">
        <f t="shared" si="0"/>
        <v>4</v>
      </c>
      <c r="B14" s="10" t="s">
        <v>111</v>
      </c>
      <c r="C14" s="10" t="s">
        <v>115</v>
      </c>
      <c r="D14" s="10" t="s">
        <v>81</v>
      </c>
      <c r="E14" s="10"/>
      <c r="F14" s="4" t="s">
        <v>126</v>
      </c>
    </row>
    <row r="15" spans="1:6" ht="26" x14ac:dyDescent="0.35">
      <c r="A15" s="5">
        <f t="shared" si="0"/>
        <v>5</v>
      </c>
      <c r="B15" s="10" t="s">
        <v>111</v>
      </c>
      <c r="C15" s="16" t="s">
        <v>113</v>
      </c>
      <c r="D15" s="10" t="s">
        <v>114</v>
      </c>
      <c r="E15" s="18"/>
      <c r="F15" s="4" t="s">
        <v>126</v>
      </c>
    </row>
    <row r="16" spans="1:6" ht="52" x14ac:dyDescent="0.35">
      <c r="A16" s="5">
        <f t="shared" si="0"/>
        <v>6</v>
      </c>
      <c r="B16" s="10" t="s">
        <v>111</v>
      </c>
      <c r="C16" s="10" t="s">
        <v>116</v>
      </c>
      <c r="D16" s="10" t="s">
        <v>82</v>
      </c>
      <c r="E16" s="10"/>
      <c r="F16" s="4" t="s">
        <v>126</v>
      </c>
    </row>
    <row r="17" spans="1:6" ht="52" x14ac:dyDescent="0.35">
      <c r="A17" s="5">
        <f t="shared" si="0"/>
        <v>7</v>
      </c>
      <c r="B17" s="10" t="s">
        <v>111</v>
      </c>
      <c r="C17" s="10" t="s">
        <v>83</v>
      </c>
      <c r="D17" s="10" t="s">
        <v>117</v>
      </c>
      <c r="E17" s="10"/>
      <c r="F17" s="4" t="s">
        <v>126</v>
      </c>
    </row>
  </sheetData>
  <mergeCells count="6">
    <mergeCell ref="A2:F2"/>
    <mergeCell ref="B5:C5"/>
    <mergeCell ref="B6:C6"/>
    <mergeCell ref="B7:C7"/>
    <mergeCell ref="B8:C8"/>
    <mergeCell ref="E8:F8"/>
  </mergeCells>
  <conditionalFormatting sqref="A11:E17">
    <cfRule type="expression" dxfId="5" priority="20">
      <formula>AND($B11&lt;&gt;$B10)</formula>
    </cfRule>
  </conditionalFormatting>
  <conditionalFormatting sqref="B11:B17">
    <cfRule type="expression" dxfId="4" priority="6">
      <formula>AND($B11&lt;&gt;$B10)</formula>
    </cfRule>
  </conditionalFormatting>
  <conditionalFormatting sqref="E8">
    <cfRule type="expression" dxfId="3" priority="2">
      <formula>$E$8="Pass"</formula>
    </cfRule>
    <cfRule type="expression" dxfId="2" priority="3">
      <formula>$E$8="Fail"</formula>
    </cfRule>
  </conditionalFormatting>
  <conditionalFormatting sqref="F11:F17">
    <cfRule type="expression" dxfId="1" priority="4">
      <formula>$F11="Pass"</formula>
    </cfRule>
    <cfRule type="expression" dxfId="0" priority="5">
      <formula>$F11="Fail"</formula>
    </cfRule>
  </conditionalFormatting>
  <dataValidations count="1">
    <dataValidation type="list" allowBlank="1" showInputMessage="1" showErrorMessage="1" sqref="F11:F17" xr:uid="{A9D186D8-FF81-41D3-8D1D-4B226B0D4D14}">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01_NoParams</vt:lpstr>
      <vt:lpstr>02_ParamsConstraints</vt:lpstr>
      <vt:lpstr>03_Results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2024-02-27T20:39:46Z</dcterms:modified>
</cp:coreProperties>
</file>