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DATA\Dev\Propel\propel\doc\regression-test\"/>
    </mc:Choice>
  </mc:AlternateContent>
  <xr:revisionPtr revIDLastSave="0" documentId="13_ncr:1_{0B0B199E-5F5C-4FFC-B7D0-739C67D316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2" r:id="rId1"/>
    <sheet name="SampleTestCase1" sheetId="9" r:id="rId2"/>
    <sheet name="SampleTestCase2" sheetId="10" r:id="rId3"/>
    <sheet name="SampleTestCase3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1" l="1"/>
  <c r="A12" i="11" s="1"/>
  <c r="A13" i="11" s="1"/>
  <c r="A14" i="11" s="1"/>
  <c r="A15" i="11" s="1"/>
  <c r="A16" i="11" s="1"/>
  <c r="A17" i="11" s="1"/>
  <c r="A18" i="11" s="1"/>
  <c r="E7" i="11"/>
  <c r="E6" i="11"/>
  <c r="E5" i="11"/>
  <c r="A11" i="10"/>
  <c r="A12" i="10" s="1"/>
  <c r="A13" i="10" s="1"/>
  <c r="A14" i="10" s="1"/>
  <c r="A15" i="10" s="1"/>
  <c r="A16" i="10" s="1"/>
  <c r="A17" i="10" s="1"/>
  <c r="A18" i="10" s="1"/>
  <c r="E7" i="10"/>
  <c r="E6" i="10"/>
  <c r="E5" i="10"/>
  <c r="A11" i="9"/>
  <c r="A12" i="9" s="1"/>
  <c r="A13" i="9" s="1"/>
  <c r="A14" i="9" s="1"/>
  <c r="A15" i="9" s="1"/>
  <c r="A16" i="9" s="1"/>
  <c r="A17" i="9" s="1"/>
  <c r="A18" i="9" s="1"/>
  <c r="E7" i="9"/>
  <c r="E8" i="9" s="1"/>
  <c r="E6" i="9"/>
  <c r="F6" i="9" s="1"/>
  <c r="E5" i="9"/>
  <c r="F5" i="9" s="1"/>
  <c r="B2" i="2" a="1"/>
  <c r="F5" i="11" l="1"/>
  <c r="F7" i="11"/>
  <c r="F6" i="11"/>
  <c r="E8" i="10"/>
  <c r="F6" i="10"/>
  <c r="F5" i="10"/>
  <c r="E8" i="11"/>
  <c r="F7" i="10"/>
  <c r="F7" i="9"/>
  <c r="B2" i="2"/>
  <c r="B4" i="2" a="1"/>
  <c r="B3" i="2" a="1"/>
  <c r="B4" i="2" l="1"/>
  <c r="B3" i="2"/>
  <c r="E3" i="2" s="1"/>
  <c r="E2" i="2" l="1"/>
  <c r="E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Garcia, JC</author>
  </authors>
  <commentList>
    <comment ref="A1" authorId="0" shapeId="0" xr:uid="{368F3F01-7633-49AA-A64E-DFC3C3CBFE0D}">
      <text>
        <r>
          <rPr>
            <b/>
            <sz val="9"/>
            <color indexed="81"/>
            <rFont val="Tahoma"/>
            <family val="2"/>
          </rPr>
          <t>Paste below the name of all the test case scenario sheets.
Totals will be calculated automatically.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<sst xmlns="http://schemas.openxmlformats.org/spreadsheetml/2006/main" count="97" uniqueCount="28">
  <si>
    <t>Description</t>
  </si>
  <si>
    <t>Prerequisites/Test data</t>
  </si>
  <si>
    <t>Step#</t>
  </si>
  <si>
    <t>Expected</t>
  </si>
  <si>
    <t>Actual</t>
  </si>
  <si>
    <t>Status</t>
  </si>
  <si>
    <t>Not Executed</t>
  </si>
  <si>
    <t>Step Details</t>
  </si>
  <si>
    <t>Overall Status</t>
  </si>
  <si>
    <t>Fail</t>
  </si>
  <si>
    <t>Pass</t>
  </si>
  <si>
    <t>Fail Steps</t>
  </si>
  <si>
    <t>Not Executed Steps</t>
  </si>
  <si>
    <t>Pass steps</t>
  </si>
  <si>
    <t>Execution Status</t>
  </si>
  <si>
    <t>Result</t>
  </si>
  <si>
    <t>SampleTestCase1</t>
  </si>
  <si>
    <t>SampleTestCase2</t>
  </si>
  <si>
    <t>SampleTestCase3</t>
  </si>
  <si>
    <t>Test Case Sheet name</t>
  </si>
  <si>
    <t>Summary Results</t>
  </si>
  <si>
    <t>Total Not Executed</t>
  </si>
  <si>
    <t>Total Pass</t>
  </si>
  <si>
    <t>Total Fail</t>
  </si>
  <si>
    <t>Count</t>
  </si>
  <si>
    <t>Area</t>
  </si>
  <si>
    <t>Area description 1</t>
  </si>
  <si>
    <t>Area description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</si>
</sst>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CBCBC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/>
      <diagonal/>
    </border>
    <border>
      <left style="thin">
        <color theme="4" tint="0.39997558519241921"/>
      </left>
      <right/>
      <top/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left" vertical="center" wrapText="1"/>
    </xf>
    <xf numFmtId="1" fontId="3" fillId="3" borderId="7" xfId="0" applyNumberFormat="1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4" fillId="4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1" fontId="4" fillId="4" borderId="7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Continuous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1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81"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bottom style="thin">
          <color rgb="FFBFBFBF"/>
        </bottom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bottom style="thin">
          <color rgb="FFBFBFBF"/>
        </bottom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theme="0" tint="-0.34998626667073579"/>
        </top>
      </border>
    </dxf>
    <dxf>
      <border outline="0">
        <bottom style="thin">
          <color theme="0" tint="-0.24994659260841701"/>
        </bottom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1826F"/>
      <color rgb="FFFFFFFF"/>
      <color rgb="FFBCBCBC"/>
      <color rgb="FF3CA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Summary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Summary!$E$1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87-432D-A5F0-8BBB8A9C168F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87-432D-A5F0-8BBB8A9C168F}"/>
              </c:ext>
            </c:extLst>
          </c:dPt>
          <c:dPt>
            <c:idx val="2"/>
            <c:bubble3D val="0"/>
            <c:spPr>
              <a:solidFill>
                <a:srgbClr val="F1826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387-432D-A5F0-8BBB8A9C168F}"/>
              </c:ext>
            </c:extLst>
          </c:dPt>
          <c:cat>
            <c:strRef>
              <c:f>Summary!$D$2:$D$4</c:f>
              <c:strCache>
                <c:ptCount val="3"/>
                <c:pt idx="0">
                  <c:v>Total Not Executed</c:v>
                </c:pt>
                <c:pt idx="1">
                  <c:v>Total Pass</c:v>
                </c:pt>
                <c:pt idx="2">
                  <c:v>Total Fail</c:v>
                </c:pt>
              </c:strCache>
            </c:strRef>
          </c:cat>
          <c:val>
            <c:numRef>
              <c:f>Summary!$E$2:$E$4</c:f>
              <c:numCache>
                <c:formatCode>0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7-432D-A5F0-8BBB8A9C1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4</xdr:row>
      <xdr:rowOff>177800</xdr:rowOff>
    </xdr:from>
    <xdr:to>
      <xdr:col>7</xdr:col>
      <xdr:colOff>431800</xdr:colOff>
      <xdr:row>23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139585-6C5A-9C97-64D7-BA5652C37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8209C-EE48-4EDD-81CA-828422C6913B}" name="Summary" displayName="Summary" ref="A1:B4" totalsRowShown="0" headerRowDxfId="80" headerRowBorderDxfId="79" tableBorderDxfId="78" totalsRowBorderDxfId="77">
  <autoFilter ref="A1:B4" xr:uid="{4408209C-EE48-4EDD-81CA-828422C6913B}"/>
  <tableColumns count="2">
    <tableColumn id="1" xr3:uid="{654C6343-7B3C-42FE-9EF4-7BFE7BE35779}" name="Test Case Sheet name" dataDxfId="76"/>
    <tableColumn id="2" xr3:uid="{FDA0E746-B4F2-405E-8A1D-9A6A22073CB9}" name="Result" dataDxfId="75">
      <calculatedColumnFormula array="1">INDIRECT(A2&amp;"!E8")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9BDB15-3C75-449C-B4C4-A2C0E485B5C0}" name="SummaryResults" displayName="SummaryResults" ref="D1:E4" totalsRowShown="0" headerRowDxfId="74" headerRowBorderDxfId="73" tableBorderDxfId="72" totalsRowBorderDxfId="71">
  <autoFilter ref="D1:E4" xr:uid="{949BDB15-3C75-449C-B4C4-A2C0E485B5C0}">
    <filterColumn colId="0" hiddenButton="1"/>
    <filterColumn colId="1" hiddenButton="1"/>
  </autoFilter>
  <tableColumns count="2">
    <tableColumn id="1" xr3:uid="{5420B28C-70A3-47FD-BF8A-F016E4F7FA0F}" name="Summary Results" dataDxfId="70"/>
    <tableColumn id="2" xr3:uid="{B0E66881-1E02-43BC-AA03-3C33769D1162}" name="Count" data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13C58-D899-405B-A9E4-A35A29AB3E8A}" name="SampleTestCase12" displayName="SampleTestCase12" ref="A10:F18" totalsRowShown="0" headerRowDxfId="68" dataDxfId="67" headerRowBorderDxfId="65" tableBorderDxfId="66" totalsRowBorderDxfId="64">
  <autoFilter ref="A10:F18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1786FE1-9D4D-46EA-AB7F-E8F98F66C302}" name="Step#" dataDxfId="63">
      <calculatedColumnFormula>IF(ISNUMBER(A10), A10 +1, 1)</calculatedColumnFormula>
    </tableColumn>
    <tableColumn id="6" xr3:uid="{7DFD5FD4-BB28-4A99-B7DB-C43F80E6A980}" name="Area" dataDxfId="62"/>
    <tableColumn id="2" xr3:uid="{91FC1EFB-846F-4F9D-9A26-965FD3701F14}" name="Step Details" dataDxfId="61"/>
    <tableColumn id="3" xr3:uid="{73678885-E914-4C61-9CFF-7CBFF46E3821}" name="Expected" dataDxfId="60"/>
    <tableColumn id="4" xr3:uid="{E5CAF409-397A-49C8-9913-E2AB6D254788}" name="Actual" dataDxfId="59"/>
    <tableColumn id="5" xr3:uid="{E4006052-7BD9-4CE1-8547-D174C5B1F880}" name="Status" dataDxfId="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7D32-BF4C-4487-8E10-50594913AF8E}" name="SampleTestCase123" displayName="SampleTestCase123" ref="A10:F18" totalsRowShown="0" headerRowDxfId="57" dataDxfId="56" headerRowBorderDxfId="54" tableBorderDxfId="55" totalsRowBorderDxfId="53">
  <autoFilter ref="A10:F18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7CF0E24-6DC4-414F-800F-38731DF2DE33}" name="Step#" dataDxfId="52">
      <calculatedColumnFormula>IF(ISNUMBER(A10), A10 +1, 1)</calculatedColumnFormula>
    </tableColumn>
    <tableColumn id="6" xr3:uid="{7370C946-C74E-4FC7-9119-3B5F84A41AAF}" name="Area" dataDxfId="51"/>
    <tableColumn id="2" xr3:uid="{2D9D4E78-16E5-4C37-ADEE-CB45150757E6}" name="Step Details" dataDxfId="50"/>
    <tableColumn id="3" xr3:uid="{2EFB49D8-CFCD-4653-83D9-1484619935F5}" name="Expected" dataDxfId="49"/>
    <tableColumn id="4" xr3:uid="{55531AC0-425A-45FA-9371-5189063EAC5C}" name="Actual" dataDxfId="48"/>
    <tableColumn id="5" xr3:uid="{69858A37-93A8-4A22-9B0A-70ABD79B56AD}" name="Status" dataDxfId="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CC90B4-B0FE-473A-8128-D95CA8ACA63C}" name="SampleTestCase1236" displayName="SampleTestCase1236" ref="A10:F18" totalsRowShown="0" headerRowDxfId="46" dataDxfId="45" headerRowBorderDxfId="43" tableBorderDxfId="44" totalsRowBorderDxfId="42">
  <autoFilter ref="A10:F18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9FD6DC8-0924-4B99-97BD-5F06E25F34D6}" name="Step#" dataDxfId="41">
      <calculatedColumnFormula>IF(ISNUMBER(A10), A10 +1, 1)</calculatedColumnFormula>
    </tableColumn>
    <tableColumn id="6" xr3:uid="{2A7DD0A2-87FF-4983-B1FA-36E8D2F48ED3}" name="Area" dataDxfId="40"/>
    <tableColumn id="2" xr3:uid="{B928A01B-8CE5-4832-A3F4-0DB519CFD030}" name="Step Details" dataDxfId="39"/>
    <tableColumn id="3" xr3:uid="{E2392CCA-F9F1-432E-B3A0-AAB8E1F4B62A}" name="Expected" dataDxfId="38"/>
    <tableColumn id="4" xr3:uid="{271D8E98-61D9-44FC-AE27-8335DC8E8C20}" name="Actual" dataDxfId="37"/>
    <tableColumn id="5" xr3:uid="{1B341414-D69E-404A-BE22-5C79D94BE4C9}" name="Status" dataDxfId="3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0635-E20C-4AD1-9756-3BB17945F573}">
  <dimension ref="A1:E4"/>
  <sheetViews>
    <sheetView tabSelected="1" workbookViewId="0">
      <selection activeCell="A13" sqref="A13"/>
    </sheetView>
  </sheetViews>
  <sheetFormatPr defaultRowHeight="14.5" x14ac:dyDescent="0.35"/>
  <cols>
    <col min="1" max="1" width="22.7265625" customWidth="1"/>
    <col min="2" max="2" width="13.81640625" customWidth="1"/>
    <col min="4" max="4" width="16.54296875" bestFit="1" customWidth="1"/>
    <col min="5" max="5" width="13.81640625" bestFit="1" customWidth="1"/>
    <col min="6" max="6" width="10.7265625" bestFit="1" customWidth="1"/>
  </cols>
  <sheetData>
    <row r="1" spans="1:5" x14ac:dyDescent="0.35">
      <c r="A1" s="7" t="s">
        <v>19</v>
      </c>
      <c r="B1" s="7" t="s">
        <v>15</v>
      </c>
      <c r="D1" s="8" t="s">
        <v>20</v>
      </c>
      <c r="E1" s="8" t="s">
        <v>24</v>
      </c>
    </row>
    <row r="2" spans="1:5" x14ac:dyDescent="0.35">
      <c r="A2" s="2" t="s">
        <v>16</v>
      </c>
      <c r="B2" s="5" t="str" cm="1">
        <f t="array" aca="1" ref="B2" ca="1">INDIRECT(A2&amp;"!E8")</f>
        <v>Not Executed</v>
      </c>
      <c r="D2" s="2" t="s">
        <v>21</v>
      </c>
      <c r="E2" s="5">
        <f ca="1">COUNTIF(Summary[Result],"Not Executed")</f>
        <v>1</v>
      </c>
    </row>
    <row r="3" spans="1:5" x14ac:dyDescent="0.35">
      <c r="A3" s="2" t="s">
        <v>17</v>
      </c>
      <c r="B3" s="5" t="str" cm="1">
        <f t="array" aca="1" ref="B3" ca="1">INDIRECT(A3&amp;"!E8")</f>
        <v>Pass</v>
      </c>
      <c r="D3" s="2" t="s">
        <v>22</v>
      </c>
      <c r="E3" s="5">
        <f ca="1">COUNTIF(Summary[Result],"Pass")</f>
        <v>1</v>
      </c>
    </row>
    <row r="4" spans="1:5" x14ac:dyDescent="0.35">
      <c r="A4" s="3" t="s">
        <v>18</v>
      </c>
      <c r="B4" s="5" t="str" cm="1">
        <f t="array" aca="1" ref="B4" ca="1">INDIRECT(A4&amp;"!E8")</f>
        <v>Fail</v>
      </c>
      <c r="D4" s="3" t="s">
        <v>23</v>
      </c>
      <c r="E4" s="9">
        <f ca="1">COUNTIF(Summary[Result],"Fail")</f>
        <v>1</v>
      </c>
    </row>
  </sheetData>
  <phoneticPr fontId="6" type="noConversion"/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113D-C890-43D0-82E6-2A96745062EC}">
  <dimension ref="A1:F18"/>
  <sheetViews>
    <sheetView workbookViewId="0">
      <selection activeCell="B25" sqref="B25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17"/>
      <c r="B2" s="18"/>
      <c r="C2" s="18"/>
      <c r="D2" s="18"/>
      <c r="E2" s="18"/>
      <c r="F2" s="19"/>
    </row>
    <row r="3" spans="1:6" hidden="1" x14ac:dyDescent="0.35"/>
    <row r="4" spans="1:6" x14ac:dyDescent="0.35">
      <c r="A4" s="12" t="s">
        <v>1</v>
      </c>
      <c r="B4" s="12"/>
      <c r="C4" s="12"/>
      <c r="D4" s="12" t="s">
        <v>14</v>
      </c>
      <c r="E4" s="12"/>
      <c r="F4" s="12"/>
    </row>
    <row r="5" spans="1:6" x14ac:dyDescent="0.35">
      <c r="A5" s="16"/>
      <c r="B5" s="20"/>
      <c r="C5" s="19"/>
      <c r="D5" s="1" t="s">
        <v>12</v>
      </c>
      <c r="E5" s="5">
        <f>COUNTIF(SampleTestCase12[Status], "Not Executed")</f>
        <v>8</v>
      </c>
      <c r="F5" s="15">
        <f>E5/SUM(E$5:E$7)</f>
        <v>1</v>
      </c>
    </row>
    <row r="6" spans="1:6" x14ac:dyDescent="0.35">
      <c r="A6" s="16"/>
      <c r="B6" s="20"/>
      <c r="C6" s="19"/>
      <c r="D6" s="1" t="s">
        <v>13</v>
      </c>
      <c r="E6" s="5">
        <f>COUNTIF(SampleTestCase12[Status], "Pass")</f>
        <v>0</v>
      </c>
      <c r="F6" s="15">
        <f t="shared" ref="F6:F7" si="0">E6/SUM(E$5:E$7)</f>
        <v>0</v>
      </c>
    </row>
    <row r="7" spans="1:6" x14ac:dyDescent="0.35">
      <c r="A7" s="16"/>
      <c r="B7" s="20"/>
      <c r="C7" s="19"/>
      <c r="D7" s="1" t="s">
        <v>11</v>
      </c>
      <c r="E7" s="5">
        <f>COUNTIF(SampleTestCase12[Status], "Fail")</f>
        <v>0</v>
      </c>
      <c r="F7" s="15">
        <f t="shared" si="0"/>
        <v>0</v>
      </c>
    </row>
    <row r="8" spans="1:6" x14ac:dyDescent="0.35">
      <c r="A8" s="16"/>
      <c r="B8" s="20"/>
      <c r="C8" s="19"/>
      <c r="D8" s="6" t="s">
        <v>8</v>
      </c>
      <c r="E8" s="21" t="str">
        <f>IF(E7&gt;0, "Fail",
    IF(E5&gt;0, "Not Executed", "Pass"))</f>
        <v>Not Executed</v>
      </c>
      <c r="F8" s="21"/>
    </row>
    <row r="9" spans="1:6" hidden="1" x14ac:dyDescent="0.35"/>
    <row r="10" spans="1:6" x14ac:dyDescent="0.35">
      <c r="A10" s="11" t="s">
        <v>2</v>
      </c>
      <c r="B10" s="11" t="s">
        <v>25</v>
      </c>
      <c r="C10" s="11" t="s">
        <v>7</v>
      </c>
      <c r="D10" s="11" t="s">
        <v>3</v>
      </c>
      <c r="E10" s="11" t="s">
        <v>4</v>
      </c>
      <c r="F10" s="11" t="s">
        <v>5</v>
      </c>
    </row>
    <row r="11" spans="1:6" x14ac:dyDescent="0.35">
      <c r="A11" s="5">
        <f t="shared" ref="A11:A18" si="1">IF(ISNUMBER(A10), A10 +1, 1)</f>
        <v>1</v>
      </c>
      <c r="B11" s="10" t="s">
        <v>26</v>
      </c>
      <c r="C11" s="10"/>
      <c r="D11" s="10"/>
      <c r="E11" s="10"/>
      <c r="F11" s="4" t="s">
        <v>6</v>
      </c>
    </row>
    <row r="12" spans="1:6" x14ac:dyDescent="0.35">
      <c r="A12" s="5">
        <f t="shared" si="1"/>
        <v>2</v>
      </c>
      <c r="B12" s="10" t="s">
        <v>26</v>
      </c>
      <c r="C12" s="10"/>
      <c r="D12" s="10"/>
      <c r="E12" s="10"/>
      <c r="F12" s="4" t="s">
        <v>6</v>
      </c>
    </row>
    <row r="13" spans="1:6" x14ac:dyDescent="0.35">
      <c r="A13" s="5">
        <f t="shared" si="1"/>
        <v>3</v>
      </c>
      <c r="B13" s="10" t="s">
        <v>26</v>
      </c>
      <c r="C13" s="10"/>
      <c r="D13" s="10"/>
      <c r="E13" s="10"/>
      <c r="F13" s="4" t="s">
        <v>6</v>
      </c>
    </row>
    <row r="14" spans="1:6" x14ac:dyDescent="0.35">
      <c r="A14" s="5">
        <f t="shared" si="1"/>
        <v>4</v>
      </c>
      <c r="B14" s="10" t="s">
        <v>26</v>
      </c>
      <c r="C14" s="10"/>
      <c r="D14" s="10"/>
      <c r="E14" s="10"/>
      <c r="F14" s="4" t="s">
        <v>6</v>
      </c>
    </row>
    <row r="15" spans="1:6" x14ac:dyDescent="0.35">
      <c r="A15" s="5">
        <f t="shared" si="1"/>
        <v>5</v>
      </c>
      <c r="B15" s="10" t="s">
        <v>26</v>
      </c>
      <c r="C15" s="10"/>
      <c r="D15" s="10"/>
      <c r="E15" s="10"/>
      <c r="F15" s="4" t="s">
        <v>6</v>
      </c>
    </row>
    <row r="16" spans="1:6" x14ac:dyDescent="0.35">
      <c r="A16" s="5">
        <f t="shared" si="1"/>
        <v>6</v>
      </c>
      <c r="B16" s="10" t="s">
        <v>27</v>
      </c>
      <c r="C16" s="10"/>
      <c r="D16" s="10"/>
      <c r="E16" s="10"/>
      <c r="F16" s="4" t="s">
        <v>6</v>
      </c>
    </row>
    <row r="17" spans="1:6" x14ac:dyDescent="0.35">
      <c r="A17" s="5">
        <f t="shared" si="1"/>
        <v>7</v>
      </c>
      <c r="B17" s="10" t="s">
        <v>27</v>
      </c>
      <c r="C17" s="10"/>
      <c r="D17" s="10"/>
      <c r="E17" s="10"/>
      <c r="F17" s="4" t="s">
        <v>6</v>
      </c>
    </row>
    <row r="18" spans="1:6" x14ac:dyDescent="0.35">
      <c r="A18" s="5">
        <f t="shared" si="1"/>
        <v>8</v>
      </c>
      <c r="B18" s="10" t="s">
        <v>27</v>
      </c>
      <c r="C18" s="10"/>
      <c r="D18" s="10"/>
      <c r="E18" s="10"/>
      <c r="F18" s="4" t="s">
        <v>6</v>
      </c>
    </row>
  </sheetData>
  <mergeCells count="6">
    <mergeCell ref="A2:F2"/>
    <mergeCell ref="B5:C5"/>
    <mergeCell ref="B6:C6"/>
    <mergeCell ref="B7:C7"/>
    <mergeCell ref="B8:C8"/>
    <mergeCell ref="E8:F8"/>
  </mergeCells>
  <phoneticPr fontId="6" type="noConversion"/>
  <conditionalFormatting sqref="F11:F18">
    <cfRule type="expression" dxfId="23" priority="3">
      <formula>$F11="Fail"</formula>
    </cfRule>
    <cfRule type="expression" dxfId="22" priority="6">
      <formula>$F11="Pass"</formula>
    </cfRule>
  </conditionalFormatting>
  <conditionalFormatting sqref="E8">
    <cfRule type="expression" dxfId="21" priority="1">
      <formula>$E$8="Pass"</formula>
    </cfRule>
    <cfRule type="expression" dxfId="20" priority="2">
      <formula>$E$8="Fail"</formula>
    </cfRule>
  </conditionalFormatting>
  <conditionalFormatting sqref="A11:F18">
    <cfRule type="expression" dxfId="19" priority="5">
      <formula>AND($B11&lt;&gt;$B10)</formula>
    </cfRule>
  </conditionalFormatting>
  <conditionalFormatting sqref="B11:B18">
    <cfRule type="expression" dxfId="18" priority="4">
      <formula>AND($B11&lt;&gt;$B10)</formula>
    </cfRule>
  </conditionalFormatting>
  <dataValidations count="1">
    <dataValidation type="list" allowBlank="1" showInputMessage="1" showErrorMessage="1" sqref="F11:F18" xr:uid="{86B634A0-F045-4204-A4A9-C4287E68DE64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A8A0-C5A9-41B7-90AE-0E468C031617}">
  <dimension ref="A1:F18"/>
  <sheetViews>
    <sheetView workbookViewId="0">
      <selection activeCell="C12" sqref="C12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17"/>
      <c r="B2" s="18"/>
      <c r="C2" s="18"/>
      <c r="D2" s="18"/>
      <c r="E2" s="18"/>
      <c r="F2" s="19"/>
    </row>
    <row r="3" spans="1:6" hidden="1" x14ac:dyDescent="0.35"/>
    <row r="4" spans="1:6" x14ac:dyDescent="0.35">
      <c r="A4" s="12" t="s">
        <v>1</v>
      </c>
      <c r="B4" s="12"/>
      <c r="C4" s="12"/>
      <c r="D4" s="12" t="s">
        <v>14</v>
      </c>
      <c r="E4" s="12"/>
      <c r="F4" s="12"/>
    </row>
    <row r="5" spans="1:6" x14ac:dyDescent="0.35">
      <c r="A5" s="16"/>
      <c r="B5" s="20"/>
      <c r="C5" s="19"/>
      <c r="D5" s="1" t="s">
        <v>12</v>
      </c>
      <c r="E5" s="5">
        <f>COUNTIF(SampleTestCase123[Status], "Not Executed")</f>
        <v>0</v>
      </c>
      <c r="F5" s="15">
        <f>E5/SUM(E$5:E$7)</f>
        <v>0</v>
      </c>
    </row>
    <row r="6" spans="1:6" x14ac:dyDescent="0.35">
      <c r="A6" s="16"/>
      <c r="B6" s="20"/>
      <c r="C6" s="19"/>
      <c r="D6" s="1" t="s">
        <v>13</v>
      </c>
      <c r="E6" s="5">
        <f>COUNTIF(SampleTestCase123[Status], "Pass")</f>
        <v>8</v>
      </c>
      <c r="F6" s="15">
        <f t="shared" ref="F6:F7" si="0">E6/SUM(E$5:E$7)</f>
        <v>1</v>
      </c>
    </row>
    <row r="7" spans="1:6" x14ac:dyDescent="0.35">
      <c r="A7" s="16"/>
      <c r="B7" s="20"/>
      <c r="C7" s="19"/>
      <c r="D7" s="1" t="s">
        <v>11</v>
      </c>
      <c r="E7" s="5">
        <f>COUNTIF(SampleTestCase123[Status], "Fail")</f>
        <v>0</v>
      </c>
      <c r="F7" s="15">
        <f t="shared" si="0"/>
        <v>0</v>
      </c>
    </row>
    <row r="8" spans="1:6" x14ac:dyDescent="0.35">
      <c r="A8" s="16"/>
      <c r="B8" s="20"/>
      <c r="C8" s="19"/>
      <c r="D8" s="6" t="s">
        <v>8</v>
      </c>
      <c r="E8" s="21" t="str">
        <f>IF(E7&gt;0, "Fail",
    IF(E5&gt;0, "Not Executed", "Pass"))</f>
        <v>Pass</v>
      </c>
      <c r="F8" s="21"/>
    </row>
    <row r="9" spans="1:6" hidden="1" x14ac:dyDescent="0.35"/>
    <row r="10" spans="1:6" x14ac:dyDescent="0.35">
      <c r="A10" s="11" t="s">
        <v>2</v>
      </c>
      <c r="B10" s="11" t="s">
        <v>25</v>
      </c>
      <c r="C10" s="11" t="s">
        <v>7</v>
      </c>
      <c r="D10" s="11" t="s">
        <v>3</v>
      </c>
      <c r="E10" s="11" t="s">
        <v>4</v>
      </c>
      <c r="F10" s="11" t="s">
        <v>5</v>
      </c>
    </row>
    <row r="11" spans="1:6" x14ac:dyDescent="0.35">
      <c r="A11" s="5">
        <f t="shared" ref="A11:A18" si="1">IF(ISNUMBER(A10), A10 +1, 1)</f>
        <v>1</v>
      </c>
      <c r="B11" s="10" t="s">
        <v>26</v>
      </c>
      <c r="C11" s="10"/>
      <c r="D11" s="10"/>
      <c r="E11" s="10"/>
      <c r="F11" s="4" t="s">
        <v>10</v>
      </c>
    </row>
    <row r="12" spans="1:6" x14ac:dyDescent="0.35">
      <c r="A12" s="5">
        <f t="shared" si="1"/>
        <v>2</v>
      </c>
      <c r="B12" s="10" t="s">
        <v>26</v>
      </c>
      <c r="C12" s="10"/>
      <c r="D12" s="10"/>
      <c r="E12" s="10"/>
      <c r="F12" s="4" t="s">
        <v>10</v>
      </c>
    </row>
    <row r="13" spans="1:6" x14ac:dyDescent="0.35">
      <c r="A13" s="5">
        <f t="shared" si="1"/>
        <v>3</v>
      </c>
      <c r="B13" s="10" t="s">
        <v>26</v>
      </c>
      <c r="C13" s="10"/>
      <c r="D13" s="10"/>
      <c r="E13" s="10"/>
      <c r="F13" s="4" t="s">
        <v>10</v>
      </c>
    </row>
    <row r="14" spans="1:6" x14ac:dyDescent="0.35">
      <c r="A14" s="5">
        <f t="shared" si="1"/>
        <v>4</v>
      </c>
      <c r="B14" s="10" t="s">
        <v>26</v>
      </c>
      <c r="C14" s="10"/>
      <c r="D14" s="10"/>
      <c r="E14" s="10"/>
      <c r="F14" s="4" t="s">
        <v>10</v>
      </c>
    </row>
    <row r="15" spans="1:6" x14ac:dyDescent="0.35">
      <c r="A15" s="5">
        <f t="shared" si="1"/>
        <v>5</v>
      </c>
      <c r="B15" s="10" t="s">
        <v>26</v>
      </c>
      <c r="C15" s="10"/>
      <c r="D15" s="10"/>
      <c r="E15" s="10"/>
      <c r="F15" s="4" t="s">
        <v>10</v>
      </c>
    </row>
    <row r="16" spans="1:6" x14ac:dyDescent="0.35">
      <c r="A16" s="5">
        <f t="shared" si="1"/>
        <v>6</v>
      </c>
      <c r="B16" s="10" t="s">
        <v>27</v>
      </c>
      <c r="C16" s="10"/>
      <c r="D16" s="10"/>
      <c r="E16" s="10"/>
      <c r="F16" s="4" t="s">
        <v>10</v>
      </c>
    </row>
    <row r="17" spans="1:6" x14ac:dyDescent="0.35">
      <c r="A17" s="5">
        <f t="shared" si="1"/>
        <v>7</v>
      </c>
      <c r="B17" s="10" t="s">
        <v>27</v>
      </c>
      <c r="C17" s="10"/>
      <c r="D17" s="10"/>
      <c r="E17" s="10"/>
      <c r="F17" s="4" t="s">
        <v>10</v>
      </c>
    </row>
    <row r="18" spans="1:6" x14ac:dyDescent="0.35">
      <c r="A18" s="5">
        <f t="shared" si="1"/>
        <v>8</v>
      </c>
      <c r="B18" s="10" t="s">
        <v>27</v>
      </c>
      <c r="C18" s="10"/>
      <c r="D18" s="10"/>
      <c r="E18" s="10"/>
      <c r="F18" s="4" t="s">
        <v>10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F11:F18">
    <cfRule type="expression" dxfId="35" priority="1">
      <formula>$F11="Fail"</formula>
    </cfRule>
    <cfRule type="expression" dxfId="34" priority="2">
      <formula>$F11="Pass"</formula>
    </cfRule>
  </conditionalFormatting>
  <conditionalFormatting sqref="E8">
    <cfRule type="expression" dxfId="33" priority="3">
      <formula>$E$8="Pass"</formula>
    </cfRule>
    <cfRule type="expression" dxfId="32" priority="4">
      <formula>$E$8="Fail"</formula>
    </cfRule>
  </conditionalFormatting>
  <conditionalFormatting sqref="A11:F18">
    <cfRule type="expression" dxfId="31" priority="6">
      <formula>AND($B11&lt;&gt;$B10)</formula>
    </cfRule>
  </conditionalFormatting>
  <conditionalFormatting sqref="B11:B18">
    <cfRule type="expression" dxfId="30" priority="5">
      <formula>AND($B11&lt;&gt;$B10)</formula>
    </cfRule>
  </conditionalFormatting>
  <dataValidations count="1">
    <dataValidation type="list" allowBlank="1" showInputMessage="1" showErrorMessage="1" sqref="F11:F18" xr:uid="{5BADBA5E-2940-43F1-8550-36F4B659512B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215F-0D60-411D-8E0D-C5328266A035}">
  <dimension ref="A1:F18"/>
  <sheetViews>
    <sheetView workbookViewId="0">
      <selection activeCell="E13" sqref="E13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17"/>
      <c r="B2" s="18"/>
      <c r="C2" s="18"/>
      <c r="D2" s="18"/>
      <c r="E2" s="18"/>
      <c r="F2" s="19"/>
    </row>
    <row r="3" spans="1:6" hidden="1" x14ac:dyDescent="0.35"/>
    <row r="4" spans="1:6" x14ac:dyDescent="0.35">
      <c r="A4" s="12" t="s">
        <v>1</v>
      </c>
      <c r="B4" s="12"/>
      <c r="C4" s="12"/>
      <c r="D4" s="12" t="s">
        <v>14</v>
      </c>
      <c r="E4" s="12"/>
      <c r="F4" s="12"/>
    </row>
    <row r="5" spans="1:6" x14ac:dyDescent="0.35">
      <c r="A5" s="16"/>
      <c r="B5" s="20"/>
      <c r="C5" s="19"/>
      <c r="D5" s="1" t="s">
        <v>12</v>
      </c>
      <c r="E5" s="5">
        <f>COUNTIF(SampleTestCase1236[Status], "Not Executed")</f>
        <v>4</v>
      </c>
      <c r="F5" s="15">
        <f>E5/SUM(E$5:E$7)</f>
        <v>0.5</v>
      </c>
    </row>
    <row r="6" spans="1:6" x14ac:dyDescent="0.35">
      <c r="A6" s="16"/>
      <c r="B6" s="20"/>
      <c r="C6" s="19"/>
      <c r="D6" s="1" t="s">
        <v>13</v>
      </c>
      <c r="E6" s="5">
        <f>COUNTIF(SampleTestCase1236[Status], "Pass")</f>
        <v>3</v>
      </c>
      <c r="F6" s="15">
        <f t="shared" ref="F6:F7" si="0">E6/SUM(E$5:E$7)</f>
        <v>0.375</v>
      </c>
    </row>
    <row r="7" spans="1:6" x14ac:dyDescent="0.35">
      <c r="A7" s="16"/>
      <c r="B7" s="20"/>
      <c r="C7" s="19"/>
      <c r="D7" s="1" t="s">
        <v>11</v>
      </c>
      <c r="E7" s="5">
        <f>COUNTIF(SampleTestCase1236[Status], "Fail")</f>
        <v>1</v>
      </c>
      <c r="F7" s="15">
        <f t="shared" si="0"/>
        <v>0.125</v>
      </c>
    </row>
    <row r="8" spans="1:6" x14ac:dyDescent="0.35">
      <c r="A8" s="16"/>
      <c r="B8" s="20"/>
      <c r="C8" s="19"/>
      <c r="D8" s="6" t="s">
        <v>8</v>
      </c>
      <c r="E8" s="21" t="str">
        <f>IF(E7&gt;0, "Fail",
    IF(E5&gt;0, "Not Executed", "Pass"))</f>
        <v>Fail</v>
      </c>
      <c r="F8" s="21"/>
    </row>
    <row r="9" spans="1:6" hidden="1" x14ac:dyDescent="0.35"/>
    <row r="10" spans="1:6" x14ac:dyDescent="0.35">
      <c r="A10" s="11" t="s">
        <v>2</v>
      </c>
      <c r="B10" s="11" t="s">
        <v>25</v>
      </c>
      <c r="C10" s="11" t="s">
        <v>7</v>
      </c>
      <c r="D10" s="11" t="s">
        <v>3</v>
      </c>
      <c r="E10" s="11" t="s">
        <v>4</v>
      </c>
      <c r="F10" s="11" t="s">
        <v>5</v>
      </c>
    </row>
    <row r="11" spans="1:6" x14ac:dyDescent="0.35">
      <c r="A11" s="5">
        <f t="shared" ref="A11:A18" si="1">IF(ISNUMBER(A10), A10 +1, 1)</f>
        <v>1</v>
      </c>
      <c r="B11" s="10" t="s">
        <v>26</v>
      </c>
      <c r="C11" s="10"/>
      <c r="D11" s="10"/>
      <c r="E11" s="10"/>
      <c r="F11" s="4" t="s">
        <v>10</v>
      </c>
    </row>
    <row r="12" spans="1:6" x14ac:dyDescent="0.35">
      <c r="A12" s="5">
        <f t="shared" si="1"/>
        <v>2</v>
      </c>
      <c r="B12" s="10" t="s">
        <v>26</v>
      </c>
      <c r="C12" s="10"/>
      <c r="D12" s="10"/>
      <c r="E12" s="10"/>
      <c r="F12" s="4" t="s">
        <v>10</v>
      </c>
    </row>
    <row r="13" spans="1:6" x14ac:dyDescent="0.35">
      <c r="A13" s="5">
        <f t="shared" si="1"/>
        <v>3</v>
      </c>
      <c r="B13" s="10" t="s">
        <v>26</v>
      </c>
      <c r="C13" s="10"/>
      <c r="D13" s="10"/>
      <c r="E13" s="10"/>
      <c r="F13" s="4" t="s">
        <v>10</v>
      </c>
    </row>
    <row r="14" spans="1:6" x14ac:dyDescent="0.35">
      <c r="A14" s="5">
        <f t="shared" si="1"/>
        <v>4</v>
      </c>
      <c r="B14" s="10" t="s">
        <v>26</v>
      </c>
      <c r="C14" s="10"/>
      <c r="D14" s="10"/>
      <c r="E14" s="10"/>
      <c r="F14" s="4" t="s">
        <v>9</v>
      </c>
    </row>
    <row r="15" spans="1:6" x14ac:dyDescent="0.35">
      <c r="A15" s="5">
        <f t="shared" si="1"/>
        <v>5</v>
      </c>
      <c r="B15" s="10" t="s">
        <v>26</v>
      </c>
      <c r="C15" s="10"/>
      <c r="D15" s="10"/>
      <c r="E15" s="10"/>
      <c r="F15" s="4" t="s">
        <v>6</v>
      </c>
    </row>
    <row r="16" spans="1:6" x14ac:dyDescent="0.35">
      <c r="A16" s="5">
        <f t="shared" si="1"/>
        <v>6</v>
      </c>
      <c r="B16" s="10" t="s">
        <v>27</v>
      </c>
      <c r="C16" s="10"/>
      <c r="D16" s="10"/>
      <c r="E16" s="10"/>
      <c r="F16" s="4" t="s">
        <v>6</v>
      </c>
    </row>
    <row r="17" spans="1:6" x14ac:dyDescent="0.35">
      <c r="A17" s="5">
        <f t="shared" si="1"/>
        <v>7</v>
      </c>
      <c r="B17" s="10" t="s">
        <v>27</v>
      </c>
      <c r="C17" s="10"/>
      <c r="D17" s="10"/>
      <c r="E17" s="10"/>
      <c r="F17" s="4" t="s">
        <v>6</v>
      </c>
    </row>
    <row r="18" spans="1:6" x14ac:dyDescent="0.35">
      <c r="A18" s="5">
        <f t="shared" si="1"/>
        <v>8</v>
      </c>
      <c r="B18" s="10" t="s">
        <v>27</v>
      </c>
      <c r="C18" s="10"/>
      <c r="D18" s="10"/>
      <c r="E18" s="10"/>
      <c r="F18" s="4" t="s">
        <v>6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F11:F18">
    <cfRule type="expression" dxfId="11" priority="1">
      <formula>$F11="Fail"</formula>
    </cfRule>
    <cfRule type="expression" dxfId="10" priority="2">
      <formula>$F11="Pass"</formula>
    </cfRule>
  </conditionalFormatting>
  <conditionalFormatting sqref="E8">
    <cfRule type="expression" dxfId="9" priority="3">
      <formula>$E$8="Pass"</formula>
    </cfRule>
    <cfRule type="expression" dxfId="8" priority="4">
      <formula>$E$8="Fail"</formula>
    </cfRule>
  </conditionalFormatting>
  <conditionalFormatting sqref="A11:F18">
    <cfRule type="expression" dxfId="7" priority="6">
      <formula>AND($B11&lt;&gt;$B10)</formula>
    </cfRule>
  </conditionalFormatting>
  <conditionalFormatting sqref="B11:B18">
    <cfRule type="expression" dxfId="6" priority="5">
      <formula>AND($B11&lt;&gt;$B10)</formula>
    </cfRule>
  </conditionalFormatting>
  <dataValidations count="1">
    <dataValidation type="list" allowBlank="1" showInputMessage="1" showErrorMessage="1" sqref="F11:F18" xr:uid="{9351C12D-48BC-4401-87B8-776959E77394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SampleTestCase1</vt:lpstr>
      <vt:lpstr>SampleTestCase2</vt:lpstr>
      <vt:lpstr>SampleTestCase3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JC</dc:creator>
  <cp:lastModifiedBy>Garcia, JC</cp:lastModifiedBy>
  <dcterms:created xsi:type="dcterms:W3CDTF">2015-06-05T18:17:20Z</dcterms:created>
  <dcterms:modified xsi:type="dcterms:W3CDTF">2022-11-01T18:16:53Z</dcterms:modified>
</cp:coreProperties>
</file>