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hidePivotFieldList="1"/>
  <mc:AlternateContent xmlns:mc="http://schemas.openxmlformats.org/markup-compatibility/2006">
    <mc:Choice Requires="x15">
      <x15ac:absPath xmlns:x15ac="http://schemas.microsoft.com/office/spreadsheetml/2010/11/ac" url="C:\DATA\Dev\Propel\propel\doc\regression-test\executions\02.01.00\20221109_001\legacy-security\"/>
    </mc:Choice>
  </mc:AlternateContent>
  <xr:revisionPtr revIDLastSave="0" documentId="13_ncr:1_{3FB4198F-F407-42D6-9DA2-34605F7F7799}" xr6:coauthVersionLast="47" xr6:coauthVersionMax="47" xr10:uidLastSave="{00000000-0000-0000-0000-000000000000}"/>
  <bookViews>
    <workbookView xWindow="-19320" yWindow="-120" windowWidth="19440" windowHeight="10320" activeTab="4" xr2:uid="{00000000-000D-0000-FFFF-FFFF00000000}"/>
  </bookViews>
  <sheets>
    <sheet name="Summary" sheetId="2" r:id="rId1"/>
    <sheet name="01_Creation" sheetId="3" r:id="rId2"/>
    <sheet name="02_UpdateSteps" sheetId="10" r:id="rId3"/>
    <sheet name="03_ScriptChanges" sheetId="11" r:id="rId4"/>
    <sheet name="04_SpecialCondition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s="1"/>
  <c r="A14" i="3" s="1"/>
  <c r="A15" i="3" s="1"/>
  <c r="A16" i="3" s="1"/>
  <c r="A17" i="3" s="1"/>
  <c r="A18" i="3" s="1"/>
  <c r="A19" i="3" s="1"/>
  <c r="A20" i="3" s="1"/>
  <c r="A21" i="3" s="1"/>
  <c r="A22" i="3" s="1"/>
  <c r="A23" i="3" s="1"/>
  <c r="A24" i="3" s="1"/>
  <c r="A25" i="3" s="1"/>
  <c r="A26" i="3" s="1"/>
  <c r="A12" i="12"/>
  <c r="A13" i="12" s="1"/>
  <c r="A14" i="12" s="1"/>
  <c r="A15" i="12" s="1"/>
  <c r="A16" i="12" s="1"/>
  <c r="A17" i="12" s="1"/>
  <c r="A18" i="12" s="1"/>
  <c r="A19" i="12" s="1"/>
  <c r="A20" i="12" s="1"/>
  <c r="A21" i="12" s="1"/>
  <c r="A11" i="12"/>
  <c r="E7" i="12"/>
  <c r="E6" i="12"/>
  <c r="E5" i="12"/>
  <c r="A12" i="1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12" i="10"/>
  <c r="A13" i="10" s="1"/>
  <c r="A14" i="10" s="1"/>
  <c r="A15" i="10" s="1"/>
  <c r="A16" i="10" s="1"/>
  <c r="A17" i="10" s="1"/>
  <c r="A18" i="10" s="1"/>
  <c r="A19" i="10" s="1"/>
  <c r="A20" i="10" s="1"/>
  <c r="A21" i="10" s="1"/>
  <c r="A22" i="10" s="1"/>
  <c r="A23" i="10" s="1"/>
  <c r="A24" i="10" s="1"/>
  <c r="A25" i="10" s="1"/>
  <c r="A26" i="10" s="1"/>
  <c r="A27" i="10" s="1"/>
  <c r="A28" i="10" s="1"/>
  <c r="A29" i="10" s="1"/>
  <c r="A30" i="10" s="1"/>
  <c r="A11" i="11"/>
  <c r="E7" i="11"/>
  <c r="E6" i="11"/>
  <c r="E5" i="11"/>
  <c r="A11" i="10"/>
  <c r="E7" i="10"/>
  <c r="F7" i="10" s="1"/>
  <c r="E6" i="10"/>
  <c r="F6" i="10" s="1"/>
  <c r="E5" i="10"/>
  <c r="F5" i="10" s="1"/>
  <c r="F5" i="12" l="1"/>
  <c r="F6" i="12"/>
  <c r="E8" i="12"/>
  <c r="F7" i="12"/>
  <c r="F5" i="11"/>
  <c r="E8" i="11"/>
  <c r="F6" i="11"/>
  <c r="F7" i="11"/>
  <c r="E8" i="10"/>
  <c r="A11" i="3"/>
  <c r="E7" i="3"/>
  <c r="E6" i="3"/>
  <c r="E5" i="3"/>
  <c r="B5" i="2" a="1"/>
  <c r="B4" i="2" a="1"/>
  <c r="B3" i="2" a="1"/>
  <c r="B5" i="2" l="1"/>
  <c r="B4" i="2"/>
  <c r="B3" i="2"/>
  <c r="F5" i="3"/>
  <c r="E8" i="3"/>
  <c r="F6" i="3"/>
  <c r="F7" i="3"/>
  <c r="B2" i="2" a="1"/>
  <c r="B2" i="2" l="1"/>
  <c r="E3" i="2" s="1"/>
  <c r="E2" i="2" l="1"/>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<sst xmlns="http://schemas.openxmlformats.org/spreadsheetml/2006/main" count="420" uniqueCount="161">
  <si>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</si>
  <si>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</si>
  <si>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</si>
  <si>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</si>
  <si>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</si>
  <si>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</si>
  <si>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</si>
  <si>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</si>
  <si>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</si>
  <si>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</si>
  <si>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</si>
  <si>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</si>
  <si>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</si>
  <si>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</si>
  <si>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</si>
  <si>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</si>
  <si>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</si>
  <si>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</si>
  <si>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</si>
  <si>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</si>
  <si>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</si>
  <si>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</si>
  <si>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Click the Cancel button</t>
  </si>
  <si>
    <t>01_Creation</t>
  </si>
  <si>
    <t>Click in the Create a Workflow button inside Get Started card.</t>
  </si>
  <si>
    <t>The form to create a Workflow is displayed. Includes the fields Name, Description and the Add Step button.</t>
  </si>
  <si>
    <t>A red legend saying the information is required for that field is diplayed below the text box.</t>
  </si>
  <si>
    <t>A legend indicating the text is to long and the maximum size is 50 chars must appears below the control.</t>
  </si>
  <si>
    <t>Enter a long text, (more than 50 chars) in the Name field.</t>
  </si>
  <si>
    <t>Enter a long text, (more than 512 chars) in the Description field.</t>
  </si>
  <si>
    <t>A legend indicating the text is to long and the maximum size is 512 chars must appears below the control.</t>
  </si>
  <si>
    <t>The data in both fields (Name and Description), must be reseted to blank).</t>
  </si>
  <si>
    <t>A dialog with title New Step is displayed.</t>
  </si>
  <si>
    <t>TestParameterChanges</t>
  </si>
  <si>
    <t>Use "doc\test-scripts\test-parameter-changes-1.ps1" to add this script if doesn't exists before to execute this testcase.</t>
  </si>
  <si>
    <t>TestScript</t>
  </si>
  <si>
    <t>Test-Remote</t>
  </si>
  <si>
    <t>Use "doc\test-scripts\test-script.ps1" to add this script if doesn't exists before to execute this testcase.</t>
  </si>
  <si>
    <t>Use "doc\test-scripts\test-remote.ps1" to add this script if doesn't exists before to execute this testcase.</t>
  </si>
  <si>
    <t>in the name field enter "TestWorkflow", in the  Description field enter the follwing: "This is a Workflow for testing purposes only."
After that click in the Add Step button.</t>
  </si>
  <si>
    <t>"Touch" (click) over Name fields and move the focus away of that control.</t>
  </si>
  <si>
    <t>"Touch" (click) over Name and Script to execute fields and move the focus away of those controls.</t>
  </si>
  <si>
    <t>Enter the following value in the form:
 -Name: Step 1
 -Script to Execute: TestRemote</t>
  </si>
  <si>
    <t>Now targets field is enabled, but Save button still disabled.</t>
  </si>
  <si>
    <t>In the targets dropdown select any valid target</t>
  </si>
  <si>
    <t>After the selection the Save button is now enabled.</t>
  </si>
  <si>
    <t>Cloick the save button</t>
  </si>
  <si>
    <t>The Dialog is closed and now below the Add step button you can see a table showing the details of the added step.</t>
  </si>
  <si>
    <t>The Dialog is closed and now in the table below the Add step you can see a second row with the Step 2 details.</t>
  </si>
  <si>
    <t>Click again in the Add Step test script button and add the following step:
 - Name: Step 2
 - Script to execute: TestScript
 - Targets: Select 2 valid targets.
In the parameters list set the following values:
 -$ResultType: JSON
Now click the Save button</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</si>
  <si>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</si>
  <si>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</si>
  <si>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Create and Run a Workflow</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</si>
  <si>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</si>
  <si>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</si>
  <si>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</si>
  <si>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The execution finished successfully Following the expected results of each step:
Step 1: You will se a table with UserName, User Domain and Host name and the details of the remote host you selected.
Step 2: You will see the results of each one of the selected targets. A table with random fdata and 3 rows for each one of them.
Step 3: You will see a table with a signle header named "$Initil" and in the forst row the value "This is the initial value"</t>
  </si>
  <si>
    <t>Disable a Step</t>
  </si>
  <si>
    <t>In the search area of the navigation bar type "Workflow" and press enter</t>
  </si>
  <si>
    <t>Click in the Workflow name</t>
  </si>
  <si>
    <t>You'll be redirected to the Workflow page were a form to update the Workflow is displayed.</t>
  </si>
  <si>
    <t>You'll be redirected to Browse Workflows page and the just added TestWorkflow workflow must be displayed in the list.</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</si>
  <si>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</si>
  <si>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</si>
  <si>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</si>
  <si>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Force 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</si>
  <si>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</si>
  <si>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</si>
  <si>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</si>
  <si>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</si>
  <si>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</si>
  <si>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</si>
  <si>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</si>
  <si>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</si>
  <si>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</si>
  <si>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the same for the 2 selected targets..</t>
  </si>
  <si>
    <t>Do not abort on error</t>
  </si>
  <si>
    <t>For the Step 2 toggle the slide in the column "If Step fails" to the value Keep going.
After doing that, click in the Save &amp; Run button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</si>
  <si>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</si>
  <si>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</si>
  <si>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Update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</si>
  <si>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</si>
  <si>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nmust refelt the Execution results.</t>
  </si>
  <si>
    <t>The setps in the execution results are the same as set in the workflow.</t>
  </si>
  <si>
    <t>Click in the Scripts link from the navigation bar</t>
  </si>
  <si>
    <t>You are redirected to the Browse scripts page.</t>
  </si>
  <si>
    <t>In the search textbox type "Parameter" and press enter</t>
  </si>
  <si>
    <t>The script TestParameterChanges must be displayed in the list.</t>
  </si>
  <si>
    <t>Click on the TestParameterChanges name</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</si>
  <si>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</si>
  <si>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</si>
  <si>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</si>
  <si>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</si>
  <si>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Update a script adding a new parameter with default value</t>
  </si>
  <si>
    <t>Update the script adding a new parameter without default value.</t>
  </si>
  <si>
    <r>
      <t>Click in the code header and upload the follwing script: "doc\test-scripts\test-parameter-changes-</t>
    </r>
    <r>
      <rPr>
        <b/>
        <sz val="10"/>
        <color theme="1"/>
        <rFont val="Calibri"/>
        <family val="2"/>
      </rPr>
      <t>2</t>
    </r>
    <r>
      <rPr>
        <sz val="10"/>
        <color theme="1"/>
        <rFont val="Calibri"/>
        <family val="2"/>
      </rPr>
      <t>.ps1"</t>
    </r>
  </si>
  <si>
    <r>
      <t>Click in the code header and upload the follwing script: "doc\test-scripts\test-parameter-changes-</t>
    </r>
    <r>
      <rPr>
        <b/>
        <sz val="10"/>
        <color theme="1"/>
        <rFont val="Calibri"/>
        <family val="2"/>
      </rPr>
      <t>3</t>
    </r>
    <r>
      <rPr>
        <sz val="10"/>
        <color theme="1"/>
        <rFont val="Calibri"/>
        <family val="2"/>
      </rPr>
      <t>.ps1"</t>
    </r>
  </si>
  <si>
    <t>Click in the TestWorkflow Run button</t>
  </si>
  <si>
    <t>Update the script adding a new MANDATORY parameter without default value</t>
  </si>
  <si>
    <r>
      <t>Click in the code header and upload the follwing script: "doc\test-scripts\test-parameter-changes-</t>
    </r>
    <r>
      <rPr>
        <b/>
        <sz val="10"/>
        <color theme="1"/>
        <rFont val="Calibri"/>
        <family val="2"/>
      </rPr>
      <t>4</t>
    </r>
    <r>
      <rPr>
        <sz val="10"/>
        <color theme="1"/>
        <rFont val="Calibri"/>
        <family val="2"/>
      </rPr>
      <t>.ps1"</t>
    </r>
  </si>
  <si>
    <t>At the end of the execution in the Results page you can see the Step 3 finished sucessfully and now in the table of the results you can see a 2nd column named "$Second" and his value is "Second Parameter".</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</si>
  <si>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</si>
  <si>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Running a Workflow with a deleted script</t>
  </si>
  <si>
    <t>A delete script confirmation dialog is displayed.</t>
  </si>
  <si>
    <t>Click the dialog Ok button</t>
  </si>
  <si>
    <t>A toast indicating the script was deleted successfully is displayed and now the script is not visible in the list.</t>
  </si>
  <si>
    <t>The workflow is now visible in the list.</t>
  </si>
  <si>
    <t>Click the Run button of the workflow.</t>
  </si>
  <si>
    <t>Click the trash icon at the left of the TestParameterChanges script name.</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</si>
  <si>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</si>
  <si>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</si>
  <si>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</si>
  <si>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</si>
  <si>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</si>
  <si>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</si>
  <si>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</si>
  <si>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</si>
  <si>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</si>
  <si>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</si>
  <si>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</si>
  <si>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</si>
  <si>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</si>
  <si>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</si>
  <si>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</si>
  <si>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</si>
  <si>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</si>
  <si>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</si>
  <si>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</si>
  <si>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Click in the Workflows link of the navigation bar and search again for the TestWorkflow workflow.</t>
  </si>
  <si>
    <t>The Step 3 appears strikethrough and the step status is Skipped.
If you mouse hover the step name a tooltip will pop saying the script was disabled or deleted at the moment of the execution. So the step was skipped.</t>
  </si>
  <si>
    <t>02_UpdateSteps</t>
  </si>
  <si>
    <t>03_ScriptChanges</t>
  </si>
  <si>
    <t>04_SpecialConditions</t>
  </si>
  <si>
    <t>Testing Workflow creation and execution</t>
  </si>
  <si>
    <t>Updating Workflow steps to test related case scenarios</t>
  </si>
  <si>
    <t>Reaction of a workflow to script changes.</t>
  </si>
  <si>
    <t>Special conditions for a Workflow execution.</t>
  </si>
  <si>
    <t>The workfow is created and you are redirected to the Run page. This Workflows is going to take some time to complete, so, be patient.
In the console log of the Run page you will start seeing some entries with the legend "Receiving data…" related to the STDOUT chunks of data received from the servers.
WHen the execution is done, you must be redirected to the Results page for the execution report.</t>
  </si>
  <si>
    <r>
      <t xml:space="preserve">Create a new Workflow named "TestWorkflowHugeResults" and as descriiption "This workflow Exceeds the maximum data that can be stored in an execution results"
Add the following steps:
</t>
    </r>
    <r>
      <rPr>
        <b/>
        <sz val="10"/>
        <color theme="1"/>
        <rFont val="Calibri"/>
        <family val="2"/>
      </rPr>
      <t>1st step</t>
    </r>
    <r>
      <rPr>
        <sz val="10"/>
        <color theme="1"/>
        <rFont val="Calibri"/>
        <family val="2"/>
      </rPr>
      <t xml:space="preserve">:
 -Name Step 1 30K results
 -Script to execute: TestScript
 -Targets: Select 3 valid targets.
 - Script parameter changes:
    - $ResultType: JSON
    - $TotalResults: 30000
</t>
    </r>
    <r>
      <rPr>
        <b/>
        <sz val="10"/>
        <color theme="1"/>
        <rFont val="Calibri"/>
        <family val="2"/>
      </rPr>
      <t>2nd step</t>
    </r>
    <r>
      <rPr>
        <sz val="10"/>
        <color theme="1"/>
        <rFont val="Calibri"/>
        <family val="2"/>
      </rPr>
      <t>:
 -Name Step 2 50K results
 -Script to execute: TestScript
 -Targets: Select 3 valid targets.
 - Script parameter changes:
    - $ResultType: JSON
    - $TotalResults: 50000
Then click the Save &amp; Run button</t>
    </r>
  </si>
  <si>
    <t>Review the Execution report</t>
  </si>
  <si>
    <t>Creating and executing a Workflow that generates as huge Payload</t>
  </si>
  <si>
    <t>Cancelling a Workflow execution</t>
  </si>
  <si>
    <t>For the first step all the 30K results need to be there in a paginated Table.   
For the second step, you need to see a legend saying the maximum quota for the results was exceeded and the data was discarded.</t>
  </si>
  <si>
    <t>You are redirected to the Browse Workflows page where the Workflow TestWorkflowHugeResults is visible in the workflow list.</t>
  </si>
  <si>
    <t>In the Search textbox of the navigation bar type the word "huge" and press enter.</t>
  </si>
  <si>
    <t>Click the Run button at the right of the Workflow name</t>
  </si>
  <si>
    <t>The workflow execution starts</t>
  </si>
  <si>
    <t>As soon the 1st step of the Workflow starts, Press the Black Cancel button located above the Workflow name.</t>
  </si>
  <si>
    <t>As soon the step 1 ends the execution also ends and after a few seonds you are redirected to the results page. Validate the result page results.</t>
  </si>
  <si>
    <t>The overal Workflow Execution status is "Cancelled by User".
The step 1 was executed successfully, but the step 2 have the status "Cancelled by User"</t>
  </si>
  <si>
    <t>Aborting a Workflow execution</t>
  </si>
  <si>
    <t>As soon the 1st step of the Workflow starts, Press the Red "Kill it!" button located above the Workflow name.</t>
  </si>
  <si>
    <t>A toast indicating the Workflow execution is cancellimng is displayed. The Cancel button change his label to "Cancellation in progress…".
Both Cancel and KillIt! Buttons are now disabled.</t>
  </si>
  <si>
    <t>A toast indicating the Workflow execution is cancellimng is displayed. Almost immediatelythe execution stops and you are redirected to the Results page</t>
  </si>
  <si>
    <t>Check the execution report</t>
  </si>
  <si>
    <t>The overal Workflow Execution status is "Cancelled by User".as the same status: "Cancelled by User"</t>
  </si>
  <si>
    <t>Pass</t>
  </si>
  <si>
    <t>You can upload the script successfully. This version of the script has the same second parameter named $Second. But in this case has no default value.</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</si>
  <si>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</si>
  <si>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Fail</t>
  </si>
  <si>
    <t>The data is not parsed as JON, so the limit in the payload is not applied.
Trello bug: https://trello.com/c/cksR87TH/92-not-parsing-json-in-huge-results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</si>
</sst>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9">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100">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font>
    </dxf>
    <dxf>
      <font>
        <b val="0"/>
        <i val="0"/>
        <color auto="1"/>
      </font>
      <fill>
        <patternFill>
          <bgColor theme="8" tint="0.59996337778862885"/>
        </patternFill>
      </fill>
      <border>
        <vertical/>
        <horizontal/>
      </border>
    </dxf>
    <dxf>
      <font>
        <b/>
        <i val="0"/>
        <strike val="0"/>
      </font>
    </dxf>
    <dxf>
      <font>
        <b val="0"/>
        <i val="0"/>
        <color auto="1"/>
      </font>
      <fill>
        <patternFill>
          <bgColor theme="8" tint="0.59996337778862885"/>
        </patternFill>
      </fill>
      <border>
        <vertical/>
        <horizontal/>
      </border>
    </dxf>
    <dxf>
      <font>
        <b/>
        <i val="0"/>
      </font>
      <fill>
        <patternFill>
          <bgColor rgb="FFF1826F"/>
        </patternFill>
      </fill>
    </dxf>
    <dxf>
      <font>
        <b/>
        <i val="0"/>
      </font>
      <fill>
        <patternFill>
          <bgColor theme="9" tint="0.59996337778862885"/>
        </patternFill>
      </fill>
    </dxf>
    <dxf>
      <font>
        <b/>
        <i val="0"/>
      </font>
      <fill>
        <patternFill>
          <bgColor theme="9" tint="0.59996337778862885"/>
        </patternFill>
      </fill>
    </dxf>
    <dxf>
      <font>
        <b/>
        <i val="0"/>
      </font>
      <fill>
        <patternFill>
          <bgColor rgb="FFF1826F"/>
        </patternFill>
      </fill>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0</c:v>
                </c:pt>
                <c:pt idx="1">
                  <c:v>3</c:v>
                </c:pt>
                <c:pt idx="2">
                  <c:v>1</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99" headerRowBorderDxfId="98" tableBorderDxfId="97" totalsRowBorderDxfId="96">
  <autoFilter ref="A1:B5" xr:uid="{4408209C-EE48-4EDD-81CA-828422C6913B}"/>
  <tableColumns count="2">
    <tableColumn id="1" xr3:uid="{654C6343-7B3C-42FE-9EF4-7BFE7BE35779}" name="Test Case Sheet name" dataDxfId="95"/>
    <tableColumn id="2" xr3:uid="{FDA0E746-B4F2-405E-8A1D-9A6A22073CB9}" name="Result" dataDxfId="9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93" headerRowBorderDxfId="92" tableBorderDxfId="91" totalsRowBorderDxfId="90">
  <autoFilter ref="D1:E4" xr:uid="{949BDB15-3C75-449C-B4C4-A2C0E485B5C0}">
    <filterColumn colId="0" hiddenButton="1"/>
    <filterColumn colId="1" hiddenButton="1"/>
  </autoFilter>
  <tableColumns count="2">
    <tableColumn id="1" xr3:uid="{5420B28C-70A3-47FD-BF8A-F016E4F7FA0F}" name="Summary Results" dataDxfId="89"/>
    <tableColumn id="2" xr3:uid="{B0E66881-1E02-43BC-AA03-3C33769D1162}" name="Count" dataDxfId="8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26" totalsRowShown="0" headerRowDxfId="79" dataDxfId="77" headerRowBorderDxfId="78" tableBorderDxfId="76" totalsRowBorderDxfId="75">
  <autoFilter ref="A10:F2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74">
      <calculatedColumnFormula>IF(ISNUMBER(A10), A10 +1, 1)</calculatedColumnFormula>
    </tableColumn>
    <tableColumn id="6" xr3:uid="{AD88C9C6-DADE-45D0-A01C-3DD953458433}" name="Area" dataDxfId="73"/>
    <tableColumn id="2" xr3:uid="{B02D9B2C-E852-4462-A564-81E53B5B365B}" name="Step Details" dataDxfId="72"/>
    <tableColumn id="3" xr3:uid="{CDFDD06A-E36F-4E48-8FBC-00C2BA7A82BE}" name="Expected" dataDxfId="71"/>
    <tableColumn id="4" xr3:uid="{6A3BB6D8-A91E-4A24-9EE4-7F664D029AC6}" name="Actual" dataDxfId="70"/>
    <tableColumn id="5" xr3:uid="{965FEC3D-F8DD-479C-99AA-27E03D4F4B08}" name="Status" dataDxfId="6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4292B-0439-4307-91B9-FABEAD438F6F}" name="SampleTestCase123" displayName="SampleTestCase123" ref="A10:F30" totalsRowShown="0" headerRowDxfId="58" dataDxfId="56" headerRowBorderDxfId="57" tableBorderDxfId="55" totalsRowBorderDxfId="54">
  <autoFilter ref="A10:F3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A7F9FB9-EB2E-4949-9337-E35889E6536D}" name="Step#" dataDxfId="53">
      <calculatedColumnFormula>IF(ISNUMBER(A10), A10 +1, 1)</calculatedColumnFormula>
    </tableColumn>
    <tableColumn id="6" xr3:uid="{8223B210-E99C-444B-8A89-357D65CD5C00}" name="Area" dataDxfId="52"/>
    <tableColumn id="2" xr3:uid="{B426971A-2942-477B-B310-71C5CB883EDE}" name="Step Details" dataDxfId="51"/>
    <tableColumn id="3" xr3:uid="{FB4AFFCD-C7A2-46B9-84F9-F72158F907D9}" name="Expected" dataDxfId="50"/>
    <tableColumn id="4" xr3:uid="{797DADB9-7E15-4D07-83AE-40DA67E0F766}" name="Actual" dataDxfId="49"/>
    <tableColumn id="5" xr3:uid="{D01CF7E6-82FA-4681-9005-CA4867BF5FB7}" name="Status" dataDxfId="48"/>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E9C6A-170A-4429-AA13-12A20BD06DC0}" name="SampleTestCase1236" displayName="SampleTestCase1236" ref="A10:F46" totalsRowShown="0" headerRowDxfId="29" dataDxfId="27" headerRowBorderDxfId="28" tableBorderDxfId="26" totalsRowBorderDxfId="25">
  <autoFilter ref="A10:F4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965654F-BA5F-46D0-9ECC-7234463ADD30}" name="Step#" dataDxfId="24">
      <calculatedColumnFormula>IF(ISNUMBER(A10), A10 +1, 1)</calculatedColumnFormula>
    </tableColumn>
    <tableColumn id="6" xr3:uid="{3C24F471-6BF6-4718-BD11-EEB361D3C462}" name="Area" dataDxfId="23"/>
    <tableColumn id="2" xr3:uid="{63115B35-F0E9-4475-B1AE-118755E689FF}" name="Step Details" dataDxfId="22"/>
    <tableColumn id="3" xr3:uid="{713C8AD2-E6AB-490A-8074-5B7FABD09EB4}" name="Expected" dataDxfId="21"/>
    <tableColumn id="4" xr3:uid="{3BBC46A7-A7E4-4DC9-8A04-A389B0115268}" name="Actual" dataDxfId="20"/>
    <tableColumn id="5" xr3:uid="{1E4B8B17-0564-4E57-BF07-EDB98972C0E1}" name="Status"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6AEA1C-FD68-44D3-AA32-4F74A8172CE0}" name="SampleTestCase12367" displayName="SampleTestCase12367" ref="A10:F21" totalsRowShown="0" headerRowDxfId="10" dataDxfId="8" headerRowBorderDxfId="9" tableBorderDxfId="7" totalsRowBorderDxfId="6">
  <autoFilter ref="A10:F21"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2A0433A-0584-49C6-9580-35451F772C20}" name="Step#" dataDxfId="5">
      <calculatedColumnFormula>IF(ISNUMBER(A10), A10 +1, 1)</calculatedColumnFormula>
    </tableColumn>
    <tableColumn id="6" xr3:uid="{C3E23913-03A2-4DDE-9200-CB1D3F7CAF71}" name="Area" dataDxfId="4"/>
    <tableColumn id="2" xr3:uid="{C4A460E0-F915-41E8-810D-DD5B5A855970}" name="Step Details" dataDxfId="3"/>
    <tableColumn id="3" xr3:uid="{2847F570-CF61-45E3-87F8-F3154538850F}" name="Expected" dataDxfId="2"/>
    <tableColumn id="4" xr3:uid="{A2161717-969C-4221-9C0A-4C279FA74510}" name="Actual" dataDxfId="1"/>
    <tableColumn id="5" xr3:uid="{2477E087-D513-47DB-BE9A-2B8C05401C37}"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5"/>
  <sheetViews>
    <sheetView workbookViewId="0">
      <selection activeCell="A6" sqref="A6"/>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23</v>
      </c>
      <c r="B2" s="5" t="str" cm="1">
        <f t="array" aca="1" ref="B2" ca="1">INDIRECT(A2&amp;"!E8")</f>
        <v>Pass</v>
      </c>
      <c r="D2" s="2" t="s">
        <v>15</v>
      </c>
      <c r="E2" s="5">
        <f ca="1">COUNTIF(Summary[Result],"Not Executed")</f>
        <v>0</v>
      </c>
    </row>
    <row r="3" spans="1:5" x14ac:dyDescent="0.35">
      <c r="A3" s="2" t="s">
        <v>130</v>
      </c>
      <c r="B3" s="5" t="str" cm="1">
        <f t="array" aca="1" ref="B3" ca="1">INDIRECT(A3&amp;"!E8")</f>
        <v>Pass</v>
      </c>
      <c r="D3" s="2" t="s">
        <v>16</v>
      </c>
      <c r="E3" s="5">
        <f ca="1">COUNTIF(Summary[Result],"Pass")</f>
        <v>3</v>
      </c>
    </row>
    <row r="4" spans="1:5" x14ac:dyDescent="0.35">
      <c r="A4" s="3" t="s">
        <v>131</v>
      </c>
      <c r="B4" s="9" t="str" cm="1">
        <f t="array" aca="1" ref="B4" ca="1">INDIRECT(A4&amp;"!E8")</f>
        <v>Pass</v>
      </c>
      <c r="D4" s="3" t="s">
        <v>17</v>
      </c>
      <c r="E4" s="9">
        <f ca="1">COUNTIF(Summary[Result],"Fail")</f>
        <v>1</v>
      </c>
    </row>
    <row r="5" spans="1:5" x14ac:dyDescent="0.35">
      <c r="A5" s="3" t="s">
        <v>132</v>
      </c>
      <c r="B5" s="9" t="str" cm="1">
        <f t="array" aca="1" ref="B5" ca="1">INDIRECT(A5&amp;"!E8")</f>
        <v>Fail</v>
      </c>
    </row>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26"/>
  <sheetViews>
    <sheetView topLeftCell="A17" workbookViewId="0">
      <selection activeCell="F11" sqref="F11:F2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133</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COUNTIF(SampleTestCase12[Status], "Not Executed")</f>
        <v>0</v>
      </c>
      <c r="F5" s="15">
        <f>E5/SUM(E$5:E$7)</f>
        <v>0</v>
      </c>
    </row>
    <row r="6" spans="1:6" x14ac:dyDescent="0.35">
      <c r="A6" s="16" t="s">
        <v>35</v>
      </c>
      <c r="B6" s="27" t="s">
        <v>37</v>
      </c>
      <c r="C6" s="26"/>
      <c r="D6" s="1" t="s">
        <v>10</v>
      </c>
      <c r="E6" s="5">
        <f>COUNTIF(SampleTestCase12[Status], "Pass")</f>
        <v>16</v>
      </c>
      <c r="F6" s="15">
        <f>E6/SUM(E$5:E$7)</f>
        <v>1</v>
      </c>
    </row>
    <row r="7" spans="1:6" x14ac:dyDescent="0.35">
      <c r="A7" s="16" t="s">
        <v>36</v>
      </c>
      <c r="B7" s="27" t="s">
        <v>38</v>
      </c>
      <c r="C7" s="26"/>
      <c r="D7" s="1" t="s">
        <v>8</v>
      </c>
      <c r="E7" s="5">
        <f>COUNTIF(SampleTestCase12[Status], "Fail")</f>
        <v>0</v>
      </c>
      <c r="F7" s="15">
        <f>E7/SUM(E$5:E$7)</f>
        <v>0</v>
      </c>
    </row>
    <row r="8" spans="1:6" x14ac:dyDescent="0.35">
      <c r="A8" s="16"/>
      <c r="B8" s="27"/>
      <c r="C8" s="26"/>
      <c r="D8" s="6" t="s">
        <v>7</v>
      </c>
      <c r="E8" s="28" t="str">
        <f>IF(E7&gt;0, "Fail",
    IF(E5&gt;0, "Not Executed", "Pass"))</f>
        <v>Pass</v>
      </c>
      <c r="F8" s="28"/>
    </row>
    <row r="9" spans="1:6" hidden="1" x14ac:dyDescent="0.35"/>
    <row r="10" spans="1:6" x14ac:dyDescent="0.35">
      <c r="A10" s="11" t="s">
        <v>2</v>
      </c>
      <c r="B10" s="11" t="s">
        <v>21</v>
      </c>
      <c r="C10" s="11" t="s">
        <v>6</v>
      </c>
      <c r="D10" s="11" t="s">
        <v>3</v>
      </c>
      <c r="E10" s="11" t="s">
        <v>4</v>
      </c>
      <c r="F10" s="11" t="s">
        <v>5</v>
      </c>
    </row>
    <row r="11" spans="1:6" x14ac:dyDescent="0.35">
      <c r="A11" s="5">
        <f t="shared" ref="A11:A26" si="0">IF(ISNUMBER(A10), A10 +1, 1)</f>
        <v>1</v>
      </c>
      <c r="B11" s="10" t="s">
        <v>52</v>
      </c>
      <c r="C11" s="10" t="s">
        <v>19</v>
      </c>
      <c r="D11" s="10" t="s">
        <v>20</v>
      </c>
      <c r="E11" s="10"/>
      <c r="F11" s="4" t="s">
        <v>156</v>
      </c>
    </row>
    <row r="12" spans="1:6" ht="39" x14ac:dyDescent="0.35">
      <c r="A12" s="5">
        <f t="shared" si="0"/>
        <v>2</v>
      </c>
      <c r="B12" s="10" t="s">
        <v>52</v>
      </c>
      <c r="C12" s="10" t="s">
        <v>24</v>
      </c>
      <c r="D12" s="10" t="s">
        <v>25</v>
      </c>
      <c r="E12" s="10"/>
      <c r="F12" s="4" t="s">
        <v>156</v>
      </c>
    </row>
    <row r="13" spans="1:6" ht="26" x14ac:dyDescent="0.35">
      <c r="A13" s="5">
        <f t="shared" si="0"/>
        <v>3</v>
      </c>
      <c r="B13" s="10" t="s">
        <v>52</v>
      </c>
      <c r="C13" s="18" t="s">
        <v>40</v>
      </c>
      <c r="D13" s="10" t="s">
        <v>26</v>
      </c>
      <c r="E13" s="17"/>
      <c r="F13" s="4" t="s">
        <v>156</v>
      </c>
    </row>
    <row r="14" spans="1:6" ht="39" x14ac:dyDescent="0.35">
      <c r="A14" s="5">
        <f t="shared" si="0"/>
        <v>4</v>
      </c>
      <c r="B14" s="10" t="s">
        <v>52</v>
      </c>
      <c r="C14" s="18" t="s">
        <v>28</v>
      </c>
      <c r="D14" s="10" t="s">
        <v>27</v>
      </c>
      <c r="E14" s="17"/>
      <c r="F14" s="4" t="s">
        <v>156</v>
      </c>
    </row>
    <row r="15" spans="1:6" ht="39" x14ac:dyDescent="0.35">
      <c r="A15" s="5">
        <f t="shared" si="0"/>
        <v>5</v>
      </c>
      <c r="B15" s="10" t="s">
        <v>52</v>
      </c>
      <c r="C15" s="22" t="s">
        <v>29</v>
      </c>
      <c r="D15" s="10" t="s">
        <v>30</v>
      </c>
      <c r="E15" s="10"/>
      <c r="F15" s="4" t="s">
        <v>156</v>
      </c>
    </row>
    <row r="16" spans="1:6" ht="26" x14ac:dyDescent="0.35">
      <c r="A16" s="5">
        <f t="shared" si="0"/>
        <v>6</v>
      </c>
      <c r="B16" s="10" t="s">
        <v>52</v>
      </c>
      <c r="C16" s="10" t="s">
        <v>22</v>
      </c>
      <c r="D16" s="10" t="s">
        <v>31</v>
      </c>
      <c r="E16" s="10"/>
      <c r="F16" s="4" t="s">
        <v>156</v>
      </c>
    </row>
    <row r="17" spans="1:6" ht="52" x14ac:dyDescent="0.35">
      <c r="A17" s="5">
        <f t="shared" si="0"/>
        <v>7</v>
      </c>
      <c r="B17" s="10" t="s">
        <v>52</v>
      </c>
      <c r="C17" s="10" t="s">
        <v>39</v>
      </c>
      <c r="D17" s="10" t="s">
        <v>32</v>
      </c>
      <c r="E17" s="10"/>
      <c r="F17" s="4" t="s">
        <v>156</v>
      </c>
    </row>
    <row r="18" spans="1:6" ht="39" x14ac:dyDescent="0.35">
      <c r="A18" s="5">
        <f t="shared" si="0"/>
        <v>8</v>
      </c>
      <c r="B18" s="10" t="s">
        <v>52</v>
      </c>
      <c r="C18" s="22" t="s">
        <v>41</v>
      </c>
      <c r="D18" s="10" t="s">
        <v>26</v>
      </c>
      <c r="E18" s="10"/>
      <c r="F18" s="4" t="s">
        <v>156</v>
      </c>
    </row>
    <row r="19" spans="1:6" ht="39" x14ac:dyDescent="0.35">
      <c r="A19" s="5">
        <f t="shared" si="0"/>
        <v>9</v>
      </c>
      <c r="B19" s="10" t="s">
        <v>52</v>
      </c>
      <c r="C19" s="22" t="s">
        <v>28</v>
      </c>
      <c r="D19" s="10" t="s">
        <v>27</v>
      </c>
      <c r="E19" s="10"/>
      <c r="F19" s="4" t="s">
        <v>156</v>
      </c>
    </row>
    <row r="20" spans="1:6" ht="39" x14ac:dyDescent="0.35">
      <c r="A20" s="5">
        <f t="shared" si="0"/>
        <v>10</v>
      </c>
      <c r="B20" s="10" t="s">
        <v>52</v>
      </c>
      <c r="C20" s="18" t="s">
        <v>42</v>
      </c>
      <c r="D20" s="10" t="s">
        <v>43</v>
      </c>
      <c r="E20" s="17"/>
      <c r="F20" s="4" t="s">
        <v>156</v>
      </c>
    </row>
    <row r="21" spans="1:6" ht="26" x14ac:dyDescent="0.35">
      <c r="A21" s="5">
        <f t="shared" si="0"/>
        <v>11</v>
      </c>
      <c r="B21" s="10" t="s">
        <v>52</v>
      </c>
      <c r="C21" s="10" t="s">
        <v>44</v>
      </c>
      <c r="D21" s="10" t="s">
        <v>45</v>
      </c>
      <c r="E21" s="10"/>
      <c r="F21" s="4" t="s">
        <v>156</v>
      </c>
    </row>
    <row r="22" spans="1:6" ht="39" x14ac:dyDescent="0.35">
      <c r="A22" s="5">
        <f t="shared" si="0"/>
        <v>12</v>
      </c>
      <c r="B22" s="10" t="s">
        <v>52</v>
      </c>
      <c r="C22" s="18" t="s">
        <v>46</v>
      </c>
      <c r="D22" s="10" t="s">
        <v>47</v>
      </c>
      <c r="E22" s="17"/>
      <c r="F22" s="4" t="s">
        <v>156</v>
      </c>
    </row>
    <row r="23" spans="1:6" ht="104" x14ac:dyDescent="0.35">
      <c r="A23" s="5">
        <f t="shared" si="0"/>
        <v>13</v>
      </c>
      <c r="B23" s="10" t="s">
        <v>52</v>
      </c>
      <c r="C23" s="18" t="s">
        <v>49</v>
      </c>
      <c r="D23" s="10" t="s">
        <v>48</v>
      </c>
      <c r="E23" s="17"/>
      <c r="F23" s="4" t="s">
        <v>156</v>
      </c>
    </row>
    <row r="24" spans="1:6" ht="104" x14ac:dyDescent="0.35">
      <c r="A24" s="5">
        <f t="shared" si="0"/>
        <v>14</v>
      </c>
      <c r="B24" s="10" t="s">
        <v>52</v>
      </c>
      <c r="C24" s="22" t="s">
        <v>50</v>
      </c>
      <c r="D24" s="10" t="s">
        <v>51</v>
      </c>
      <c r="E24" s="17"/>
      <c r="F24" s="4" t="s">
        <v>156</v>
      </c>
    </row>
    <row r="25" spans="1:6" ht="52" x14ac:dyDescent="0.35">
      <c r="A25" s="5">
        <f t="shared" si="0"/>
        <v>15</v>
      </c>
      <c r="B25" s="10" t="s">
        <v>52</v>
      </c>
      <c r="C25" s="18" t="s">
        <v>53</v>
      </c>
      <c r="D25" s="10" t="s">
        <v>54</v>
      </c>
      <c r="E25" s="17"/>
      <c r="F25" s="4" t="s">
        <v>156</v>
      </c>
    </row>
    <row r="26" spans="1:6" ht="143" x14ac:dyDescent="0.35">
      <c r="A26" s="5">
        <f t="shared" si="0"/>
        <v>16</v>
      </c>
      <c r="B26" s="10" t="s">
        <v>52</v>
      </c>
      <c r="C26" s="18" t="s">
        <v>55</v>
      </c>
      <c r="D26" s="10" t="s">
        <v>56</v>
      </c>
      <c r="E26" s="17"/>
      <c r="F26" s="4" t="s">
        <v>156</v>
      </c>
    </row>
  </sheetData>
  <mergeCells count="6">
    <mergeCell ref="A2:F2"/>
    <mergeCell ref="B5:C5"/>
    <mergeCell ref="B6:C6"/>
    <mergeCell ref="B7:C7"/>
    <mergeCell ref="B8:C8"/>
    <mergeCell ref="E8:F8"/>
  </mergeCells>
  <phoneticPr fontId="6" type="noConversion"/>
  <conditionalFormatting sqref="F11:F26">
    <cfRule type="expression" dxfId="87" priority="4">
      <formula>$F11="Fail"</formula>
    </cfRule>
    <cfRule type="expression" dxfId="86" priority="5">
      <formula>$F11="Pass"</formula>
    </cfRule>
  </conditionalFormatting>
  <conditionalFormatting sqref="E8">
    <cfRule type="expression" dxfId="85" priority="2">
      <formula>$E$8="Pass"</formula>
    </cfRule>
    <cfRule type="expression" dxfId="84" priority="3">
      <formula>$E$8="Fail"</formula>
    </cfRule>
  </conditionalFormatting>
  <conditionalFormatting sqref="A11:F11 B15:F26 B12:F13 A12:A26 F12:F26">
    <cfRule type="expression" dxfId="83" priority="7">
      <formula>AND($B11&lt;&gt;$B10)</formula>
    </cfRule>
  </conditionalFormatting>
  <conditionalFormatting sqref="B11:B13 B15:B26">
    <cfRule type="expression" dxfId="82" priority="6">
      <formula>AND($B11&lt;&gt;$B10)</formula>
    </cfRule>
  </conditionalFormatting>
  <conditionalFormatting sqref="B14:F14">
    <cfRule type="expression" dxfId="81" priority="66">
      <formula>AND($B14&lt;&gt;#REF!)</formula>
    </cfRule>
  </conditionalFormatting>
  <conditionalFormatting sqref="B14">
    <cfRule type="expression" dxfId="80" priority="69">
      <formula>AND($B14&lt;&gt;#REF!)</formula>
    </cfRule>
  </conditionalFormatting>
  <dataValidations count="1">
    <dataValidation type="list" allowBlank="1" showInputMessage="1" showErrorMessage="1" sqref="F11:F26"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E036-F6CB-4D51-840C-B64B15135E7F}">
  <dimension ref="A1:F30"/>
  <sheetViews>
    <sheetView topLeftCell="A23" workbookViewId="0">
      <selection activeCell="C29" sqref="C29"/>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134</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COUNTIF(SampleTestCase123[Status], "Not Executed")</f>
        <v>0</v>
      </c>
      <c r="F5" s="15">
        <f>E5/SUM(E$5:E$7)</f>
        <v>0</v>
      </c>
    </row>
    <row r="6" spans="1:6" x14ac:dyDescent="0.35">
      <c r="A6" s="16" t="s">
        <v>35</v>
      </c>
      <c r="B6" s="27" t="s">
        <v>37</v>
      </c>
      <c r="C6" s="26"/>
      <c r="D6" s="1" t="s">
        <v>10</v>
      </c>
      <c r="E6" s="5">
        <f>COUNTIF(SampleTestCase123[Status], "Pass")</f>
        <v>20</v>
      </c>
      <c r="F6" s="15">
        <f>E6/SUM(E$5:E$7)</f>
        <v>1</v>
      </c>
    </row>
    <row r="7" spans="1:6" x14ac:dyDescent="0.35">
      <c r="A7" s="16" t="s">
        <v>36</v>
      </c>
      <c r="B7" s="27" t="s">
        <v>38</v>
      </c>
      <c r="C7" s="26"/>
      <c r="D7" s="1" t="s">
        <v>8</v>
      </c>
      <c r="E7" s="5">
        <f>COUNTIF(SampleTestCase123[Status], "Fail")</f>
        <v>0</v>
      </c>
      <c r="F7" s="15">
        <f>E7/SUM(E$5:E$7)</f>
        <v>0</v>
      </c>
    </row>
    <row r="8" spans="1:6" x14ac:dyDescent="0.35">
      <c r="A8" s="16"/>
      <c r="B8" s="27"/>
      <c r="C8" s="26"/>
      <c r="D8" s="6" t="s">
        <v>7</v>
      </c>
      <c r="E8" s="28" t="str">
        <f>IF(E7&gt;0, "Fail",
    IF(E5&gt;0, "Not Executed", "Pass"))</f>
        <v>Pass</v>
      </c>
      <c r="F8" s="28"/>
    </row>
    <row r="9" spans="1:6" hidden="1" x14ac:dyDescent="0.35"/>
    <row r="10" spans="1:6" x14ac:dyDescent="0.35">
      <c r="A10" s="11" t="s">
        <v>2</v>
      </c>
      <c r="B10" s="11" t="s">
        <v>21</v>
      </c>
      <c r="C10" s="11" t="s">
        <v>6</v>
      </c>
      <c r="D10" s="11" t="s">
        <v>3</v>
      </c>
      <c r="E10" s="11" t="s">
        <v>4</v>
      </c>
      <c r="F10" s="11" t="s">
        <v>5</v>
      </c>
    </row>
    <row r="11" spans="1:6" x14ac:dyDescent="0.35">
      <c r="A11" s="5">
        <f t="shared" ref="A11:A30" si="0">IF(ISNUMBER(A10), A10 +1, 1)</f>
        <v>1</v>
      </c>
      <c r="B11" s="10" t="s">
        <v>57</v>
      </c>
      <c r="C11" s="10" t="s">
        <v>19</v>
      </c>
      <c r="D11" s="10" t="s">
        <v>20</v>
      </c>
      <c r="E11" s="10"/>
      <c r="F11" s="4" t="s">
        <v>156</v>
      </c>
    </row>
    <row r="12" spans="1:6" ht="39" x14ac:dyDescent="0.35">
      <c r="A12" s="5">
        <f t="shared" si="0"/>
        <v>2</v>
      </c>
      <c r="B12" s="10" t="s">
        <v>57</v>
      </c>
      <c r="C12" s="10" t="s">
        <v>58</v>
      </c>
      <c r="D12" s="10" t="s">
        <v>61</v>
      </c>
      <c r="E12" s="10"/>
      <c r="F12" s="4" t="s">
        <v>156</v>
      </c>
    </row>
    <row r="13" spans="1:6" ht="26" x14ac:dyDescent="0.35">
      <c r="A13" s="5">
        <f t="shared" si="0"/>
        <v>3</v>
      </c>
      <c r="B13" s="10" t="s">
        <v>57</v>
      </c>
      <c r="C13" s="22" t="s">
        <v>59</v>
      </c>
      <c r="D13" s="10" t="s">
        <v>60</v>
      </c>
      <c r="E13" s="17"/>
      <c r="F13" s="4" t="s">
        <v>156</v>
      </c>
    </row>
    <row r="14" spans="1:6" ht="52" x14ac:dyDescent="0.35">
      <c r="A14" s="5">
        <f t="shared" si="0"/>
        <v>4</v>
      </c>
      <c r="B14" s="10" t="s">
        <v>57</v>
      </c>
      <c r="C14" s="22" t="s">
        <v>62</v>
      </c>
      <c r="D14" s="10" t="s">
        <v>54</v>
      </c>
      <c r="E14" s="17"/>
      <c r="F14" s="4" t="s">
        <v>156</v>
      </c>
    </row>
    <row r="15" spans="1:6" ht="65" x14ac:dyDescent="0.35">
      <c r="A15" s="5">
        <f t="shared" si="0"/>
        <v>5</v>
      </c>
      <c r="B15" s="10" t="s">
        <v>57</v>
      </c>
      <c r="C15" s="22" t="s">
        <v>63</v>
      </c>
      <c r="D15" s="10" t="s">
        <v>64</v>
      </c>
      <c r="E15" s="17"/>
      <c r="F15" s="4" t="s">
        <v>156</v>
      </c>
    </row>
    <row r="16" spans="1:6" ht="39" x14ac:dyDescent="0.35">
      <c r="A16" s="5">
        <f t="shared" si="0"/>
        <v>6</v>
      </c>
      <c r="B16" s="10" t="s">
        <v>65</v>
      </c>
      <c r="C16" s="22" t="s">
        <v>58</v>
      </c>
      <c r="D16" s="10" t="s">
        <v>61</v>
      </c>
      <c r="E16" s="10"/>
      <c r="F16" s="4" t="s">
        <v>156</v>
      </c>
    </row>
    <row r="17" spans="1:6" ht="26" x14ac:dyDescent="0.35">
      <c r="A17" s="5">
        <f t="shared" si="0"/>
        <v>7</v>
      </c>
      <c r="B17" s="10" t="s">
        <v>65</v>
      </c>
      <c r="C17" s="10" t="s">
        <v>59</v>
      </c>
      <c r="D17" s="10" t="s">
        <v>60</v>
      </c>
      <c r="E17" s="10"/>
      <c r="F17" s="4" t="s">
        <v>156</v>
      </c>
    </row>
    <row r="18" spans="1:6" ht="26" x14ac:dyDescent="0.35">
      <c r="A18" s="5">
        <f t="shared" si="0"/>
        <v>8</v>
      </c>
      <c r="B18" s="10" t="s">
        <v>65</v>
      </c>
      <c r="C18" s="10" t="s">
        <v>66</v>
      </c>
      <c r="D18" s="10" t="s">
        <v>67</v>
      </c>
      <c r="E18" s="10"/>
      <c r="F18" s="4" t="s">
        <v>156</v>
      </c>
    </row>
    <row r="19" spans="1:6" ht="52" x14ac:dyDescent="0.35">
      <c r="A19" s="5">
        <f t="shared" si="0"/>
        <v>9</v>
      </c>
      <c r="B19" s="10" t="s">
        <v>65</v>
      </c>
      <c r="C19" s="22" t="s">
        <v>68</v>
      </c>
      <c r="D19" s="10" t="s">
        <v>69</v>
      </c>
      <c r="E19" s="10"/>
      <c r="F19" s="4" t="s">
        <v>156</v>
      </c>
    </row>
    <row r="20" spans="1:6" ht="52" x14ac:dyDescent="0.35">
      <c r="A20" s="5">
        <f t="shared" si="0"/>
        <v>10</v>
      </c>
      <c r="B20" s="10" t="s">
        <v>65</v>
      </c>
      <c r="C20" s="22" t="s">
        <v>70</v>
      </c>
      <c r="D20" s="10" t="s">
        <v>71</v>
      </c>
      <c r="E20" s="10"/>
      <c r="F20" s="4" t="s">
        <v>156</v>
      </c>
    </row>
    <row r="21" spans="1:6" ht="65" x14ac:dyDescent="0.35">
      <c r="A21" s="5">
        <f t="shared" si="0"/>
        <v>11</v>
      </c>
      <c r="B21" s="10" t="s">
        <v>65</v>
      </c>
      <c r="C21" s="22" t="s">
        <v>72</v>
      </c>
      <c r="D21" s="10" t="s">
        <v>73</v>
      </c>
      <c r="E21" s="17"/>
      <c r="F21" s="4" t="s">
        <v>156</v>
      </c>
    </row>
    <row r="22" spans="1:6" ht="26" x14ac:dyDescent="0.35">
      <c r="A22" s="5">
        <f t="shared" si="0"/>
        <v>12</v>
      </c>
      <c r="B22" s="10" t="s">
        <v>65</v>
      </c>
      <c r="C22" s="10" t="s">
        <v>74</v>
      </c>
      <c r="D22" s="10" t="s">
        <v>75</v>
      </c>
      <c r="E22" s="10"/>
      <c r="F22" s="4" t="s">
        <v>156</v>
      </c>
    </row>
    <row r="23" spans="1:6" ht="39" x14ac:dyDescent="0.35">
      <c r="A23" s="5">
        <f t="shared" si="0"/>
        <v>13</v>
      </c>
      <c r="B23" s="10" t="s">
        <v>76</v>
      </c>
      <c r="C23" s="22" t="s">
        <v>58</v>
      </c>
      <c r="D23" s="10" t="s">
        <v>61</v>
      </c>
      <c r="E23" s="17"/>
      <c r="F23" s="4" t="s">
        <v>156</v>
      </c>
    </row>
    <row r="24" spans="1:6" ht="26" x14ac:dyDescent="0.35">
      <c r="A24" s="5">
        <f t="shared" si="0"/>
        <v>14</v>
      </c>
      <c r="B24" s="10" t="s">
        <v>76</v>
      </c>
      <c r="C24" s="22" t="s">
        <v>59</v>
      </c>
      <c r="D24" s="10" t="s">
        <v>60</v>
      </c>
      <c r="E24" s="17"/>
      <c r="F24" s="4" t="s">
        <v>156</v>
      </c>
    </row>
    <row r="25" spans="1:6" ht="52" x14ac:dyDescent="0.35">
      <c r="A25" s="5">
        <f t="shared" si="0"/>
        <v>15</v>
      </c>
      <c r="B25" s="10" t="s">
        <v>76</v>
      </c>
      <c r="C25" s="22" t="s">
        <v>77</v>
      </c>
      <c r="D25" s="10" t="s">
        <v>71</v>
      </c>
      <c r="E25" s="17"/>
      <c r="F25" s="4" t="s">
        <v>156</v>
      </c>
    </row>
    <row r="26" spans="1:6" ht="65" x14ac:dyDescent="0.35">
      <c r="A26" s="5">
        <f t="shared" si="0"/>
        <v>16</v>
      </c>
      <c r="B26" s="10" t="s">
        <v>76</v>
      </c>
      <c r="C26" s="22" t="s">
        <v>78</v>
      </c>
      <c r="D26" s="10" t="s">
        <v>79</v>
      </c>
      <c r="E26" s="17"/>
      <c r="F26" s="4" t="s">
        <v>156</v>
      </c>
    </row>
    <row r="27" spans="1:6" ht="39" x14ac:dyDescent="0.35">
      <c r="A27" s="5">
        <f t="shared" si="0"/>
        <v>17</v>
      </c>
      <c r="B27" s="10" t="s">
        <v>80</v>
      </c>
      <c r="C27" s="22" t="s">
        <v>58</v>
      </c>
      <c r="D27" s="10" t="s">
        <v>61</v>
      </c>
      <c r="E27" s="17"/>
      <c r="F27" s="4" t="s">
        <v>156</v>
      </c>
    </row>
    <row r="28" spans="1:6" ht="26" x14ac:dyDescent="0.35">
      <c r="A28" s="5">
        <f t="shared" si="0"/>
        <v>18</v>
      </c>
      <c r="B28" s="10" t="s">
        <v>80</v>
      </c>
      <c r="C28" s="19" t="s">
        <v>59</v>
      </c>
      <c r="D28" s="20" t="s">
        <v>60</v>
      </c>
      <c r="E28" s="21"/>
      <c r="F28" s="4" t="s">
        <v>156</v>
      </c>
    </row>
    <row r="29" spans="1:6" ht="104" x14ac:dyDescent="0.35">
      <c r="A29" s="5">
        <f t="shared" si="0"/>
        <v>19</v>
      </c>
      <c r="B29" s="10" t="s">
        <v>80</v>
      </c>
      <c r="C29" s="19" t="s">
        <v>81</v>
      </c>
      <c r="D29" s="10" t="s">
        <v>71</v>
      </c>
      <c r="E29" s="21"/>
      <c r="F29" s="4" t="s">
        <v>156</v>
      </c>
    </row>
    <row r="30" spans="1:6" ht="26" x14ac:dyDescent="0.35">
      <c r="A30" s="5">
        <f t="shared" si="0"/>
        <v>20</v>
      </c>
      <c r="B30" s="10" t="s">
        <v>80</v>
      </c>
      <c r="C30" s="19" t="s">
        <v>82</v>
      </c>
      <c r="D30" s="20" t="s">
        <v>83</v>
      </c>
      <c r="E30" s="21"/>
      <c r="F30" s="4" t="s">
        <v>156</v>
      </c>
    </row>
  </sheetData>
  <mergeCells count="6">
    <mergeCell ref="A2:F2"/>
    <mergeCell ref="B5:C5"/>
    <mergeCell ref="B6:C6"/>
    <mergeCell ref="B7:C7"/>
    <mergeCell ref="B8:C8"/>
    <mergeCell ref="E8:F8"/>
  </mergeCells>
  <conditionalFormatting sqref="F11:F30">
    <cfRule type="expression" dxfId="68" priority="7">
      <formula>$F11="Fail"</formula>
    </cfRule>
    <cfRule type="expression" dxfId="67" priority="8">
      <formula>$F11="Pass"</formula>
    </cfRule>
  </conditionalFormatting>
  <conditionalFormatting sqref="E8">
    <cfRule type="expression" dxfId="66" priority="5">
      <formula>$E$8="Pass"</formula>
    </cfRule>
    <cfRule type="expression" dxfId="65" priority="6">
      <formula>$E$8="Fail"</formula>
    </cfRule>
  </conditionalFormatting>
  <conditionalFormatting sqref="A11:F11 B15:F19 B14:C14 E14:F14 B12:B15 B20:C20 E20:F20 B17:B22 B21:F24 B25:C25 E25:F25 B26:F28 B24:B26 B29:C29 E29:F29 B28:B30 B30:F30 B12:F13 A12:A30 F12:F30">
    <cfRule type="expression" dxfId="64" priority="10">
      <formula>AND($B11&lt;&gt;$B10)</formula>
    </cfRule>
  </conditionalFormatting>
  <conditionalFormatting sqref="B11:B30">
    <cfRule type="expression" dxfId="63" priority="9">
      <formula>AND($B11&lt;&gt;$B10)</formula>
    </cfRule>
  </conditionalFormatting>
  <conditionalFormatting sqref="D14">
    <cfRule type="expression" dxfId="62" priority="4">
      <formula>AND($B14&lt;&gt;$B13)</formula>
    </cfRule>
  </conditionalFormatting>
  <conditionalFormatting sqref="D20">
    <cfRule type="expression" dxfId="61" priority="3">
      <formula>AND($B20&lt;&gt;$B19)</formula>
    </cfRule>
  </conditionalFormatting>
  <conditionalFormatting sqref="D25">
    <cfRule type="expression" dxfId="60" priority="2">
      <formula>AND($B25&lt;&gt;$B24)</formula>
    </cfRule>
  </conditionalFormatting>
  <conditionalFormatting sqref="D29">
    <cfRule type="expression" dxfId="59" priority="1">
      <formula>AND($B29&lt;&gt;$B28)</formula>
    </cfRule>
  </conditionalFormatting>
  <dataValidations count="1">
    <dataValidation type="list" allowBlank="1" showInputMessage="1" showErrorMessage="1" sqref="F11:F30" xr:uid="{5F482146-6932-4CD7-B903-006BA7F86AC6}">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B3BB-D245-4B5C-9618-D944ABDDEF69}">
  <dimension ref="A1:F46"/>
  <sheetViews>
    <sheetView topLeftCell="A42" workbookViewId="0">
      <selection activeCell="C46" sqref="C4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135</v>
      </c>
      <c r="B2" s="25"/>
      <c r="C2" s="25"/>
      <c r="D2" s="25"/>
      <c r="E2" s="25"/>
      <c r="F2" s="26"/>
    </row>
    <row r="3" spans="1:6" hidden="1" x14ac:dyDescent="0.35"/>
    <row r="4" spans="1:6" x14ac:dyDescent="0.35">
      <c r="A4" s="12" t="s">
        <v>1</v>
      </c>
      <c r="B4" s="12"/>
      <c r="C4" s="12"/>
      <c r="D4" s="12" t="s">
        <v>11</v>
      </c>
      <c r="E4" s="12"/>
      <c r="F4" s="12"/>
    </row>
    <row r="5" spans="1:6" ht="26" x14ac:dyDescent="0.35">
      <c r="A5" s="16" t="s">
        <v>33</v>
      </c>
      <c r="B5" s="27" t="s">
        <v>34</v>
      </c>
      <c r="C5" s="26"/>
      <c r="D5" s="1" t="s">
        <v>9</v>
      </c>
      <c r="E5" s="5">
        <f>COUNTIF(SampleTestCase1236[Status], "Not Executed")</f>
        <v>0</v>
      </c>
      <c r="F5" s="15">
        <f>E5/SUM(E$5:E$7)</f>
        <v>0</v>
      </c>
    </row>
    <row r="6" spans="1:6" ht="30" customHeight="1" x14ac:dyDescent="0.35">
      <c r="A6" s="16" t="s">
        <v>35</v>
      </c>
      <c r="B6" s="27" t="s">
        <v>37</v>
      </c>
      <c r="C6" s="26"/>
      <c r="D6" s="1" t="s">
        <v>10</v>
      </c>
      <c r="E6" s="5">
        <f>COUNTIF(SampleTestCase1236[Status], "Pass")</f>
        <v>36</v>
      </c>
      <c r="F6" s="15">
        <f>E6/SUM(E$5:E$7)</f>
        <v>1</v>
      </c>
    </row>
    <row r="7" spans="1:6" ht="30" customHeight="1" x14ac:dyDescent="0.35">
      <c r="A7" s="16" t="s">
        <v>36</v>
      </c>
      <c r="B7" s="27" t="s">
        <v>38</v>
      </c>
      <c r="C7" s="26"/>
      <c r="D7" s="1" t="s">
        <v>8</v>
      </c>
      <c r="E7" s="5">
        <f>COUNTIF(SampleTestCase1236[Status], "Fail")</f>
        <v>0</v>
      </c>
      <c r="F7" s="15">
        <f>E7/SUM(E$5:E$7)</f>
        <v>0</v>
      </c>
    </row>
    <row r="8" spans="1:6" x14ac:dyDescent="0.35">
      <c r="A8" s="16"/>
      <c r="B8" s="27"/>
      <c r="C8" s="26"/>
      <c r="D8" s="6" t="s">
        <v>7</v>
      </c>
      <c r="E8" s="28" t="str">
        <f>IF(E7&gt;0, "Fail",
    IF(E5&gt;0, "Not Executed", "Pass"))</f>
        <v>Pass</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46" si="0">IF(ISNUMBER(A10), A10 +1, 1)</f>
        <v>1</v>
      </c>
      <c r="B11" s="10" t="s">
        <v>93</v>
      </c>
      <c r="C11" s="10" t="s">
        <v>19</v>
      </c>
      <c r="D11" s="10" t="s">
        <v>20</v>
      </c>
      <c r="E11" s="10"/>
      <c r="F11" s="4" t="s">
        <v>156</v>
      </c>
    </row>
    <row r="12" spans="1:6" ht="39" x14ac:dyDescent="0.35">
      <c r="A12" s="5">
        <f t="shared" si="0"/>
        <v>2</v>
      </c>
      <c r="B12" s="10" t="s">
        <v>93</v>
      </c>
      <c r="C12" s="10" t="s">
        <v>84</v>
      </c>
      <c r="D12" s="10" t="s">
        <v>85</v>
      </c>
      <c r="E12" s="10"/>
      <c r="F12" s="4" t="s">
        <v>156</v>
      </c>
    </row>
    <row r="13" spans="1:6" ht="39" x14ac:dyDescent="0.35">
      <c r="A13" s="5">
        <f t="shared" si="0"/>
        <v>3</v>
      </c>
      <c r="B13" s="10" t="s">
        <v>93</v>
      </c>
      <c r="C13" s="22" t="s">
        <v>86</v>
      </c>
      <c r="D13" s="10" t="s">
        <v>87</v>
      </c>
      <c r="E13" s="17"/>
      <c r="F13" s="4" t="s">
        <v>156</v>
      </c>
    </row>
    <row r="14" spans="1:6" ht="39" x14ac:dyDescent="0.35">
      <c r="A14" s="5">
        <f t="shared" si="0"/>
        <v>4</v>
      </c>
      <c r="B14" s="10" t="s">
        <v>93</v>
      </c>
      <c r="C14" s="22" t="s">
        <v>88</v>
      </c>
      <c r="D14" s="10" t="s">
        <v>89</v>
      </c>
      <c r="E14" s="17"/>
      <c r="F14" s="4" t="s">
        <v>156</v>
      </c>
    </row>
    <row r="15" spans="1:6" ht="52" x14ac:dyDescent="0.35">
      <c r="A15" s="5">
        <f t="shared" si="0"/>
        <v>5</v>
      </c>
      <c r="B15" s="10" t="s">
        <v>93</v>
      </c>
      <c r="C15" s="22" t="s">
        <v>95</v>
      </c>
      <c r="D15" s="10" t="s">
        <v>90</v>
      </c>
      <c r="E15" s="17"/>
      <c r="F15" s="4" t="s">
        <v>156</v>
      </c>
    </row>
    <row r="16" spans="1:6" ht="39" x14ac:dyDescent="0.35">
      <c r="A16" s="5">
        <f t="shared" si="0"/>
        <v>6</v>
      </c>
      <c r="B16" s="10" t="s">
        <v>93</v>
      </c>
      <c r="C16" s="22" t="s">
        <v>91</v>
      </c>
      <c r="D16" s="10" t="s">
        <v>92</v>
      </c>
      <c r="E16" s="10"/>
      <c r="F16" s="4" t="s">
        <v>156</v>
      </c>
    </row>
    <row r="17" spans="1:6" ht="39" x14ac:dyDescent="0.35">
      <c r="A17" s="5">
        <f t="shared" si="0"/>
        <v>7</v>
      </c>
      <c r="B17" s="10" t="s">
        <v>93</v>
      </c>
      <c r="C17" s="10" t="s">
        <v>58</v>
      </c>
      <c r="D17" s="10" t="s">
        <v>61</v>
      </c>
      <c r="E17" s="10"/>
      <c r="F17" s="4" t="s">
        <v>156</v>
      </c>
    </row>
    <row r="18" spans="1:6" ht="65" x14ac:dyDescent="0.35">
      <c r="A18" s="5">
        <f t="shared" si="0"/>
        <v>8</v>
      </c>
      <c r="B18" s="10" t="s">
        <v>93</v>
      </c>
      <c r="C18" s="10" t="s">
        <v>97</v>
      </c>
      <c r="D18" s="10" t="s">
        <v>100</v>
      </c>
      <c r="E18" s="10"/>
      <c r="F18" s="4" t="s">
        <v>156</v>
      </c>
    </row>
    <row r="19" spans="1:6" ht="39" x14ac:dyDescent="0.35">
      <c r="A19" s="5">
        <f t="shared" si="0"/>
        <v>9</v>
      </c>
      <c r="B19" s="10" t="s">
        <v>94</v>
      </c>
      <c r="C19" s="22" t="s">
        <v>84</v>
      </c>
      <c r="D19" s="10" t="s">
        <v>85</v>
      </c>
      <c r="E19" s="10"/>
      <c r="F19" s="4" t="s">
        <v>156</v>
      </c>
    </row>
    <row r="20" spans="1:6" ht="39" x14ac:dyDescent="0.35">
      <c r="A20" s="5">
        <f t="shared" si="0"/>
        <v>10</v>
      </c>
      <c r="B20" s="10" t="s">
        <v>94</v>
      </c>
      <c r="C20" s="22" t="s">
        <v>86</v>
      </c>
      <c r="D20" s="10" t="s">
        <v>87</v>
      </c>
      <c r="E20" s="10"/>
      <c r="F20" s="4" t="s">
        <v>156</v>
      </c>
    </row>
    <row r="21" spans="1:6" ht="39" x14ac:dyDescent="0.35">
      <c r="A21" s="5">
        <f t="shared" si="0"/>
        <v>11</v>
      </c>
      <c r="B21" s="10" t="s">
        <v>94</v>
      </c>
      <c r="C21" s="22" t="s">
        <v>88</v>
      </c>
      <c r="D21" s="10" t="s">
        <v>89</v>
      </c>
      <c r="E21" s="17"/>
      <c r="F21" s="4" t="s">
        <v>156</v>
      </c>
    </row>
    <row r="22" spans="1:6" ht="52" x14ac:dyDescent="0.35">
      <c r="A22" s="5">
        <f t="shared" si="0"/>
        <v>12</v>
      </c>
      <c r="B22" s="10" t="s">
        <v>94</v>
      </c>
      <c r="C22" s="10" t="s">
        <v>96</v>
      </c>
      <c r="D22" s="10" t="s">
        <v>157</v>
      </c>
      <c r="E22" s="10"/>
      <c r="F22" s="4" t="s">
        <v>156</v>
      </c>
    </row>
    <row r="23" spans="1:6" ht="39" x14ac:dyDescent="0.35">
      <c r="A23" s="5">
        <f t="shared" si="0"/>
        <v>13</v>
      </c>
      <c r="B23" s="10" t="s">
        <v>94</v>
      </c>
      <c r="C23" s="22" t="s">
        <v>58</v>
      </c>
      <c r="D23" s="10" t="s">
        <v>61</v>
      </c>
      <c r="E23" s="17"/>
      <c r="F23" s="4" t="s">
        <v>156</v>
      </c>
    </row>
    <row r="24" spans="1:6" ht="78" x14ac:dyDescent="0.35">
      <c r="A24" s="5">
        <f t="shared" si="0"/>
        <v>14</v>
      </c>
      <c r="B24" s="10" t="s">
        <v>94</v>
      </c>
      <c r="C24" s="22" t="s">
        <v>97</v>
      </c>
      <c r="D24" s="10" t="s">
        <v>158</v>
      </c>
      <c r="E24" s="17"/>
      <c r="F24" s="4" t="s">
        <v>156</v>
      </c>
    </row>
    <row r="25" spans="1:6" ht="52" x14ac:dyDescent="0.35">
      <c r="A25" s="5">
        <f t="shared" si="0"/>
        <v>15</v>
      </c>
      <c r="B25" s="10" t="s">
        <v>98</v>
      </c>
      <c r="C25" s="22" t="s">
        <v>84</v>
      </c>
      <c r="D25" s="10" t="s">
        <v>85</v>
      </c>
      <c r="E25" s="17"/>
      <c r="F25" s="4" t="s">
        <v>156</v>
      </c>
    </row>
    <row r="26" spans="1:6" ht="39" x14ac:dyDescent="0.35">
      <c r="A26" s="5">
        <f t="shared" si="0"/>
        <v>16</v>
      </c>
      <c r="B26" s="10" t="s">
        <v>98</v>
      </c>
      <c r="C26" s="22" t="s">
        <v>86</v>
      </c>
      <c r="D26" s="10" t="s">
        <v>87</v>
      </c>
      <c r="E26" s="17"/>
      <c r="F26" s="4" t="s">
        <v>156</v>
      </c>
    </row>
    <row r="27" spans="1:6" ht="39" x14ac:dyDescent="0.35">
      <c r="A27" s="5">
        <f t="shared" si="0"/>
        <v>17</v>
      </c>
      <c r="B27" s="10" t="s">
        <v>98</v>
      </c>
      <c r="C27" s="22" t="s">
        <v>88</v>
      </c>
      <c r="D27" s="10" t="s">
        <v>89</v>
      </c>
      <c r="E27" s="17"/>
      <c r="F27" s="4" t="s">
        <v>156</v>
      </c>
    </row>
    <row r="28" spans="1:6" ht="52" x14ac:dyDescent="0.35">
      <c r="A28" s="5">
        <f t="shared" si="0"/>
        <v>18</v>
      </c>
      <c r="B28" s="10" t="s">
        <v>98</v>
      </c>
      <c r="C28" s="19" t="s">
        <v>99</v>
      </c>
      <c r="D28" s="20" t="s">
        <v>90</v>
      </c>
      <c r="E28" s="21"/>
      <c r="F28" s="4" t="s">
        <v>156</v>
      </c>
    </row>
    <row r="29" spans="1:6" ht="39" x14ac:dyDescent="0.35">
      <c r="A29" s="5">
        <f t="shared" si="0"/>
        <v>19</v>
      </c>
      <c r="B29" s="10" t="s">
        <v>98</v>
      </c>
      <c r="C29" s="19" t="s">
        <v>58</v>
      </c>
      <c r="D29" s="10" t="s">
        <v>61</v>
      </c>
      <c r="E29" s="21"/>
      <c r="F29" s="4" t="s">
        <v>156</v>
      </c>
    </row>
    <row r="30" spans="1:6" ht="130" x14ac:dyDescent="0.35">
      <c r="A30" s="5">
        <f t="shared" si="0"/>
        <v>20</v>
      </c>
      <c r="B30" s="10" t="s">
        <v>98</v>
      </c>
      <c r="C30" s="19" t="s">
        <v>97</v>
      </c>
      <c r="D30" s="20" t="s">
        <v>101</v>
      </c>
      <c r="E30" s="21"/>
      <c r="F30" s="4" t="s">
        <v>156</v>
      </c>
    </row>
    <row r="31" spans="1:6" ht="39" x14ac:dyDescent="0.35">
      <c r="A31" s="5">
        <f t="shared" si="0"/>
        <v>21</v>
      </c>
      <c r="B31" s="10" t="s">
        <v>109</v>
      </c>
      <c r="C31" s="19" t="s">
        <v>110</v>
      </c>
      <c r="D31" s="20" t="s">
        <v>111</v>
      </c>
      <c r="E31" s="21"/>
      <c r="F31" s="4" t="s">
        <v>156</v>
      </c>
    </row>
    <row r="32" spans="1:6" ht="26" x14ac:dyDescent="0.35">
      <c r="A32" s="5">
        <f t="shared" si="0"/>
        <v>22</v>
      </c>
      <c r="B32" s="10" t="s">
        <v>109</v>
      </c>
      <c r="C32" s="19" t="s">
        <v>112</v>
      </c>
      <c r="D32" s="20" t="s">
        <v>113</v>
      </c>
      <c r="E32" s="21"/>
      <c r="F32" s="4" t="s">
        <v>156</v>
      </c>
    </row>
    <row r="33" spans="1:6" ht="26" x14ac:dyDescent="0.35">
      <c r="A33" s="5">
        <f t="shared" si="0"/>
        <v>23</v>
      </c>
      <c r="B33" s="10" t="s">
        <v>109</v>
      </c>
      <c r="C33" s="22" t="s">
        <v>114</v>
      </c>
      <c r="D33" s="10" t="s">
        <v>115</v>
      </c>
      <c r="E33" s="17"/>
      <c r="F33" s="4" t="s">
        <v>156</v>
      </c>
    </row>
    <row r="34" spans="1:6" ht="65" x14ac:dyDescent="0.35">
      <c r="A34" s="5">
        <f t="shared" si="0"/>
        <v>24</v>
      </c>
      <c r="B34" s="10" t="s">
        <v>109</v>
      </c>
      <c r="C34" s="22" t="s">
        <v>116</v>
      </c>
      <c r="D34" s="10" t="s">
        <v>117</v>
      </c>
      <c r="E34" s="17"/>
      <c r="F34" s="4" t="s">
        <v>156</v>
      </c>
    </row>
    <row r="35" spans="1:6" ht="26" x14ac:dyDescent="0.35">
      <c r="A35" s="5">
        <f t="shared" si="0"/>
        <v>25</v>
      </c>
      <c r="B35" s="10" t="s">
        <v>109</v>
      </c>
      <c r="C35" s="22" t="s">
        <v>118</v>
      </c>
      <c r="D35" s="10" t="s">
        <v>119</v>
      </c>
      <c r="E35" s="17"/>
      <c r="F35" s="4" t="s">
        <v>156</v>
      </c>
    </row>
    <row r="36" spans="1:6" ht="26" x14ac:dyDescent="0.35">
      <c r="A36" s="5">
        <f t="shared" si="0"/>
        <v>26</v>
      </c>
      <c r="B36" s="10" t="s">
        <v>109</v>
      </c>
      <c r="C36" s="22" t="s">
        <v>120</v>
      </c>
      <c r="D36" s="10" t="s">
        <v>121</v>
      </c>
      <c r="E36" s="17"/>
      <c r="F36" s="4" t="s">
        <v>156</v>
      </c>
    </row>
    <row r="37" spans="1:6" ht="52" x14ac:dyDescent="0.35">
      <c r="A37" s="5">
        <f t="shared" si="0"/>
        <v>27</v>
      </c>
      <c r="B37" s="10" t="s">
        <v>109</v>
      </c>
      <c r="C37" s="22" t="s">
        <v>122</v>
      </c>
      <c r="D37" s="10" t="s">
        <v>123</v>
      </c>
      <c r="E37" s="17"/>
      <c r="F37" s="4" t="s">
        <v>156</v>
      </c>
    </row>
    <row r="38" spans="1:6" ht="39" x14ac:dyDescent="0.35">
      <c r="A38" s="5">
        <f t="shared" si="0"/>
        <v>28</v>
      </c>
      <c r="B38" s="10" t="s">
        <v>109</v>
      </c>
      <c r="C38" s="22" t="s">
        <v>124</v>
      </c>
      <c r="D38" s="10" t="s">
        <v>125</v>
      </c>
      <c r="E38" s="17"/>
      <c r="F38" s="4" t="s">
        <v>156</v>
      </c>
    </row>
    <row r="39" spans="1:6" ht="65" x14ac:dyDescent="0.35">
      <c r="A39" s="5">
        <f t="shared" si="0"/>
        <v>29</v>
      </c>
      <c r="B39" s="10" t="s">
        <v>109</v>
      </c>
      <c r="C39" s="22" t="s">
        <v>126</v>
      </c>
      <c r="D39" s="10" t="s">
        <v>127</v>
      </c>
      <c r="E39" s="17"/>
      <c r="F39" s="4" t="s">
        <v>156</v>
      </c>
    </row>
    <row r="40" spans="1:6" ht="26" x14ac:dyDescent="0.35">
      <c r="A40" s="5">
        <f t="shared" si="0"/>
        <v>30</v>
      </c>
      <c r="B40" s="10" t="s">
        <v>102</v>
      </c>
      <c r="C40" s="19" t="s">
        <v>84</v>
      </c>
      <c r="D40" s="20" t="s">
        <v>85</v>
      </c>
      <c r="E40" s="21"/>
      <c r="F40" s="4" t="s">
        <v>156</v>
      </c>
    </row>
    <row r="41" spans="1:6" ht="26" x14ac:dyDescent="0.35">
      <c r="A41" s="5">
        <f t="shared" si="0"/>
        <v>31</v>
      </c>
      <c r="B41" s="10" t="s">
        <v>102</v>
      </c>
      <c r="C41" s="19" t="s">
        <v>86</v>
      </c>
      <c r="D41" s="20" t="s">
        <v>87</v>
      </c>
      <c r="E41" s="21"/>
      <c r="F41" s="4" t="s">
        <v>156</v>
      </c>
    </row>
    <row r="42" spans="1:6" ht="26" x14ac:dyDescent="0.35">
      <c r="A42" s="5">
        <f t="shared" si="0"/>
        <v>32</v>
      </c>
      <c r="B42" s="10" t="s">
        <v>102</v>
      </c>
      <c r="C42" s="19" t="s">
        <v>108</v>
      </c>
      <c r="D42" s="20" t="s">
        <v>103</v>
      </c>
      <c r="E42" s="21"/>
      <c r="F42" s="4" t="s">
        <v>156</v>
      </c>
    </row>
    <row r="43" spans="1:6" ht="39" x14ac:dyDescent="0.35">
      <c r="A43" s="5">
        <f t="shared" si="0"/>
        <v>33</v>
      </c>
      <c r="B43" s="10" t="s">
        <v>102</v>
      </c>
      <c r="C43" s="19" t="s">
        <v>104</v>
      </c>
      <c r="D43" s="19" t="s">
        <v>105</v>
      </c>
      <c r="E43" s="21"/>
      <c r="F43" s="4" t="s">
        <v>156</v>
      </c>
    </row>
    <row r="44" spans="1:6" ht="39" x14ac:dyDescent="0.35">
      <c r="A44" s="5">
        <f t="shared" si="0"/>
        <v>34</v>
      </c>
      <c r="B44" s="10" t="s">
        <v>102</v>
      </c>
      <c r="C44" s="19" t="s">
        <v>128</v>
      </c>
      <c r="D44" s="20" t="s">
        <v>106</v>
      </c>
      <c r="E44" s="21"/>
      <c r="F44" s="4" t="s">
        <v>156</v>
      </c>
    </row>
    <row r="45" spans="1:6" ht="39" x14ac:dyDescent="0.35">
      <c r="A45" s="5">
        <f t="shared" si="0"/>
        <v>35</v>
      </c>
      <c r="B45" s="10" t="s">
        <v>102</v>
      </c>
      <c r="C45" s="19" t="s">
        <v>107</v>
      </c>
      <c r="D45" s="20" t="s">
        <v>125</v>
      </c>
      <c r="E45" s="21"/>
      <c r="F45" s="4" t="s">
        <v>156</v>
      </c>
    </row>
    <row r="46" spans="1:6" ht="78" x14ac:dyDescent="0.35">
      <c r="A46" s="5">
        <f t="shared" si="0"/>
        <v>36</v>
      </c>
      <c r="B46" s="10" t="s">
        <v>102</v>
      </c>
      <c r="C46" s="19" t="s">
        <v>126</v>
      </c>
      <c r="D46" s="20" t="s">
        <v>129</v>
      </c>
      <c r="E46" s="21"/>
      <c r="F46" s="4" t="s">
        <v>156</v>
      </c>
    </row>
  </sheetData>
  <mergeCells count="6">
    <mergeCell ref="A2:F2"/>
    <mergeCell ref="B5:C5"/>
    <mergeCell ref="B6:C6"/>
    <mergeCell ref="B7:C7"/>
    <mergeCell ref="B8:C8"/>
    <mergeCell ref="E8:F8"/>
  </mergeCells>
  <conditionalFormatting sqref="F11:F46">
    <cfRule type="expression" dxfId="47" priority="7">
      <formula>$F11="Fail"</formula>
    </cfRule>
    <cfRule type="expression" dxfId="46" priority="8">
      <formula>$F11="Pass"</formula>
    </cfRule>
  </conditionalFormatting>
  <conditionalFormatting sqref="E8">
    <cfRule type="expression" dxfId="45" priority="5">
      <formula>$E$8="Pass"</formula>
    </cfRule>
    <cfRule type="expression" dxfId="44" priority="6">
      <formula>$E$8="Fail"</formula>
    </cfRule>
  </conditionalFormatting>
  <conditionalFormatting sqref="A11:F11 B15:F19 B14:C14 E14:F14 B20:C20 E20:F20 B21:F24 B25:C25 E25:F25 B26:F28 B29:C29 E29:F29 B12:B18 B20:B24 B43:F43 B26:B30 B30:F31 C32:E33 C41:F42 B12:F13 B32:B46 A12:A46 F12:F46">
    <cfRule type="expression" dxfId="43" priority="10">
      <formula>AND($B11&lt;&gt;$B10)</formula>
    </cfRule>
  </conditionalFormatting>
  <conditionalFormatting sqref="B11:B46">
    <cfRule type="expression" dxfId="42" priority="9">
      <formula>AND($B11&lt;&gt;$B10)</formula>
    </cfRule>
  </conditionalFormatting>
  <conditionalFormatting sqref="D14">
    <cfRule type="expression" dxfId="41" priority="4">
      <formula>AND($B14&lt;&gt;$B13)</formula>
    </cfRule>
  </conditionalFormatting>
  <conditionalFormatting sqref="D20">
    <cfRule type="expression" dxfId="40" priority="3">
      <formula>AND($B20&lt;&gt;$B19)</formula>
    </cfRule>
  </conditionalFormatting>
  <conditionalFormatting sqref="D25">
    <cfRule type="expression" dxfId="39" priority="2">
      <formula>AND($B25&lt;&gt;$B24)</formula>
    </cfRule>
  </conditionalFormatting>
  <conditionalFormatting sqref="D29">
    <cfRule type="expression" dxfId="38" priority="1">
      <formula>AND($B29&lt;&gt;$B28)</formula>
    </cfRule>
  </conditionalFormatting>
  <conditionalFormatting sqref="F39">
    <cfRule type="expression" dxfId="37" priority="29">
      <formula>AND($B39&lt;&gt;$B31)</formula>
    </cfRule>
  </conditionalFormatting>
  <conditionalFormatting sqref="C39:E39 F38">
    <cfRule type="expression" dxfId="36" priority="33">
      <formula>AND($B38&lt;&gt;$B31)</formula>
    </cfRule>
  </conditionalFormatting>
  <conditionalFormatting sqref="C38:E38 F37">
    <cfRule type="expression" dxfId="35" priority="37">
      <formula>AND($B37&lt;&gt;$B31)</formula>
    </cfRule>
  </conditionalFormatting>
  <conditionalFormatting sqref="C37:E37 F36">
    <cfRule type="expression" dxfId="34" priority="41">
      <formula>AND($B36&lt;&gt;$B31)</formula>
    </cfRule>
  </conditionalFormatting>
  <conditionalFormatting sqref="C36:E36 F35">
    <cfRule type="expression" dxfId="33" priority="45">
      <formula>AND($B35&lt;&gt;$B31)</formula>
    </cfRule>
  </conditionalFormatting>
  <conditionalFormatting sqref="C35:E35 F34">
    <cfRule type="expression" dxfId="32" priority="49">
      <formula>AND($B34&lt;&gt;$B31)</formula>
    </cfRule>
  </conditionalFormatting>
  <conditionalFormatting sqref="C34:E34 F32:F33">
    <cfRule type="expression" dxfId="31" priority="53">
      <formula>AND($B32&lt;&gt;$B30)</formula>
    </cfRule>
  </conditionalFormatting>
  <conditionalFormatting sqref="C40:F40">
    <cfRule type="expression" dxfId="30" priority="60">
      <formula>AND($B40&lt;&gt;$B30)</formula>
    </cfRule>
  </conditionalFormatting>
  <dataValidations count="1">
    <dataValidation type="list" allowBlank="1" showInputMessage="1" showErrorMessage="1" sqref="F11:F46" xr:uid="{01DDB530-21B2-49FF-8FBC-6957B218F69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94EF-1551-40A5-8DBA-63D5EE5106AF}">
  <dimension ref="A1:F21"/>
  <sheetViews>
    <sheetView tabSelected="1" topLeftCell="A12" workbookViewId="0">
      <selection activeCell="D13" sqref="D13"/>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4" t="s">
        <v>136</v>
      </c>
      <c r="B2" s="25"/>
      <c r="C2" s="25"/>
      <c r="D2" s="25"/>
      <c r="E2" s="25"/>
      <c r="F2" s="26"/>
    </row>
    <row r="3" spans="1:6" hidden="1" x14ac:dyDescent="0.35"/>
    <row r="4" spans="1:6" x14ac:dyDescent="0.35">
      <c r="A4" s="12" t="s">
        <v>1</v>
      </c>
      <c r="B4" s="12"/>
      <c r="C4" s="12"/>
      <c r="D4" s="12" t="s">
        <v>11</v>
      </c>
      <c r="E4" s="12"/>
      <c r="F4" s="12"/>
    </row>
    <row r="5" spans="1:6" ht="30" customHeight="1" x14ac:dyDescent="0.35">
      <c r="A5" s="16" t="s">
        <v>35</v>
      </c>
      <c r="B5" s="27" t="s">
        <v>37</v>
      </c>
      <c r="C5" s="26"/>
      <c r="D5" s="1" t="s">
        <v>9</v>
      </c>
      <c r="E5" s="5">
        <f>COUNTIF(SampleTestCase12367[Status], "Not Executed")</f>
        <v>0</v>
      </c>
      <c r="F5" s="15">
        <f>E5/SUM(E$5:E$7)</f>
        <v>0</v>
      </c>
    </row>
    <row r="6" spans="1:6" x14ac:dyDescent="0.35">
      <c r="A6" s="16"/>
      <c r="B6" s="27"/>
      <c r="C6" s="26"/>
      <c r="D6" s="1" t="s">
        <v>10</v>
      </c>
      <c r="E6" s="5">
        <f>COUNTIF(SampleTestCase12367[Status], "Pass")</f>
        <v>10</v>
      </c>
      <c r="F6" s="15">
        <f>E6/SUM(E$5:E$7)</f>
        <v>0.90909090909090906</v>
      </c>
    </row>
    <row r="7" spans="1:6" x14ac:dyDescent="0.35">
      <c r="A7" s="16"/>
      <c r="B7" s="27"/>
      <c r="C7" s="26"/>
      <c r="D7" s="1" t="s">
        <v>8</v>
      </c>
      <c r="E7" s="5">
        <f>COUNTIF(SampleTestCase12367[Status], "Fail")</f>
        <v>1</v>
      </c>
      <c r="F7" s="15">
        <f>E7/SUM(E$5:E$7)</f>
        <v>9.0909090909090912E-2</v>
      </c>
    </row>
    <row r="8" spans="1:6" x14ac:dyDescent="0.35">
      <c r="A8" s="16"/>
      <c r="B8" s="27"/>
      <c r="C8" s="26"/>
      <c r="D8" s="6" t="s">
        <v>7</v>
      </c>
      <c r="E8" s="28" t="str">
        <f>IF(E7&gt;0, "Fail",
    IF(E5&gt;0, "Not Executed", "Pass"))</f>
        <v>Fail</v>
      </c>
      <c r="F8" s="28"/>
    </row>
    <row r="9" spans="1:6" hidden="1" x14ac:dyDescent="0.35"/>
    <row r="10" spans="1:6" x14ac:dyDescent="0.35">
      <c r="A10" s="11" t="s">
        <v>2</v>
      </c>
      <c r="B10" s="11" t="s">
        <v>21</v>
      </c>
      <c r="C10" s="11" t="s">
        <v>6</v>
      </c>
      <c r="D10" s="11" t="s">
        <v>3</v>
      </c>
      <c r="E10" s="11" t="s">
        <v>4</v>
      </c>
      <c r="F10" s="11" t="s">
        <v>5</v>
      </c>
    </row>
    <row r="11" spans="1:6" ht="39" x14ac:dyDescent="0.35">
      <c r="A11" s="5">
        <f t="shared" ref="A11:A21" si="0">IF(ISNUMBER(A10), A10 +1, 1)</f>
        <v>1</v>
      </c>
      <c r="B11" s="10" t="s">
        <v>140</v>
      </c>
      <c r="C11" s="10" t="s">
        <v>19</v>
      </c>
      <c r="D11" s="10" t="s">
        <v>20</v>
      </c>
      <c r="E11" s="10"/>
      <c r="F11" s="4" t="s">
        <v>156</v>
      </c>
    </row>
    <row r="12" spans="1:6" ht="260" x14ac:dyDescent="0.35">
      <c r="A12" s="5">
        <f t="shared" si="0"/>
        <v>2</v>
      </c>
      <c r="B12" s="10" t="s">
        <v>140</v>
      </c>
      <c r="C12" s="10" t="s">
        <v>138</v>
      </c>
      <c r="D12" s="10" t="s">
        <v>137</v>
      </c>
      <c r="E12" s="10"/>
      <c r="F12" s="4" t="s">
        <v>156</v>
      </c>
    </row>
    <row r="13" spans="1:6" ht="65" x14ac:dyDescent="0.35">
      <c r="A13" s="5">
        <f t="shared" si="0"/>
        <v>3</v>
      </c>
      <c r="B13" s="10" t="s">
        <v>140</v>
      </c>
      <c r="C13" s="23" t="s">
        <v>139</v>
      </c>
      <c r="D13" s="10" t="s">
        <v>142</v>
      </c>
      <c r="E13" s="17" t="s">
        <v>160</v>
      </c>
      <c r="F13" s="4" t="s">
        <v>159</v>
      </c>
    </row>
    <row r="14" spans="1:6" ht="52" x14ac:dyDescent="0.35">
      <c r="A14" s="5">
        <f t="shared" si="0"/>
        <v>4</v>
      </c>
      <c r="B14" s="10" t="s">
        <v>141</v>
      </c>
      <c r="C14" s="23" t="s">
        <v>144</v>
      </c>
      <c r="D14" s="10" t="s">
        <v>143</v>
      </c>
      <c r="E14" s="17"/>
      <c r="F14" s="4" t="s">
        <v>156</v>
      </c>
    </row>
    <row r="15" spans="1:6" ht="26" x14ac:dyDescent="0.35">
      <c r="A15" s="5">
        <f t="shared" si="0"/>
        <v>5</v>
      </c>
      <c r="B15" s="10" t="s">
        <v>141</v>
      </c>
      <c r="C15" s="23" t="s">
        <v>145</v>
      </c>
      <c r="D15" s="10" t="s">
        <v>146</v>
      </c>
      <c r="E15" s="17"/>
      <c r="F15" s="4" t="s">
        <v>156</v>
      </c>
    </row>
    <row r="16" spans="1:6" ht="65" x14ac:dyDescent="0.35">
      <c r="A16" s="5">
        <f t="shared" si="0"/>
        <v>6</v>
      </c>
      <c r="B16" s="10" t="s">
        <v>141</v>
      </c>
      <c r="C16" s="23" t="s">
        <v>147</v>
      </c>
      <c r="D16" s="10" t="s">
        <v>152</v>
      </c>
      <c r="E16" s="10"/>
      <c r="F16" s="4" t="s">
        <v>156</v>
      </c>
    </row>
    <row r="17" spans="1:6" ht="52" x14ac:dyDescent="0.35">
      <c r="A17" s="5">
        <f t="shared" si="0"/>
        <v>7</v>
      </c>
      <c r="B17" s="10" t="s">
        <v>141</v>
      </c>
      <c r="C17" s="10" t="s">
        <v>148</v>
      </c>
      <c r="D17" s="10" t="s">
        <v>149</v>
      </c>
      <c r="E17" s="10"/>
      <c r="F17" s="4" t="s">
        <v>156</v>
      </c>
    </row>
    <row r="18" spans="1:6" ht="52" x14ac:dyDescent="0.35">
      <c r="A18" s="5">
        <f t="shared" si="0"/>
        <v>8</v>
      </c>
      <c r="B18" s="10" t="s">
        <v>150</v>
      </c>
      <c r="C18" s="10" t="s">
        <v>144</v>
      </c>
      <c r="D18" s="10" t="s">
        <v>143</v>
      </c>
      <c r="E18" s="10"/>
      <c r="F18" s="4" t="s">
        <v>156</v>
      </c>
    </row>
    <row r="19" spans="1:6" ht="26" x14ac:dyDescent="0.35">
      <c r="A19" s="5">
        <f t="shared" si="0"/>
        <v>9</v>
      </c>
      <c r="B19" s="10" t="s">
        <v>150</v>
      </c>
      <c r="C19" s="23" t="s">
        <v>145</v>
      </c>
      <c r="D19" s="10" t="s">
        <v>146</v>
      </c>
      <c r="E19" s="10"/>
      <c r="F19" s="4" t="s">
        <v>156</v>
      </c>
    </row>
    <row r="20" spans="1:6" ht="52" x14ac:dyDescent="0.35">
      <c r="A20" s="5">
        <f t="shared" si="0"/>
        <v>10</v>
      </c>
      <c r="B20" s="10" t="s">
        <v>150</v>
      </c>
      <c r="C20" s="23" t="s">
        <v>151</v>
      </c>
      <c r="D20" s="10" t="s">
        <v>153</v>
      </c>
      <c r="E20" s="10"/>
      <c r="F20" s="4" t="s">
        <v>156</v>
      </c>
    </row>
    <row r="21" spans="1:6" ht="39" x14ac:dyDescent="0.35">
      <c r="A21" s="5">
        <f t="shared" si="0"/>
        <v>11</v>
      </c>
      <c r="B21" s="10" t="s">
        <v>150</v>
      </c>
      <c r="C21" s="23" t="s">
        <v>154</v>
      </c>
      <c r="D21" s="10" t="s">
        <v>155</v>
      </c>
      <c r="E21" s="17"/>
      <c r="F21" s="4" t="s">
        <v>156</v>
      </c>
    </row>
  </sheetData>
  <mergeCells count="6">
    <mergeCell ref="A2:F2"/>
    <mergeCell ref="B5:C5"/>
    <mergeCell ref="B6:C6"/>
    <mergeCell ref="B7:C7"/>
    <mergeCell ref="B8:C8"/>
    <mergeCell ref="E8:F8"/>
  </mergeCells>
  <conditionalFormatting sqref="F11:F21">
    <cfRule type="expression" dxfId="18" priority="7">
      <formula>$F11="Fail"</formula>
    </cfRule>
    <cfRule type="expression" dxfId="17" priority="8">
      <formula>$F11="Pass"</formula>
    </cfRule>
  </conditionalFormatting>
  <conditionalFormatting sqref="E8">
    <cfRule type="expression" dxfId="16" priority="5">
      <formula>$E$8="Pass"</formula>
    </cfRule>
    <cfRule type="expression" dxfId="15" priority="6">
      <formula>$E$8="Fail"</formula>
    </cfRule>
  </conditionalFormatting>
  <conditionalFormatting sqref="A11:F11 B14:C14 E14:F14 B20:C20 E20:F20 B12:F13 B15:F19 B19:B21 B21:F21 A12:A21 F12:F21">
    <cfRule type="expression" dxfId="14" priority="10">
      <formula>AND($B11&lt;&gt;$B10)</formula>
    </cfRule>
  </conditionalFormatting>
  <conditionalFormatting sqref="B11:B21">
    <cfRule type="expression" dxfId="13" priority="9">
      <formula>AND($B11&lt;&gt;$B10)</formula>
    </cfRule>
  </conditionalFormatting>
  <conditionalFormatting sqref="D14">
    <cfRule type="expression" dxfId="12" priority="4">
      <formula>AND($B14&lt;&gt;$B13)</formula>
    </cfRule>
  </conditionalFormatting>
  <conditionalFormatting sqref="D20">
    <cfRule type="expression" dxfId="11" priority="3">
      <formula>AND($B20&lt;&gt;$B19)</formula>
    </cfRule>
  </conditionalFormatting>
  <dataValidations count="1">
    <dataValidation type="list" allowBlank="1" showInputMessage="1" showErrorMessage="1" sqref="F11:F21" xr:uid="{1ABF78D5-22AE-4168-98B6-9889E5A6ADC7}">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01_Creation</vt:lpstr>
      <vt:lpstr>02_UpdateSteps</vt:lpstr>
      <vt:lpstr>03_ScriptChanges</vt:lpstr>
      <vt:lpstr>04_SpecialConditions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2022-11-10T18:55:27Z</dcterms:modified>
</cp:coreProperties>
</file>