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suites\legacy-security\"/>
    </mc:Choice>
  </mc:AlternateContent>
  <xr:revisionPtr revIDLastSave="0" documentId="13_ncr:1_{C0DB1750-8BB3-40B4-B522-013F73621F3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  <sheet name="04_User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6" l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E7" i="16"/>
  <c r="E8" i="16" s="1"/>
  <c r="E6" i="16"/>
  <c r="E5" i="16"/>
  <c r="A31" i="13"/>
  <c r="A12" i="15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B5" i="2" a="1"/>
  <c r="F5" i="16" l="1"/>
  <c r="F6" i="16"/>
  <c r="B5" i="2"/>
  <c r="F7" i="16"/>
  <c r="A11" i="15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6" i="14"/>
  <c r="E5" i="14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E7" i="13"/>
  <c r="E6" i="13"/>
  <c r="E5" i="13"/>
  <c r="A32" i="13" l="1"/>
  <c r="A33" i="13" s="1"/>
  <c r="A34" i="13" s="1"/>
  <c r="A35" i="13" s="1"/>
  <c r="F5" i="14"/>
  <c r="E8" i="14"/>
  <c r="F6" i="14"/>
  <c r="F6" i="13"/>
  <c r="E8" i="13"/>
  <c r="F5" i="13"/>
  <c r="F6" i="15"/>
  <c r="F5" i="15"/>
  <c r="E8" i="15"/>
  <c r="F7" i="15"/>
  <c r="F7" i="14"/>
  <c r="F7" i="13"/>
  <c r="B3" i="2" a="1"/>
  <c r="B4" i="2" a="1"/>
  <c r="B2" i="2" a="1"/>
  <c r="B3" i="2" l="1"/>
  <c r="B2" i="2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<sst xmlns="http://schemas.openxmlformats.org/spreadsheetml/2006/main" count="409" uniqueCount="209">
  <si>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</si>
  <si>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</si>
  <si>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</si>
  <si>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</si>
  <si>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</si>
  <si>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</si>
  <si>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</si>
  <si>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</si>
  <si>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</si>
  <si>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</si>
  <si>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</si>
  <si>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</si>
  <si>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</si>
  <si>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</si>
  <si>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</si>
  <si>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</si>
  <si>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</si>
  <si>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</si>
  <si>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</si>
  <si>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</si>
  <si>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</si>
  <si>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</si>
  <si>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</si>
  <si>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</si>
  <si>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</si>
  <si>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</si>
  <si>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</si>
  <si>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</si>
  <si>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</si>
  <si>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</si>
  <si>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</si>
  <si>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</si>
  <si>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</si>
  <si>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</si>
  <si>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</si>
  <si>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</si>
  <si>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</si>
  <si>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</si>
  <si>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</si>
  <si>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</si>
  <si>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</si>
  <si>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</si>
  <si>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</si>
  <si>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</si>
  <si>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</si>
  <si>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</si>
  <si>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The new target form is displayed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</si>
  <si>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</si>
  <si>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</si>
  <si>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</si>
  <si>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</si>
  <si>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</si>
  <si>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</si>
  <si>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</si>
  <si>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</si>
  <si>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</si>
  <si>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</si>
  <si>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</si>
  <si>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</si>
  <si>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</si>
  <si>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</si>
  <si>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</si>
  <si>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</si>
  <si>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</si>
  <si>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</si>
  <si>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</si>
  <si>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</si>
  <si>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</si>
  <si>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</si>
  <si>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</si>
  <si>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</si>
  <si>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</si>
  <si>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</si>
  <si>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</si>
  <si>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</si>
  <si>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</si>
  <si>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</si>
  <si>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</si>
  <si>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</si>
  <si>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</si>
  <si>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</si>
  <si>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</si>
  <si>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</si>
  <si>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</si>
  <si>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</si>
  <si>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</si>
  <si>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</si>
  <si>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</si>
  <si>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</si>
  <si>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</si>
  <si>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Change the field Script name from the value "Test Remote" to "Test Remote 2"</t>
  </si>
  <si>
    <t>02_Targets</t>
  </si>
  <si>
    <t>03_Scripts</t>
  </si>
  <si>
    <t>The following cards must be displayed: Get Started, Lastest activities, Most popular workflows, Last errors.
The card My Favorite Workflows is not displayed for legacy security, (Unknown user)</t>
  </si>
  <si>
    <t>Area</t>
  </si>
  <si>
    <t>Move to next button is now enabled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</si>
  <si>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</si>
  <si>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</si>
  <si>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</si>
  <si>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</si>
  <si>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</si>
  <si>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</si>
  <si>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</si>
  <si>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</si>
  <si>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</si>
  <si>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</si>
  <si>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</si>
  <si>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</si>
  <si>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</si>
  <si>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</si>
  <si>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</si>
  <si>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</si>
  <si>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</si>
  <si>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</si>
  <si>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</si>
  <si>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</si>
  <si>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</si>
  <si>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</si>
  <si>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</si>
  <si>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</si>
  <si>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</si>
  <si>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</si>
  <si>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</si>
  <si>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</si>
  <si>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</si>
  <si>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</si>
  <si>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</si>
  <si>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</si>
  <si>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</si>
  <si>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</si>
  <si>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</si>
  <si>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</si>
  <si>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</si>
  <si>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</si>
  <si>
    <t>\doc\test-scripts\test-remote.ps1</t>
  </si>
  <si>
    <t>Check links in Navbar: Quick Task, Worflows, Scripts Targets, History and More links.</t>
  </si>
  <si>
    <t>Check "More" menu</t>
  </si>
  <si>
    <t>Navigation bar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</si>
  <si>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</si>
  <si>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</si>
  <si>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</si>
  <si>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</si>
  <si>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</si>
  <si>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</si>
  <si>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</si>
  <si>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</si>
  <si>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</si>
  <si>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</si>
  <si>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</si>
  <si>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</si>
  <si>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</si>
  <si>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</si>
  <si>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</si>
  <si>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on the "More" menu to expand it and then in the Add a Target option.</t>
  </si>
  <si>
    <t>Fill only the required fields and click on the save button</t>
  </si>
  <si>
    <t>Click on the Upload your Script option from the More menu.</t>
  </si>
  <si>
    <t>Add another</t>
  </si>
  <si>
    <t>Not Executed</t>
  </si>
  <si>
    <t>the More menu expand and collapse and is displaying:
Basic options to Add targets, upload scripts and Create Workflows. Also to create the 4 types of Credentials: Win, AWS, DB and API.
Create User and manage both Users and Credentials.</t>
  </si>
  <si>
    <t>Click in the More menu link in the nav bar. Then click the "New Database Creential" option</t>
  </si>
  <si>
    <t>You are redirected to a new Database credential form.</t>
  </si>
  <si>
    <t>04_Users</t>
  </si>
  <si>
    <t>Testing users CRUD functionality and Validations.</t>
  </si>
  <si>
    <t>Delete "propel.user"</t>
  </si>
  <si>
    <t>A legend saying "This information is required in order to continue." is present below each field but not for the field "Role"</t>
  </si>
  <si>
    <t>First click over each one of the fields, you must see a legend indicating that field is required with exception of Role</t>
  </si>
  <si>
    <t>You see the legend "This can't be longer than 25. (Need to remove at least xxxx chars)</t>
  </si>
  <si>
    <t>Type a long user name of more than 25 chars</t>
  </si>
  <si>
    <t>Type a long display name of more than 50 chars</t>
  </si>
  <si>
    <t>Type in the "initials" field more than 2 chars.</t>
  </si>
  <si>
    <t>Add an invalid email address.</t>
  </si>
  <si>
    <t>You must see the legend "The user e-mail must be a valid email".</t>
  </si>
  <si>
    <t>Open user page</t>
  </si>
  <si>
    <t>User form validations</t>
  </si>
  <si>
    <t>Again in the user name field type anything different than a letter, a number or a dot character</t>
  </si>
  <si>
    <t>You must see the legend "The user name can contain letters, numbers and the dot character only."</t>
  </si>
  <si>
    <t>You must see the legend "This can't be longer than 50. (Need to remove at least xxxx chars)"</t>
  </si>
  <si>
    <t>You must see the legend "This can't be longer than 2. (Need to remove at least xxxx chars)"</t>
  </si>
  <si>
    <t>Type in the "initials" field a number or symbol,(anything different than a letter).</t>
  </si>
  <si>
    <t>You must see the legend "The user initials can contain only letters.".</t>
  </si>
  <si>
    <t>Add a user</t>
  </si>
  <si>
    <t>.Fill the form with the following values:
User name: propel.user
Display name: Propel User
Initials: PU
e-mail: propel.user@propel.com
Role User
Click in the save button</t>
  </si>
  <si>
    <t>Revert changes</t>
  </si>
  <si>
    <t>You will se a toast indicating the changes have been saved successfully.
Also, "cancel" button is now disabled.</t>
  </si>
  <si>
    <t>Now update all fields for another valid set of values.</t>
  </si>
  <si>
    <t>Now the "Cancel" button is back enabled.</t>
  </si>
  <si>
    <t>Click in the "Cancel" button</t>
  </si>
  <si>
    <t>All the changes are reverted and now the fields had the exact data as when they were saved.</t>
  </si>
  <si>
    <t>Manage Users</t>
  </si>
  <si>
    <t>Click on the "More" user menu and the select the "Manage Users" option</t>
  </si>
  <si>
    <t>The list of users is displayed.</t>
  </si>
  <si>
    <t xml:space="preserve">You must see a tooltip that is displaying the creation/update dates and indicate the user never log in. </t>
  </si>
  <si>
    <t>Locate the "Propel User" user and hover the mouse in his initials ("PU") or the Display name.</t>
  </si>
  <si>
    <t>Locking the user</t>
  </si>
  <si>
    <t>Click the lock button at the right of the display name.
Then confirm in the dialog by clicking the "Ok" button.</t>
  </si>
  <si>
    <t>The user is now locked and the button change his legend to "Unlock"</t>
  </si>
  <si>
    <t>Editing the user</t>
  </si>
  <si>
    <t>Click in the User display name.</t>
  </si>
  <si>
    <t>You must see now the form to edit the user.</t>
  </si>
  <si>
    <t>Chnage the user name as "propel.user.2" and click the "Save" button.</t>
  </si>
  <si>
    <t>Navigate again to the "Manage Users" page and check the changes.</t>
  </si>
  <si>
    <t>The updated user name is displayed in the list of users for "Propel User".</t>
  </si>
  <si>
    <t>Ensure the user with name "propel.user" doesn't exists in the database before to start.</t>
  </si>
  <si>
    <t>Click on the "More" user menu and then select the "New User Account" option</t>
  </si>
  <si>
    <t>A form to add a new user showing the fields: User name, Display name, Initials, email and Role is displayed</t>
  </si>
  <si>
    <t>You will see a toast indicating the changes have been saved successfully.
Also, "cancel" button is now disabled.</t>
  </si>
  <si>
    <t>When you click the Save button in the Finish tab you will see an error toast saying "The item already exists!"</t>
  </si>
  <si>
    <t>A toast indicates the changes have been saved successfully.
All tabs are now disabled.
A new "Add another" script button is now present.</t>
  </si>
  <si>
    <t>Click the "Save"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</si>
</sst>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5" totalsRowShown="0" headerRowDxfId="97" headerRowBorderDxfId="96" tableBorderDxfId="95" totalsRowBorderDxfId="94">
  <autoFilter ref="A1:B5" xr:uid="{4408209C-EE48-4EDD-81CA-828422C6913B}"/>
  <tableColumns count="2">
    <tableColumn id="1" xr3:uid="{654C6343-7B3C-42FE-9EF4-7BFE7BE35779}" name="Test Case Sheet name" dataDxfId="93"/>
    <tableColumn id="2" xr3:uid="{FDA0E746-B4F2-405E-8A1D-9A6A22073CB9}" name="Result" dataDxfId="92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91" headerRowBorderDxfId="90" tableBorderDxfId="89" totalsRowBorderDxfId="88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87"/>
    <tableColumn id="2" xr3:uid="{B0E66881-1E02-43BC-AA03-3C33769D1162}" name="Count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35" totalsRowShown="0" headerRowDxfId="85" dataDxfId="83" headerRowBorderDxfId="84" tableBorderDxfId="82" totalsRowBorderDxfId="81">
  <autoFilter ref="A10:F35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80">
      <calculatedColumnFormula>IF(ISNUMBER(A10), A10 +1, 1)</calculatedColumnFormula>
    </tableColumn>
    <tableColumn id="6" xr3:uid="{3B181203-88B8-4ECA-8586-E1A7969EA7C0}" name="Area" dataDxfId="79"/>
    <tableColumn id="2" xr3:uid="{302EA2CC-144C-447A-9537-518BDA10AB76}" name="Step Details" dataDxfId="78"/>
    <tableColumn id="3" xr3:uid="{9F997859-00F8-4561-BA64-59F450F04E06}" name="Expected" dataDxfId="77"/>
    <tableColumn id="4" xr3:uid="{CAFD8264-06FC-4330-A577-54F901209313}" name="Actual" dataDxfId="76"/>
    <tableColumn id="5" xr3:uid="{16774486-6CCF-4804-BFB8-5A09A9868319}" name="Status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74" dataDxfId="72" headerRowBorderDxfId="73" tableBorderDxfId="71" totalsRowBorderDxfId="70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69">
      <calculatedColumnFormula>IF(ISNUMBER(A10), A10 +1, 1)</calculatedColumnFormula>
    </tableColumn>
    <tableColumn id="6" xr3:uid="{6AA83282-0CB1-43FB-B377-DD7C842943BA}" name="Area" dataDxfId="68"/>
    <tableColumn id="2" xr3:uid="{1BC430D2-4E88-4EB3-A940-5C76D8B44147}" name="Step Details" dataDxfId="67"/>
    <tableColumn id="3" xr3:uid="{A9EC0C70-AC5B-4C7B-9581-F62CC5CABAE0}" name="Expected" dataDxfId="66"/>
    <tableColumn id="4" xr3:uid="{65718CE7-73C9-43E5-BEB5-4042B4E01F30}" name="Actual" dataDxfId="65"/>
    <tableColumn id="5" xr3:uid="{F0DA7687-947E-491E-B21A-6C6F2A460B02}" name="Status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63" dataDxfId="61" headerRowBorderDxfId="62" tableBorderDxfId="60" totalsRowBorderDxfId="59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58">
      <calculatedColumnFormula>IF(ISNUMBER(A10), A10 +1, 1)</calculatedColumnFormula>
    </tableColumn>
    <tableColumn id="6" xr3:uid="{16DCD7B5-32CF-48ED-AED3-35BA513DBB2D}" name="Area" dataDxfId="57"/>
    <tableColumn id="2" xr3:uid="{AEE0C5E2-2C55-481B-8027-6186153E70AE}" name="Step Details" dataDxfId="56"/>
    <tableColumn id="3" xr3:uid="{282D8BD2-B088-4502-A54F-900ED78CEE98}" name="Expected" dataDxfId="55"/>
    <tableColumn id="4" xr3:uid="{EFCD6DDD-E11D-47C7-B40B-FC360F320FD4}" name="Actual" dataDxfId="54"/>
    <tableColumn id="5" xr3:uid="{50EF06F8-03DD-4928-922F-2B85123D772A}" name="Status" dataDxfId="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1037D-EAA8-477B-926D-5945EE5D476B}" name="SampleTestCase12367" displayName="SampleTestCase12367" ref="A10:F28" totalsRowShown="0" headerRowDxfId="52" dataDxfId="50" headerRowBorderDxfId="51" tableBorderDxfId="49" totalsRowBorderDxfId="48">
  <autoFilter ref="A10:F28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9D2A8EB-8A26-4DA3-B5C4-F1585D2B4AD3}" name="Step#" dataDxfId="47">
      <calculatedColumnFormula>IF(ISNUMBER(A10), A10 +1, 1)</calculatedColumnFormula>
    </tableColumn>
    <tableColumn id="6" xr3:uid="{E960D465-E197-49F4-A7D8-FAA1E145DCDA}" name="Area" dataDxfId="46"/>
    <tableColumn id="2" xr3:uid="{EFD07A68-CBCE-4430-ADC4-005761F64FEE}" name="Step Details" dataDxfId="45"/>
    <tableColumn id="3" xr3:uid="{42424136-EFC1-4D21-9325-71249B9AA2E2}" name="Expected" dataDxfId="44"/>
    <tableColumn id="4" xr3:uid="{6F3A1C42-D6F8-4EAF-A3D2-A73A00CF2A1B}" name="Actual" dataDxfId="43"/>
    <tableColumn id="5" xr3:uid="{054F85BC-5677-4522-B9A6-DF83175D1D72}" name="Status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5"/>
  <sheetViews>
    <sheetView workbookViewId="0">
      <selection activeCell="B2" sqref="B2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Not Executed</v>
      </c>
      <c r="D2" s="2" t="s">
        <v>15</v>
      </c>
      <c r="E2" s="5">
        <f ca="1">COUNTIF(Summary[Result],"Not Executed")</f>
        <v>4</v>
      </c>
    </row>
    <row r="3" spans="1:5" x14ac:dyDescent="0.35">
      <c r="A3" s="2" t="s">
        <v>91</v>
      </c>
      <c r="B3" s="5" t="str" cm="1">
        <f t="array" aca="1" ref="B3" ca="1">INDIRECT(A3&amp;"!E8")</f>
        <v>Not Executed</v>
      </c>
      <c r="D3" s="2" t="s">
        <v>16</v>
      </c>
      <c r="E3" s="5">
        <f ca="1">COUNTIF(Summary[Result],"Pass")</f>
        <v>0</v>
      </c>
    </row>
    <row r="4" spans="1:5" x14ac:dyDescent="0.35">
      <c r="A4" s="3" t="s">
        <v>92</v>
      </c>
      <c r="B4" s="5" t="str" cm="1">
        <f t="array" aca="1" ref="B4" ca="1">INDIRECT(A4&amp;"!E8")</f>
        <v>Not Executed</v>
      </c>
      <c r="D4" s="3" t="s">
        <v>17</v>
      </c>
      <c r="E4" s="9">
        <f ca="1">COUNTIF(Summary[Result],"Fail")</f>
        <v>0</v>
      </c>
    </row>
    <row r="5" spans="1:5" x14ac:dyDescent="0.35">
      <c r="A5" s="3" t="s">
        <v>161</v>
      </c>
      <c r="B5" s="9" t="str" cm="1">
        <f t="array" aca="1" ref="B5" ca="1">INDIRECT(A5&amp;"!E8")</f>
        <v>Not Executed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35"/>
  <sheetViews>
    <sheetView topLeftCell="A26" workbookViewId="0">
      <selection activeCell="D13" sqref="D1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19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5"/>
      <c r="C5" s="24"/>
      <c r="D5" s="1" t="s">
        <v>9</v>
      </c>
      <c r="E5" s="5">
        <f>COUNTIF(SampleTestCase12[Status], "Not Executed")</f>
        <v>25</v>
      </c>
      <c r="F5" s="15">
        <f>E5/SUM(E$5:E$7)</f>
        <v>1</v>
      </c>
    </row>
    <row r="6" spans="1:6" x14ac:dyDescent="0.35">
      <c r="A6" s="16"/>
      <c r="B6" s="25"/>
      <c r="C6" s="24"/>
      <c r="D6" s="1" t="s">
        <v>10</v>
      </c>
      <c r="E6" s="5">
        <f>COUNTIF(SampleTestCase12[Status], "Pass")</f>
        <v>0</v>
      </c>
      <c r="F6" s="15">
        <f t="shared" ref="F6:F7" si="0">E6/SUM(E$5:E$7)</f>
        <v>0</v>
      </c>
    </row>
    <row r="7" spans="1:6" x14ac:dyDescent="0.35">
      <c r="A7" s="16"/>
      <c r="B7" s="25"/>
      <c r="C7" s="24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94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35" si="1">IF(ISNUMBER(A10), A10 +1, 1)</f>
        <v>1</v>
      </c>
      <c r="B11" s="10" t="s">
        <v>137</v>
      </c>
      <c r="C11" s="10" t="s">
        <v>20</v>
      </c>
      <c r="D11" s="10" t="s">
        <v>21</v>
      </c>
      <c r="E11" s="10"/>
      <c r="F11" s="4" t="s">
        <v>157</v>
      </c>
    </row>
    <row r="12" spans="1:6" ht="26" x14ac:dyDescent="0.35">
      <c r="A12" s="5">
        <f t="shared" si="1"/>
        <v>2</v>
      </c>
      <c r="B12" s="10" t="s">
        <v>137</v>
      </c>
      <c r="C12" s="10" t="s">
        <v>38</v>
      </c>
      <c r="D12" s="10" t="s">
        <v>22</v>
      </c>
      <c r="E12" s="10"/>
      <c r="F12" s="4" t="s">
        <v>157</v>
      </c>
    </row>
    <row r="13" spans="1:6" ht="26" x14ac:dyDescent="0.35">
      <c r="A13" s="5">
        <f t="shared" si="1"/>
        <v>3</v>
      </c>
      <c r="B13" s="10" t="s">
        <v>137</v>
      </c>
      <c r="C13" s="10" t="s">
        <v>135</v>
      </c>
      <c r="D13" s="10" t="s">
        <v>39</v>
      </c>
      <c r="E13" s="10"/>
      <c r="F13" s="4" t="s">
        <v>157</v>
      </c>
    </row>
    <row r="14" spans="1:6" ht="91" x14ac:dyDescent="0.35">
      <c r="A14" s="5">
        <f t="shared" si="1"/>
        <v>4</v>
      </c>
      <c r="B14" s="10" t="s">
        <v>137</v>
      </c>
      <c r="C14" s="18" t="s">
        <v>136</v>
      </c>
      <c r="D14" s="10" t="s">
        <v>158</v>
      </c>
      <c r="E14" s="17"/>
      <c r="F14" s="4" t="s">
        <v>157</v>
      </c>
    </row>
    <row r="15" spans="1:6" ht="26" x14ac:dyDescent="0.35">
      <c r="A15" s="5">
        <f t="shared" si="1"/>
        <v>5</v>
      </c>
      <c r="B15" s="10" t="s">
        <v>96</v>
      </c>
      <c r="C15" s="10" t="s">
        <v>36</v>
      </c>
      <c r="D15" s="10" t="s">
        <v>23</v>
      </c>
      <c r="E15" s="10"/>
      <c r="F15" s="4" t="s">
        <v>157</v>
      </c>
    </row>
    <row r="16" spans="1:6" ht="65" x14ac:dyDescent="0.35">
      <c r="A16" s="5">
        <f t="shared" si="1"/>
        <v>6</v>
      </c>
      <c r="B16" s="10" t="s">
        <v>96</v>
      </c>
      <c r="C16" s="10" t="s">
        <v>37</v>
      </c>
      <c r="D16" s="10" t="s">
        <v>93</v>
      </c>
      <c r="E16" s="10"/>
      <c r="F16" s="4" t="s">
        <v>157</v>
      </c>
    </row>
    <row r="17" spans="1:6" ht="26" x14ac:dyDescent="0.35">
      <c r="A17" s="5">
        <f t="shared" si="1"/>
        <v>7</v>
      </c>
      <c r="B17" s="10" t="s">
        <v>97</v>
      </c>
      <c r="C17" s="18" t="s">
        <v>34</v>
      </c>
      <c r="D17" s="10" t="s">
        <v>35</v>
      </c>
      <c r="E17" s="17"/>
      <c r="F17" s="4" t="s">
        <v>157</v>
      </c>
    </row>
    <row r="18" spans="1:6" ht="26" x14ac:dyDescent="0.35">
      <c r="A18" s="5">
        <f t="shared" si="1"/>
        <v>8</v>
      </c>
      <c r="B18" s="10" t="s">
        <v>97</v>
      </c>
      <c r="C18" s="18" t="s">
        <v>24</v>
      </c>
      <c r="D18" s="10" t="s">
        <v>25</v>
      </c>
      <c r="E18" s="17"/>
      <c r="F18" s="4" t="s">
        <v>157</v>
      </c>
    </row>
    <row r="19" spans="1:6" ht="26" x14ac:dyDescent="0.35">
      <c r="A19" s="5">
        <f t="shared" si="1"/>
        <v>9</v>
      </c>
      <c r="B19" s="10" t="s">
        <v>97</v>
      </c>
      <c r="C19" s="18" t="s">
        <v>26</v>
      </c>
      <c r="D19" s="10" t="s">
        <v>27</v>
      </c>
      <c r="E19" s="17"/>
      <c r="F19" s="4" t="s">
        <v>157</v>
      </c>
    </row>
    <row r="20" spans="1:6" ht="26" x14ac:dyDescent="0.35">
      <c r="A20" s="5">
        <f t="shared" si="1"/>
        <v>10</v>
      </c>
      <c r="B20" s="10" t="s">
        <v>97</v>
      </c>
      <c r="C20" s="18" t="s">
        <v>28</v>
      </c>
      <c r="D20" s="10" t="s">
        <v>29</v>
      </c>
      <c r="E20" s="17"/>
      <c r="F20" s="4" t="s">
        <v>157</v>
      </c>
    </row>
    <row r="21" spans="1:6" ht="26" x14ac:dyDescent="0.35">
      <c r="A21" s="5">
        <f t="shared" si="1"/>
        <v>11</v>
      </c>
      <c r="B21" s="10" t="s">
        <v>97</v>
      </c>
      <c r="C21" s="18" t="s">
        <v>30</v>
      </c>
      <c r="D21" s="10" t="s">
        <v>31</v>
      </c>
      <c r="E21" s="17"/>
      <c r="F21" s="4" t="s">
        <v>157</v>
      </c>
    </row>
    <row r="22" spans="1:6" ht="26" x14ac:dyDescent="0.35">
      <c r="A22" s="5">
        <f t="shared" si="1"/>
        <v>12</v>
      </c>
      <c r="B22" s="10" t="s">
        <v>97</v>
      </c>
      <c r="C22" s="18" t="s">
        <v>32</v>
      </c>
      <c r="D22" s="10" t="s">
        <v>33</v>
      </c>
      <c r="E22" s="17"/>
      <c r="F22" s="4" t="s">
        <v>157</v>
      </c>
    </row>
    <row r="23" spans="1:6" ht="26" x14ac:dyDescent="0.35">
      <c r="A23" s="5">
        <f t="shared" si="1"/>
        <v>13</v>
      </c>
      <c r="B23" s="10" t="s">
        <v>97</v>
      </c>
      <c r="C23" s="18" t="s">
        <v>40</v>
      </c>
      <c r="D23" s="10" t="s">
        <v>42</v>
      </c>
      <c r="E23" s="17"/>
      <c r="F23" s="4" t="s">
        <v>157</v>
      </c>
    </row>
    <row r="24" spans="1:6" x14ac:dyDescent="0.35">
      <c r="A24" s="5">
        <f t="shared" si="1"/>
        <v>14</v>
      </c>
      <c r="B24" s="10" t="s">
        <v>97</v>
      </c>
      <c r="C24" s="18" t="s">
        <v>41</v>
      </c>
      <c r="D24" s="10" t="s">
        <v>42</v>
      </c>
      <c r="E24" s="17"/>
      <c r="F24" s="4" t="s">
        <v>157</v>
      </c>
    </row>
    <row r="25" spans="1:6" ht="26" x14ac:dyDescent="0.35">
      <c r="A25" s="5">
        <f t="shared" si="1"/>
        <v>15</v>
      </c>
      <c r="B25" s="10" t="s">
        <v>97</v>
      </c>
      <c r="C25" s="18" t="s">
        <v>138</v>
      </c>
      <c r="D25" s="10" t="s">
        <v>35</v>
      </c>
      <c r="E25" s="17"/>
      <c r="F25" s="4" t="s">
        <v>157</v>
      </c>
    </row>
    <row r="26" spans="1:6" ht="26" x14ac:dyDescent="0.35">
      <c r="A26" s="5">
        <f t="shared" si="1"/>
        <v>16</v>
      </c>
      <c r="B26" s="10" t="s">
        <v>97</v>
      </c>
      <c r="C26" s="18" t="s">
        <v>139</v>
      </c>
      <c r="D26" s="10" t="s">
        <v>27</v>
      </c>
      <c r="E26" s="17"/>
      <c r="F26" s="4" t="s">
        <v>157</v>
      </c>
    </row>
    <row r="27" spans="1:6" ht="26" x14ac:dyDescent="0.35">
      <c r="A27" s="5">
        <f t="shared" si="1"/>
        <v>17</v>
      </c>
      <c r="B27" s="10" t="s">
        <v>97</v>
      </c>
      <c r="C27" s="18" t="s">
        <v>140</v>
      </c>
      <c r="D27" s="10" t="s">
        <v>29</v>
      </c>
      <c r="E27" s="17"/>
      <c r="F27" s="4" t="s">
        <v>157</v>
      </c>
    </row>
    <row r="28" spans="1:6" ht="26" x14ac:dyDescent="0.35">
      <c r="A28" s="5">
        <f t="shared" si="1"/>
        <v>18</v>
      </c>
      <c r="B28" s="10" t="s">
        <v>97</v>
      </c>
      <c r="C28" s="18" t="s">
        <v>141</v>
      </c>
      <c r="D28" s="10" t="s">
        <v>147</v>
      </c>
      <c r="E28" s="17"/>
      <c r="F28" s="4" t="s">
        <v>157</v>
      </c>
    </row>
    <row r="29" spans="1:6" ht="39" x14ac:dyDescent="0.35">
      <c r="A29" s="5">
        <f t="shared" si="1"/>
        <v>19</v>
      </c>
      <c r="B29" s="10" t="s">
        <v>97</v>
      </c>
      <c r="C29" s="18" t="s">
        <v>142</v>
      </c>
      <c r="D29" s="10" t="s">
        <v>148</v>
      </c>
      <c r="E29" s="17"/>
      <c r="F29" s="4" t="s">
        <v>157</v>
      </c>
    </row>
    <row r="30" spans="1:6" ht="26" x14ac:dyDescent="0.35">
      <c r="A30" s="5">
        <f t="shared" si="1"/>
        <v>20</v>
      </c>
      <c r="B30" s="10" t="s">
        <v>97</v>
      </c>
      <c r="C30" s="18" t="s">
        <v>143</v>
      </c>
      <c r="D30" s="10" t="s">
        <v>149</v>
      </c>
      <c r="E30" s="17"/>
      <c r="F30" s="4" t="s">
        <v>157</v>
      </c>
    </row>
    <row r="31" spans="1:6" ht="26" x14ac:dyDescent="0.35">
      <c r="A31" s="5">
        <f t="shared" si="1"/>
        <v>21</v>
      </c>
      <c r="B31" s="10" t="s">
        <v>97</v>
      </c>
      <c r="C31" s="18" t="s">
        <v>159</v>
      </c>
      <c r="D31" s="10" t="s">
        <v>160</v>
      </c>
      <c r="E31" s="17"/>
      <c r="F31" s="4" t="s">
        <v>157</v>
      </c>
    </row>
    <row r="32" spans="1:6" ht="26" x14ac:dyDescent="0.35">
      <c r="A32" s="5">
        <f>IF(ISNUMBER(A30), A30 +1, 1)</f>
        <v>21</v>
      </c>
      <c r="B32" s="10" t="s">
        <v>97</v>
      </c>
      <c r="C32" s="18" t="s">
        <v>144</v>
      </c>
      <c r="D32" s="10" t="s">
        <v>150</v>
      </c>
      <c r="E32" s="17"/>
      <c r="F32" s="4" t="s">
        <v>157</v>
      </c>
    </row>
    <row r="33" spans="1:6" ht="26" x14ac:dyDescent="0.35">
      <c r="A33" s="5">
        <f t="shared" si="1"/>
        <v>22</v>
      </c>
      <c r="B33" s="10" t="s">
        <v>97</v>
      </c>
      <c r="C33" s="18" t="s">
        <v>145</v>
      </c>
      <c r="D33" s="10" t="s">
        <v>151</v>
      </c>
      <c r="E33" s="17"/>
      <c r="F33" s="4" t="s">
        <v>157</v>
      </c>
    </row>
    <row r="34" spans="1:6" ht="26" x14ac:dyDescent="0.35">
      <c r="A34" s="5">
        <f t="shared" si="1"/>
        <v>23</v>
      </c>
      <c r="B34" s="10" t="s">
        <v>97</v>
      </c>
      <c r="C34" s="18" t="s">
        <v>146</v>
      </c>
      <c r="D34" s="10" t="s">
        <v>152</v>
      </c>
      <c r="E34" s="17"/>
      <c r="F34" s="4" t="s">
        <v>157</v>
      </c>
    </row>
    <row r="35" spans="1:6" ht="26" x14ac:dyDescent="0.35">
      <c r="A35" s="5">
        <f t="shared" si="1"/>
        <v>24</v>
      </c>
      <c r="B35" s="10" t="s">
        <v>98</v>
      </c>
      <c r="C35" s="18" t="s">
        <v>45</v>
      </c>
      <c r="D35" s="10" t="s">
        <v>44</v>
      </c>
      <c r="E35" s="17"/>
      <c r="F35" s="4" t="s">
        <v>157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11 B12:E13 B15:E24 B25:B31 B33:C33 A12:A31 C25:E25 C26:C31 A33:A35">
    <cfRule type="expression" dxfId="41" priority="8">
      <formula>AND($B11&lt;&gt;$B10)</formula>
    </cfRule>
  </conditionalFormatting>
  <conditionalFormatting sqref="B11:B13 B15:B31 B33">
    <cfRule type="expression" dxfId="40" priority="7">
      <formula>AND($B11&lt;&gt;$B10)</formula>
    </cfRule>
  </conditionalFormatting>
  <conditionalFormatting sqref="B14">
    <cfRule type="expression" dxfId="39" priority="62">
      <formula>AND($B14&lt;&gt;#REF!)</formula>
    </cfRule>
  </conditionalFormatting>
  <conditionalFormatting sqref="B32 B34">
    <cfRule type="expression" dxfId="38" priority="54">
      <formula>AND($B32&lt;&gt;$B30)</formula>
    </cfRule>
  </conditionalFormatting>
  <conditionalFormatting sqref="B35">
    <cfRule type="expression" dxfId="37" priority="22">
      <formula>AND($B35&lt;&gt;$B24)</formula>
    </cfRule>
  </conditionalFormatting>
  <conditionalFormatting sqref="B14:E14">
    <cfRule type="expression" dxfId="36" priority="56">
      <formula>AND($B14&lt;&gt;#REF!)</formula>
    </cfRule>
  </conditionalFormatting>
  <conditionalFormatting sqref="B35:E35">
    <cfRule type="expression" dxfId="35" priority="20">
      <formula>AND($B35&lt;&gt;$B24)</formula>
    </cfRule>
  </conditionalFormatting>
  <conditionalFormatting sqref="D26:D31">
    <cfRule type="expression" dxfId="34" priority="1">
      <formula>AND($B26&lt;&gt;$B25)</formula>
    </cfRule>
  </conditionalFormatting>
  <conditionalFormatting sqref="D32:E33">
    <cfRule type="expression" dxfId="33" priority="75">
      <formula>AND($B32&lt;&gt;$B24)</formula>
    </cfRule>
  </conditionalFormatting>
  <conditionalFormatting sqref="D34:E34">
    <cfRule type="expression" dxfId="32" priority="24">
      <formula>AND($B34&lt;&gt;$B24)</formula>
    </cfRule>
  </conditionalFormatting>
  <conditionalFormatting sqref="E8">
    <cfRule type="expression" dxfId="31" priority="5">
      <formula>$E$8="Pass"</formula>
    </cfRule>
    <cfRule type="expression" dxfId="30" priority="6">
      <formula>$E$8="Fail"</formula>
    </cfRule>
  </conditionalFormatting>
  <conditionalFormatting sqref="E26 A32:C32 B34:C34">
    <cfRule type="expression" dxfId="29" priority="48">
      <formula>AND($B26&lt;&gt;$B24)</formula>
    </cfRule>
  </conditionalFormatting>
  <conditionalFormatting sqref="E27">
    <cfRule type="expression" dxfId="28" priority="44">
      <formula>AND($B27&lt;&gt;$B24)</formula>
    </cfRule>
  </conditionalFormatting>
  <conditionalFormatting sqref="E28">
    <cfRule type="expression" dxfId="27" priority="40">
      <formula>AND($B28&lt;&gt;$B24)</formula>
    </cfRule>
  </conditionalFormatting>
  <conditionalFormatting sqref="E29">
    <cfRule type="expression" dxfId="26" priority="36">
      <formula>AND($B29&lt;&gt;$B24)</formula>
    </cfRule>
  </conditionalFormatting>
  <conditionalFormatting sqref="E30:E31">
    <cfRule type="expression" dxfId="25" priority="32">
      <formula>AND($B30&lt;&gt;$B24)</formula>
    </cfRule>
  </conditionalFormatting>
  <conditionalFormatting sqref="F11:F35">
    <cfRule type="expression" dxfId="24" priority="3">
      <formula>$F11="Fail"</formula>
    </cfRule>
    <cfRule type="expression" dxfId="23" priority="4">
      <formula>$F11="Pass"</formula>
    </cfRule>
  </conditionalFormatting>
  <dataValidations count="1">
    <dataValidation type="list" allowBlank="1" showInputMessage="1" showErrorMessage="1" sqref="F11:F35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topLeftCell="A12" workbookViewId="0">
      <selection activeCell="F11" sqref="F11:F2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61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5"/>
      <c r="C5" s="24"/>
      <c r="D5" s="1" t="s">
        <v>9</v>
      </c>
      <c r="E5" s="5">
        <f>COUNTIF(SampleTestCase123[Status], "Not Executed")</f>
        <v>11</v>
      </c>
      <c r="F5" s="15">
        <f>E5/SUM(E$5:E$7)</f>
        <v>1</v>
      </c>
    </row>
    <row r="6" spans="1:6" x14ac:dyDescent="0.35">
      <c r="A6" s="16"/>
      <c r="B6" s="25"/>
      <c r="C6" s="24"/>
      <c r="D6" s="1" t="s">
        <v>10</v>
      </c>
      <c r="E6" s="5">
        <f>COUNTIF(SampleTestCase123[Status], "Pass")</f>
        <v>0</v>
      </c>
      <c r="F6" s="15">
        <f t="shared" ref="F6:F7" si="0">E6/SUM(E$5:E$7)</f>
        <v>0</v>
      </c>
    </row>
    <row r="7" spans="1:6" x14ac:dyDescent="0.35">
      <c r="A7" s="16"/>
      <c r="B7" s="25"/>
      <c r="C7" s="24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94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99</v>
      </c>
      <c r="C11" s="10" t="s">
        <v>20</v>
      </c>
      <c r="D11" s="10" t="s">
        <v>89</v>
      </c>
      <c r="E11" s="10"/>
      <c r="F11" s="4" t="s">
        <v>157</v>
      </c>
    </row>
    <row r="12" spans="1:6" ht="26" x14ac:dyDescent="0.35">
      <c r="A12" s="5">
        <f t="shared" si="1"/>
        <v>2</v>
      </c>
      <c r="B12" s="10" t="s">
        <v>99</v>
      </c>
      <c r="C12" s="10" t="s">
        <v>153</v>
      </c>
      <c r="D12" s="10" t="s">
        <v>46</v>
      </c>
      <c r="E12" s="10"/>
      <c r="F12" s="4" t="s">
        <v>157</v>
      </c>
    </row>
    <row r="13" spans="1:6" ht="26" x14ac:dyDescent="0.35">
      <c r="A13" s="5">
        <f t="shared" si="1"/>
        <v>3</v>
      </c>
      <c r="B13" s="10" t="s">
        <v>99</v>
      </c>
      <c r="C13" s="10" t="s">
        <v>154</v>
      </c>
      <c r="D13" s="10" t="s">
        <v>47</v>
      </c>
      <c r="E13" s="10"/>
      <c r="F13" s="4" t="s">
        <v>157</v>
      </c>
    </row>
    <row r="14" spans="1:6" ht="26" x14ac:dyDescent="0.35">
      <c r="A14" s="5">
        <f t="shared" si="1"/>
        <v>4</v>
      </c>
      <c r="B14" s="10" t="s">
        <v>100</v>
      </c>
      <c r="C14" s="10" t="s">
        <v>60</v>
      </c>
      <c r="D14" s="10" t="s">
        <v>48</v>
      </c>
      <c r="E14" s="10"/>
      <c r="F14" s="4" t="s">
        <v>157</v>
      </c>
    </row>
    <row r="15" spans="1:6" ht="26" x14ac:dyDescent="0.35">
      <c r="A15" s="5">
        <f t="shared" si="1"/>
        <v>5</v>
      </c>
      <c r="B15" s="10" t="s">
        <v>100</v>
      </c>
      <c r="C15" s="10" t="s">
        <v>49</v>
      </c>
      <c r="D15" s="10" t="s">
        <v>50</v>
      </c>
      <c r="E15" s="10"/>
      <c r="F15" s="4" t="s">
        <v>157</v>
      </c>
    </row>
    <row r="16" spans="1:6" ht="39" x14ac:dyDescent="0.35">
      <c r="A16" s="5">
        <f t="shared" si="1"/>
        <v>6</v>
      </c>
      <c r="B16" s="10" t="s">
        <v>101</v>
      </c>
      <c r="C16" s="10" t="s">
        <v>51</v>
      </c>
      <c r="D16" s="10" t="s">
        <v>52</v>
      </c>
      <c r="E16" s="10"/>
      <c r="F16" s="4" t="s">
        <v>157</v>
      </c>
    </row>
    <row r="17" spans="1:6" ht="26" x14ac:dyDescent="0.35">
      <c r="A17" s="5">
        <f t="shared" si="1"/>
        <v>7</v>
      </c>
      <c r="B17" s="10" t="s">
        <v>101</v>
      </c>
      <c r="C17" s="10" t="s">
        <v>62</v>
      </c>
      <c r="D17" s="10" t="s">
        <v>53</v>
      </c>
      <c r="E17" s="10"/>
      <c r="F17" s="4" t="s">
        <v>157</v>
      </c>
    </row>
    <row r="18" spans="1:6" ht="26" x14ac:dyDescent="0.35">
      <c r="A18" s="5">
        <f t="shared" si="1"/>
        <v>8</v>
      </c>
      <c r="B18" s="10" t="s">
        <v>102</v>
      </c>
      <c r="C18" s="10" t="s">
        <v>54</v>
      </c>
      <c r="D18" s="10" t="s">
        <v>57</v>
      </c>
      <c r="E18" s="10"/>
      <c r="F18" s="4" t="s">
        <v>157</v>
      </c>
    </row>
    <row r="19" spans="1:6" ht="39" x14ac:dyDescent="0.35">
      <c r="A19" s="5">
        <f t="shared" si="1"/>
        <v>9</v>
      </c>
      <c r="B19" s="10" t="s">
        <v>102</v>
      </c>
      <c r="C19" s="18" t="s">
        <v>55</v>
      </c>
      <c r="D19" s="10" t="s">
        <v>56</v>
      </c>
      <c r="E19" s="17"/>
      <c r="F19" s="4" t="s">
        <v>157</v>
      </c>
    </row>
    <row r="20" spans="1:6" ht="26" x14ac:dyDescent="0.35">
      <c r="A20" s="5">
        <f t="shared" si="1"/>
        <v>10</v>
      </c>
      <c r="B20" s="10" t="s">
        <v>102</v>
      </c>
      <c r="C20" s="18" t="s">
        <v>58</v>
      </c>
      <c r="D20" s="10" t="s">
        <v>57</v>
      </c>
      <c r="E20" s="17"/>
      <c r="F20" s="4" t="s">
        <v>157</v>
      </c>
    </row>
    <row r="21" spans="1:6" ht="39" x14ac:dyDescent="0.35">
      <c r="A21" s="5">
        <f t="shared" si="1"/>
        <v>11</v>
      </c>
      <c r="B21" s="10" t="s">
        <v>102</v>
      </c>
      <c r="C21" s="18" t="s">
        <v>55</v>
      </c>
      <c r="D21" s="10" t="s">
        <v>59</v>
      </c>
      <c r="E21" s="17"/>
      <c r="F21" s="4" t="s">
        <v>157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21">
    <cfRule type="expression" dxfId="22" priority="6">
      <formula>AND($B11&lt;&gt;$B10)</formula>
    </cfRule>
  </conditionalFormatting>
  <conditionalFormatting sqref="B11:B21">
    <cfRule type="expression" dxfId="21" priority="5">
      <formula>AND($B11&lt;&gt;$B10)</formula>
    </cfRule>
  </conditionalFormatting>
  <conditionalFormatting sqref="E8">
    <cfRule type="expression" dxfId="20" priority="3">
      <formula>$E$8="Pass"</formula>
    </cfRule>
    <cfRule type="expression" dxfId="19" priority="4">
      <formula>$E$8="Fail"</formula>
    </cfRule>
  </conditionalFormatting>
  <conditionalFormatting sqref="F11:F21">
    <cfRule type="expression" dxfId="18" priority="1">
      <formula>$F11="Fail"</formula>
    </cfRule>
    <cfRule type="expression" dxfId="17" priority="2">
      <formula>$F11="Pass"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tabSelected="1" topLeftCell="A30" workbookViewId="0">
      <selection activeCell="C31" sqref="C3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106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 t="s">
        <v>107</v>
      </c>
      <c r="B5" s="25" t="s">
        <v>134</v>
      </c>
      <c r="C5" s="24"/>
      <c r="D5" s="1" t="s">
        <v>9</v>
      </c>
      <c r="E5" s="5">
        <f>COUNTIF(SampleTestCase1236[Status], "Not Executed")</f>
        <v>29</v>
      </c>
      <c r="F5" s="15">
        <f>E5/SUM(E$5:E$7)</f>
        <v>1</v>
      </c>
    </row>
    <row r="6" spans="1:6" ht="26" x14ac:dyDescent="0.35">
      <c r="A6" s="16" t="s">
        <v>114</v>
      </c>
      <c r="B6" s="25" t="s">
        <v>115</v>
      </c>
      <c r="C6" s="24"/>
      <c r="D6" s="1" t="s">
        <v>10</v>
      </c>
      <c r="E6" s="5">
        <f>COUNTIF(SampleTestCase1236[Status], "Pass")</f>
        <v>0</v>
      </c>
      <c r="F6" s="15">
        <f t="shared" ref="F6:F7" si="0">E6/SUM(E$5:E$7)</f>
        <v>0</v>
      </c>
    </row>
    <row r="7" spans="1:6" ht="26" x14ac:dyDescent="0.35">
      <c r="A7" s="16" t="s">
        <v>116</v>
      </c>
      <c r="B7" s="25" t="s">
        <v>118</v>
      </c>
      <c r="C7" s="24"/>
      <c r="D7" s="1" t="s">
        <v>8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117</v>
      </c>
      <c r="B8" s="25" t="s">
        <v>119</v>
      </c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94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103</v>
      </c>
      <c r="C11" s="10" t="s">
        <v>20</v>
      </c>
      <c r="D11" s="10" t="s">
        <v>89</v>
      </c>
      <c r="E11" s="10"/>
      <c r="F11" s="4" t="s">
        <v>157</v>
      </c>
    </row>
    <row r="12" spans="1:6" ht="39" x14ac:dyDescent="0.35">
      <c r="A12" s="5">
        <f t="shared" si="1"/>
        <v>2</v>
      </c>
      <c r="B12" s="10" t="s">
        <v>103</v>
      </c>
      <c r="C12" s="10" t="s">
        <v>155</v>
      </c>
      <c r="D12" s="10" t="s">
        <v>63</v>
      </c>
      <c r="E12" s="10"/>
      <c r="F12" s="4" t="s">
        <v>157</v>
      </c>
    </row>
    <row r="13" spans="1:6" ht="39" x14ac:dyDescent="0.35">
      <c r="A13" s="5">
        <f t="shared" si="1"/>
        <v>3</v>
      </c>
      <c r="B13" s="10" t="s">
        <v>103</v>
      </c>
      <c r="C13" s="10" t="s">
        <v>108</v>
      </c>
      <c r="D13" s="10" t="s">
        <v>95</v>
      </c>
      <c r="E13" s="10"/>
      <c r="F13" s="4" t="s">
        <v>157</v>
      </c>
    </row>
    <row r="14" spans="1:6" ht="39" x14ac:dyDescent="0.35">
      <c r="A14" s="5">
        <f t="shared" si="1"/>
        <v>4</v>
      </c>
      <c r="B14" s="10" t="s">
        <v>103</v>
      </c>
      <c r="C14" s="10" t="s">
        <v>64</v>
      </c>
      <c r="D14" s="10" t="s">
        <v>65</v>
      </c>
      <c r="E14" s="10"/>
      <c r="F14" s="4" t="s">
        <v>157</v>
      </c>
    </row>
    <row r="15" spans="1:6" ht="52" x14ac:dyDescent="0.35">
      <c r="A15" s="5">
        <f t="shared" si="1"/>
        <v>5</v>
      </c>
      <c r="B15" s="10" t="s">
        <v>103</v>
      </c>
      <c r="C15" s="10" t="s">
        <v>109</v>
      </c>
      <c r="D15" s="10" t="s">
        <v>66</v>
      </c>
      <c r="E15" s="10"/>
      <c r="F15" s="4" t="s">
        <v>157</v>
      </c>
    </row>
    <row r="16" spans="1:6" ht="26" x14ac:dyDescent="0.35">
      <c r="A16" s="5">
        <f t="shared" si="1"/>
        <v>6</v>
      </c>
      <c r="B16" s="10" t="s">
        <v>103</v>
      </c>
      <c r="C16" s="10" t="s">
        <v>64</v>
      </c>
      <c r="D16" s="10" t="s">
        <v>67</v>
      </c>
      <c r="E16" s="10"/>
      <c r="F16" s="4" t="s">
        <v>157</v>
      </c>
    </row>
    <row r="17" spans="1:6" ht="65" x14ac:dyDescent="0.35">
      <c r="A17" s="5">
        <f t="shared" si="1"/>
        <v>7</v>
      </c>
      <c r="B17" s="10" t="s">
        <v>103</v>
      </c>
      <c r="C17" s="10" t="s">
        <v>68</v>
      </c>
      <c r="D17" s="10" t="s">
        <v>70</v>
      </c>
      <c r="E17" s="10"/>
      <c r="F17" s="4" t="s">
        <v>157</v>
      </c>
    </row>
    <row r="18" spans="1:6" ht="26" x14ac:dyDescent="0.35">
      <c r="A18" s="5">
        <f t="shared" si="1"/>
        <v>8</v>
      </c>
      <c r="B18" s="10" t="s">
        <v>156</v>
      </c>
      <c r="C18" s="10" t="s">
        <v>69</v>
      </c>
      <c r="D18" s="10" t="s">
        <v>71</v>
      </c>
      <c r="E18" s="10"/>
      <c r="F18" s="4" t="s">
        <v>157</v>
      </c>
    </row>
    <row r="19" spans="1:6" ht="39" x14ac:dyDescent="0.35">
      <c r="A19" s="5">
        <f t="shared" si="1"/>
        <v>9</v>
      </c>
      <c r="B19" s="10" t="s">
        <v>156</v>
      </c>
      <c r="C19" s="18" t="s">
        <v>72</v>
      </c>
      <c r="D19" s="10" t="s">
        <v>206</v>
      </c>
      <c r="E19" s="17"/>
      <c r="F19" s="4" t="s">
        <v>157</v>
      </c>
    </row>
    <row r="20" spans="1:6" ht="26" x14ac:dyDescent="0.35">
      <c r="A20" s="5">
        <f t="shared" si="1"/>
        <v>10</v>
      </c>
      <c r="B20" s="10" t="s">
        <v>156</v>
      </c>
      <c r="C20" s="18" t="s">
        <v>73</v>
      </c>
      <c r="D20" s="10" t="s">
        <v>74</v>
      </c>
      <c r="E20" s="17"/>
      <c r="F20" s="4" t="s">
        <v>157</v>
      </c>
    </row>
    <row r="21" spans="1:6" ht="26" x14ac:dyDescent="0.35">
      <c r="A21" s="5">
        <f t="shared" si="1"/>
        <v>11</v>
      </c>
      <c r="B21" s="10" t="s">
        <v>156</v>
      </c>
      <c r="C21" s="18" t="s">
        <v>90</v>
      </c>
      <c r="D21" s="10" t="s">
        <v>75</v>
      </c>
      <c r="E21" s="17"/>
      <c r="F21" s="4" t="s">
        <v>157</v>
      </c>
    </row>
    <row r="22" spans="1:6" x14ac:dyDescent="0.35">
      <c r="A22" s="5">
        <f t="shared" si="1"/>
        <v>12</v>
      </c>
      <c r="B22" s="10" t="s">
        <v>156</v>
      </c>
      <c r="C22" s="18" t="s">
        <v>76</v>
      </c>
      <c r="D22" s="10" t="s">
        <v>77</v>
      </c>
      <c r="E22" s="17"/>
      <c r="F22" s="4" t="s">
        <v>157</v>
      </c>
    </row>
    <row r="23" spans="1:6" ht="65" x14ac:dyDescent="0.35">
      <c r="A23" s="5">
        <f t="shared" si="1"/>
        <v>13</v>
      </c>
      <c r="B23" s="10" t="s">
        <v>156</v>
      </c>
      <c r="C23" s="18" t="s">
        <v>208</v>
      </c>
      <c r="D23" s="10" t="s">
        <v>207</v>
      </c>
      <c r="E23" s="17"/>
      <c r="F23" s="4" t="s">
        <v>157</v>
      </c>
    </row>
    <row r="24" spans="1:6" ht="26" x14ac:dyDescent="0.35">
      <c r="A24" s="5">
        <f t="shared" si="1"/>
        <v>14</v>
      </c>
      <c r="B24" s="10" t="s">
        <v>104</v>
      </c>
      <c r="C24" s="18" t="s">
        <v>78</v>
      </c>
      <c r="D24" s="10" t="s">
        <v>80</v>
      </c>
      <c r="E24" s="17"/>
      <c r="F24" s="4" t="s">
        <v>157</v>
      </c>
    </row>
    <row r="25" spans="1:6" ht="39" x14ac:dyDescent="0.35">
      <c r="A25" s="5">
        <f t="shared" si="1"/>
        <v>15</v>
      </c>
      <c r="B25" s="10" t="s">
        <v>104</v>
      </c>
      <c r="C25" s="18" t="s">
        <v>79</v>
      </c>
      <c r="D25" s="10" t="s">
        <v>82</v>
      </c>
      <c r="E25" s="17"/>
      <c r="F25" s="4" t="s">
        <v>157</v>
      </c>
    </row>
    <row r="26" spans="1:6" ht="39" x14ac:dyDescent="0.35">
      <c r="A26" s="5">
        <f t="shared" si="1"/>
        <v>16</v>
      </c>
      <c r="B26" s="10" t="s">
        <v>104</v>
      </c>
      <c r="C26" s="18" t="s">
        <v>81</v>
      </c>
      <c r="D26" s="10" t="s">
        <v>83</v>
      </c>
      <c r="E26" s="17"/>
      <c r="F26" s="4" t="s">
        <v>157</v>
      </c>
    </row>
    <row r="27" spans="1:6" ht="39" x14ac:dyDescent="0.35">
      <c r="A27" s="5">
        <f t="shared" si="1"/>
        <v>17</v>
      </c>
      <c r="B27" s="10" t="s">
        <v>105</v>
      </c>
      <c r="C27" s="18" t="s">
        <v>84</v>
      </c>
      <c r="D27" s="10" t="s">
        <v>85</v>
      </c>
      <c r="E27" s="17"/>
      <c r="F27" s="4" t="s">
        <v>157</v>
      </c>
    </row>
    <row r="28" spans="1:6" ht="39" x14ac:dyDescent="0.35">
      <c r="A28" s="5">
        <f t="shared" si="1"/>
        <v>18</v>
      </c>
      <c r="B28" s="10" t="s">
        <v>105</v>
      </c>
      <c r="C28" s="18" t="s">
        <v>86</v>
      </c>
      <c r="D28" s="10" t="s">
        <v>87</v>
      </c>
      <c r="E28" s="17"/>
      <c r="F28" s="4" t="s">
        <v>157</v>
      </c>
    </row>
    <row r="29" spans="1:6" ht="39" x14ac:dyDescent="0.35">
      <c r="A29" s="5">
        <f t="shared" si="1"/>
        <v>19</v>
      </c>
      <c r="B29" s="10" t="s">
        <v>105</v>
      </c>
      <c r="C29" s="18" t="s">
        <v>88</v>
      </c>
      <c r="D29" s="10" t="s">
        <v>85</v>
      </c>
      <c r="E29" s="17"/>
      <c r="F29" s="4" t="s">
        <v>157</v>
      </c>
    </row>
    <row r="30" spans="1:6" ht="39" x14ac:dyDescent="0.35">
      <c r="A30" s="5">
        <f t="shared" si="1"/>
        <v>20</v>
      </c>
      <c r="B30" s="10" t="s">
        <v>105</v>
      </c>
      <c r="C30" s="18" t="s">
        <v>86</v>
      </c>
      <c r="D30" s="10" t="s">
        <v>87</v>
      </c>
      <c r="E30" s="17"/>
      <c r="F30" s="4" t="s">
        <v>157</v>
      </c>
    </row>
    <row r="31" spans="1:6" ht="52" x14ac:dyDescent="0.35">
      <c r="A31" s="5">
        <f t="shared" si="1"/>
        <v>21</v>
      </c>
      <c r="B31" s="10" t="s">
        <v>110</v>
      </c>
      <c r="C31" s="19" t="s">
        <v>111</v>
      </c>
      <c r="D31" s="20" t="s">
        <v>63</v>
      </c>
      <c r="E31" s="21"/>
      <c r="F31" s="4" t="s">
        <v>157</v>
      </c>
    </row>
    <row r="32" spans="1:6" ht="26" x14ac:dyDescent="0.35">
      <c r="A32" s="5">
        <f t="shared" si="1"/>
        <v>22</v>
      </c>
      <c r="B32" s="10" t="s">
        <v>110</v>
      </c>
      <c r="C32" s="18" t="s">
        <v>113</v>
      </c>
      <c r="D32" s="10" t="s">
        <v>112</v>
      </c>
      <c r="E32" s="17"/>
      <c r="F32" s="4" t="s">
        <v>157</v>
      </c>
    </row>
    <row r="33" spans="1:6" ht="52" x14ac:dyDescent="0.35">
      <c r="A33" s="5">
        <f t="shared" si="1"/>
        <v>23</v>
      </c>
      <c r="B33" s="10" t="s">
        <v>110</v>
      </c>
      <c r="C33" s="18" t="s">
        <v>120</v>
      </c>
      <c r="D33" s="10" t="s">
        <v>121</v>
      </c>
      <c r="E33" s="17"/>
      <c r="F33" s="4" t="s">
        <v>157</v>
      </c>
    </row>
    <row r="34" spans="1:6" ht="52" x14ac:dyDescent="0.35">
      <c r="A34" s="5">
        <f t="shared" si="1"/>
        <v>24</v>
      </c>
      <c r="B34" s="10" t="s">
        <v>110</v>
      </c>
      <c r="C34" s="19" t="s">
        <v>122</v>
      </c>
      <c r="D34" s="20" t="s">
        <v>123</v>
      </c>
      <c r="E34" s="21"/>
      <c r="F34" s="4" t="s">
        <v>157</v>
      </c>
    </row>
    <row r="35" spans="1:6" ht="52" x14ac:dyDescent="0.35">
      <c r="A35" s="5">
        <f t="shared" si="1"/>
        <v>25</v>
      </c>
      <c r="B35" s="10" t="s">
        <v>110</v>
      </c>
      <c r="C35" s="19" t="s">
        <v>124</v>
      </c>
      <c r="D35" s="20" t="s">
        <v>125</v>
      </c>
      <c r="E35" s="21"/>
      <c r="F35" s="4" t="s">
        <v>157</v>
      </c>
    </row>
    <row r="36" spans="1:6" ht="26" x14ac:dyDescent="0.35">
      <c r="A36" s="5">
        <f t="shared" si="1"/>
        <v>26</v>
      </c>
      <c r="B36" s="10" t="s">
        <v>126</v>
      </c>
      <c r="C36" s="19" t="s">
        <v>127</v>
      </c>
      <c r="D36" s="20" t="s">
        <v>128</v>
      </c>
      <c r="E36" s="21"/>
      <c r="F36" s="4" t="s">
        <v>157</v>
      </c>
    </row>
    <row r="37" spans="1:6" ht="26" x14ac:dyDescent="0.35">
      <c r="A37" s="5">
        <f t="shared" si="1"/>
        <v>27</v>
      </c>
      <c r="B37" s="10" t="s">
        <v>126</v>
      </c>
      <c r="C37" s="19" t="s">
        <v>129</v>
      </c>
      <c r="D37" s="20" t="s">
        <v>130</v>
      </c>
      <c r="E37" s="21"/>
      <c r="F37" s="4" t="s">
        <v>157</v>
      </c>
    </row>
    <row r="38" spans="1:6" ht="26" x14ac:dyDescent="0.35">
      <c r="A38" s="5">
        <f t="shared" si="1"/>
        <v>28</v>
      </c>
      <c r="B38" s="10" t="s">
        <v>126</v>
      </c>
      <c r="C38" s="19" t="s">
        <v>131</v>
      </c>
      <c r="D38" s="20" t="s">
        <v>128</v>
      </c>
      <c r="E38" s="21"/>
      <c r="F38" s="4" t="s">
        <v>157</v>
      </c>
    </row>
    <row r="39" spans="1:6" ht="26" x14ac:dyDescent="0.35">
      <c r="A39" s="5">
        <f t="shared" si="1"/>
        <v>29</v>
      </c>
      <c r="B39" s="10" t="s">
        <v>126</v>
      </c>
      <c r="C39" s="19" t="s">
        <v>132</v>
      </c>
      <c r="D39" s="20" t="s">
        <v>133</v>
      </c>
      <c r="E39" s="21"/>
      <c r="F39" s="4" t="s">
        <v>157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F11 B12:F31 B31:B35 B36:F36 B37:B39 F12:F39 C32:F32 A12:A39">
    <cfRule type="expression" dxfId="16" priority="10">
      <formula>AND($B11&lt;&gt;$B10)</formula>
    </cfRule>
  </conditionalFormatting>
  <conditionalFormatting sqref="B11:B39">
    <cfRule type="expression" dxfId="15" priority="9">
      <formula>AND($B11&lt;&gt;$B10)</formula>
    </cfRule>
  </conditionalFormatting>
  <conditionalFormatting sqref="C34:D34">
    <cfRule type="expression" dxfId="14" priority="4">
      <formula>AND($B34&lt;&gt;#REF!)</formula>
    </cfRule>
  </conditionalFormatting>
  <conditionalFormatting sqref="C35:D35">
    <cfRule type="expression" dxfId="13" priority="3">
      <formula>AND($B35&lt;&gt;#REF!)</formula>
    </cfRule>
  </conditionalFormatting>
  <conditionalFormatting sqref="C33:F33">
    <cfRule type="expression" dxfId="12" priority="16">
      <formula>AND($B33&lt;&gt;#REF!)</formula>
    </cfRule>
  </conditionalFormatting>
  <conditionalFormatting sqref="D38">
    <cfRule type="expression" dxfId="11" priority="1">
      <formula>AND($B38&lt;&gt;$B37)</formula>
    </cfRule>
  </conditionalFormatting>
  <conditionalFormatting sqref="E8">
    <cfRule type="expression" dxfId="10" priority="7">
      <formula>$E$8="Pass"</formula>
    </cfRule>
    <cfRule type="expression" dxfId="9" priority="8">
      <formula>$E$8="Fail"</formula>
    </cfRule>
  </conditionalFormatting>
  <conditionalFormatting sqref="F11:F39">
    <cfRule type="expression" dxfId="8" priority="5">
      <formula>$F11="Fail"</formula>
    </cfRule>
    <cfRule type="expression" dxfId="7" priority="6">
      <formula>$F11="Pass"</formula>
    </cfRule>
  </conditionalFormatting>
  <conditionalFormatting sqref="F37:F39">
    <cfRule type="expression" dxfId="6" priority="2">
      <formula>AND($B37&lt;&gt;$B36)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FD3A-0EAD-4FCE-88E1-476450540439}">
  <dimension ref="A1:F28"/>
  <sheetViews>
    <sheetView workbookViewId="0">
      <selection activeCell="C24" sqref="C24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162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163</v>
      </c>
      <c r="B5" s="25" t="s">
        <v>202</v>
      </c>
      <c r="C5" s="24"/>
      <c r="D5" s="1" t="s">
        <v>9</v>
      </c>
      <c r="E5" s="5">
        <f>COUNTIF(SampleTestCase12367[Status], "Not Executed")</f>
        <v>18</v>
      </c>
      <c r="F5" s="15">
        <f>E5/SUM(E$5:E$7)</f>
        <v>1</v>
      </c>
    </row>
    <row r="6" spans="1:6" x14ac:dyDescent="0.35">
      <c r="A6" s="16"/>
      <c r="B6" s="25"/>
      <c r="C6" s="24"/>
      <c r="D6" s="1" t="s">
        <v>10</v>
      </c>
      <c r="E6" s="5">
        <f>COUNTIF(SampleTestCase12367[Status], "Pass")</f>
        <v>0</v>
      </c>
      <c r="F6" s="15">
        <f t="shared" ref="F6:F7" si="0">E6/SUM(E$5:E$7)</f>
        <v>0</v>
      </c>
    </row>
    <row r="7" spans="1:6" x14ac:dyDescent="0.35">
      <c r="A7" s="16"/>
      <c r="B7" s="25"/>
      <c r="C7" s="24"/>
      <c r="D7" s="1" t="s">
        <v>8</v>
      </c>
      <c r="E7" s="5">
        <f>COUNTIF(SampleTestCase12367[Status],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Not Executed</v>
      </c>
      <c r="F8" s="26"/>
    </row>
    <row r="9" spans="1:6" hidden="1" x14ac:dyDescent="0.35"/>
    <row r="10" spans="1:6" x14ac:dyDescent="0.35">
      <c r="A10" s="11" t="s">
        <v>2</v>
      </c>
      <c r="B10" s="11" t="s">
        <v>94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8" si="1">IF(ISNUMBER(A10), A10 +1, 1)</f>
        <v>1</v>
      </c>
      <c r="B11" s="10" t="s">
        <v>172</v>
      </c>
      <c r="C11" s="10" t="s">
        <v>20</v>
      </c>
      <c r="D11" s="10" t="s">
        <v>89</v>
      </c>
      <c r="E11" s="10"/>
      <c r="F11" s="4" t="s">
        <v>157</v>
      </c>
    </row>
    <row r="12" spans="1:6" ht="39" x14ac:dyDescent="0.35">
      <c r="A12" s="5">
        <f t="shared" si="1"/>
        <v>2</v>
      </c>
      <c r="B12" s="10" t="s">
        <v>172</v>
      </c>
      <c r="C12" s="10" t="s">
        <v>203</v>
      </c>
      <c r="D12" s="10" t="s">
        <v>204</v>
      </c>
      <c r="E12" s="10"/>
      <c r="F12" s="4" t="s">
        <v>157</v>
      </c>
    </row>
    <row r="13" spans="1:6" ht="39" x14ac:dyDescent="0.35">
      <c r="A13" s="5">
        <f t="shared" si="1"/>
        <v>3</v>
      </c>
      <c r="B13" s="10" t="s">
        <v>173</v>
      </c>
      <c r="C13" s="10" t="s">
        <v>165</v>
      </c>
      <c r="D13" s="10" t="s">
        <v>164</v>
      </c>
      <c r="E13" s="10"/>
      <c r="F13" s="4" t="s">
        <v>157</v>
      </c>
    </row>
    <row r="14" spans="1:6" ht="26" x14ac:dyDescent="0.35">
      <c r="A14" s="5">
        <f t="shared" si="1"/>
        <v>4</v>
      </c>
      <c r="B14" s="10" t="s">
        <v>173</v>
      </c>
      <c r="C14" s="10" t="s">
        <v>167</v>
      </c>
      <c r="D14" s="10" t="s">
        <v>166</v>
      </c>
      <c r="E14" s="10"/>
      <c r="F14" s="4" t="s">
        <v>157</v>
      </c>
    </row>
    <row r="15" spans="1:6" ht="39" x14ac:dyDescent="0.35">
      <c r="A15" s="5">
        <f t="shared" si="1"/>
        <v>5</v>
      </c>
      <c r="B15" s="10" t="s">
        <v>173</v>
      </c>
      <c r="C15" s="10" t="s">
        <v>174</v>
      </c>
      <c r="D15" s="10" t="s">
        <v>175</v>
      </c>
      <c r="E15" s="10"/>
      <c r="F15" s="4" t="s">
        <v>157</v>
      </c>
    </row>
    <row r="16" spans="1:6" ht="26" x14ac:dyDescent="0.35">
      <c r="A16" s="5">
        <f t="shared" si="1"/>
        <v>6</v>
      </c>
      <c r="B16" s="10" t="s">
        <v>173</v>
      </c>
      <c r="C16" s="10" t="s">
        <v>168</v>
      </c>
      <c r="D16" s="10" t="s">
        <v>176</v>
      </c>
      <c r="E16" s="10"/>
      <c r="F16" s="4" t="s">
        <v>157</v>
      </c>
    </row>
    <row r="17" spans="1:6" ht="26" x14ac:dyDescent="0.35">
      <c r="A17" s="5">
        <f t="shared" si="1"/>
        <v>7</v>
      </c>
      <c r="B17" s="10" t="s">
        <v>173</v>
      </c>
      <c r="C17" s="10" t="s">
        <v>169</v>
      </c>
      <c r="D17" s="10" t="s">
        <v>177</v>
      </c>
      <c r="E17" s="10"/>
      <c r="F17" s="4" t="s">
        <v>157</v>
      </c>
    </row>
    <row r="18" spans="1:6" ht="26" x14ac:dyDescent="0.35">
      <c r="A18" s="5">
        <f t="shared" si="1"/>
        <v>8</v>
      </c>
      <c r="B18" s="10" t="s">
        <v>173</v>
      </c>
      <c r="C18" s="10" t="s">
        <v>178</v>
      </c>
      <c r="D18" s="10" t="s">
        <v>179</v>
      </c>
      <c r="E18" s="10"/>
      <c r="F18" s="4" t="s">
        <v>157</v>
      </c>
    </row>
    <row r="19" spans="1:6" ht="26" x14ac:dyDescent="0.35">
      <c r="A19" s="5">
        <f t="shared" si="1"/>
        <v>9</v>
      </c>
      <c r="B19" s="10" t="s">
        <v>173</v>
      </c>
      <c r="C19" s="10" t="s">
        <v>170</v>
      </c>
      <c r="D19" s="10" t="s">
        <v>171</v>
      </c>
      <c r="E19" s="17"/>
      <c r="F19" s="4" t="s">
        <v>157</v>
      </c>
    </row>
    <row r="20" spans="1:6" ht="91" x14ac:dyDescent="0.35">
      <c r="A20" s="5">
        <f t="shared" si="1"/>
        <v>10</v>
      </c>
      <c r="B20" s="10" t="s">
        <v>180</v>
      </c>
      <c r="C20" s="18" t="s">
        <v>181</v>
      </c>
      <c r="D20" s="10" t="s">
        <v>205</v>
      </c>
      <c r="E20" s="17"/>
      <c r="F20" s="4" t="s">
        <v>157</v>
      </c>
    </row>
    <row r="21" spans="1:6" ht="26" x14ac:dyDescent="0.35">
      <c r="A21" s="5">
        <f t="shared" si="1"/>
        <v>11</v>
      </c>
      <c r="B21" s="10" t="s">
        <v>182</v>
      </c>
      <c r="C21" s="18" t="s">
        <v>184</v>
      </c>
      <c r="D21" s="10" t="s">
        <v>185</v>
      </c>
      <c r="E21" s="17"/>
      <c r="F21" s="4" t="s">
        <v>157</v>
      </c>
    </row>
    <row r="22" spans="1:6" ht="26" x14ac:dyDescent="0.35">
      <c r="A22" s="5">
        <f t="shared" si="1"/>
        <v>12</v>
      </c>
      <c r="B22" s="10" t="s">
        <v>182</v>
      </c>
      <c r="C22" s="18" t="s">
        <v>186</v>
      </c>
      <c r="D22" s="10" t="s">
        <v>187</v>
      </c>
      <c r="E22" s="17"/>
      <c r="F22" s="4" t="s">
        <v>157</v>
      </c>
    </row>
    <row r="23" spans="1:6" ht="26" x14ac:dyDescent="0.35">
      <c r="A23" s="5">
        <f t="shared" si="1"/>
        <v>13</v>
      </c>
      <c r="B23" s="10" t="s">
        <v>188</v>
      </c>
      <c r="C23" s="18" t="s">
        <v>189</v>
      </c>
      <c r="D23" s="10" t="s">
        <v>190</v>
      </c>
      <c r="E23" s="17"/>
      <c r="F23" s="4" t="s">
        <v>157</v>
      </c>
    </row>
    <row r="24" spans="1:6" ht="39" x14ac:dyDescent="0.35">
      <c r="A24" s="5">
        <f t="shared" si="1"/>
        <v>14</v>
      </c>
      <c r="B24" s="10" t="s">
        <v>188</v>
      </c>
      <c r="C24" s="18" t="s">
        <v>192</v>
      </c>
      <c r="D24" s="10" t="s">
        <v>191</v>
      </c>
      <c r="E24" s="17"/>
      <c r="F24" s="4" t="s">
        <v>157</v>
      </c>
    </row>
    <row r="25" spans="1:6" ht="52" x14ac:dyDescent="0.35">
      <c r="A25" s="5">
        <f t="shared" si="1"/>
        <v>15</v>
      </c>
      <c r="B25" s="10" t="s">
        <v>193</v>
      </c>
      <c r="C25" s="18" t="s">
        <v>194</v>
      </c>
      <c r="D25" s="10" t="s">
        <v>195</v>
      </c>
      <c r="E25" s="17"/>
      <c r="F25" s="4" t="s">
        <v>157</v>
      </c>
    </row>
    <row r="26" spans="1:6" x14ac:dyDescent="0.35">
      <c r="A26" s="5">
        <f t="shared" si="1"/>
        <v>16</v>
      </c>
      <c r="B26" s="10" t="s">
        <v>196</v>
      </c>
      <c r="C26" s="18" t="s">
        <v>197</v>
      </c>
      <c r="D26" s="10" t="s">
        <v>198</v>
      </c>
      <c r="E26" s="17"/>
      <c r="F26" s="4" t="s">
        <v>157</v>
      </c>
    </row>
    <row r="27" spans="1:6" ht="39" x14ac:dyDescent="0.35">
      <c r="A27" s="5">
        <f t="shared" si="1"/>
        <v>17</v>
      </c>
      <c r="B27" s="10" t="s">
        <v>196</v>
      </c>
      <c r="C27" s="18" t="s">
        <v>199</v>
      </c>
      <c r="D27" s="10" t="s">
        <v>183</v>
      </c>
      <c r="E27" s="17"/>
      <c r="F27" s="4" t="s">
        <v>157</v>
      </c>
    </row>
    <row r="28" spans="1:6" ht="26" x14ac:dyDescent="0.35">
      <c r="A28" s="5">
        <f t="shared" si="1"/>
        <v>18</v>
      </c>
      <c r="B28" s="10" t="s">
        <v>196</v>
      </c>
      <c r="C28" s="18" t="s">
        <v>200</v>
      </c>
      <c r="D28" s="10" t="s">
        <v>201</v>
      </c>
      <c r="E28" s="17"/>
      <c r="F28" s="4" t="s">
        <v>157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F28">
    <cfRule type="expression" dxfId="5" priority="10">
      <formula>AND($B11&lt;&gt;$B10)</formula>
    </cfRule>
  </conditionalFormatting>
  <conditionalFormatting sqref="B11:B28">
    <cfRule type="expression" dxfId="4" priority="9">
      <formula>AND($B11&lt;&gt;$B10)</formula>
    </cfRule>
  </conditionalFormatting>
  <conditionalFormatting sqref="E8">
    <cfRule type="expression" dxfId="3" priority="7">
      <formula>$E$8="Pass"</formula>
    </cfRule>
    <cfRule type="expression" dxfId="2" priority="8">
      <formula>$E$8="Fail"</formula>
    </cfRule>
  </conditionalFormatting>
  <conditionalFormatting sqref="F11:F28">
    <cfRule type="expression" dxfId="1" priority="5">
      <formula>$F11="Fail"</formula>
    </cfRule>
    <cfRule type="expression" dxfId="0" priority="6">
      <formula>$F11="Pass"</formula>
    </cfRule>
  </conditionalFormatting>
  <dataValidations count="1">
    <dataValidation type="list" allowBlank="1" showInputMessage="1" showErrorMessage="1" sqref="F11:F28" xr:uid="{0FFC8341-0802-409B-B910-7C3C2697A542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01_Basics</vt:lpstr>
      <vt:lpstr>02_Targets</vt:lpstr>
      <vt:lpstr>03_Scripts</vt:lpstr>
      <vt:lpstr>04_Users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2024-03-20T22:08:27Z</dcterms:modified>
</cp:coreProperties>
</file>