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odie\Dataaa\Telecom 2A\SLR\207\Project\"/>
    </mc:Choice>
  </mc:AlternateContent>
  <xr:revisionPtr revIDLastSave="0" documentId="13_ncr:1_{B675E5CF-E8B2-4AF0-8BA1-55441DAC7E9E}" xr6:coauthVersionLast="47" xr6:coauthVersionMax="47" xr10:uidLastSave="{00000000-0000-0000-0000-000000000000}"/>
  <bookViews>
    <workbookView xWindow="-98" yWindow="-98" windowWidth="20715" windowHeight="13155" activeTab="3" xr2:uid="{23859C4B-E0CB-4DC0-8BF5-2F596BB73126}"/>
  </bookViews>
  <sheets>
    <sheet name="results-1" sheetId="1" r:id="rId1"/>
    <sheet name="results-2" sheetId="2" r:id="rId2"/>
    <sheet name="results-73" sheetId="3" r:id="rId3"/>
    <sheet name="mea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4" l="1"/>
  <c r="L9" i="4"/>
  <c r="M9" i="4"/>
  <c r="M8" i="4"/>
  <c r="M7" i="4"/>
  <c r="M6" i="4"/>
  <c r="M5" i="4"/>
  <c r="M4" i="4"/>
  <c r="M3" i="4"/>
  <c r="M2" i="4"/>
  <c r="C9" i="4"/>
  <c r="D9" i="4"/>
  <c r="E9" i="4"/>
  <c r="F9" i="4"/>
  <c r="G9" i="4"/>
  <c r="H9" i="4"/>
  <c r="I9" i="4"/>
  <c r="J9" i="4"/>
  <c r="K9" i="4"/>
  <c r="C8" i="4"/>
  <c r="D8" i="4"/>
  <c r="E8" i="4"/>
  <c r="F8" i="4"/>
  <c r="G8" i="4"/>
  <c r="H8" i="4"/>
  <c r="I8" i="4"/>
  <c r="J8" i="4"/>
  <c r="K8" i="4"/>
  <c r="C7" i="4"/>
  <c r="D7" i="4"/>
  <c r="E7" i="4"/>
  <c r="F7" i="4"/>
  <c r="G7" i="4"/>
  <c r="H7" i="4"/>
  <c r="I7" i="4"/>
  <c r="J7" i="4"/>
  <c r="K7" i="4"/>
  <c r="C6" i="4"/>
  <c r="D6" i="4"/>
  <c r="E6" i="4"/>
  <c r="F6" i="4"/>
  <c r="G6" i="4"/>
  <c r="H6" i="4"/>
  <c r="I6" i="4"/>
  <c r="J6" i="4"/>
  <c r="K6" i="4"/>
  <c r="C5" i="4"/>
  <c r="D5" i="4"/>
  <c r="E5" i="4"/>
  <c r="F5" i="4"/>
  <c r="G5" i="4"/>
  <c r="H5" i="4"/>
  <c r="I5" i="4"/>
  <c r="J5" i="4"/>
  <c r="K5" i="4"/>
  <c r="C4" i="4"/>
  <c r="D4" i="4"/>
  <c r="E4" i="4"/>
  <c r="F4" i="4"/>
  <c r="G4" i="4"/>
  <c r="H4" i="4"/>
  <c r="I4" i="4"/>
  <c r="J4" i="4"/>
  <c r="K4" i="4"/>
  <c r="C3" i="4"/>
  <c r="D3" i="4"/>
  <c r="E3" i="4"/>
  <c r="F3" i="4"/>
  <c r="G3" i="4"/>
  <c r="H3" i="4"/>
  <c r="I3" i="4"/>
  <c r="J3" i="4"/>
  <c r="K3" i="4"/>
  <c r="B3" i="4"/>
  <c r="B4" i="4"/>
  <c r="B5" i="4"/>
  <c r="B6" i="4"/>
  <c r="B7" i="4"/>
  <c r="B8" i="4"/>
  <c r="B9" i="4"/>
  <c r="C2" i="4"/>
  <c r="D2" i="4"/>
  <c r="E2" i="4"/>
  <c r="F2" i="4"/>
  <c r="G2" i="4"/>
  <c r="H2" i="4"/>
  <c r="I2" i="4"/>
  <c r="J2" i="4"/>
  <c r="K2" i="4"/>
  <c r="B2" i="4"/>
  <c r="N9" i="4" l="1"/>
  <c r="L8" i="4"/>
  <c r="N8" i="4" s="1"/>
  <c r="L3" i="4"/>
  <c r="N3" i="4" s="1"/>
  <c r="L2" i="4"/>
  <c r="N2" i="4" s="1"/>
  <c r="L4" i="4"/>
  <c r="N4" i="4" s="1"/>
  <c r="L5" i="4"/>
  <c r="N5" i="4" s="1"/>
  <c r="L6" i="4"/>
  <c r="N6" i="4" s="1"/>
  <c r="L7" i="4"/>
  <c r="N7" i="4" s="1"/>
  <c r="N10" i="4" l="1"/>
</calcChain>
</file>

<file path=xl/sharedStrings.xml><?xml version="1.0" encoding="utf-8"?>
<sst xmlns="http://schemas.openxmlformats.org/spreadsheetml/2006/main" count="49" uniqueCount="16">
  <si>
    <t>Number of slaves</t>
  </si>
  <si>
    <t>Loading</t>
  </si>
  <si>
    <t>Map 1</t>
  </si>
  <si>
    <t>Shuffle 1</t>
  </si>
  <si>
    <t>Reduce 1</t>
  </si>
  <si>
    <t>Map 2</t>
  </si>
  <si>
    <t>Shuffle 2</t>
  </si>
  <si>
    <t>Reduce 2</t>
  </si>
  <si>
    <t>Total 1</t>
  </si>
  <si>
    <t>Total 2</t>
  </si>
  <si>
    <t>Total</t>
  </si>
  <si>
    <t>Portion of parallel code</t>
  </si>
  <si>
    <t>Amdahl's law</t>
  </si>
  <si>
    <t>Error</t>
  </si>
  <si>
    <t>Workload</t>
  </si>
  <si>
    <t>Average 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</si>
</sst>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7D31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Speedup depending on the number of slaves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means!$L$1</c:f>
              <c:strCache>
                <c:ptCount val="1"/>
                <c:pt idx="0">
                  <c:v>Average speedup</c:v>
                </c:pt>
              </c:strCache>
            </c:strRef>
          </c:tx>
          <c:spPr>
            <a:ln w="19050" cap="rnd">
              <a:solidFill>
                <a:srgbClr val="0099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9999"/>
              </a:solidFill>
              <a:ln w="9525">
                <a:solidFill>
                  <a:srgbClr val="009999"/>
                </a:solidFill>
              </a:ln>
              <a:effectLst/>
            </c:spPr>
          </c:marker>
          <c:xVal>
            <c:numRef>
              <c:f>means!$A$2:$A$9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24</c:v>
                </c:pt>
              </c:numCache>
            </c:numRef>
          </c:xVal>
          <c:yVal>
            <c:numRef>
              <c:f>means!$L$2:$L$9</c:f>
              <c:numCache>
                <c:formatCode>General</c:formatCode>
                <c:ptCount val="8"/>
                <c:pt idx="0">
                  <c:v>1.241334386946586</c:v>
                </c:pt>
                <c:pt idx="1">
                  <c:v>1</c:v>
                </c:pt>
                <c:pt idx="2">
                  <c:v>1.5054261959646715</c:v>
                </c:pt>
                <c:pt idx="3">
                  <c:v>1.9582561234459754</c:v>
                </c:pt>
                <c:pt idx="4">
                  <c:v>2.5620647095124744</c:v>
                </c:pt>
                <c:pt idx="5">
                  <c:v>3.0424518425460634</c:v>
                </c:pt>
                <c:pt idx="6">
                  <c:v>3.2521821844225602</c:v>
                </c:pt>
                <c:pt idx="7">
                  <c:v>3.9480369515011549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CC-475E-B4B3-A8EB87A407B3}"/>
            </c:ext>
          </c:extLst>
        </c:ser>
        <c:ser>
          <c:idx val="1"/>
          <c:order val="1"/>
          <c:tx>
            <c:strRef>
              <c:f>means!$M$1</c:f>
              <c:strCache>
                <c:ptCount val="1"/>
                <c:pt idx="0">
                  <c:v>Amdahl's law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means!$A$2:$A$9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24</c:v>
                </c:pt>
              </c:numCache>
            </c:numRef>
          </c:xVal>
          <c:yVal>
            <c:numRef>
              <c:f>means!$M$2:$M$9</c:f>
              <c:numCache>
                <c:formatCode>General</c:formatCode>
                <c:ptCount val="8"/>
                <c:pt idx="0">
                  <c:v>1</c:v>
                </c:pt>
                <c:pt idx="1">
                  <c:v>1.6666666666666667</c:v>
                </c:pt>
                <c:pt idx="2">
                  <c:v>2.1428571428571432</c:v>
                </c:pt>
                <c:pt idx="3">
                  <c:v>2.5</c:v>
                </c:pt>
                <c:pt idx="4">
                  <c:v>3.0000000000000009</c:v>
                </c:pt>
                <c:pt idx="5">
                  <c:v>3.3333333333333339</c:v>
                </c:pt>
                <c:pt idx="6">
                  <c:v>3.7500000000000009</c:v>
                </c:pt>
                <c:pt idx="7">
                  <c:v>4.2857142857142865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CC-475E-B4B3-A8EB87A40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613919"/>
        <c:axId val="1282630719"/>
      </c:scatterChart>
      <c:valAx>
        <c:axId val="128261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2630719"/>
        <c:crosses val="autoZero"/>
        <c:crossBetween val="midCat"/>
      </c:valAx>
      <c:valAx>
        <c:axId val="128263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2613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Duration (ms) of each step depending on the number of slaves (1)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means!$C$1</c:f>
              <c:strCache>
                <c:ptCount val="1"/>
                <c:pt idx="0">
                  <c:v>Map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means!$A$2:$A$9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24</c:v>
                </c:pt>
              </c:numCache>
            </c:numRef>
          </c:xVal>
          <c:yVal>
            <c:numRef>
              <c:f>means!$C$2:$C$9</c:f>
              <c:numCache>
                <c:formatCode>#,##0</c:formatCode>
                <c:ptCount val="8"/>
                <c:pt idx="0">
                  <c:v>13342.666666666666</c:v>
                </c:pt>
                <c:pt idx="1">
                  <c:v>7480</c:v>
                </c:pt>
                <c:pt idx="2">
                  <c:v>5130.333333333333</c:v>
                </c:pt>
                <c:pt idx="3">
                  <c:v>3855.3333333333335</c:v>
                </c:pt>
                <c:pt idx="4">
                  <c:v>2603.6666666666665</c:v>
                </c:pt>
                <c:pt idx="5">
                  <c:v>2115.3333333333335</c:v>
                </c:pt>
                <c:pt idx="6">
                  <c:v>2068</c:v>
                </c:pt>
                <c:pt idx="7">
                  <c:v>1120.3333333333333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C1-41A3-8D19-B766C797FCCA}"/>
            </c:ext>
          </c:extLst>
        </c:ser>
        <c:ser>
          <c:idx val="2"/>
          <c:order val="2"/>
          <c:tx>
            <c:strRef>
              <c:f>means!$D$1</c:f>
              <c:strCache>
                <c:ptCount val="1"/>
                <c:pt idx="0">
                  <c:v>Shuffle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means!$A$2:$A$9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24</c:v>
                </c:pt>
              </c:numCache>
            </c:numRef>
          </c:xVal>
          <c:yVal>
            <c:numRef>
              <c:f>means!$D$2:$D$9</c:f>
              <c:numCache>
                <c:formatCode>#,##0</c:formatCode>
                <c:ptCount val="8"/>
                <c:pt idx="0">
                  <c:v>470.33333333333331</c:v>
                </c:pt>
                <c:pt idx="1">
                  <c:v>6536.666666666667</c:v>
                </c:pt>
                <c:pt idx="2">
                  <c:v>3701.3333333333335</c:v>
                </c:pt>
                <c:pt idx="3">
                  <c:v>2778</c:v>
                </c:pt>
                <c:pt idx="4">
                  <c:v>2023.6666666666667</c:v>
                </c:pt>
                <c:pt idx="5">
                  <c:v>1663</c:v>
                </c:pt>
                <c:pt idx="6">
                  <c:v>1311</c:v>
                </c:pt>
                <c:pt idx="7">
                  <c:v>1290.3333333333333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C1-41A3-8D19-B766C797FCCA}"/>
            </c:ext>
          </c:extLst>
        </c:ser>
        <c:ser>
          <c:idx val="5"/>
          <c:order val="5"/>
          <c:tx>
            <c:strRef>
              <c:f>means!$G$1</c:f>
              <c:strCache>
                <c:ptCount val="1"/>
                <c:pt idx="0">
                  <c:v>Shuffle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means!$A$2:$A$9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24</c:v>
                </c:pt>
              </c:numCache>
            </c:numRef>
          </c:xVal>
          <c:yVal>
            <c:numRef>
              <c:f>means!$G$2:$G$9</c:f>
              <c:numCache>
                <c:formatCode>#,##0</c:formatCode>
                <c:ptCount val="8"/>
                <c:pt idx="0">
                  <c:v>127.66666666666667</c:v>
                </c:pt>
                <c:pt idx="1">
                  <c:v>4330.333333333333</c:v>
                </c:pt>
                <c:pt idx="2">
                  <c:v>3133.3333333333335</c:v>
                </c:pt>
                <c:pt idx="3">
                  <c:v>2486.6666666666665</c:v>
                </c:pt>
                <c:pt idx="4">
                  <c:v>2102.3333333333335</c:v>
                </c:pt>
                <c:pt idx="5">
                  <c:v>1853.3333333333333</c:v>
                </c:pt>
                <c:pt idx="6">
                  <c:v>1804.6666666666667</c:v>
                </c:pt>
                <c:pt idx="7">
                  <c:v>1775.6666666666667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C1-41A3-8D19-B766C797F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645791"/>
        <c:axId val="112566595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means!$B$1</c15:sqref>
                        </c15:formulaRef>
                      </c:ext>
                    </c:extLst>
                    <c:strCache>
                      <c:ptCount val="1"/>
                      <c:pt idx="0">
                        <c:v>Loading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means!$A$2:$A$9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12</c:v>
                      </c:pt>
                      <c:pt idx="7">
                        <c:v>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means!$B$2:$B$9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>
                        <c:v>3831.3333333333335</c:v>
                      </c:pt>
                      <c:pt idx="1">
                        <c:v>2046.6666666666667</c:v>
                      </c:pt>
                      <c:pt idx="2">
                        <c:v>1327.6666666666667</c:v>
                      </c:pt>
                      <c:pt idx="3">
                        <c:v>1125</c:v>
                      </c:pt>
                      <c:pt idx="4">
                        <c:v>767</c:v>
                      </c:pt>
                      <c:pt idx="5">
                        <c:v>684.66666666666663</c:v>
                      </c:pt>
                      <c:pt idx="6">
                        <c:v>673</c:v>
                      </c:pt>
                      <c:pt idx="7">
                        <c:v>399.33333333333331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2C1-41A3-8D19-B766C797FCC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means!$E$1</c15:sqref>
                        </c15:formulaRef>
                      </c:ext>
                    </c:extLst>
                    <c:strCache>
                      <c:ptCount val="1"/>
                      <c:pt idx="0">
                        <c:v>Reduce 1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means!$A$2:$A$9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12</c:v>
                      </c:pt>
                      <c:pt idx="7">
                        <c:v>24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means!$E$2:$E$9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>
                        <c:v>474.66666666666669</c:v>
                      </c:pt>
                      <c:pt idx="1">
                        <c:v>275.66666666666669</c:v>
                      </c:pt>
                      <c:pt idx="2">
                        <c:v>230.66666666666666</c:v>
                      </c:pt>
                      <c:pt idx="3">
                        <c:v>168</c:v>
                      </c:pt>
                      <c:pt idx="4">
                        <c:v>167.66666666666666</c:v>
                      </c:pt>
                      <c:pt idx="5">
                        <c:v>140.66666666666666</c:v>
                      </c:pt>
                      <c:pt idx="6">
                        <c:v>171.66666666666666</c:v>
                      </c:pt>
                      <c:pt idx="7">
                        <c:v>136.33333333333334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62C1-41A3-8D19-B766C797FCC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means!$F$1</c15:sqref>
                        </c15:formulaRef>
                      </c:ext>
                    </c:extLst>
                    <c:strCache>
                      <c:ptCount val="1"/>
                      <c:pt idx="0">
                        <c:v>Map 2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means!$A$2:$A$9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12</c:v>
                      </c:pt>
                      <c:pt idx="7">
                        <c:v>24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means!$F$2:$F$9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>
                        <c:v>415.33333333333331</c:v>
                      </c:pt>
                      <c:pt idx="1">
                        <c:v>182.66666666666666</c:v>
                      </c:pt>
                      <c:pt idx="2">
                        <c:v>175</c:v>
                      </c:pt>
                      <c:pt idx="3">
                        <c:v>101.33333333333333</c:v>
                      </c:pt>
                      <c:pt idx="4">
                        <c:v>105.33333333333333</c:v>
                      </c:pt>
                      <c:pt idx="5">
                        <c:v>72.666666666666671</c:v>
                      </c:pt>
                      <c:pt idx="6">
                        <c:v>137.33333333333334</c:v>
                      </c:pt>
                      <c:pt idx="7">
                        <c:v>89.333333333333329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2C1-41A3-8D19-B766C797FCC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means!$H$1</c15:sqref>
                        </c15:formulaRef>
                      </c:ext>
                    </c:extLst>
                    <c:strCache>
                      <c:ptCount val="1"/>
                      <c:pt idx="0">
                        <c:v>Reduce 2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means!$A$2:$A$9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12</c:v>
                      </c:pt>
                      <c:pt idx="7">
                        <c:v>24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means!$H$2:$H$9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>
                        <c:v>777</c:v>
                      </c:pt>
                      <c:pt idx="1">
                        <c:v>569</c:v>
                      </c:pt>
                      <c:pt idx="2">
                        <c:v>499</c:v>
                      </c:pt>
                      <c:pt idx="3">
                        <c:v>504.33333333333331</c:v>
                      </c:pt>
                      <c:pt idx="4">
                        <c:v>559.33333333333337</c:v>
                      </c:pt>
                      <c:pt idx="5">
                        <c:v>523</c:v>
                      </c:pt>
                      <c:pt idx="6">
                        <c:v>464.66666666666669</c:v>
                      </c:pt>
                      <c:pt idx="7">
                        <c:v>495.33333333333331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62C1-41A3-8D19-B766C797FCCA}"/>
                  </c:ext>
                </c:extLst>
              </c15:ser>
            </c15:filteredScatterSeries>
          </c:ext>
        </c:extLst>
      </c:scatterChart>
      <c:valAx>
        <c:axId val="112564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5665951"/>
        <c:crosses val="autoZero"/>
        <c:crossBetween val="midCat"/>
      </c:valAx>
      <c:valAx>
        <c:axId val="112566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5645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Duration (ms) of each step depending on the number of slaves (2)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means!$E$1</c:f>
              <c:strCache>
                <c:ptCount val="1"/>
                <c:pt idx="0">
                  <c:v>Reduce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means!$A$2:$A$9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24</c:v>
                </c:pt>
              </c:numCache>
            </c:numRef>
          </c:xVal>
          <c:yVal>
            <c:numRef>
              <c:f>means!$E$2:$E$9</c:f>
              <c:numCache>
                <c:formatCode>#,##0</c:formatCode>
                <c:ptCount val="8"/>
                <c:pt idx="0">
                  <c:v>474.66666666666669</c:v>
                </c:pt>
                <c:pt idx="1">
                  <c:v>275.66666666666669</c:v>
                </c:pt>
                <c:pt idx="2">
                  <c:v>230.66666666666666</c:v>
                </c:pt>
                <c:pt idx="3">
                  <c:v>168</c:v>
                </c:pt>
                <c:pt idx="4">
                  <c:v>167.66666666666666</c:v>
                </c:pt>
                <c:pt idx="5">
                  <c:v>140.66666666666666</c:v>
                </c:pt>
                <c:pt idx="6">
                  <c:v>171.66666666666666</c:v>
                </c:pt>
                <c:pt idx="7">
                  <c:v>136.33333333333334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7C-45E5-B634-79EAAEEE2E56}"/>
            </c:ext>
          </c:extLst>
        </c:ser>
        <c:ser>
          <c:idx val="4"/>
          <c:order val="4"/>
          <c:tx>
            <c:strRef>
              <c:f>means!$F$1</c:f>
              <c:strCache>
                <c:ptCount val="1"/>
                <c:pt idx="0">
                  <c:v>Map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means!$A$2:$A$9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24</c:v>
                </c:pt>
              </c:numCache>
            </c:numRef>
          </c:xVal>
          <c:yVal>
            <c:numRef>
              <c:f>means!$F$2:$F$9</c:f>
              <c:numCache>
                <c:formatCode>#,##0</c:formatCode>
                <c:ptCount val="8"/>
                <c:pt idx="0">
                  <c:v>415.33333333333331</c:v>
                </c:pt>
                <c:pt idx="1">
                  <c:v>182.66666666666666</c:v>
                </c:pt>
                <c:pt idx="2">
                  <c:v>175</c:v>
                </c:pt>
                <c:pt idx="3">
                  <c:v>101.33333333333333</c:v>
                </c:pt>
                <c:pt idx="4">
                  <c:v>105.33333333333333</c:v>
                </c:pt>
                <c:pt idx="5">
                  <c:v>72.666666666666671</c:v>
                </c:pt>
                <c:pt idx="6">
                  <c:v>137.33333333333334</c:v>
                </c:pt>
                <c:pt idx="7">
                  <c:v>89.333333333333329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7C-45E5-B634-79EAAEEE2E56}"/>
            </c:ext>
          </c:extLst>
        </c:ser>
        <c:ser>
          <c:idx val="6"/>
          <c:order val="6"/>
          <c:tx>
            <c:strRef>
              <c:f>means!$H$1</c:f>
              <c:strCache>
                <c:ptCount val="1"/>
                <c:pt idx="0">
                  <c:v>Reduce 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means!$A$2:$A$9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24</c:v>
                </c:pt>
              </c:numCache>
            </c:numRef>
          </c:xVal>
          <c:yVal>
            <c:numRef>
              <c:f>means!$H$2:$H$9</c:f>
              <c:numCache>
                <c:formatCode>#,##0</c:formatCode>
                <c:ptCount val="8"/>
                <c:pt idx="0">
                  <c:v>777</c:v>
                </c:pt>
                <c:pt idx="1">
                  <c:v>569</c:v>
                </c:pt>
                <c:pt idx="2">
                  <c:v>499</c:v>
                </c:pt>
                <c:pt idx="3">
                  <c:v>504.33333333333331</c:v>
                </c:pt>
                <c:pt idx="4">
                  <c:v>559.33333333333337</c:v>
                </c:pt>
                <c:pt idx="5">
                  <c:v>523</c:v>
                </c:pt>
                <c:pt idx="6">
                  <c:v>464.66666666666669</c:v>
                </c:pt>
                <c:pt idx="7">
                  <c:v>495.33333333333331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17C-45E5-B634-79EAAEEE2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645791"/>
        <c:axId val="112566595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means!$B$1</c15:sqref>
                        </c15:formulaRef>
                      </c:ext>
                    </c:extLst>
                    <c:strCache>
                      <c:ptCount val="1"/>
                      <c:pt idx="0">
                        <c:v>Loading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means!$A$2:$A$9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12</c:v>
                      </c:pt>
                      <c:pt idx="7">
                        <c:v>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means!$B$2:$B$9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>
                        <c:v>3831.3333333333335</c:v>
                      </c:pt>
                      <c:pt idx="1">
                        <c:v>2046.6666666666667</c:v>
                      </c:pt>
                      <c:pt idx="2">
                        <c:v>1327.6666666666667</c:v>
                      </c:pt>
                      <c:pt idx="3">
                        <c:v>1125</c:v>
                      </c:pt>
                      <c:pt idx="4">
                        <c:v>767</c:v>
                      </c:pt>
                      <c:pt idx="5">
                        <c:v>684.66666666666663</c:v>
                      </c:pt>
                      <c:pt idx="6">
                        <c:v>673</c:v>
                      </c:pt>
                      <c:pt idx="7">
                        <c:v>399.33333333333331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17C-45E5-B634-79EAAEEE2E5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means!$C$1</c15:sqref>
                        </c15:formulaRef>
                      </c:ext>
                    </c:extLst>
                    <c:strCache>
                      <c:ptCount val="1"/>
                      <c:pt idx="0">
                        <c:v>Map 1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means!$A$2:$A$9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12</c:v>
                      </c:pt>
                      <c:pt idx="7">
                        <c:v>24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means!$C$2:$C$9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>
                        <c:v>13342.666666666666</c:v>
                      </c:pt>
                      <c:pt idx="1">
                        <c:v>7480</c:v>
                      </c:pt>
                      <c:pt idx="2">
                        <c:v>5130.333333333333</c:v>
                      </c:pt>
                      <c:pt idx="3">
                        <c:v>3855.3333333333335</c:v>
                      </c:pt>
                      <c:pt idx="4">
                        <c:v>2603.6666666666665</c:v>
                      </c:pt>
                      <c:pt idx="5">
                        <c:v>2115.3333333333335</c:v>
                      </c:pt>
                      <c:pt idx="6">
                        <c:v>2068</c:v>
                      </c:pt>
                      <c:pt idx="7">
                        <c:v>1120.3333333333333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17C-45E5-B634-79EAAEEE2E5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means!$D$1</c15:sqref>
                        </c15:formulaRef>
                      </c:ext>
                    </c:extLst>
                    <c:strCache>
                      <c:ptCount val="1"/>
                      <c:pt idx="0">
                        <c:v>Shuffle 1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means!$A$2:$A$9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12</c:v>
                      </c:pt>
                      <c:pt idx="7">
                        <c:v>24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means!$D$2:$D$9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>
                        <c:v>470.33333333333331</c:v>
                      </c:pt>
                      <c:pt idx="1">
                        <c:v>6536.666666666667</c:v>
                      </c:pt>
                      <c:pt idx="2">
                        <c:v>3701.3333333333335</c:v>
                      </c:pt>
                      <c:pt idx="3">
                        <c:v>2778</c:v>
                      </c:pt>
                      <c:pt idx="4">
                        <c:v>2023.6666666666667</c:v>
                      </c:pt>
                      <c:pt idx="5">
                        <c:v>1663</c:v>
                      </c:pt>
                      <c:pt idx="6">
                        <c:v>1311</c:v>
                      </c:pt>
                      <c:pt idx="7">
                        <c:v>1290.3333333333333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17C-45E5-B634-79EAAEEE2E5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means!$G$1</c15:sqref>
                        </c15:formulaRef>
                      </c:ext>
                    </c:extLst>
                    <c:strCache>
                      <c:ptCount val="1"/>
                      <c:pt idx="0">
                        <c:v>Shuffle 2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means!$A$2:$A$9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12</c:v>
                      </c:pt>
                      <c:pt idx="7">
                        <c:v>24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means!$G$2:$G$9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>
                        <c:v>127.66666666666667</c:v>
                      </c:pt>
                      <c:pt idx="1">
                        <c:v>4330.333333333333</c:v>
                      </c:pt>
                      <c:pt idx="2">
                        <c:v>3133.3333333333335</c:v>
                      </c:pt>
                      <c:pt idx="3">
                        <c:v>2486.6666666666665</c:v>
                      </c:pt>
                      <c:pt idx="4">
                        <c:v>2102.3333333333335</c:v>
                      </c:pt>
                      <c:pt idx="5">
                        <c:v>1853.3333333333333</c:v>
                      </c:pt>
                      <c:pt idx="6">
                        <c:v>1804.6666666666667</c:v>
                      </c:pt>
                      <c:pt idx="7">
                        <c:v>1775.6666666666667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717C-45E5-B634-79EAAEEE2E56}"/>
                  </c:ext>
                </c:extLst>
              </c15:ser>
            </c15:filteredScatterSeries>
          </c:ext>
        </c:extLst>
      </c:scatterChart>
      <c:valAx>
        <c:axId val="112564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5665951"/>
        <c:crosses val="autoZero"/>
        <c:crossBetween val="midCat"/>
      </c:valAx>
      <c:valAx>
        <c:axId val="112566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5645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 duration of the first map reduce (ms) depending on the number of slaves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means!$I$1</c:f>
              <c:strCache>
                <c:ptCount val="1"/>
                <c:pt idx="0">
                  <c:v>Total 1</c:v>
                </c:pt>
              </c:strCache>
            </c:strRef>
          </c:tx>
          <c:spPr>
            <a:ln w="19050" cap="rnd">
              <a:solidFill>
                <a:srgbClr val="0099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9999"/>
              </a:solidFill>
              <a:ln w="9525">
                <a:solidFill>
                  <a:srgbClr val="009999"/>
                </a:solidFill>
              </a:ln>
              <a:effectLst/>
            </c:spPr>
          </c:marker>
          <c:xVal>
            <c:numRef>
              <c:f>means!$A$2:$A$9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24</c:v>
                </c:pt>
              </c:numCache>
            </c:numRef>
          </c:xVal>
          <c:yVal>
            <c:numRef>
              <c:f>means!$I$2:$I$9</c:f>
              <c:numCache>
                <c:formatCode>#,##0</c:formatCode>
                <c:ptCount val="8"/>
                <c:pt idx="0">
                  <c:v>14287.666666666666</c:v>
                </c:pt>
                <c:pt idx="1">
                  <c:v>14292.333333333334</c:v>
                </c:pt>
                <c:pt idx="2">
                  <c:v>9062.3333333333339</c:v>
                </c:pt>
                <c:pt idx="3">
                  <c:v>6801.333333333333</c:v>
                </c:pt>
                <c:pt idx="4">
                  <c:v>4795</c:v>
                </c:pt>
                <c:pt idx="5">
                  <c:v>3919</c:v>
                </c:pt>
                <c:pt idx="6">
                  <c:v>3550.6666666666665</c:v>
                </c:pt>
                <c:pt idx="7">
                  <c:v>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D-433E-8228-DA2B9497B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631679"/>
        <c:axId val="1282617759"/>
      </c:scatterChart>
      <c:valAx>
        <c:axId val="128263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2617759"/>
        <c:crosses val="autoZero"/>
        <c:crossBetween val="midCat"/>
      </c:valAx>
      <c:valAx>
        <c:axId val="128261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263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duration of the second map reduce (ms) depending on the number of slaves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means!$J$1</c:f>
              <c:strCache>
                <c:ptCount val="1"/>
                <c:pt idx="0">
                  <c:v>Total 2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xVal>
            <c:numRef>
              <c:f>means!$A$2:$A$9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24</c:v>
                </c:pt>
              </c:numCache>
            </c:numRef>
          </c:xVal>
          <c:yVal>
            <c:numRef>
              <c:f>means!$J$2:$J$9</c:f>
              <c:numCache>
                <c:formatCode>#,##0</c:formatCode>
                <c:ptCount val="8"/>
                <c:pt idx="0">
                  <c:v>1320</c:v>
                </c:pt>
                <c:pt idx="1">
                  <c:v>5082</c:v>
                </c:pt>
                <c:pt idx="2">
                  <c:v>3807.3333333333335</c:v>
                </c:pt>
                <c:pt idx="3">
                  <c:v>3092.3333333333335</c:v>
                </c:pt>
                <c:pt idx="4">
                  <c:v>2767</c:v>
                </c:pt>
                <c:pt idx="5">
                  <c:v>2449</c:v>
                </c:pt>
                <c:pt idx="6">
                  <c:v>2406.6666666666665</c:v>
                </c:pt>
                <c:pt idx="7">
                  <c:v>2360.3333333333335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97-4392-8623-BDF354D6D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668831"/>
        <c:axId val="1125667391"/>
      </c:scatterChart>
      <c:valAx>
        <c:axId val="112566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5667391"/>
        <c:crosses val="autoZero"/>
        <c:crossBetween val="midCat"/>
      </c:valAx>
      <c:valAx>
        <c:axId val="112566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566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 duration of the two</a:t>
            </a:r>
            <a:r>
              <a:rPr lang="fr-FR" baseline="0"/>
              <a:t> map reduce</a:t>
            </a:r>
            <a:r>
              <a:rPr lang="fr-FR"/>
              <a:t> (ms) depending on the number of slaves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means!$K$1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means!$A$2:$A$9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24</c:v>
                </c:pt>
              </c:numCache>
            </c:numRef>
          </c:xVal>
          <c:yVal>
            <c:numRef>
              <c:f>means!$K$2:$K$9</c:f>
              <c:numCache>
                <c:formatCode>#,##0</c:formatCode>
                <c:ptCount val="8"/>
                <c:pt idx="0">
                  <c:v>15607.666666666666</c:v>
                </c:pt>
                <c:pt idx="1">
                  <c:v>19374.333333333332</c:v>
                </c:pt>
                <c:pt idx="2">
                  <c:v>12869.666666666666</c:v>
                </c:pt>
                <c:pt idx="3">
                  <c:v>9893.6666666666661</c:v>
                </c:pt>
                <c:pt idx="4">
                  <c:v>7562</c:v>
                </c:pt>
                <c:pt idx="5">
                  <c:v>6368</c:v>
                </c:pt>
                <c:pt idx="6">
                  <c:v>5957.333333333333</c:v>
                </c:pt>
                <c:pt idx="7">
                  <c:v>4907.333333333333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D-494F-92B6-AA8963F32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920015"/>
        <c:axId val="1179919535"/>
      </c:scatterChart>
      <c:valAx>
        <c:axId val="117992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9919535"/>
        <c:crosses val="autoZero"/>
        <c:crossBetween val="midCat"/>
      </c:valAx>
      <c:valAx>
        <c:axId val="117991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992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326230</xdr:colOff>
      <xdr:row>16</xdr:row>
      <xdr:rowOff>66674</xdr:rowOff>
    </xdr:from>
    <xdr:to>
      <xdr:col>14</xdr:col>
      <xdr:colOff>285750</xdr:colOff>
      <xdr:row>27</xdr:row>
      <xdr:rowOff>42862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E9F8BE6-83A6-161F-4B6A-7200D17F5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292892</xdr:colOff>
      <xdr:row>10</xdr:row>
      <xdr:rowOff>90487</xdr:rowOff>
    </xdr:from>
    <xdr:to>
      <xdr:col>6</xdr:col>
      <xdr:colOff>200023</xdr:colOff>
      <xdr:row>28</xdr:row>
      <xdr:rowOff>123825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B96F189-E19D-CFB1-7613-FC4BCAF04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704850</xdr:colOff>
      <xdr:row>10</xdr:row>
      <xdr:rowOff>90488</xdr:rowOff>
    </xdr:from>
    <xdr:to>
      <xdr:col>11</xdr:col>
      <xdr:colOff>188119</xdr:colOff>
      <xdr:row>28</xdr:row>
      <xdr:rowOff>123826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01AC7B6-7D5A-4231-8C3E-D798FE680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126206</xdr:colOff>
      <xdr:row>27</xdr:row>
      <xdr:rowOff>4762</xdr:rowOff>
    </xdr:from>
    <xdr:to>
      <xdr:col>5</xdr:col>
      <xdr:colOff>550068</xdr:colOff>
      <xdr:row>42</xdr:row>
      <xdr:rowOff>33337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8A065EB5-A1D3-AE9D-CEC4-1853A194E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588168</xdr:colOff>
      <xdr:row>27</xdr:row>
      <xdr:rowOff>52387</xdr:rowOff>
    </xdr:from>
    <xdr:to>
      <xdr:col>9</xdr:col>
      <xdr:colOff>588168</xdr:colOff>
      <xdr:row>42</xdr:row>
      <xdr:rowOff>80962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1284F870-3781-62A2-E4FD-C214A8BF8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759617</xdr:colOff>
      <xdr:row>26</xdr:row>
      <xdr:rowOff>109537</xdr:rowOff>
    </xdr:from>
    <xdr:to>
      <xdr:col>13</xdr:col>
      <xdr:colOff>302417</xdr:colOff>
      <xdr:row>41</xdr:row>
      <xdr:rowOff>138112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A168CBE-A868-B698-5FDF-0A885F345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5DE3D-B730-47D1-8148-A507F5428E56}">
  <dimension ref="A1:K9"/>
  <sheetViews>
    <sheetView workbookViewId="0">
      <selection activeCell="A2" sqref="A2:A9"/>
    </sheetView>
  </sheetViews>
  <sheetFormatPr baseColWidth="10" defaultRowHeight="14.25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A2">
        <v>1</v>
      </c>
      <c r="B2">
        <v>2806</v>
      </c>
      <c r="C2">
        <v>11134</v>
      </c>
      <c r="D2">
        <v>363</v>
      </c>
      <c r="E2">
        <v>405</v>
      </c>
      <c r="F2">
        <v>372</v>
      </c>
      <c r="G2">
        <v>114</v>
      </c>
      <c r="H2">
        <v>623</v>
      </c>
      <c r="I2">
        <v>11902</v>
      </c>
      <c r="J2">
        <v>1109</v>
      </c>
      <c r="K2">
        <v>13011</v>
      </c>
    </row>
    <row r="3" spans="1:11" x14ac:dyDescent="0.45">
      <c r="A3">
        <v>2</v>
      </c>
      <c r="B3">
        <v>1602</v>
      </c>
      <c r="C3">
        <v>6534</v>
      </c>
      <c r="D3">
        <v>6376</v>
      </c>
      <c r="E3">
        <v>218</v>
      </c>
      <c r="F3">
        <v>147</v>
      </c>
      <c r="G3">
        <v>3451</v>
      </c>
      <c r="H3">
        <v>482</v>
      </c>
      <c r="I3">
        <v>13128</v>
      </c>
      <c r="J3">
        <v>4080</v>
      </c>
      <c r="K3">
        <v>17208</v>
      </c>
    </row>
    <row r="4" spans="1:11" x14ac:dyDescent="0.45">
      <c r="A4">
        <v>3</v>
      </c>
      <c r="B4">
        <v>1268</v>
      </c>
      <c r="C4">
        <v>4646</v>
      </c>
      <c r="D4">
        <v>3725</v>
      </c>
      <c r="E4">
        <v>191</v>
      </c>
      <c r="F4">
        <v>196</v>
      </c>
      <c r="G4">
        <v>2676</v>
      </c>
      <c r="H4">
        <v>456</v>
      </c>
      <c r="I4">
        <v>8562</v>
      </c>
      <c r="J4">
        <v>3328</v>
      </c>
      <c r="K4">
        <v>11890</v>
      </c>
    </row>
    <row r="5" spans="1:11" x14ac:dyDescent="0.45">
      <c r="A5">
        <v>4</v>
      </c>
      <c r="B5">
        <v>1036</v>
      </c>
      <c r="C5">
        <v>3448</v>
      </c>
      <c r="D5">
        <v>2749</v>
      </c>
      <c r="E5">
        <v>142</v>
      </c>
      <c r="F5">
        <v>84</v>
      </c>
      <c r="G5">
        <v>1968</v>
      </c>
      <c r="H5">
        <v>444</v>
      </c>
      <c r="I5">
        <v>6339</v>
      </c>
      <c r="J5">
        <v>2496</v>
      </c>
      <c r="K5">
        <v>8835</v>
      </c>
    </row>
    <row r="6" spans="1:11" x14ac:dyDescent="0.45">
      <c r="A6">
        <v>6</v>
      </c>
      <c r="B6">
        <v>620</v>
      </c>
      <c r="C6">
        <v>2362</v>
      </c>
      <c r="D6">
        <v>1919</v>
      </c>
      <c r="E6">
        <v>115</v>
      </c>
      <c r="F6">
        <v>101</v>
      </c>
      <c r="G6">
        <v>1564</v>
      </c>
      <c r="H6">
        <v>493</v>
      </c>
      <c r="I6">
        <v>4396</v>
      </c>
      <c r="J6">
        <v>2158</v>
      </c>
      <c r="K6">
        <v>6554</v>
      </c>
    </row>
    <row r="7" spans="1:11" x14ac:dyDescent="0.45">
      <c r="A7">
        <v>8</v>
      </c>
      <c r="B7">
        <v>529</v>
      </c>
      <c r="C7">
        <v>2001</v>
      </c>
      <c r="D7">
        <v>1517</v>
      </c>
      <c r="E7">
        <v>132</v>
      </c>
      <c r="F7">
        <v>66</v>
      </c>
      <c r="G7">
        <v>1459</v>
      </c>
      <c r="H7">
        <v>429</v>
      </c>
      <c r="I7">
        <v>3650</v>
      </c>
      <c r="J7">
        <v>1954</v>
      </c>
      <c r="K7">
        <v>5604</v>
      </c>
    </row>
    <row r="8" spans="1:11" x14ac:dyDescent="0.45">
      <c r="A8">
        <v>12</v>
      </c>
      <c r="B8">
        <v>697</v>
      </c>
      <c r="C8">
        <v>2098</v>
      </c>
      <c r="D8">
        <v>1312</v>
      </c>
      <c r="E8">
        <v>172</v>
      </c>
      <c r="F8">
        <v>151</v>
      </c>
      <c r="G8">
        <v>1321</v>
      </c>
      <c r="H8">
        <v>464</v>
      </c>
      <c r="I8">
        <v>3582</v>
      </c>
      <c r="J8">
        <v>1936</v>
      </c>
      <c r="K8">
        <v>5518</v>
      </c>
    </row>
    <row r="9" spans="1:11" x14ac:dyDescent="0.45">
      <c r="A9">
        <v>24</v>
      </c>
      <c r="B9">
        <v>263</v>
      </c>
      <c r="C9">
        <v>972</v>
      </c>
      <c r="D9">
        <v>1185</v>
      </c>
      <c r="E9">
        <v>102</v>
      </c>
      <c r="F9">
        <v>66</v>
      </c>
      <c r="G9">
        <v>1241</v>
      </c>
      <c r="H9">
        <v>459</v>
      </c>
      <c r="I9">
        <v>2259</v>
      </c>
      <c r="J9">
        <v>1766</v>
      </c>
      <c r="K9">
        <v>4025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567FF-CD58-4EF3-8B20-55ABFA3356A1}">
  <dimension ref="A1:K9"/>
  <sheetViews>
    <sheetView workbookViewId="0">
      <selection activeCell="L2" sqref="L2:L9"/>
    </sheetView>
  </sheetViews>
  <sheetFormatPr baseColWidth="10" defaultRowHeight="14.25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A2">
        <v>1</v>
      </c>
      <c r="B2">
        <v>5636</v>
      </c>
      <c r="C2">
        <v>17708</v>
      </c>
      <c r="D2">
        <v>649</v>
      </c>
      <c r="E2">
        <v>680</v>
      </c>
      <c r="F2">
        <v>510</v>
      </c>
      <c r="G2">
        <v>136</v>
      </c>
      <c r="H2">
        <v>1065</v>
      </c>
      <c r="I2">
        <v>19037</v>
      </c>
      <c r="J2">
        <v>1711</v>
      </c>
      <c r="K2">
        <v>20748</v>
      </c>
    </row>
    <row r="3" spans="1:11" x14ac:dyDescent="0.45">
      <c r="A3">
        <v>2</v>
      </c>
      <c r="B3">
        <v>3100</v>
      </c>
      <c r="C3">
        <v>9181</v>
      </c>
      <c r="D3">
        <v>6852</v>
      </c>
      <c r="E3">
        <v>387</v>
      </c>
      <c r="F3">
        <v>253</v>
      </c>
      <c r="G3">
        <v>6098</v>
      </c>
      <c r="H3">
        <v>734</v>
      </c>
      <c r="I3">
        <v>16420</v>
      </c>
      <c r="J3">
        <v>7085</v>
      </c>
      <c r="K3">
        <v>23505</v>
      </c>
    </row>
    <row r="4" spans="1:11" x14ac:dyDescent="0.45">
      <c r="A4">
        <v>3</v>
      </c>
      <c r="B4">
        <v>1603</v>
      </c>
      <c r="C4">
        <v>6133</v>
      </c>
      <c r="D4">
        <v>3955</v>
      </c>
      <c r="E4">
        <v>312</v>
      </c>
      <c r="F4">
        <v>140</v>
      </c>
      <c r="G4">
        <v>4196</v>
      </c>
      <c r="H4">
        <v>601</v>
      </c>
      <c r="I4">
        <v>10400</v>
      </c>
      <c r="J4">
        <v>4937</v>
      </c>
      <c r="K4">
        <v>15337</v>
      </c>
    </row>
    <row r="5" spans="1:11" x14ac:dyDescent="0.45">
      <c r="A5">
        <v>4</v>
      </c>
      <c r="B5">
        <v>1394</v>
      </c>
      <c r="C5">
        <v>4704</v>
      </c>
      <c r="D5">
        <v>3080</v>
      </c>
      <c r="E5">
        <v>225</v>
      </c>
      <c r="F5">
        <v>128</v>
      </c>
      <c r="G5">
        <v>3345</v>
      </c>
      <c r="H5">
        <v>646</v>
      </c>
      <c r="I5">
        <v>8009</v>
      </c>
      <c r="J5">
        <v>4119</v>
      </c>
      <c r="K5">
        <v>12128</v>
      </c>
    </row>
    <row r="6" spans="1:11" x14ac:dyDescent="0.45">
      <c r="A6">
        <v>6</v>
      </c>
      <c r="B6">
        <v>1015</v>
      </c>
      <c r="C6">
        <v>3091</v>
      </c>
      <c r="D6">
        <v>2170</v>
      </c>
      <c r="E6">
        <v>198</v>
      </c>
      <c r="F6">
        <v>115</v>
      </c>
      <c r="G6">
        <v>2970</v>
      </c>
      <c r="H6">
        <v>697</v>
      </c>
      <c r="I6">
        <v>5459</v>
      </c>
      <c r="J6">
        <v>3782</v>
      </c>
      <c r="K6">
        <v>9241</v>
      </c>
    </row>
    <row r="7" spans="1:11" x14ac:dyDescent="0.45">
      <c r="A7">
        <v>8</v>
      </c>
      <c r="B7">
        <v>934</v>
      </c>
      <c r="C7">
        <v>2448</v>
      </c>
      <c r="D7">
        <v>1898</v>
      </c>
      <c r="E7">
        <v>185</v>
      </c>
      <c r="F7">
        <v>81</v>
      </c>
      <c r="G7">
        <v>2500</v>
      </c>
      <c r="H7">
        <v>710</v>
      </c>
      <c r="I7">
        <v>4531</v>
      </c>
      <c r="J7">
        <v>3291</v>
      </c>
      <c r="K7">
        <v>7822</v>
      </c>
    </row>
    <row r="8" spans="1:11" x14ac:dyDescent="0.45">
      <c r="A8">
        <v>12</v>
      </c>
      <c r="B8">
        <v>598</v>
      </c>
      <c r="C8">
        <v>1822</v>
      </c>
      <c r="D8">
        <v>1412</v>
      </c>
      <c r="E8">
        <v>161</v>
      </c>
      <c r="F8">
        <v>129</v>
      </c>
      <c r="G8">
        <v>2822</v>
      </c>
      <c r="H8">
        <v>497</v>
      </c>
      <c r="I8">
        <v>3395</v>
      </c>
      <c r="J8">
        <v>3448</v>
      </c>
      <c r="K8">
        <v>6843</v>
      </c>
    </row>
    <row r="9" spans="1:11" x14ac:dyDescent="0.45">
      <c r="A9">
        <v>24</v>
      </c>
      <c r="B9">
        <v>525</v>
      </c>
      <c r="C9">
        <v>1058</v>
      </c>
      <c r="D9">
        <v>1315</v>
      </c>
      <c r="E9">
        <v>169</v>
      </c>
      <c r="F9">
        <v>96</v>
      </c>
      <c r="G9">
        <v>2700</v>
      </c>
      <c r="H9">
        <v>653</v>
      </c>
      <c r="I9">
        <v>2542</v>
      </c>
      <c r="J9">
        <v>3449</v>
      </c>
      <c r="K9">
        <v>5991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C2C8-EABC-4256-826F-15401234CFC6}">
  <dimension ref="A1:K9"/>
  <sheetViews>
    <sheetView workbookViewId="0">
      <selection activeCell="K2" sqref="K2:K9"/>
    </sheetView>
  </sheetViews>
  <sheetFormatPr baseColWidth="10" defaultRowHeight="14.25" x14ac:dyDescent="0.45"/>
  <cols>
    <col min="1" max="1" width="18" customWidth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45">
      <c r="A2" s="2">
        <v>1</v>
      </c>
      <c r="B2" s="2">
        <v>3052</v>
      </c>
      <c r="C2" s="2">
        <v>11186</v>
      </c>
      <c r="D2" s="2">
        <v>399</v>
      </c>
      <c r="E2" s="2">
        <v>339</v>
      </c>
      <c r="F2" s="2">
        <v>364</v>
      </c>
      <c r="G2" s="2">
        <v>133</v>
      </c>
      <c r="H2" s="2">
        <v>643</v>
      </c>
      <c r="I2" s="2">
        <v>11924</v>
      </c>
      <c r="J2" s="2">
        <v>1140</v>
      </c>
      <c r="K2" s="2">
        <v>13064</v>
      </c>
    </row>
    <row r="3" spans="1:11" x14ac:dyDescent="0.45">
      <c r="A3" s="2">
        <v>2</v>
      </c>
      <c r="B3" s="2">
        <v>1438</v>
      </c>
      <c r="C3" s="2">
        <v>6725</v>
      </c>
      <c r="D3" s="2">
        <v>6382</v>
      </c>
      <c r="E3" s="2">
        <v>222</v>
      </c>
      <c r="F3" s="2">
        <v>148</v>
      </c>
      <c r="G3" s="2">
        <v>3442</v>
      </c>
      <c r="H3" s="2">
        <v>491</v>
      </c>
      <c r="I3" s="2">
        <v>13329</v>
      </c>
      <c r="J3" s="2">
        <v>4081</v>
      </c>
      <c r="K3" s="2">
        <v>17410</v>
      </c>
    </row>
    <row r="4" spans="1:11" x14ac:dyDescent="0.45">
      <c r="A4" s="2">
        <v>3</v>
      </c>
      <c r="B4" s="2">
        <v>1112</v>
      </c>
      <c r="C4" s="2">
        <v>4612</v>
      </c>
      <c r="D4" s="2">
        <v>3424</v>
      </c>
      <c r="E4" s="2">
        <v>189</v>
      </c>
      <c r="F4" s="2">
        <v>189</v>
      </c>
      <c r="G4" s="2">
        <v>2528</v>
      </c>
      <c r="H4" s="2">
        <v>440</v>
      </c>
      <c r="I4" s="2">
        <v>8225</v>
      </c>
      <c r="J4" s="2">
        <v>3157</v>
      </c>
      <c r="K4" s="2">
        <v>11382</v>
      </c>
    </row>
    <row r="5" spans="1:11" x14ac:dyDescent="0.45">
      <c r="A5" s="2">
        <v>4</v>
      </c>
      <c r="B5" s="2">
        <v>945</v>
      </c>
      <c r="C5" s="2">
        <v>3414</v>
      </c>
      <c r="D5" s="2">
        <v>2505</v>
      </c>
      <c r="E5" s="2">
        <v>137</v>
      </c>
      <c r="F5" s="2">
        <v>92</v>
      </c>
      <c r="G5" s="2">
        <v>2147</v>
      </c>
      <c r="H5" s="2">
        <v>423</v>
      </c>
      <c r="I5" s="2">
        <v>6056</v>
      </c>
      <c r="J5" s="2">
        <v>2662</v>
      </c>
      <c r="K5" s="2">
        <v>8718</v>
      </c>
    </row>
    <row r="6" spans="1:11" x14ac:dyDescent="0.45">
      <c r="A6" s="2">
        <v>6</v>
      </c>
      <c r="B6" s="2">
        <v>666</v>
      </c>
      <c r="C6" s="2">
        <v>2358</v>
      </c>
      <c r="D6" s="2">
        <v>1982</v>
      </c>
      <c r="E6" s="2">
        <v>190</v>
      </c>
      <c r="F6" s="2">
        <v>100</v>
      </c>
      <c r="G6" s="2">
        <v>1773</v>
      </c>
      <c r="H6" s="2">
        <v>488</v>
      </c>
      <c r="I6" s="2">
        <v>4530</v>
      </c>
      <c r="J6" s="2">
        <v>2361</v>
      </c>
      <c r="K6" s="2">
        <v>6891</v>
      </c>
    </row>
    <row r="7" spans="1:11" x14ac:dyDescent="0.45">
      <c r="A7" s="2">
        <v>8</v>
      </c>
      <c r="B7" s="2">
        <v>591</v>
      </c>
      <c r="C7" s="2">
        <v>1897</v>
      </c>
      <c r="D7" s="2">
        <v>1574</v>
      </c>
      <c r="E7" s="2">
        <v>105</v>
      </c>
      <c r="F7" s="2">
        <v>71</v>
      </c>
      <c r="G7" s="2">
        <v>1601</v>
      </c>
      <c r="H7" s="2">
        <v>430</v>
      </c>
      <c r="I7" s="2">
        <v>3576</v>
      </c>
      <c r="J7" s="2">
        <v>2102</v>
      </c>
      <c r="K7" s="2">
        <v>5678</v>
      </c>
    </row>
    <row r="8" spans="1:11" x14ac:dyDescent="0.45">
      <c r="A8" s="2">
        <v>12</v>
      </c>
      <c r="B8" s="2">
        <v>724</v>
      </c>
      <c r="C8" s="2">
        <v>2284</v>
      </c>
      <c r="D8" s="2">
        <v>1209</v>
      </c>
      <c r="E8" s="2">
        <v>182</v>
      </c>
      <c r="F8" s="2">
        <v>132</v>
      </c>
      <c r="G8" s="2">
        <v>1271</v>
      </c>
      <c r="H8" s="2">
        <v>433</v>
      </c>
      <c r="I8" s="2">
        <v>3675</v>
      </c>
      <c r="J8" s="2">
        <v>1836</v>
      </c>
      <c r="K8" s="2">
        <v>5511</v>
      </c>
    </row>
    <row r="9" spans="1:11" x14ac:dyDescent="0.45">
      <c r="A9" s="2">
        <v>24</v>
      </c>
      <c r="B9" s="2">
        <v>410</v>
      </c>
      <c r="C9" s="2">
        <v>1331</v>
      </c>
      <c r="D9" s="2">
        <v>1371</v>
      </c>
      <c r="E9" s="2">
        <v>138</v>
      </c>
      <c r="F9" s="2">
        <v>106</v>
      </c>
      <c r="G9" s="2">
        <v>1386</v>
      </c>
      <c r="H9" s="2">
        <v>374</v>
      </c>
      <c r="I9" s="2">
        <v>2840</v>
      </c>
      <c r="J9" s="2">
        <v>1866</v>
      </c>
      <c r="K9" s="2">
        <v>4706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F693B-77D2-45FC-A8A7-2C5E095EC390}">
  <dimension ref="A1:N15"/>
  <sheetViews>
    <sheetView tabSelected="1" topLeftCell="A21" workbookViewId="0">
      <selection activeCell="N13" sqref="N13"/>
    </sheetView>
  </sheetViews>
  <sheetFormatPr baseColWidth="10" defaultRowHeight="14.25" x14ac:dyDescent="0.45"/>
  <cols>
    <col min="1" max="1" width="15.3984375" customWidth="1"/>
    <col min="12" max="12" width="19.6640625" customWidth="1"/>
    <col min="13" max="13" width="18.73046875" customWidth="1"/>
  </cols>
  <sheetData>
    <row r="1" spans="1:14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15</v>
      </c>
      <c r="M1" s="1" t="s">
        <v>12</v>
      </c>
      <c r="N1" s="1" t="s">
        <v>13</v>
      </c>
    </row>
    <row r="2" spans="1:14" x14ac:dyDescent="0.45">
      <c r="A2">
        <v>1</v>
      </c>
      <c r="B2" s="3">
        <f>AVERAGE('results-1'!B2,'results-2'!B2,'results-73'!B2)</f>
        <v>3831.3333333333335</v>
      </c>
      <c r="C2" s="3">
        <f>AVERAGE('results-1'!C2,'results-2'!C2,'results-73'!C2)</f>
        <v>13342.666666666666</v>
      </c>
      <c r="D2" s="3">
        <f>AVERAGE('results-1'!D2,'results-2'!D2,'results-73'!D2)</f>
        <v>470.33333333333331</v>
      </c>
      <c r="E2" s="3">
        <f>AVERAGE('results-1'!E2,'results-2'!E2,'results-73'!E2)</f>
        <v>474.66666666666669</v>
      </c>
      <c r="F2" s="3">
        <f>AVERAGE('results-1'!F2,'results-2'!F2,'results-73'!F2)</f>
        <v>415.33333333333331</v>
      </c>
      <c r="G2" s="3">
        <f>AVERAGE('results-1'!G2,'results-2'!G2,'results-73'!G2)</f>
        <v>127.66666666666667</v>
      </c>
      <c r="H2" s="3">
        <f>AVERAGE('results-1'!H2,'results-2'!H2,'results-73'!H2)</f>
        <v>777</v>
      </c>
      <c r="I2" s="3">
        <f>AVERAGE('results-1'!I2,'results-2'!I2,'results-73'!I2)</f>
        <v>14287.666666666666</v>
      </c>
      <c r="J2" s="3">
        <f>AVERAGE('results-1'!J2,'results-2'!J2,'results-73'!J2)</f>
        <v>1320</v>
      </c>
      <c r="K2" s="3">
        <f>AVERAGE('results-1'!K2,'results-2'!K2,'results-73'!K2)</f>
        <v>15607.666666666666</v>
      </c>
      <c r="L2">
        <f>L15/K2</f>
        <v>1.241334386946586</v>
      </c>
      <c r="M2">
        <f>1/(1-M15+M15/A2)</f>
        <v>1</v>
      </c>
      <c r="N2">
        <f>L2-M2</f>
        <v>0.24133438694658604</v>
      </c>
    </row>
    <row r="3" spans="1:14" x14ac:dyDescent="0.45">
      <c r="A3">
        <v>2</v>
      </c>
      <c r="B3" s="3">
        <f>AVERAGE('results-1'!B3,'results-2'!B3,'results-73'!B3)</f>
        <v>2046.6666666666667</v>
      </c>
      <c r="C3" s="3">
        <f>AVERAGE('results-1'!C3,'results-2'!C3,'results-73'!C3)</f>
        <v>7480</v>
      </c>
      <c r="D3" s="3">
        <f>AVERAGE('results-1'!D3,'results-2'!D3,'results-73'!D3)</f>
        <v>6536.666666666667</v>
      </c>
      <c r="E3" s="3">
        <f>AVERAGE('results-1'!E3,'results-2'!E3,'results-73'!E3)</f>
        <v>275.66666666666669</v>
      </c>
      <c r="F3" s="3">
        <f>AVERAGE('results-1'!F3,'results-2'!F3,'results-73'!F3)</f>
        <v>182.66666666666666</v>
      </c>
      <c r="G3" s="3">
        <f>AVERAGE('results-1'!G3,'results-2'!G3,'results-73'!G3)</f>
        <v>4330.333333333333</v>
      </c>
      <c r="H3" s="3">
        <f>AVERAGE('results-1'!H3,'results-2'!H3,'results-73'!H3)</f>
        <v>569</v>
      </c>
      <c r="I3" s="3">
        <f>AVERAGE('results-1'!I3,'results-2'!I3,'results-73'!I3)</f>
        <v>14292.333333333334</v>
      </c>
      <c r="J3" s="3">
        <f>AVERAGE('results-1'!J3,'results-2'!J3,'results-73'!J3)</f>
        <v>5082</v>
      </c>
      <c r="K3" s="3">
        <f>AVERAGE('results-1'!K3,'results-2'!K3,'results-73'!K3)</f>
        <v>19374.333333333332</v>
      </c>
      <c r="L3">
        <f>L15/K3</f>
        <v>1</v>
      </c>
      <c r="M3">
        <f>1/(1-M15+M15/A3)</f>
        <v>1.6666666666666667</v>
      </c>
      <c r="N3">
        <f t="shared" ref="N3:N9" si="0">L3-M3</f>
        <v>-0.66666666666666674</v>
      </c>
    </row>
    <row r="4" spans="1:14" x14ac:dyDescent="0.45">
      <c r="A4">
        <v>3</v>
      </c>
      <c r="B4" s="3">
        <f>AVERAGE('results-1'!B4,'results-2'!B4,'results-73'!B4)</f>
        <v>1327.6666666666667</v>
      </c>
      <c r="C4" s="3">
        <f>AVERAGE('results-1'!C4,'results-2'!C4,'results-73'!C4)</f>
        <v>5130.333333333333</v>
      </c>
      <c r="D4" s="3">
        <f>AVERAGE('results-1'!D4,'results-2'!D4,'results-73'!D4)</f>
        <v>3701.3333333333335</v>
      </c>
      <c r="E4" s="3">
        <f>AVERAGE('results-1'!E4,'results-2'!E4,'results-73'!E4)</f>
        <v>230.66666666666666</v>
      </c>
      <c r="F4" s="3">
        <f>AVERAGE('results-1'!F4,'results-2'!F4,'results-73'!F4)</f>
        <v>175</v>
      </c>
      <c r="G4" s="3">
        <f>AVERAGE('results-1'!G4,'results-2'!G4,'results-73'!G4)</f>
        <v>3133.3333333333335</v>
      </c>
      <c r="H4" s="3">
        <f>AVERAGE('results-1'!H4,'results-2'!H4,'results-73'!H4)</f>
        <v>499</v>
      </c>
      <c r="I4" s="3">
        <f>AVERAGE('results-1'!I4,'results-2'!I4,'results-73'!I4)</f>
        <v>9062.3333333333339</v>
      </c>
      <c r="J4" s="3">
        <f>AVERAGE('results-1'!J4,'results-2'!J4,'results-73'!J4)</f>
        <v>3807.3333333333335</v>
      </c>
      <c r="K4" s="3">
        <f>AVERAGE('results-1'!K4,'results-2'!K4,'results-73'!K4)</f>
        <v>12869.666666666666</v>
      </c>
      <c r="L4">
        <f>L15/K4</f>
        <v>1.5054261959646715</v>
      </c>
      <c r="M4">
        <f>1/(1-M15+M15/A4)</f>
        <v>2.1428571428571432</v>
      </c>
      <c r="N4">
        <f t="shared" si="0"/>
        <v>-0.63743094689247171</v>
      </c>
    </row>
    <row r="5" spans="1:14" x14ac:dyDescent="0.45">
      <c r="A5">
        <v>4</v>
      </c>
      <c r="B5" s="3">
        <f>AVERAGE('results-1'!B5,'results-2'!B5,'results-73'!B5)</f>
        <v>1125</v>
      </c>
      <c r="C5" s="3">
        <f>AVERAGE('results-1'!C5,'results-2'!C5,'results-73'!C5)</f>
        <v>3855.3333333333335</v>
      </c>
      <c r="D5" s="3">
        <f>AVERAGE('results-1'!D5,'results-2'!D5,'results-73'!D5)</f>
        <v>2778</v>
      </c>
      <c r="E5" s="3">
        <f>AVERAGE('results-1'!E5,'results-2'!E5,'results-73'!E5)</f>
        <v>168</v>
      </c>
      <c r="F5" s="3">
        <f>AVERAGE('results-1'!F5,'results-2'!F5,'results-73'!F5)</f>
        <v>101.33333333333333</v>
      </c>
      <c r="G5" s="3">
        <f>AVERAGE('results-1'!G5,'results-2'!G5,'results-73'!G5)</f>
        <v>2486.6666666666665</v>
      </c>
      <c r="H5" s="3">
        <f>AVERAGE('results-1'!H5,'results-2'!H5,'results-73'!H5)</f>
        <v>504.33333333333331</v>
      </c>
      <c r="I5" s="3">
        <f>AVERAGE('results-1'!I5,'results-2'!I5,'results-73'!I5)</f>
        <v>6801.333333333333</v>
      </c>
      <c r="J5" s="3">
        <f>AVERAGE('results-1'!J5,'results-2'!J5,'results-73'!J5)</f>
        <v>3092.3333333333335</v>
      </c>
      <c r="K5" s="3">
        <f>AVERAGE('results-1'!K5,'results-2'!K5,'results-73'!K5)</f>
        <v>9893.6666666666661</v>
      </c>
      <c r="L5">
        <f>L15/K5</f>
        <v>1.9582561234459754</v>
      </c>
      <c r="M5">
        <f>1/(1-M15+M15/A5)</f>
        <v>2.5</v>
      </c>
      <c r="N5">
        <f t="shared" si="0"/>
        <v>-0.54174387655402456</v>
      </c>
    </row>
    <row r="6" spans="1:14" x14ac:dyDescent="0.45">
      <c r="A6">
        <v>6</v>
      </c>
      <c r="B6" s="3">
        <f>AVERAGE('results-1'!B6,'results-2'!B6,'results-73'!B6)</f>
        <v>767</v>
      </c>
      <c r="C6" s="3">
        <f>AVERAGE('results-1'!C6,'results-2'!C6,'results-73'!C6)</f>
        <v>2603.6666666666665</v>
      </c>
      <c r="D6" s="3">
        <f>AVERAGE('results-1'!D6,'results-2'!D6,'results-73'!D6)</f>
        <v>2023.6666666666667</v>
      </c>
      <c r="E6" s="3">
        <f>AVERAGE('results-1'!E6,'results-2'!E6,'results-73'!E6)</f>
        <v>167.66666666666666</v>
      </c>
      <c r="F6" s="3">
        <f>AVERAGE('results-1'!F6,'results-2'!F6,'results-73'!F6)</f>
        <v>105.33333333333333</v>
      </c>
      <c r="G6" s="3">
        <f>AVERAGE('results-1'!G6,'results-2'!G6,'results-73'!G6)</f>
        <v>2102.3333333333335</v>
      </c>
      <c r="H6" s="3">
        <f>AVERAGE('results-1'!H6,'results-2'!H6,'results-73'!H6)</f>
        <v>559.33333333333337</v>
      </c>
      <c r="I6" s="3">
        <f>AVERAGE('results-1'!I6,'results-2'!I6,'results-73'!I6)</f>
        <v>4795</v>
      </c>
      <c r="J6" s="3">
        <f>AVERAGE('results-1'!J6,'results-2'!J6,'results-73'!J6)</f>
        <v>2767</v>
      </c>
      <c r="K6" s="3">
        <f>AVERAGE('results-1'!K6,'results-2'!K6,'results-73'!K6)</f>
        <v>7562</v>
      </c>
      <c r="L6">
        <f>L15/K6</f>
        <v>2.5620647095124744</v>
      </c>
      <c r="M6">
        <f>1/(1-M15+M15/A6)</f>
        <v>3.0000000000000009</v>
      </c>
      <c r="N6">
        <f t="shared" si="0"/>
        <v>-0.43793529048752644</v>
      </c>
    </row>
    <row r="7" spans="1:14" x14ac:dyDescent="0.45">
      <c r="A7">
        <v>8</v>
      </c>
      <c r="B7" s="3">
        <f>AVERAGE('results-1'!B7,'results-2'!B7,'results-73'!B7)</f>
        <v>684.66666666666663</v>
      </c>
      <c r="C7" s="3">
        <f>AVERAGE('results-1'!C7,'results-2'!C7,'results-73'!C7)</f>
        <v>2115.3333333333335</v>
      </c>
      <c r="D7" s="3">
        <f>AVERAGE('results-1'!D7,'results-2'!D7,'results-73'!D7)</f>
        <v>1663</v>
      </c>
      <c r="E7" s="3">
        <f>AVERAGE('results-1'!E7,'results-2'!E7,'results-73'!E7)</f>
        <v>140.66666666666666</v>
      </c>
      <c r="F7" s="3">
        <f>AVERAGE('results-1'!F7,'results-2'!F7,'results-73'!F7)</f>
        <v>72.666666666666671</v>
      </c>
      <c r="G7" s="3">
        <f>AVERAGE('results-1'!G7,'results-2'!G7,'results-73'!G7)</f>
        <v>1853.3333333333333</v>
      </c>
      <c r="H7" s="3">
        <f>AVERAGE('results-1'!H7,'results-2'!H7,'results-73'!H7)</f>
        <v>523</v>
      </c>
      <c r="I7" s="3">
        <f>AVERAGE('results-1'!I7,'results-2'!I7,'results-73'!I7)</f>
        <v>3919</v>
      </c>
      <c r="J7" s="3">
        <f>AVERAGE('results-1'!J7,'results-2'!J7,'results-73'!J7)</f>
        <v>2449</v>
      </c>
      <c r="K7" s="3">
        <f>AVERAGE('results-1'!K7,'results-2'!K7,'results-73'!K7)</f>
        <v>6368</v>
      </c>
      <c r="L7">
        <f>L15/K7</f>
        <v>3.0424518425460634</v>
      </c>
      <c r="M7">
        <f>1/(1-M15+M15/A7)</f>
        <v>3.3333333333333339</v>
      </c>
      <c r="N7">
        <f t="shared" si="0"/>
        <v>-0.29088149078727055</v>
      </c>
    </row>
    <row r="8" spans="1:14" x14ac:dyDescent="0.45">
      <c r="A8">
        <v>12</v>
      </c>
      <c r="B8" s="3">
        <f>AVERAGE('results-1'!B8,'results-2'!B8,'results-73'!B8)</f>
        <v>673</v>
      </c>
      <c r="C8" s="3">
        <f>AVERAGE('results-1'!C8,'results-2'!C8,'results-73'!C8)</f>
        <v>2068</v>
      </c>
      <c r="D8" s="3">
        <f>AVERAGE('results-1'!D8,'results-2'!D8,'results-73'!D8)</f>
        <v>1311</v>
      </c>
      <c r="E8" s="3">
        <f>AVERAGE('results-1'!E8,'results-2'!E8,'results-73'!E8)</f>
        <v>171.66666666666666</v>
      </c>
      <c r="F8" s="3">
        <f>AVERAGE('results-1'!F8,'results-2'!F8,'results-73'!F8)</f>
        <v>137.33333333333334</v>
      </c>
      <c r="G8" s="3">
        <f>AVERAGE('results-1'!G8,'results-2'!G8,'results-73'!G8)</f>
        <v>1804.6666666666667</v>
      </c>
      <c r="H8" s="3">
        <f>AVERAGE('results-1'!H8,'results-2'!H8,'results-73'!H8)</f>
        <v>464.66666666666669</v>
      </c>
      <c r="I8" s="3">
        <f>AVERAGE('results-1'!I8,'results-2'!I8,'results-73'!I8)</f>
        <v>3550.6666666666665</v>
      </c>
      <c r="J8" s="3">
        <f>AVERAGE('results-1'!J8,'results-2'!J8,'results-73'!J8)</f>
        <v>2406.6666666666665</v>
      </c>
      <c r="K8" s="3">
        <f>AVERAGE('results-1'!K8,'results-2'!K8,'results-73'!K8)</f>
        <v>5957.333333333333</v>
      </c>
      <c r="L8">
        <f>L15/K8</f>
        <v>3.2521821844225602</v>
      </c>
      <c r="M8">
        <f>1/(1-M15+M15/A8)</f>
        <v>3.7500000000000009</v>
      </c>
      <c r="N8">
        <f t="shared" si="0"/>
        <v>-0.49781781557744065</v>
      </c>
    </row>
    <row r="9" spans="1:14" x14ac:dyDescent="0.45">
      <c r="A9">
        <v>24</v>
      </c>
      <c r="B9" s="3">
        <f>AVERAGE('results-1'!B9,'results-2'!B9,'results-73'!B9)</f>
        <v>399.33333333333331</v>
      </c>
      <c r="C9" s="3">
        <f>AVERAGE('results-1'!C9,'results-2'!C9,'results-73'!C9)</f>
        <v>1120.3333333333333</v>
      </c>
      <c r="D9" s="3">
        <f>AVERAGE('results-1'!D9,'results-2'!D9,'results-73'!D9)</f>
        <v>1290.3333333333333</v>
      </c>
      <c r="E9" s="3">
        <f>AVERAGE('results-1'!E9,'results-2'!E9,'results-73'!E9)</f>
        <v>136.33333333333334</v>
      </c>
      <c r="F9" s="3">
        <f>AVERAGE('results-1'!F9,'results-2'!F9,'results-73'!F9)</f>
        <v>89.333333333333329</v>
      </c>
      <c r="G9" s="3">
        <f>AVERAGE('results-1'!G9,'results-2'!G9,'results-73'!G9)</f>
        <v>1775.6666666666667</v>
      </c>
      <c r="H9" s="3">
        <f>AVERAGE('results-1'!H9,'results-2'!H9,'results-73'!H9)</f>
        <v>495.33333333333331</v>
      </c>
      <c r="I9" s="3">
        <f>AVERAGE('results-1'!I9,'results-2'!I9,'results-73'!I9)</f>
        <v>2547</v>
      </c>
      <c r="J9" s="3">
        <f>AVERAGE('results-1'!J9,'results-2'!J9,'results-73'!J9)</f>
        <v>2360.3333333333335</v>
      </c>
      <c r="K9" s="3">
        <f>AVERAGE('results-1'!K9,'results-2'!K9,'results-73'!K9)</f>
        <v>4907.333333333333</v>
      </c>
      <c r="L9">
        <f>L15/K9</f>
        <v>3.9480369515011549</v>
      </c>
      <c r="M9">
        <f>1/(1-M15+M15/A9)</f>
        <v>4.2857142857142865</v>
      </c>
      <c r="N9">
        <f t="shared" si="0"/>
        <v>-0.33767733421313162</v>
      </c>
    </row>
    <row r="10" spans="1:14" x14ac:dyDescent="0.45">
      <c r="N10">
        <f>AVERAGE(N2:N9)</f>
        <v>-0.39610237927899328</v>
      </c>
    </row>
    <row r="14" spans="1:14" x14ac:dyDescent="0.45">
      <c r="L14" t="s">
        <v>14</v>
      </c>
      <c r="M14" t="s">
        <v>11</v>
      </c>
    </row>
    <row r="15" spans="1:14" x14ac:dyDescent="0.45">
      <c r="L15" s="3">
        <f>K3</f>
        <v>19374.333333333332</v>
      </c>
      <c r="M15">
        <v>0.8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results-1</vt:lpstr>
      <vt:lpstr>results-2</vt:lpstr>
      <vt:lpstr>results-73</vt:lpstr>
      <vt:lpstr>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Elodie</dc:creator>
  <cp:lastModifiedBy>Elodie</cp:lastModifiedBy>
  <dcterms:created xsi:type="dcterms:W3CDTF">2023-06-28T17:18:12Z</dcterms:created>
  <dcterms:modified xsi:type="dcterms:W3CDTF">2023-06-28T21:58:01Z</dcterms:modified>
</cp:coreProperties>
</file>