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" sheetId="1" r:id="rId3"/>
    <sheet state="visible" name="Copy of Tool" sheetId="2" r:id="rId4"/>
    <sheet state="visible" name="DB ENFR" sheetId="3" r:id="rId5"/>
  </sheets>
  <definedNames/>
  <calcPr/>
</workbook>
</file>

<file path=xl/sharedStrings.xml><?xml version="1.0" encoding="utf-8"?>
<sst xmlns="http://schemas.openxmlformats.org/spreadsheetml/2006/main" count="165" uniqueCount="136">
  <si>
    <t>-----</t>
  </si>
  <si>
    <t>Startup Investment Readiness Index</t>
  </si>
  <si>
    <t>Enter your estimation of project state here</t>
  </si>
  <si>
    <t>Seuil</t>
  </si>
  <si>
    <t>Criteria</t>
  </si>
  <si>
    <t xml:space="preserve">INPUT ICI </t>
  </si>
  <si>
    <t>Eloi</t>
  </si>
  <si>
    <t>Team</t>
  </si>
  <si>
    <t>Comments</t>
  </si>
  <si>
    <t>Craziness</t>
  </si>
  <si>
    <t>Project state</t>
  </si>
  <si>
    <t>Source</t>
  </si>
  <si>
    <t>Ben Piquard</t>
  </si>
  <si>
    <t>https://www.facebook.com/ben.piquard.5</t>
  </si>
  <si>
    <t>https://www.linkedin.com/in/benpiquard/</t>
  </si>
  <si>
    <t>Editing</t>
  </si>
  <si>
    <t>Strée Eloi</t>
  </si>
  <si>
    <t>https://www.linkedin.com/in/jamscenter/</t>
  </si>
  <si>
    <t>FR-&gt;EN</t>
  </si>
  <si>
    <t>P&amp;L</t>
  </si>
  <si>
    <t>Le P&amp;L « Profits &amp; Losses »</t>
  </si>
  <si>
    <t>? pattern copy right ?</t>
  </si>
  <si>
    <t>--</t>
  </si>
  <si>
    <t>-</t>
  </si>
  <si>
    <t>L0</t>
  </si>
  <si>
    <t>L1</t>
  </si>
  <si>
    <t>L2</t>
  </si>
  <si>
    <t>L3</t>
  </si>
  <si>
    <t>Pain</t>
  </si>
  <si>
    <t xml:space="preserve">L0: There is no pain </t>
  </si>
  <si>
    <t>L1:Solutions exist</t>
  </si>
  <si>
    <t>L2:The pain is understandable. We think at someone that could be interested.</t>
  </si>
  <si>
    <t>L3:Pain clear, we feel and measure the impact</t>
  </si>
  <si>
    <t>Solution</t>
  </si>
  <si>
    <t>L0:We don't understand what the startup propose</t>
  </si>
  <si>
    <t>L1: We understand the startup proposition</t>
  </si>
  <si>
    <t>L2:We approve the exposed solution</t>
  </si>
  <si>
    <t>L3:The solution is  limpid, unique and disruptive</t>
  </si>
  <si>
    <t>Unique specification</t>
  </si>
  <si>
    <t>L0:No barrier for copy of the product</t>
  </si>
  <si>
    <t>L1:First Mover Advantage barrier</t>
  </si>
  <si>
    <t>L2:Serious work needed to start over the same project</t>
  </si>
  <si>
    <t>L3:Patent,clients perception, significant company identity</t>
  </si>
  <si>
    <t>Market understanding</t>
  </si>
  <si>
    <t>L0:No info, messy, no facts &amp; "Figures"</t>
  </si>
  <si>
    <t xml:space="preserve">L1:Start of statistics and structured info </t>
  </si>
  <si>
    <t>L2:Facts &amp; Figures, infos de bases</t>
  </si>
  <si>
    <t>L3:Serious studies, Fact &amp; Figure, reliable sources, cross-checked info, known competitor</t>
  </si>
  <si>
    <t>Target segmentation</t>
  </si>
  <si>
    <t>L0:No segmentation, basic understanding of the target</t>
  </si>
  <si>
    <t>L1:Start to known the target habits</t>
  </si>
  <si>
    <t>L2:Start of a active social network community</t>
  </si>
  <si>
    <t>L3:Studies, Strong Fact &amp; Figure, contacts and usable communication</t>
  </si>
  <si>
    <t>L0:Alone without advance experiment</t>
  </si>
  <si>
    <t>L1:Start of having expert(s) in the group</t>
  </si>
  <si>
    <t>L2:Several members are experts on the project in the group</t>
  </si>
  <si>
    <t>L3:Solid group, committed team leader, validable skills,relevant experience, transgeneration, boards</t>
  </si>
  <si>
    <t>Business Model</t>
  </si>
  <si>
    <t>L0:No clue of how to make money of the idea</t>
  </si>
  <si>
    <t>L1:Basic model without hard work or precise number</t>
  </si>
  <si>
    <t>L2: Clear BMC with number, facts and figures</t>
  </si>
  <si>
    <t>L3:Water Clear Model, Good margin (&gt;35% services or 50% franchises), income retrieval</t>
  </si>
  <si>
    <t>P&amp;L Beer coaster</t>
  </si>
  <si>
    <t>L0:Basic income idea</t>
  </si>
  <si>
    <t>L1:Cost, income and future shareholders identified</t>
  </si>
  <si>
    <t>L2:Cost, income, margin and future shareholders % identified (&gt;35% service or 50% franchises)</t>
  </si>
  <si>
    <t>L3:Clear and realistic model: Break event &lt; 12 mois   -  marge &gt; 35% / 50%</t>
  </si>
  <si>
    <t>Risks</t>
  </si>
  <si>
    <t>L0:None risk consideration</t>
  </si>
  <si>
    <t>L1:Identified basic risks of the start-up</t>
  </si>
  <si>
    <t>L2:Serious identification of risks( Number, Feeling, Excel Sheet...)</t>
  </si>
  <si>
    <t>L3:Risk are scheduled &amp; identify (Key Performance Indicator used)+ migration plan ready</t>
  </si>
  <si>
    <t>Finance Request</t>
  </si>
  <si>
    <t>L0: The team is looking for 500k/an of sale marketing and product</t>
  </si>
  <si>
    <t>L1:Finance a Cash flow negatif (BFR) under 12 months</t>
  </si>
  <si>
    <t>L2:Finance a BFR through a objective</t>
  </si>
  <si>
    <t>L3:Finance a BFR under a 12 months objective with a success action steps guide</t>
  </si>
  <si>
    <t>Crazinesss</t>
  </si>
  <si>
    <t>L0: Classic project</t>
  </si>
  <si>
    <t>L1: Already seen in hackathons</t>
  </si>
  <si>
    <t>L2: Hook the curiosity</t>
  </si>
  <si>
    <t>L3: Shut up and take my money</t>
  </si>
  <si>
    <t>Project State</t>
  </si>
  <si>
    <t>L0: Slide</t>
  </si>
  <si>
    <t>L1: Alpha prototype</t>
  </si>
  <si>
    <t>L2: MVP</t>
  </si>
  <si>
    <t>L3: Ready for production</t>
  </si>
  <si>
    <t>L0: Pain farfelu, on ne sent pas concerné</t>
  </si>
  <si>
    <t>L1:Pain compréhensible, des tas de solutions existent</t>
  </si>
  <si>
    <t>L2:Pain compréhensible, on pense à qqun intéressé</t>
  </si>
  <si>
    <t>L3:Pain clair, on le sent, on mesure impact</t>
  </si>
  <si>
    <t>L0:On ne comprend rien à ce que la startup propose</t>
  </si>
  <si>
    <t>L1:On voit ce que la startup propose</t>
  </si>
  <si>
    <t>L2:On trouve intéressant la solution proposée</t>
  </si>
  <si>
    <t>L3:La solution est limpide unique et disruptive</t>
  </si>
  <si>
    <t>Caractère Unique</t>
  </si>
  <si>
    <t>L0:Peu ou pas de barrières à l'entrée</t>
  </si>
  <si>
    <t>L1:Barrière du simple First Mover Advantage</t>
  </si>
  <si>
    <t>L2:Sérieux boulot nécessaire pour faire la même chose</t>
  </si>
  <si>
    <t>L3:Brevet, perception clients, grosse traction ou marque</t>
  </si>
  <si>
    <t>compréhension du marché</t>
  </si>
  <si>
    <t>L0:Peu d'info, vague, pas de Facts &amp; Figures</t>
  </si>
  <si>
    <t>L1:Début d'info organiséee, qq chiffres</t>
  </si>
  <si>
    <t>L3:Etudes sérieuses, F&amp;F, sources fiables, info recoupées, conccurents connus</t>
  </si>
  <si>
    <t>Segmentation des clients</t>
  </si>
  <si>
    <t>L0:Pas de segmentation, simple sociologie</t>
  </si>
  <si>
    <t>L1:Début de personna</t>
  </si>
  <si>
    <t>L2:Groupes (types FB) actionnables</t>
  </si>
  <si>
    <t>L3:Etdues F&amp;F solides, contacts et canaux adressables</t>
  </si>
  <si>
    <t>Equipe</t>
  </si>
  <si>
    <t>L0:Seul, expérience peu relevante</t>
  </si>
  <si>
    <t>L1:début d'expérience</t>
  </si>
  <si>
    <t>L2:plusieurs personnes avec expériences relevants</t>
  </si>
  <si>
    <t>L3:Plusieurs, committed LT, skills valables, expériences relevantes, trans génération, boards</t>
  </si>
  <si>
    <t>Business Modèle</t>
  </si>
  <si>
    <t>L0:On ne sait bien comment gagner de l'argent</t>
  </si>
  <si>
    <t>L1:Modèle basique peu étudié, pas de chiffres précis</t>
  </si>
  <si>
    <t>L2:Modèle clair, début de chiffresn Facts &amp; Figures</t>
  </si>
  <si>
    <t>L3:Modèle clair, marges ok (&gt;35% services ou 50% franchises), reccurences de revenus</t>
  </si>
  <si>
    <t>P&amp;L carton de bière</t>
  </si>
  <si>
    <t>L0:Basique</t>
  </si>
  <si>
    <t>L1:Couts, revenus et Qt identifiés</t>
  </si>
  <si>
    <t>L2:Couts, Revenus, Qt Seuil e trentabilité (&gt;35% service ou 50% franchises)</t>
  </si>
  <si>
    <t>L3:Modèle clair et réaliste, Break event&lt;12 mois, marge&gt;35% / 50%</t>
  </si>
  <si>
    <t>Risques</t>
  </si>
  <si>
    <t>L0:Aucune analyse des risques</t>
  </si>
  <si>
    <t>L1:Identification des risques basiques</t>
  </si>
  <si>
    <t>L2:Identifications sérieuse des risques (chiffres, sensibilité du la feuille xL)</t>
  </si>
  <si>
    <t>L3:risques clairement identifié (KPI de sensibilité)+ plan mitigation en place</t>
  </si>
  <si>
    <t>Demande de financement</t>
  </si>
  <si>
    <t>L0:L'équipe cherche 500k pour un an pour Sales, Marketing et produit</t>
  </si>
  <si>
    <t>L1:Finance un Cash flow negatif (BFR) sur 12 mois</t>
  </si>
  <si>
    <t>L2:Finance un BFR vers un objectif</t>
  </si>
  <si>
    <t>L3:Finance un BFR vers un objectif &lt;12 mois qui part d'un plan d'actions pour réussir</t>
  </si>
  <si>
    <t xml:space="preserve">P&amp;L </t>
  </si>
  <si>
    <t>https://beermats.com/media/catalog/product/cache/1/image/9df78eab33525d08d6e5fb8d27136e95/b/e/beer-mats-nuts_1_4.jpg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</si>
</sst>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rgb="FF000000"/>
      <name val="Calibri"/>
    </font>
    <font/>
    <font>
      <u/>
      <sz val="24.0"/>
      <color rgb="FF000000"/>
      <name val="Calibri"/>
    </font>
    <font>
      <color rgb="FF000000"/>
    </font>
    <font>
      <b/>
      <sz val="16.0"/>
      <color rgb="FF000000"/>
      <name val="Calibri"/>
    </font>
    <font>
      <u/>
      <sz val="16.0"/>
      <color rgb="FF000000"/>
      <name val="Calibri"/>
    </font>
    <font>
      <u/>
      <sz val="16.0"/>
      <color rgb="FF000000"/>
      <name val="Calibri"/>
    </font>
    <font>
      <u/>
      <sz val="16.0"/>
      <color rgb="FF000000"/>
      <name val="Calibri"/>
    </font>
    <font>
      <color rgb="FF006600"/>
    </font>
    <font>
      <u/>
      <color rgb="FF0000FF"/>
    </font>
    <font>
      <u/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horizontal="left"/>
    </xf>
    <xf borderId="0" fillId="0" fontId="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3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2332775919732443"/>
          <c:y val="0.16328939798702444"/>
          <c:w val="0.8580100334448162"/>
          <c:h val="0.6970924635881547"/>
        </c:manualLayout>
      </c:layout>
      <c:radarChart>
        <c:radarStyle val="marker"/>
        <c:ser>
          <c:idx val="0"/>
          <c:order val="0"/>
          <c:tx>
            <c:strRef>
              <c:f>Tool!$D$3</c:f>
            </c:strRef>
          </c:tx>
          <c:spPr>
            <a:ln cmpd="sng">
              <a:solidFill>
                <a:srgbClr val="4F81B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Tool!$B$4:$B$15</c:f>
            </c:strRef>
          </c:cat>
          <c:val>
            <c:numRef>
              <c:f>Tool!$D$4:$D$15</c:f>
              <c:numCache/>
            </c:numRef>
          </c:val>
          <c:smooth val="1"/>
        </c:ser>
        <c:ser>
          <c:idx val="1"/>
          <c:order val="1"/>
          <c:tx>
            <c:strRef>
              <c:f>Tool!$G$3</c:f>
            </c:strRef>
          </c:tx>
          <c:spPr>
            <a:ln cmpd="sng">
              <a:solidFill>
                <a:srgbClr val="C0504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Tool!$B$4:$B$15</c:f>
            </c:strRef>
          </c:cat>
          <c:val>
            <c:numRef>
              <c:f>Tool!$G$4:$G$13</c:f>
              <c:numCache/>
            </c:numRef>
          </c:val>
          <c:smooth val="1"/>
        </c:ser>
        <c:ser>
          <c:idx val="2"/>
          <c:order val="2"/>
          <c:tx>
            <c:strRef>
              <c:f>Tool!$E$3</c:f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Tool!$B$4:$B$15</c:f>
            </c:strRef>
          </c:cat>
          <c:val>
            <c:numRef>
              <c:f>Tool!$E$4:$E$15</c:f>
              <c:numCache/>
            </c:numRef>
          </c:val>
          <c:smooth val="1"/>
        </c:ser>
        <c:axId val="1562620899"/>
        <c:axId val="1177061505"/>
      </c:radarChart>
      <c:catAx>
        <c:axId val="1562620899"/>
        <c:scaling>
          <c:orientation val="minMax"/>
        </c:scaling>
        <c:delete val="0"/>
        <c:axPos val="b"/>
        <c:crossAx val="1177061505"/>
      </c:catAx>
      <c:valAx>
        <c:axId val="11770615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262089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2332775919732443"/>
          <c:y val="0.16328939798702444"/>
          <c:w val="0.8580100334448162"/>
          <c:h val="0.6970924635881547"/>
        </c:manualLayout>
      </c:layout>
      <c:radarChart>
        <c:radarStyle val="marker"/>
        <c:ser>
          <c:idx val="0"/>
          <c:order val="0"/>
          <c:tx>
            <c:strRef>
              <c:f>'Copy of Tool'!$D$3</c:f>
            </c:strRef>
          </c:tx>
          <c:spPr>
            <a:ln cmpd="sng">
              <a:solidFill>
                <a:srgbClr val="4F81B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'Copy of Tool'!$B$4:$B$15</c:f>
            </c:strRef>
          </c:cat>
          <c:val>
            <c:numRef>
              <c:f>'Copy of Tool'!$D$4:$D$15</c:f>
              <c:numCache/>
            </c:numRef>
          </c:val>
          <c:smooth val="1"/>
        </c:ser>
        <c:ser>
          <c:idx val="1"/>
          <c:order val="1"/>
          <c:tx>
            <c:strRef>
              <c:f>'Copy of Tool'!$G$3</c:f>
            </c:strRef>
          </c:tx>
          <c:spPr>
            <a:ln cmpd="sng">
              <a:solidFill>
                <a:srgbClr val="C0504D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'Copy of Tool'!$B$4:$B$15</c:f>
            </c:strRef>
          </c:cat>
          <c:val>
            <c:numRef>
              <c:f>'Copy of Tool'!$G$4:$G$13</c:f>
              <c:numCache/>
            </c:numRef>
          </c:val>
          <c:smooth val="1"/>
        </c:ser>
        <c:ser>
          <c:idx val="2"/>
          <c:order val="2"/>
          <c:tx>
            <c:strRef>
              <c:f>'Copy of Tool'!$E$3</c:f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'Copy of Tool'!$B$4:$B$15</c:f>
            </c:strRef>
          </c:cat>
          <c:val>
            <c:numRef>
              <c:f>'Copy of Tool'!$E$4:$E$15</c:f>
              <c:numCache/>
            </c:numRef>
          </c:val>
          <c:smooth val="1"/>
        </c:ser>
        <c:axId val="1345821897"/>
        <c:axId val="1324372378"/>
      </c:radarChart>
      <c:catAx>
        <c:axId val="1345821897"/>
        <c:scaling>
          <c:orientation val="minMax"/>
        </c:scaling>
        <c:delete val="0"/>
        <c:axPos val="b"/>
        <c:crossAx val="1324372378"/>
      </c:catAx>
      <c:valAx>
        <c:axId val="13243723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582189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17</xdr:row>
      <xdr:rowOff>9525</xdr:rowOff>
    </xdr:from>
    <xdr:ext cx="8543925" cy="3981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16</xdr:row>
      <xdr:rowOff>76200</xdr:rowOff>
    </xdr:from>
    <xdr:ext cx="8543925" cy="3981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ben.piquard.5" TargetMode="External"/><Relationship Id="rId2" Type="http://schemas.openxmlformats.org/officeDocument/2006/relationships/hyperlink" Target="https://www.linkedin.com/in/benpiquard/" TargetMode="External"/><Relationship Id="rId3" Type="http://schemas.openxmlformats.org/officeDocument/2006/relationships/hyperlink" Target="https://www.linkedin.com/in/jamscenter/" TargetMode="External"/><Relationship Id="rId4" Type="http://schemas.openxmlformats.org/officeDocument/2006/relationships/hyperlink" Target="https://www.linkedin.com/in/jamscenter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ben.piquard.5" TargetMode="External"/><Relationship Id="rId2" Type="http://schemas.openxmlformats.org/officeDocument/2006/relationships/hyperlink" Target="https://www.linkedin.com/in/benpiquard/" TargetMode="External"/><Relationship Id="rId3" Type="http://schemas.openxmlformats.org/officeDocument/2006/relationships/hyperlink" Target="https://www.linkedin.com/in/jamscenter/" TargetMode="External"/><Relationship Id="rId4" Type="http://schemas.openxmlformats.org/officeDocument/2006/relationships/hyperlink" Target="https://www.linkedin.com/in/jamscenter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eermats.com/media/catalog/product/cache/1/image/9df78eab33525d08d6e5fb8d27136e95/b/e/beer-mats-nuts_1_4.jp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38.11"/>
    <col customWidth="1" min="3" max="3" width="76.44"/>
    <col customWidth="1" min="4" max="5" width="4.11"/>
    <col customWidth="1" min="6" max="6" width="72.0"/>
    <col customWidth="1" min="7" max="7" width="3.11"/>
    <col customWidth="1" min="8" max="27" width="10.56"/>
  </cols>
  <sheetData>
    <row r="1">
      <c r="A1" s="1" t="s">
        <v>0</v>
      </c>
      <c r="B1" s="2" t="s">
        <v>1</v>
      </c>
    </row>
    <row r="2">
      <c r="E2" s="3" t="s">
        <v>2</v>
      </c>
      <c r="F2" s="4"/>
      <c r="H2" s="5" t="s">
        <v>3</v>
      </c>
    </row>
    <row r="3">
      <c r="A3" s="6"/>
      <c r="B3" s="6" t="s">
        <v>4</v>
      </c>
      <c r="C3" s="7" t="s">
        <v>5</v>
      </c>
      <c r="D3" s="8" t="s">
        <v>6</v>
      </c>
      <c r="E3" s="8" t="s">
        <v>7</v>
      </c>
      <c r="F3" s="6" t="s">
        <v>8</v>
      </c>
      <c r="G3" s="6"/>
      <c r="H3">
        <f>((SUM( G4:G15)/12)/3)*100</f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>
        <v>1.0</v>
      </c>
      <c r="B4" t="str">
        <f>'DB ENFR'!A3</f>
        <v>Pain</v>
      </c>
      <c r="C4" s="9" t="str">
        <f> SWITCH(D4, 0, 'DB ENFR'!B3, 1, 'DB ENFR'!C3, 2, 'DB ENFR'!D3, 3, 'DB ENFR'!E3,'DB ENFR'!E3)</f>
        <v>L3:Pain clear, we feel and measure the impact</v>
      </c>
      <c r="D4" s="10">
        <v>3.0</v>
      </c>
      <c r="E4" s="10">
        <v>0.0</v>
      </c>
      <c r="G4">
        <f t="shared" ref="G4:G15" si="1">E4</f>
        <v>0</v>
      </c>
    </row>
    <row r="5">
      <c r="A5">
        <v>2.0</v>
      </c>
      <c r="B5" t="str">
        <f>'DB ENFR'!A4</f>
        <v>Solution</v>
      </c>
      <c r="C5" s="9" t="str">
        <f> SWITCH(D5, 0, 'DB ENFR'!B4, 1, 'DB ENFR'!C4, 2, 'DB ENFR'!D4, 3, 'DB ENFR'!E4,'DB ENFR'!E4)</f>
        <v>L1: We understand the startup proposition</v>
      </c>
      <c r="D5" s="10">
        <v>1.0</v>
      </c>
      <c r="E5" s="10">
        <v>0.0</v>
      </c>
      <c r="G5">
        <f t="shared" si="1"/>
        <v>0</v>
      </c>
    </row>
    <row r="6">
      <c r="A6">
        <v>3.0</v>
      </c>
      <c r="B6" t="str">
        <f>'DB ENFR'!A5</f>
        <v>Unique specification</v>
      </c>
      <c r="C6" s="9" t="str">
        <f> SWITCH(D6, 0, 'DB ENFR'!B5, 1, 'DB ENFR'!C5, 2, 'DB ENFR'!D5, 3, 'DB ENFR'!E5,'DB ENFR'!E5)</f>
        <v>L0:No barrier for copy of the product</v>
      </c>
      <c r="D6" s="10">
        <v>0.0</v>
      </c>
      <c r="E6" s="10">
        <v>0.0</v>
      </c>
      <c r="G6">
        <f t="shared" si="1"/>
        <v>0</v>
      </c>
    </row>
    <row r="7">
      <c r="A7">
        <v>4.0</v>
      </c>
      <c r="B7" t="str">
        <f>'DB ENFR'!A6</f>
        <v>Market understanding</v>
      </c>
      <c r="C7" s="9" t="str">
        <f> SWITCH(D7, 0, 'DB ENFR'!B6, 1, 'DB ENFR'!C6, 2, 'DB ENFR'!D6, 3, 'DB ENFR'!E6,'DB ENFR'!E6)</f>
        <v>L1:Start of statistics and structured info </v>
      </c>
      <c r="D7" s="10">
        <v>1.0</v>
      </c>
      <c r="E7" s="10">
        <v>0.0</v>
      </c>
      <c r="G7">
        <f t="shared" si="1"/>
        <v>0</v>
      </c>
    </row>
    <row r="8">
      <c r="A8">
        <v>5.0</v>
      </c>
      <c r="B8" t="str">
        <f>'DB ENFR'!A7</f>
        <v>Target segmentation</v>
      </c>
      <c r="C8" s="9" t="str">
        <f> SWITCH(D8, 0, 'DB ENFR'!B7, 1, 'DB ENFR'!C7, 2, 'DB ENFR'!D7, 3, 'DB ENFR'!E7,'DB ENFR'!E7)</f>
        <v>L1:Start to known the target habits</v>
      </c>
      <c r="D8" s="10">
        <v>1.0</v>
      </c>
      <c r="E8" s="10">
        <v>0.0</v>
      </c>
      <c r="G8">
        <f t="shared" si="1"/>
        <v>0</v>
      </c>
    </row>
    <row r="9">
      <c r="A9">
        <v>6.0</v>
      </c>
      <c r="B9" t="str">
        <f>'DB ENFR'!A8</f>
        <v>Team</v>
      </c>
      <c r="C9" s="9" t="str">
        <f> SWITCH(D9, 0, 'DB ENFR'!B8, 1, 'DB ENFR'!C8, 2, 'DB ENFR'!D8, 3, 'DB ENFR'!E8,'DB ENFR'!E8)</f>
        <v>L2:Several members are experts on the project in the group</v>
      </c>
      <c r="D9" s="10">
        <v>2.0</v>
      </c>
      <c r="E9" s="10">
        <v>0.0</v>
      </c>
      <c r="G9">
        <f t="shared" si="1"/>
        <v>0</v>
      </c>
    </row>
    <row r="10">
      <c r="A10" s="1">
        <v>7.0</v>
      </c>
      <c r="B10" t="str">
        <f>'DB ENFR'!A9</f>
        <v>Business Model</v>
      </c>
      <c r="C10" s="9" t="str">
        <f> SWITCH(D10, 0, 'DB ENFR'!B9, 1, 'DB ENFR'!C9, 2, 'DB ENFR'!D9, 3, 'DB ENFR'!E9,'DB ENFR'!E9)</f>
        <v>L0:No clue of how to make money of the idea</v>
      </c>
      <c r="D10" s="10">
        <v>0.0</v>
      </c>
      <c r="E10" s="10">
        <v>0.0</v>
      </c>
      <c r="G10">
        <f t="shared" si="1"/>
        <v>0</v>
      </c>
    </row>
    <row r="11">
      <c r="A11">
        <v>8.0</v>
      </c>
      <c r="B11" t="str">
        <f>'DB ENFR'!A10</f>
        <v>P&amp;L Beer coaster</v>
      </c>
      <c r="C11" s="9" t="str">
        <f> SWITCH(D11, 0, 'DB ENFR'!B10, 1, 'DB ENFR'!C10, 2, 'DB ENFR'!D10, 3, 'DB ENFR'!E10,'DB ENFR'!E10)</f>
        <v>L1:Cost, income and future shareholders identified</v>
      </c>
      <c r="D11" s="10">
        <v>1.0</v>
      </c>
      <c r="E11" s="10">
        <v>0.0</v>
      </c>
      <c r="G11">
        <f t="shared" si="1"/>
        <v>0</v>
      </c>
    </row>
    <row r="12">
      <c r="A12">
        <v>9.0</v>
      </c>
      <c r="B12" t="str">
        <f>'DB ENFR'!A11</f>
        <v>Risks</v>
      </c>
      <c r="C12" s="9" t="str">
        <f> SWITCH(D12, 0, 'DB ENFR'!B11, 1, 'DB ENFR'!C11, 2, 'DB ENFR'!D11, 3, 'DB ENFR'!E11,'DB ENFR'!E11)</f>
        <v>L1:Identified basic risks of the start-up</v>
      </c>
      <c r="D12" s="10">
        <v>1.0</v>
      </c>
      <c r="E12" s="10">
        <v>0.0</v>
      </c>
      <c r="G12">
        <f t="shared" si="1"/>
        <v>0</v>
      </c>
    </row>
    <row r="13">
      <c r="A13">
        <v>10.0</v>
      </c>
      <c r="B13" t="str">
        <f>'DB ENFR'!A12</f>
        <v>Finance Request</v>
      </c>
      <c r="C13" s="9" t="str">
        <f> SWITCH(D13, 0, 'DB ENFR'!B12, 1, 'DB ENFR'!C12, 2, 'DB ENFR'!D12, 3, 'DB ENFR'!E12,'DB ENFR'!E12)</f>
        <v>L0: The team is looking for 500k/an of sale marketing and product</v>
      </c>
      <c r="D13" s="10">
        <v>0.0</v>
      </c>
      <c r="E13" s="10">
        <v>0.0</v>
      </c>
      <c r="G13">
        <f t="shared" si="1"/>
        <v>0</v>
      </c>
    </row>
    <row r="14">
      <c r="A14" s="1">
        <v>11.0</v>
      </c>
      <c r="B14" s="1" t="s">
        <v>9</v>
      </c>
      <c r="C14" s="9" t="str">
        <f> SWITCH(D14, 0, 'DB ENFR'!B13, 1, 'DB ENFR'!C13, 2, 'DB ENFR'!D13, 3, 'DB ENFR'!E13,'DB ENFR'!E13)</f>
        <v>L0: Classic project</v>
      </c>
      <c r="D14" s="1">
        <v>0.0</v>
      </c>
      <c r="E14" s="1">
        <v>0.0</v>
      </c>
      <c r="G14">
        <f t="shared" si="1"/>
        <v>0</v>
      </c>
    </row>
    <row r="15">
      <c r="A15" s="1">
        <v>12.0</v>
      </c>
      <c r="B15" s="1" t="s">
        <v>10</v>
      </c>
      <c r="C15" s="9" t="str">
        <f> SWITCH(D15, 0, 'DB ENFR'!B14, 1, 'DB ENFR'!C14, 2, 'DB ENFR'!D14, 3, 'DB ENFR'!E14,'DB ENFR'!E14)</f>
        <v>L0: Slide</v>
      </c>
      <c r="D15" s="1">
        <v>0.0</v>
      </c>
      <c r="E15" s="1">
        <v>0.0</v>
      </c>
      <c r="G15">
        <f t="shared" si="1"/>
        <v>0</v>
      </c>
    </row>
    <row r="17">
      <c r="A17" s="1" t="s">
        <v>11</v>
      </c>
      <c r="B17" s="1" t="s">
        <v>12</v>
      </c>
    </row>
    <row r="18">
      <c r="B18" s="11" t="s">
        <v>13</v>
      </c>
    </row>
    <row r="19">
      <c r="B19" s="11" t="s">
        <v>14</v>
      </c>
    </row>
    <row r="20">
      <c r="A20" s="1" t="s">
        <v>15</v>
      </c>
      <c r="B20" s="1" t="s">
        <v>16</v>
      </c>
    </row>
    <row r="21">
      <c r="A21" s="1"/>
      <c r="B21" s="11" t="s">
        <v>17</v>
      </c>
    </row>
    <row r="22">
      <c r="A22" s="1" t="s">
        <v>18</v>
      </c>
      <c r="B22" s="1" t="s">
        <v>16</v>
      </c>
    </row>
    <row r="23" ht="15.75" customHeight="1">
      <c r="A23" s="1"/>
      <c r="B23" s="11" t="s">
        <v>17</v>
      </c>
    </row>
    <row r="24" ht="15.75" customHeight="1">
      <c r="A24" s="1" t="s">
        <v>19</v>
      </c>
      <c r="B24" s="1" t="s">
        <v>20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B18"/>
    <hyperlink r:id="rId2" ref="B19"/>
    <hyperlink r:id="rId3" ref="B21"/>
    <hyperlink r:id="rId4" ref="B23"/>
  </hyperlinks>
  <printOptions/>
  <pageMargins bottom="1.0" footer="0.0" header="0.0" left="0.75" right="0.75" top="1.0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38.11"/>
    <col customWidth="1" min="3" max="3" width="76.44"/>
    <col customWidth="1" min="4" max="5" width="4.11"/>
    <col customWidth="1" min="6" max="6" width="72.0"/>
    <col customWidth="1" min="7" max="7" width="3.11"/>
    <col customWidth="1" min="8" max="27" width="10.56"/>
  </cols>
  <sheetData>
    <row r="1">
      <c r="B1" s="2" t="s">
        <v>1</v>
      </c>
    </row>
    <row r="2">
      <c r="E2" s="3" t="s">
        <v>2</v>
      </c>
      <c r="F2" s="4"/>
      <c r="H2" s="5" t="s">
        <v>3</v>
      </c>
    </row>
    <row r="3">
      <c r="A3" s="6"/>
      <c r="B3" s="6" t="s">
        <v>4</v>
      </c>
      <c r="C3" s="7" t="s">
        <v>5</v>
      </c>
      <c r="D3" s="8" t="s">
        <v>6</v>
      </c>
      <c r="E3" s="8" t="s">
        <v>7</v>
      </c>
      <c r="F3" s="6" t="s">
        <v>8</v>
      </c>
      <c r="G3" s="6"/>
      <c r="H3">
        <f>((SUM( G4:G15)/12)/3)*100</f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>
        <v>1.0</v>
      </c>
      <c r="B4" t="str">
        <f>'DB ENFR'!A3</f>
        <v>Pain</v>
      </c>
      <c r="C4" s="9" t="str">
        <f> SWITCH(D4, 0, 'DB ENFR'!B3, 1, 'DB ENFR'!C3, 2, 'DB ENFR'!D3, 3, 'DB ENFR'!E3,'DB ENFR'!E3)</f>
        <v>L3:Pain clear, we feel and measure the impact</v>
      </c>
      <c r="D4" s="10">
        <v>3.0</v>
      </c>
      <c r="E4" s="10">
        <v>0.0</v>
      </c>
      <c r="G4">
        <f t="shared" ref="G4:G15" si="1">E4</f>
        <v>0</v>
      </c>
    </row>
    <row r="5">
      <c r="A5">
        <v>2.0</v>
      </c>
      <c r="B5" t="str">
        <f>'DB ENFR'!A4</f>
        <v>Solution</v>
      </c>
      <c r="C5" s="9" t="str">
        <f> SWITCH(D5, 0, 'DB ENFR'!B4, 1, 'DB ENFR'!C4, 2, 'DB ENFR'!D4, 3, 'DB ENFR'!E4,'DB ENFR'!E4)</f>
        <v>L3:The solution is  limpid, unique and disruptive</v>
      </c>
      <c r="D5" s="10">
        <v>3.0</v>
      </c>
      <c r="E5" s="10">
        <v>0.0</v>
      </c>
      <c r="G5">
        <f t="shared" si="1"/>
        <v>0</v>
      </c>
    </row>
    <row r="6">
      <c r="A6">
        <v>3.0</v>
      </c>
      <c r="B6" t="str">
        <f>'DB ENFR'!A5</f>
        <v>Unique specification</v>
      </c>
      <c r="C6" s="9" t="str">
        <f> SWITCH(D6, 0, 'DB ENFR'!B5, 1, 'DB ENFR'!C5, 2, 'DB ENFR'!D5, 3, 'DB ENFR'!E5,'DB ENFR'!E5)</f>
        <v>L2:Serious work needed to start over the same project</v>
      </c>
      <c r="D6" s="10">
        <v>2.0</v>
      </c>
      <c r="E6" s="10">
        <v>0.0</v>
      </c>
      <c r="F6" s="1" t="s">
        <v>21</v>
      </c>
      <c r="G6">
        <f t="shared" si="1"/>
        <v>0</v>
      </c>
    </row>
    <row r="7">
      <c r="A7" s="1" t="s">
        <v>22</v>
      </c>
      <c r="B7" t="str">
        <f>'DB ENFR'!A6</f>
        <v>Market understanding</v>
      </c>
      <c r="C7" s="9" t="str">
        <f> SWITCH(D7, 0, 'DB ENFR'!B6, 1, 'DB ENFR'!C6, 2, 'DB ENFR'!D6, 3, 'DB ENFR'!E6,'DB ENFR'!E6)</f>
        <v>L3:Serious studies, Fact &amp; Figure, reliable sources, cross-checked info, known competitor</v>
      </c>
      <c r="D7" s="10">
        <v>3.0</v>
      </c>
      <c r="E7" s="10">
        <v>0.0</v>
      </c>
      <c r="F7" s="1" t="s">
        <v>23</v>
      </c>
      <c r="G7">
        <f t="shared" si="1"/>
        <v>0</v>
      </c>
    </row>
    <row r="8">
      <c r="A8">
        <v>5.0</v>
      </c>
      <c r="B8" t="str">
        <f>'DB ENFR'!A7</f>
        <v>Target segmentation</v>
      </c>
      <c r="C8" s="9" t="str">
        <f> SWITCH(D8, 0, 'DB ENFR'!B7, 1, 'DB ENFR'!C7, 2, 'DB ENFR'!D7, 3, 'DB ENFR'!E7,'DB ENFR'!E7)</f>
        <v>L3:Studies, Strong Fact &amp; Figure, contacts and usable communication</v>
      </c>
      <c r="D8" s="10">
        <v>3.0</v>
      </c>
      <c r="E8" s="10">
        <v>0.0</v>
      </c>
      <c r="G8">
        <f t="shared" si="1"/>
        <v>0</v>
      </c>
    </row>
    <row r="9">
      <c r="A9">
        <v>6.0</v>
      </c>
      <c r="B9" t="str">
        <f>'DB ENFR'!A8</f>
        <v>Team</v>
      </c>
      <c r="C9" s="9" t="str">
        <f> SWITCH(D9, 0, 'DB ENFR'!B8, 1, 'DB ENFR'!C8, 2, 'DB ENFR'!D8, 3, 'DB ENFR'!E8,'DB ENFR'!E8)</f>
        <v>L3:Solid group, committed team leader, validable skills,relevant experience, transgeneration, boards</v>
      </c>
      <c r="D9" s="10">
        <v>3.0</v>
      </c>
      <c r="E9" s="10">
        <v>0.0</v>
      </c>
      <c r="G9">
        <f t="shared" si="1"/>
        <v>0</v>
      </c>
    </row>
    <row r="10">
      <c r="A10">
        <v>7.0</v>
      </c>
      <c r="B10" t="str">
        <f>'DB ENFR'!A9</f>
        <v>Business Model</v>
      </c>
      <c r="C10" s="9" t="str">
        <f> SWITCH(D10, 0, 'DB ENFR'!B9, 1, 'DB ENFR'!C9, 2, 'DB ENFR'!D9, 3, 'DB ENFR'!E9,'DB ENFR'!E9)</f>
        <v>L3:Water Clear Model, Good margin (&gt;35% services or 50% franchises), income retrieval</v>
      </c>
      <c r="D10" s="10">
        <v>3.0</v>
      </c>
      <c r="E10" s="10">
        <v>0.0</v>
      </c>
      <c r="G10">
        <f t="shared" si="1"/>
        <v>0</v>
      </c>
    </row>
    <row r="11">
      <c r="A11">
        <v>8.0</v>
      </c>
      <c r="B11" t="str">
        <f>'DB ENFR'!A10</f>
        <v>P&amp;L Beer coaster</v>
      </c>
      <c r="C11" s="9" t="str">
        <f> SWITCH(D11, 0, 'DB ENFR'!B10, 1, 'DB ENFR'!C10, 2, 'DB ENFR'!D10, 3, 'DB ENFR'!E10,'DB ENFR'!E10)</f>
        <v>L3:Clear and realistic model: Break event &lt; 12 mois   -  marge &gt; 35% / 50%</v>
      </c>
      <c r="D11" s="10">
        <v>3.0</v>
      </c>
      <c r="E11" s="10">
        <v>0.0</v>
      </c>
      <c r="G11">
        <f t="shared" si="1"/>
        <v>0</v>
      </c>
    </row>
    <row r="12">
      <c r="A12">
        <v>9.0</v>
      </c>
      <c r="B12" t="str">
        <f>'DB ENFR'!A11</f>
        <v>Risks</v>
      </c>
      <c r="C12" s="9" t="str">
        <f> SWITCH(D12, 0, 'DB ENFR'!B11, 1, 'DB ENFR'!C11, 2, 'DB ENFR'!D11, 3, 'DB ENFR'!E11,'DB ENFR'!E11)</f>
        <v>L1:Identified basic risks of the start-up</v>
      </c>
      <c r="D12" s="10">
        <v>1.0</v>
      </c>
      <c r="E12" s="10">
        <v>0.0</v>
      </c>
      <c r="G12">
        <f t="shared" si="1"/>
        <v>0</v>
      </c>
    </row>
    <row r="13">
      <c r="A13">
        <v>10.0</v>
      </c>
      <c r="B13" t="str">
        <f>'DB ENFR'!A12</f>
        <v>Finance Request</v>
      </c>
      <c r="C13" s="9" t="str">
        <f> SWITCH(D13, 0, 'DB ENFR'!B12, 1, 'DB ENFR'!C12, 2, 'DB ENFR'!D12, 3, 'DB ENFR'!E12,'DB ENFR'!E12)</f>
        <v>L2:Finance a BFR through a objective</v>
      </c>
      <c r="D13" s="10">
        <v>2.0</v>
      </c>
      <c r="E13" s="10">
        <v>0.0</v>
      </c>
      <c r="G13">
        <f t="shared" si="1"/>
        <v>0</v>
      </c>
    </row>
    <row r="14">
      <c r="A14" s="1">
        <v>11.0</v>
      </c>
      <c r="B14" s="1" t="s">
        <v>9</v>
      </c>
      <c r="C14" s="9" t="str">
        <f> SWITCH(D14, 0, 'DB ENFR'!B13, 1, 'DB ENFR'!C13, 2, 'DB ENFR'!D13, 3, 'DB ENFR'!E13,'DB ENFR'!E13)</f>
        <v>L2: Hook the curiosity</v>
      </c>
      <c r="D14" s="1">
        <v>2.0</v>
      </c>
      <c r="E14" s="1">
        <v>0.0</v>
      </c>
      <c r="G14">
        <f t="shared" si="1"/>
        <v>0</v>
      </c>
    </row>
    <row r="15">
      <c r="A15" s="1">
        <v>12.0</v>
      </c>
      <c r="B15" s="1" t="s">
        <v>10</v>
      </c>
      <c r="C15" s="9" t="str">
        <f> SWITCH(D15, 0, 'DB ENFR'!B14, 1, 'DB ENFR'!C14, 2, 'DB ENFR'!D14, 3, 'DB ENFR'!E14,'DB ENFR'!E14)</f>
        <v>L1: Alpha prototype</v>
      </c>
      <c r="D15" s="1">
        <v>1.0</v>
      </c>
      <c r="E15" s="1">
        <v>0.0</v>
      </c>
      <c r="G15">
        <f t="shared" si="1"/>
        <v>0</v>
      </c>
    </row>
    <row r="17">
      <c r="A17" s="1" t="s">
        <v>11</v>
      </c>
      <c r="B17" s="1" t="s">
        <v>12</v>
      </c>
    </row>
    <row r="18">
      <c r="B18" s="11" t="s">
        <v>13</v>
      </c>
    </row>
    <row r="19">
      <c r="B19" s="11" t="s">
        <v>14</v>
      </c>
    </row>
    <row r="20">
      <c r="A20" s="1" t="s">
        <v>15</v>
      </c>
      <c r="B20" s="1" t="s">
        <v>16</v>
      </c>
    </row>
    <row r="21">
      <c r="A21" s="1"/>
      <c r="B21" s="11" t="s">
        <v>17</v>
      </c>
    </row>
    <row r="22">
      <c r="A22" s="1" t="s">
        <v>18</v>
      </c>
      <c r="B22" s="1" t="s">
        <v>16</v>
      </c>
    </row>
    <row r="23" ht="15.75" customHeight="1">
      <c r="A23" s="1"/>
      <c r="B23" s="11" t="s">
        <v>17</v>
      </c>
    </row>
    <row r="24" ht="15.75" customHeight="1">
      <c r="A24" s="1" t="s">
        <v>19</v>
      </c>
      <c r="B24" s="1" t="s">
        <v>20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hyperlinks>
    <hyperlink r:id="rId1" ref="B18"/>
    <hyperlink r:id="rId2" ref="B19"/>
    <hyperlink r:id="rId3" ref="B21"/>
    <hyperlink r:id="rId4" ref="B23"/>
  </hyperlinks>
  <printOptions/>
  <pageMargins bottom="1.0" footer="0.0" header="0.0" left="0.75" right="0.75" top="1.0"/>
  <pageSetup paperSize="9"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2" width="52.89"/>
    <col customWidth="1" min="3" max="3" width="42.11"/>
    <col customWidth="1" min="4" max="4" width="63.44"/>
    <col customWidth="1" min="5" max="5" width="76.67"/>
    <col customWidth="1" min="6" max="26" width="10.56"/>
  </cols>
  <sheetData>
    <row r="1">
      <c r="A1" s="2" t="s">
        <v>1</v>
      </c>
    </row>
    <row r="2">
      <c r="B2" s="12" t="s">
        <v>24</v>
      </c>
      <c r="C2" s="12" t="s">
        <v>25</v>
      </c>
      <c r="D2" s="12" t="s">
        <v>26</v>
      </c>
      <c r="E2" s="12" t="s">
        <v>27</v>
      </c>
    </row>
    <row r="3">
      <c r="A3" t="s">
        <v>28</v>
      </c>
      <c r="B3" s="1" t="s">
        <v>29</v>
      </c>
      <c r="C3" s="1" t="s">
        <v>30</v>
      </c>
      <c r="D3" s="1" t="s">
        <v>31</v>
      </c>
      <c r="E3" s="1" t="s">
        <v>32</v>
      </c>
    </row>
    <row r="4">
      <c r="A4" t="s">
        <v>33</v>
      </c>
      <c r="B4" s="1" t="s">
        <v>34</v>
      </c>
      <c r="C4" s="1" t="s">
        <v>35</v>
      </c>
      <c r="D4" s="1" t="s">
        <v>36</v>
      </c>
      <c r="E4" s="1" t="s">
        <v>37</v>
      </c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</row>
    <row r="6">
      <c r="A6" s="1" t="s">
        <v>43</v>
      </c>
      <c r="B6" s="1" t="s">
        <v>44</v>
      </c>
      <c r="C6" s="1" t="s">
        <v>45</v>
      </c>
      <c r="D6" t="s">
        <v>46</v>
      </c>
      <c r="E6" s="1" t="s">
        <v>47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</row>
    <row r="8">
      <c r="A8" s="1" t="s">
        <v>7</v>
      </c>
      <c r="B8" s="1" t="s">
        <v>53</v>
      </c>
      <c r="C8" s="1" t="s">
        <v>54</v>
      </c>
      <c r="D8" s="1" t="s">
        <v>55</v>
      </c>
      <c r="E8" s="1" t="s">
        <v>56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</row>
    <row r="13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</row>
    <row r="14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</row>
    <row r="15" ht="15.75" customHeight="1"/>
    <row r="16">
      <c r="A16" t="s">
        <v>28</v>
      </c>
      <c r="B16" t="s">
        <v>87</v>
      </c>
      <c r="C16" t="s">
        <v>88</v>
      </c>
      <c r="D16" t="s">
        <v>89</v>
      </c>
      <c r="E16" t="s">
        <v>90</v>
      </c>
    </row>
    <row r="17">
      <c r="A17" t="s">
        <v>33</v>
      </c>
      <c r="B17" t="s">
        <v>91</v>
      </c>
      <c r="C17" t="s">
        <v>92</v>
      </c>
      <c r="D17" t="s">
        <v>93</v>
      </c>
      <c r="E17" t="s">
        <v>94</v>
      </c>
    </row>
    <row r="18">
      <c r="A18" t="s">
        <v>95</v>
      </c>
      <c r="B18" t="s">
        <v>96</v>
      </c>
      <c r="C18" t="s">
        <v>97</v>
      </c>
      <c r="D18" t="s">
        <v>98</v>
      </c>
      <c r="E18" t="s">
        <v>99</v>
      </c>
    </row>
    <row r="19">
      <c r="A19" t="s">
        <v>100</v>
      </c>
      <c r="B19" t="s">
        <v>101</v>
      </c>
      <c r="C19" t="s">
        <v>102</v>
      </c>
      <c r="D19" t="s">
        <v>46</v>
      </c>
      <c r="E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</row>
    <row r="21" ht="15.75" customHeight="1">
      <c r="A21" t="s">
        <v>109</v>
      </c>
      <c r="B21" t="s">
        <v>110</v>
      </c>
      <c r="C21" t="s">
        <v>111</v>
      </c>
      <c r="D21" t="s">
        <v>112</v>
      </c>
      <c r="E21" t="s">
        <v>113</v>
      </c>
    </row>
    <row r="22" ht="15.75" customHeight="1">
      <c r="A22" t="s">
        <v>114</v>
      </c>
      <c r="B22" t="s">
        <v>115</v>
      </c>
      <c r="C22" t="s">
        <v>116</v>
      </c>
      <c r="D22" t="s">
        <v>117</v>
      </c>
      <c r="E22" t="s">
        <v>118</v>
      </c>
    </row>
    <row r="23" ht="15.75" customHeight="1">
      <c r="A23" t="s">
        <v>119</v>
      </c>
      <c r="B23" t="s">
        <v>120</v>
      </c>
      <c r="C23" t="s">
        <v>121</v>
      </c>
      <c r="D23" t="s">
        <v>122</v>
      </c>
      <c r="E23" t="s">
        <v>123</v>
      </c>
    </row>
    <row r="24" ht="15.75" customHeight="1">
      <c r="A24" t="s">
        <v>124</v>
      </c>
      <c r="B24" t="s">
        <v>125</v>
      </c>
      <c r="C24" t="s">
        <v>126</v>
      </c>
      <c r="D24" t="s">
        <v>127</v>
      </c>
      <c r="E24" t="s">
        <v>128</v>
      </c>
    </row>
    <row r="25" ht="15.75" customHeight="1">
      <c r="A25" t="s">
        <v>129</v>
      </c>
      <c r="B25" t="s">
        <v>130</v>
      </c>
      <c r="C25" t="s">
        <v>131</v>
      </c>
      <c r="D25" t="s">
        <v>132</v>
      </c>
      <c r="E25" t="s">
        <v>133</v>
      </c>
    </row>
    <row r="26" ht="15.75" customHeight="1"/>
    <row r="27">
      <c r="A27" s="1" t="s">
        <v>134</v>
      </c>
      <c r="B27" s="13" t="s">
        <v>135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7"/>
  </hyperlinks>
  <printOptions/>
  <pageMargins bottom="1.0" footer="0.0" header="0.0" left="0.75" right="0.75" top="1.0"/>
  <pageSetup paperSize="9" orientation="portrait"/>
  <drawing r:id="rId2"/>
</worksheet>
</file>