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ecote_etu_cvm_qc_ca/Documents/"/>
    </mc:Choice>
  </mc:AlternateContent>
  <xr:revisionPtr revIDLastSave="170" documentId="8_{EB03C67C-7C7B-4FBF-A33C-C8922C91F81C}" xr6:coauthVersionLast="47" xr6:coauthVersionMax="47" xr10:uidLastSave="{8A5CE512-FD7F-4FFB-8E1A-2E942B8033FC}"/>
  <bookViews>
    <workbookView xWindow="-120" yWindow="-120" windowWidth="38640" windowHeight="21240" activeTab="1" xr2:uid="{E5D886E6-993B-46B0-AE84-73DB66D976AC}"/>
  </bookViews>
  <sheets>
    <sheet name="Donnees Brutes" sheetId="1" r:id="rId1"/>
    <sheet name="Résul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 l="1"/>
  <c r="E28" i="2" s="1"/>
  <c r="E23" i="2"/>
  <c r="E12" i="2"/>
  <c r="E13" i="2"/>
  <c r="E14" i="2"/>
  <c r="E15" i="2"/>
  <c r="E29" i="2" l="1"/>
  <c r="E31" i="2" s="1"/>
</calcChain>
</file>

<file path=xl/sharedStrings.xml><?xml version="1.0" encoding="utf-8"?>
<sst xmlns="http://schemas.openxmlformats.org/spreadsheetml/2006/main" count="92" uniqueCount="26">
  <si>
    <t>Compagnie X</t>
  </si>
  <si>
    <t>Facture  -  W458</t>
  </si>
  <si>
    <t>Identification du client</t>
  </si>
  <si>
    <t>Aérius Inc.</t>
  </si>
  <si>
    <t>1664 Boulevard des Laurentides</t>
  </si>
  <si>
    <t>Laval, QC, Canada</t>
  </si>
  <si>
    <t>H7M 2P4</t>
  </si>
  <si>
    <t>No</t>
  </si>
  <si>
    <t>Description</t>
  </si>
  <si>
    <t>Quantité</t>
  </si>
  <si>
    <t>Prix unitaire</t>
  </si>
  <si>
    <t>Total</t>
  </si>
  <si>
    <t>Service d'analyse et d'identification du problème.</t>
  </si>
  <si>
    <t>BUFFALO DriveStation Duo 6TB Black External Hard Drive HD-WL6TU3R1.</t>
  </si>
  <si>
    <t>Installation et configuration du matériel.</t>
  </si>
  <si>
    <t>Conception, développement et installation du système WARP-Z</t>
  </si>
  <si>
    <t xml:space="preserve"> -</t>
  </si>
  <si>
    <t>-</t>
  </si>
  <si>
    <t xml:space="preserve"> -    </t>
  </si>
  <si>
    <t>Sous-total</t>
  </si>
  <si>
    <t>Rabais</t>
  </si>
  <si>
    <t>TPS</t>
  </si>
  <si>
    <t>TVQ</t>
  </si>
  <si>
    <t xml:space="preserve">Total </t>
  </si>
  <si>
    <t>Facture - W458</t>
  </si>
  <si>
    <t>Laval , QC 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</si>
</sst>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\ &quot;$&quot;_ ;_ * \(#,##0.00\)\ &quot;$&quot;_ ;_ * &quot;-&quot;??_)\ &quot;$&quot;_ ;_ @_ "/>
    <numFmt numFmtId="169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8"/>
      <name val="Calibri"/>
      <family val="2"/>
      <scheme val="minor"/>
    </font>
    <font>
      <i/>
      <sz val="1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/>
      <right style="thin">
        <color theme="4" tint="0.3999755851924192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 applyFill="1" applyBorder="1" applyAlignment="1">
      <alignment horizontal="left"/>
    </xf>
    <xf numFmtId="0" fontId="3" fillId="0" borderId="0" xfId="0" quotePrefix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quotePrefix="1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7" fillId="3" borderId="12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center"/>
    </xf>
    <xf numFmtId="164" fontId="6" fillId="4" borderId="11" xfId="1" applyNumberFormat="1" applyFont="1" applyFill="1" applyBorder="1" applyAlignment="1">
      <alignment horizontal="left"/>
    </xf>
    <xf numFmtId="164" fontId="0" fillId="4" borderId="13" xfId="1" applyNumberFormat="1" applyFont="1" applyFill="1" applyBorder="1" applyAlignment="1">
      <alignment horizontal="right"/>
    </xf>
    <xf numFmtId="0" fontId="10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6" fillId="0" borderId="8" xfId="1" applyNumberFormat="1" applyFont="1" applyBorder="1" applyAlignment="1">
      <alignment horizontal="left"/>
    </xf>
    <xf numFmtId="164" fontId="0" fillId="0" borderId="9" xfId="1" applyNumberFormat="1" applyFont="1" applyBorder="1" applyAlignment="1">
      <alignment horizontal="right"/>
    </xf>
    <xf numFmtId="0" fontId="10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164" fontId="6" fillId="4" borderId="8" xfId="1" applyNumberFormat="1" applyFont="1" applyFill="1" applyBorder="1" applyAlignment="1">
      <alignment horizontal="left"/>
    </xf>
    <xf numFmtId="164" fontId="0" fillId="4" borderId="9" xfId="1" applyNumberFormat="1" applyFont="1" applyFill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164" fontId="6" fillId="0" borderId="5" xfId="1" applyNumberFormat="1" applyFont="1" applyBorder="1" applyAlignment="1">
      <alignment horizontal="left"/>
    </xf>
    <xf numFmtId="164" fontId="0" fillId="0" borderId="6" xfId="1" applyNumberFormat="1" applyFont="1" applyBorder="1" applyAlignment="1">
      <alignment horizontal="right"/>
    </xf>
    <xf numFmtId="0" fontId="3" fillId="0" borderId="0" xfId="0" quotePrefix="1" applyFont="1" applyBorder="1" applyAlignment="1">
      <alignment horizontal="center"/>
    </xf>
    <xf numFmtId="164" fontId="3" fillId="0" borderId="0" xfId="1" quotePrefix="1" applyFont="1" applyBorder="1" applyAlignment="1">
      <alignment horizontal="center"/>
    </xf>
    <xf numFmtId="164" fontId="8" fillId="0" borderId="10" xfId="1" applyFont="1" applyBorder="1" applyAlignment="1">
      <alignment horizontal="left"/>
    </xf>
    <xf numFmtId="0" fontId="8" fillId="0" borderId="0" xfId="0" applyFont="1" applyAlignment="1">
      <alignment horizontal="left"/>
    </xf>
    <xf numFmtId="164" fontId="8" fillId="0" borderId="0" xfId="1" applyFont="1" applyAlignment="1">
      <alignment horizontal="left"/>
    </xf>
    <xf numFmtId="164" fontId="8" fillId="0" borderId="14" xfId="1" applyFont="1" applyBorder="1" applyAlignment="1">
      <alignment horizontal="left"/>
    </xf>
    <xf numFmtId="164" fontId="8" fillId="0" borderId="15" xfId="1" applyFont="1" applyBorder="1" applyAlignment="1">
      <alignment horizontal="left"/>
    </xf>
    <xf numFmtId="164" fontId="8" fillId="0" borderId="14" xfId="1" applyFont="1" applyFill="1" applyBorder="1" applyAlignment="1">
      <alignment horizontal="left"/>
    </xf>
    <xf numFmtId="164" fontId="9" fillId="0" borderId="10" xfId="1" applyFont="1" applyBorder="1" applyAlignment="1">
      <alignment horizontal="left"/>
    </xf>
    <xf numFmtId="0" fontId="9" fillId="0" borderId="0" xfId="0" applyFont="1" applyAlignment="1">
      <alignment horizontal="left"/>
    </xf>
    <xf numFmtId="164" fontId="8" fillId="0" borderId="15" xfId="1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9" fillId="5" borderId="15" xfId="0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9" fillId="5" borderId="14" xfId="0" applyFont="1" applyFill="1" applyBorder="1" applyAlignment="1">
      <alignment horizontal="left"/>
    </xf>
    <xf numFmtId="0" fontId="8" fillId="5" borderId="14" xfId="0" applyFont="1" applyFill="1" applyBorder="1" applyAlignment="1">
      <alignment horizontal="left"/>
    </xf>
    <xf numFmtId="169" fontId="11" fillId="5" borderId="15" xfId="2" applyNumberFormat="1" applyFont="1" applyFill="1" applyBorder="1" applyAlignment="1">
      <alignment horizontal="right"/>
    </xf>
    <xf numFmtId="169" fontId="11" fillId="5" borderId="14" xfId="2" applyNumberFormat="1" applyFont="1" applyFill="1" applyBorder="1" applyAlignment="1">
      <alignment horizontal="right"/>
    </xf>
    <xf numFmtId="0" fontId="6" fillId="5" borderId="2" xfId="0" applyFont="1" applyFill="1" applyBorder="1"/>
    <xf numFmtId="0" fontId="6" fillId="5" borderId="0" xfId="0" applyFont="1" applyFill="1" applyBorder="1"/>
    <xf numFmtId="0" fontId="6" fillId="5" borderId="3" xfId="0" applyFont="1" applyFill="1" applyBorder="1"/>
    <xf numFmtId="0" fontId="12" fillId="6" borderId="0" xfId="0" applyFont="1" applyFill="1" applyBorder="1"/>
    <xf numFmtId="0" fontId="13" fillId="0" borderId="0" xfId="0" applyFont="1" applyBorder="1" applyAlignment="1"/>
    <xf numFmtId="0" fontId="5" fillId="5" borderId="1" xfId="0" applyFont="1" applyFill="1" applyBorder="1" applyAlignment="1">
      <alignment horizontal="right"/>
    </xf>
    <xf numFmtId="0" fontId="14" fillId="5" borderId="1" xfId="0" applyFont="1" applyFill="1" applyBorder="1" applyAlignment="1">
      <alignment horizontal="right"/>
    </xf>
  </cellXfs>
  <cellStyles count="3">
    <cellStyle name="Monétaire" xfId="1" builtinId="4"/>
    <cellStyle name="Normal" xfId="0" builtinId="0"/>
    <cellStyle name="Pourcentage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CD971-4949-4512-B2DE-099178F627BE}" name="Tableau8" displayName="Tableau8" ref="A16:E21" headerRowCount="0" totalsRowShown="0" headerRowDxfId="10" dataDxfId="11" tableBorderDxfId="12">
  <tableColumns count="5">
    <tableColumn id="1" xr3:uid="{5A783170-99D5-47C1-9DFC-02B27B1317C9}" name="Colonne1" headerRowDxfId="5" dataDxfId="4"/>
    <tableColumn id="2" xr3:uid="{4DDBDC55-B016-487C-8303-5A12BA875B88}" name="Colonne2" headerRowDxfId="6" dataDxfId="3"/>
    <tableColumn id="3" xr3:uid="{C3B4CDE9-513D-4C30-BF5B-A229F68370BC}" name="Colonne3" headerRowDxfId="7" dataDxfId="2"/>
    <tableColumn id="4" xr3:uid="{7EBB0E46-9FFB-49C7-933B-CD68E3C14B74}" name="Colonne4" headerRowDxfId="8" dataDxfId="1" dataCellStyle="Monétaire"/>
    <tableColumn id="5" xr3:uid="{EFA7FEA6-E183-4F77-9A1A-010E2D1E458B}" name="Colonne5" headerRowDxfId="9" dataDxfId="0" dataCellStyle="Monétai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D802-4E6D-4123-88C3-9C89CBC1AE8F}">
  <dimension ref="B4:F33"/>
  <sheetViews>
    <sheetView workbookViewId="0">
      <selection activeCell="B13" sqref="B13:F33"/>
    </sheetView>
  </sheetViews>
  <sheetFormatPr baseColWidth="10" defaultRowHeight="15" x14ac:dyDescent="0.25"/>
  <cols>
    <col min="3" max="3" width="49.85546875" bestFit="1" customWidth="1"/>
  </cols>
  <sheetData>
    <row r="4" spans="2:6" x14ac:dyDescent="0.25">
      <c r="B4" s="1" t="s">
        <v>0</v>
      </c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2" t="s">
        <v>1</v>
      </c>
      <c r="C6" s="2"/>
      <c r="D6" s="2"/>
      <c r="E6" s="2"/>
      <c r="F6" s="2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 t="s">
        <v>2</v>
      </c>
      <c r="D8" s="1" t="s">
        <v>3</v>
      </c>
      <c r="E8" s="1"/>
      <c r="F8" s="1"/>
    </row>
    <row r="9" spans="2:6" x14ac:dyDescent="0.25">
      <c r="B9" s="1"/>
      <c r="C9" s="1"/>
      <c r="D9" s="1" t="s">
        <v>4</v>
      </c>
      <c r="E9" s="1"/>
      <c r="F9" s="1"/>
    </row>
    <row r="10" spans="2:6" x14ac:dyDescent="0.25">
      <c r="B10" s="1"/>
      <c r="C10" s="1"/>
      <c r="D10" s="1" t="s">
        <v>5</v>
      </c>
      <c r="E10" s="1"/>
      <c r="F10" s="1"/>
    </row>
    <row r="11" spans="2:6" x14ac:dyDescent="0.25">
      <c r="B11" s="1"/>
      <c r="C11" s="1"/>
      <c r="D11" s="1" t="s">
        <v>6</v>
      </c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2:6" x14ac:dyDescent="0.25">
      <c r="B14" s="1">
        <v>1</v>
      </c>
      <c r="C14" s="1" t="s">
        <v>12</v>
      </c>
      <c r="D14" s="1">
        <v>15</v>
      </c>
      <c r="E14" s="3">
        <v>45</v>
      </c>
      <c r="F14" s="1"/>
    </row>
    <row r="15" spans="2:6" x14ac:dyDescent="0.25">
      <c r="B15" s="1">
        <v>2</v>
      </c>
      <c r="C15" s="1" t="s">
        <v>13</v>
      </c>
      <c r="D15" s="1">
        <v>2</v>
      </c>
      <c r="E15" s="3">
        <v>499.99</v>
      </c>
      <c r="F15" s="1"/>
    </row>
    <row r="16" spans="2:6" x14ac:dyDescent="0.25">
      <c r="B16" s="1">
        <v>3</v>
      </c>
      <c r="C16" s="1" t="s">
        <v>14</v>
      </c>
      <c r="D16" s="1">
        <v>5</v>
      </c>
      <c r="E16" s="3">
        <v>45</v>
      </c>
      <c r="F16" s="1"/>
    </row>
    <row r="17" spans="2:6" x14ac:dyDescent="0.25">
      <c r="B17" s="1">
        <v>4</v>
      </c>
      <c r="C17" s="1" t="s">
        <v>15</v>
      </c>
      <c r="D17" s="1">
        <v>120</v>
      </c>
      <c r="E17" s="3">
        <v>85</v>
      </c>
      <c r="F17" s="1"/>
    </row>
    <row r="18" spans="2:6" x14ac:dyDescent="0.25">
      <c r="B18" s="1">
        <v>5</v>
      </c>
      <c r="C18" s="4" t="s">
        <v>16</v>
      </c>
      <c r="D18" s="4" t="s">
        <v>17</v>
      </c>
      <c r="E18" s="4" t="s">
        <v>18</v>
      </c>
      <c r="F18" s="4" t="s">
        <v>18</v>
      </c>
    </row>
    <row r="19" spans="2:6" x14ac:dyDescent="0.25">
      <c r="B19" s="1">
        <v>6</v>
      </c>
      <c r="C19" s="4" t="s">
        <v>16</v>
      </c>
      <c r="D19" s="4" t="s">
        <v>17</v>
      </c>
      <c r="E19" s="4" t="s">
        <v>18</v>
      </c>
      <c r="F19" s="4" t="s">
        <v>18</v>
      </c>
    </row>
    <row r="20" spans="2:6" x14ac:dyDescent="0.25">
      <c r="B20" s="1">
        <v>7</v>
      </c>
      <c r="C20" s="4" t="s">
        <v>16</v>
      </c>
      <c r="D20" s="4" t="s">
        <v>17</v>
      </c>
      <c r="E20" s="4" t="s">
        <v>18</v>
      </c>
      <c r="F20" s="4" t="s">
        <v>18</v>
      </c>
    </row>
    <row r="21" spans="2:6" x14ac:dyDescent="0.25">
      <c r="B21" s="1">
        <v>8</v>
      </c>
      <c r="C21" s="4" t="s">
        <v>16</v>
      </c>
      <c r="D21" s="4" t="s">
        <v>17</v>
      </c>
      <c r="E21" s="4" t="s">
        <v>18</v>
      </c>
      <c r="F21" s="4" t="s">
        <v>18</v>
      </c>
    </row>
    <row r="22" spans="2:6" x14ac:dyDescent="0.25">
      <c r="B22" s="1">
        <v>9</v>
      </c>
      <c r="C22" s="4" t="s">
        <v>16</v>
      </c>
      <c r="D22" s="4" t="s">
        <v>17</v>
      </c>
      <c r="E22" s="4" t="s">
        <v>18</v>
      </c>
      <c r="F22" s="4" t="s">
        <v>18</v>
      </c>
    </row>
    <row r="23" spans="2:6" x14ac:dyDescent="0.25">
      <c r="B23" s="1">
        <v>10</v>
      </c>
      <c r="C23" s="4" t="s">
        <v>16</v>
      </c>
      <c r="D23" s="4" t="s">
        <v>17</v>
      </c>
      <c r="E23" s="4" t="s">
        <v>18</v>
      </c>
      <c r="F23" s="4" t="s">
        <v>18</v>
      </c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 t="s">
        <v>19</v>
      </c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 t="s">
        <v>20</v>
      </c>
      <c r="E27" s="1"/>
      <c r="F27" s="3">
        <v>500</v>
      </c>
    </row>
    <row r="28" spans="2:6" x14ac:dyDescent="0.25">
      <c r="B28" s="1"/>
      <c r="C28" s="1"/>
      <c r="D28" s="1" t="s">
        <v>19</v>
      </c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 t="s">
        <v>21</v>
      </c>
      <c r="E30" s="1">
        <v>0.05</v>
      </c>
      <c r="F30" s="1"/>
    </row>
    <row r="31" spans="2:6" x14ac:dyDescent="0.25">
      <c r="B31" s="1"/>
      <c r="C31" s="1"/>
      <c r="D31" s="1" t="s">
        <v>22</v>
      </c>
      <c r="E31" s="1">
        <v>9.9750000000000005E-2</v>
      </c>
      <c r="F31" s="3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 t="s">
        <v>23</v>
      </c>
      <c r="E33" s="1"/>
      <c r="F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3A45-6416-4608-A8C0-A1E4C7D0B601}">
  <dimension ref="A2:H32"/>
  <sheetViews>
    <sheetView tabSelected="1" workbookViewId="0">
      <selection activeCell="L8" sqref="L8"/>
    </sheetView>
  </sheetViews>
  <sheetFormatPr baseColWidth="10" defaultRowHeight="15" x14ac:dyDescent="0.25"/>
  <cols>
    <col min="1" max="1" width="3.85546875" customWidth="1"/>
    <col min="2" max="2" width="53" customWidth="1"/>
    <col min="3" max="3" width="11.5703125" customWidth="1"/>
    <col min="4" max="4" width="13" customWidth="1"/>
    <col min="5" max="5" width="14.28515625" customWidth="1"/>
  </cols>
  <sheetData>
    <row r="2" spans="1:8" ht="21" x14ac:dyDescent="0.35">
      <c r="A2" s="5" t="s">
        <v>0</v>
      </c>
      <c r="B2" s="6"/>
      <c r="C2" s="6"/>
      <c r="D2" s="6"/>
      <c r="E2" s="6"/>
      <c r="F2" s="6"/>
      <c r="G2" s="6"/>
      <c r="H2" s="6"/>
    </row>
    <row r="4" spans="1:8" x14ac:dyDescent="0.25">
      <c r="A4" s="55"/>
      <c r="B4" s="57" t="s">
        <v>24</v>
      </c>
      <c r="C4" s="56"/>
      <c r="D4" s="56"/>
      <c r="E4" s="56"/>
      <c r="F4" s="56"/>
      <c r="G4" s="56"/>
      <c r="H4" s="56"/>
    </row>
    <row r="5" spans="1:8" ht="7.5" customHeight="1" x14ac:dyDescent="0.25"/>
    <row r="6" spans="1:8" x14ac:dyDescent="0.25">
      <c r="A6" s="54"/>
      <c r="B6" s="51" t="s">
        <v>2</v>
      </c>
      <c r="C6" s="51"/>
      <c r="D6" s="51"/>
      <c r="E6" s="51"/>
      <c r="F6" s="51" t="s">
        <v>3</v>
      </c>
      <c r="G6" s="51"/>
      <c r="H6" s="51"/>
    </row>
    <row r="7" spans="1:8" x14ac:dyDescent="0.25">
      <c r="A7" s="54"/>
      <c r="B7" s="52"/>
      <c r="C7" s="52"/>
      <c r="D7" s="52"/>
      <c r="E7" s="52"/>
      <c r="F7" s="52" t="s">
        <v>4</v>
      </c>
      <c r="G7" s="52"/>
      <c r="H7" s="52"/>
    </row>
    <row r="8" spans="1:8" x14ac:dyDescent="0.25">
      <c r="A8" s="54"/>
      <c r="B8" s="52"/>
      <c r="C8" s="52"/>
      <c r="D8" s="52"/>
      <c r="E8" s="52"/>
      <c r="F8" s="52" t="s">
        <v>25</v>
      </c>
      <c r="G8" s="52"/>
      <c r="H8" s="52"/>
    </row>
    <row r="9" spans="1:8" x14ac:dyDescent="0.25">
      <c r="A9" s="54"/>
      <c r="B9" s="53"/>
      <c r="C9" s="53"/>
      <c r="D9" s="53"/>
      <c r="E9" s="53"/>
      <c r="F9" s="53" t="s">
        <v>6</v>
      </c>
      <c r="G9" s="53"/>
      <c r="H9" s="53"/>
    </row>
    <row r="10" spans="1:8" ht="15.75" thickBot="1" x14ac:dyDescent="0.3"/>
    <row r="11" spans="1:8" ht="15.75" thickBot="1" x14ac:dyDescent="0.3">
      <c r="A11" s="9" t="s">
        <v>7</v>
      </c>
      <c r="B11" s="10" t="s">
        <v>8</v>
      </c>
      <c r="C11" s="10" t="s">
        <v>9</v>
      </c>
      <c r="D11" s="10" t="s">
        <v>10</v>
      </c>
      <c r="E11" s="11" t="s">
        <v>11</v>
      </c>
    </row>
    <row r="12" spans="1:8" x14ac:dyDescent="0.25">
      <c r="A12" s="12">
        <v>1</v>
      </c>
      <c r="B12" s="13" t="s">
        <v>12</v>
      </c>
      <c r="C12" s="14">
        <v>15</v>
      </c>
      <c r="D12" s="15">
        <v>45</v>
      </c>
      <c r="E12" s="16">
        <f>Résultat!$D12*Résultat!$C12</f>
        <v>675</v>
      </c>
    </row>
    <row r="13" spans="1:8" x14ac:dyDescent="0.25">
      <c r="A13" s="17">
        <v>2</v>
      </c>
      <c r="B13" s="18" t="s">
        <v>13</v>
      </c>
      <c r="C13" s="19">
        <v>2</v>
      </c>
      <c r="D13" s="20">
        <v>499.99</v>
      </c>
      <c r="E13" s="21">
        <f>Résultat!$D13*Résultat!$C13</f>
        <v>999.98</v>
      </c>
    </row>
    <row r="14" spans="1:8" x14ac:dyDescent="0.25">
      <c r="A14" s="22">
        <v>3</v>
      </c>
      <c r="B14" s="23" t="s">
        <v>14</v>
      </c>
      <c r="C14" s="24">
        <v>5</v>
      </c>
      <c r="D14" s="25">
        <v>45</v>
      </c>
      <c r="E14" s="26">
        <f>Résultat!$D14*Résultat!$C14</f>
        <v>225</v>
      </c>
    </row>
    <row r="15" spans="1:8" x14ac:dyDescent="0.25">
      <c r="A15" s="27">
        <v>4</v>
      </c>
      <c r="B15" s="28" t="s">
        <v>15</v>
      </c>
      <c r="C15" s="29">
        <v>120</v>
      </c>
      <c r="D15" s="30">
        <v>85</v>
      </c>
      <c r="E15" s="31">
        <f>Résultat!$D15*Résultat!$C15</f>
        <v>10200</v>
      </c>
    </row>
    <row r="16" spans="1:8" x14ac:dyDescent="0.25">
      <c r="A16" s="8">
        <v>5</v>
      </c>
      <c r="B16" s="7" t="s">
        <v>16</v>
      </c>
      <c r="C16" s="32" t="s">
        <v>17</v>
      </c>
      <c r="D16" s="33" t="s">
        <v>18</v>
      </c>
      <c r="E16" s="33" t="s">
        <v>18</v>
      </c>
    </row>
    <row r="17" spans="1:5" x14ac:dyDescent="0.25">
      <c r="A17" s="8">
        <v>6</v>
      </c>
      <c r="B17" s="7" t="s">
        <v>16</v>
      </c>
      <c r="C17" s="32" t="s">
        <v>17</v>
      </c>
      <c r="D17" s="33" t="s">
        <v>18</v>
      </c>
      <c r="E17" s="33" t="s">
        <v>18</v>
      </c>
    </row>
    <row r="18" spans="1:5" x14ac:dyDescent="0.25">
      <c r="A18" s="8">
        <v>7</v>
      </c>
      <c r="B18" s="7" t="s">
        <v>16</v>
      </c>
      <c r="C18" s="32" t="s">
        <v>17</v>
      </c>
      <c r="D18" s="33" t="s">
        <v>18</v>
      </c>
      <c r="E18" s="33" t="s">
        <v>18</v>
      </c>
    </row>
    <row r="19" spans="1:5" x14ac:dyDescent="0.25">
      <c r="A19" s="8">
        <v>8</v>
      </c>
      <c r="B19" s="7" t="s">
        <v>16</v>
      </c>
      <c r="C19" s="32" t="s">
        <v>17</v>
      </c>
      <c r="D19" s="33" t="s">
        <v>18</v>
      </c>
      <c r="E19" s="33" t="s">
        <v>18</v>
      </c>
    </row>
    <row r="20" spans="1:5" x14ac:dyDescent="0.25">
      <c r="A20" s="8">
        <v>9</v>
      </c>
      <c r="B20" s="7" t="s">
        <v>16</v>
      </c>
      <c r="C20" s="32" t="s">
        <v>17</v>
      </c>
      <c r="D20" s="33" t="s">
        <v>18</v>
      </c>
      <c r="E20" s="33" t="s">
        <v>18</v>
      </c>
    </row>
    <row r="21" spans="1:5" x14ac:dyDescent="0.25">
      <c r="A21" s="8">
        <v>10</v>
      </c>
      <c r="B21" s="7" t="s">
        <v>16</v>
      </c>
      <c r="C21" s="32" t="s">
        <v>17</v>
      </c>
      <c r="D21" s="33" t="s">
        <v>18</v>
      </c>
      <c r="E21" s="33" t="s">
        <v>18</v>
      </c>
    </row>
    <row r="22" spans="1:5" ht="6.75" customHeight="1" thickBot="1" x14ac:dyDescent="0.3"/>
    <row r="23" spans="1:5" ht="14.25" customHeight="1" thickBot="1" x14ac:dyDescent="0.3">
      <c r="A23" s="1"/>
      <c r="B23" s="1"/>
      <c r="C23" s="43" t="s">
        <v>19</v>
      </c>
      <c r="D23" s="44"/>
      <c r="E23" s="34">
        <f>SUM(E12:E15)</f>
        <v>12099.98</v>
      </c>
    </row>
    <row r="24" spans="1:5" ht="6" customHeight="1" thickBot="1" x14ac:dyDescent="0.3">
      <c r="A24" s="1"/>
      <c r="B24" s="1"/>
      <c r="C24" s="41"/>
      <c r="D24" s="35"/>
      <c r="E24" s="36"/>
    </row>
    <row r="25" spans="1:5" x14ac:dyDescent="0.25">
      <c r="A25" s="1"/>
      <c r="B25" s="1"/>
      <c r="C25" s="45" t="s">
        <v>20</v>
      </c>
      <c r="D25" s="46"/>
      <c r="E25" s="42">
        <v>500</v>
      </c>
    </row>
    <row r="26" spans="1:5" ht="15.75" thickBot="1" x14ac:dyDescent="0.3">
      <c r="A26" s="1"/>
      <c r="B26" s="1"/>
      <c r="C26" s="47" t="s">
        <v>19</v>
      </c>
      <c r="D26" s="48"/>
      <c r="E26" s="37">
        <f>E23-E25</f>
        <v>11599.98</v>
      </c>
    </row>
    <row r="27" spans="1:5" ht="6" customHeight="1" thickBot="1" x14ac:dyDescent="0.3">
      <c r="A27" s="1"/>
      <c r="B27" s="1"/>
      <c r="C27" s="41"/>
      <c r="D27" s="35"/>
      <c r="E27" s="36"/>
    </row>
    <row r="28" spans="1:5" x14ac:dyDescent="0.25">
      <c r="A28" s="1"/>
      <c r="B28" s="1"/>
      <c r="C28" s="45" t="s">
        <v>21</v>
      </c>
      <c r="D28" s="49">
        <v>0.05</v>
      </c>
      <c r="E28" s="38">
        <f>E26*D28</f>
        <v>579.99900000000002</v>
      </c>
    </row>
    <row r="29" spans="1:5" ht="15.75" thickBot="1" x14ac:dyDescent="0.3">
      <c r="A29" s="1"/>
      <c r="B29" s="1"/>
      <c r="C29" s="47" t="s">
        <v>22</v>
      </c>
      <c r="D29" s="50">
        <v>9.9750000000000005E-2</v>
      </c>
      <c r="E29" s="39">
        <f>E26*D29</f>
        <v>1157.0980050000001</v>
      </c>
    </row>
    <row r="30" spans="1:5" ht="6" customHeight="1" thickBot="1" x14ac:dyDescent="0.3">
      <c r="A30" s="1"/>
      <c r="B30" s="1"/>
      <c r="C30" s="41"/>
      <c r="D30" s="35"/>
      <c r="E30" s="36"/>
    </row>
    <row r="31" spans="1:5" ht="15.75" thickBot="1" x14ac:dyDescent="0.3">
      <c r="A31" s="1"/>
      <c r="B31" s="1"/>
      <c r="C31" s="43" t="s">
        <v>23</v>
      </c>
      <c r="D31" s="44"/>
      <c r="E31" s="40">
        <f>SUM(E26,E28,E29)</f>
        <v>13337.077004999999</v>
      </c>
    </row>
    <row r="32" spans="1:5" ht="6" customHeight="1" x14ac:dyDescent="0.25">
      <c r="A32" s="1"/>
      <c r="B32" s="1"/>
    </row>
  </sheetData>
  <mergeCells count="2">
    <mergeCell ref="A2:H2"/>
    <mergeCell ref="B4:H4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9" ma:contentTypeDescription="Create a new document." ma:contentTypeScope="" ma:versionID="9bec72c450dd1b92bf4176960ce3b4f0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6fdf0c195b0dfe674846b787201daae1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6997F-AA0D-4458-8BC5-A93100CA4B94}">
  <ds:schemaRefs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2375818-dcd7-42e4-9660-6b33e030de66"/>
    <ds:schemaRef ds:uri="9de94308-2297-4d04-a77d-26fce9df9395"/>
  </ds:schemaRefs>
</ds:datastoreItem>
</file>

<file path=customXml/itemProps2.xml><?xml version="1.0" encoding="utf-8"?>
<ds:datastoreItem xmlns:ds="http://schemas.openxmlformats.org/officeDocument/2006/customXml" ds:itemID="{2032EE7F-A940-4F50-9D25-DE0D7DA8C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CC331-73B2-4958-9380-3E378B407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 Brutes</vt:lpstr>
      <vt:lpstr>Résultat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Côté Éloi</dc:creator>
  <cp:lastModifiedBy>Eloi Cote</cp:lastModifiedBy>
  <dcterms:created xsi:type="dcterms:W3CDTF">2022-10-28T13:13:13Z</dcterms:created>
  <dcterms:modified xsi:type="dcterms:W3CDTF">2022-10-28T14:35:30Z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