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achine\Downloads\"/>
    </mc:Choice>
  </mc:AlternateContent>
  <xr:revisionPtr revIDLastSave="0" documentId="8_{21956853-3BFC-4DEC-8341-D20B7B8BDB74}" xr6:coauthVersionLast="47" xr6:coauthVersionMax="47" xr10:uidLastSave="{00000000-0000-0000-0000-000000000000}"/>
  <bookViews>
    <workbookView xWindow="-120" yWindow="-120" windowWidth="29040" windowHeight="15720" xr2:uid="{AD58E0E8-01E3-4F81-9B36-1D7BA102DBA6}"/>
  </bookViews>
  <sheets>
    <sheet name="Data" sheetId="1" r:id="rId1"/>
    <sheet name="Controller" sheetId="2" r:id="rId2"/>
    <sheet name="Dashboard" sheetId="5" r:id="rId3"/>
    <sheet name="Caixinha" sheetId="6" r:id="rId4"/>
    <sheet name=" " sheetId="4" r:id="rId5"/>
  </sheets>
  <calcPr calcId="191029"/>
  <pivotCaches>
    <pivotCache cacheId="4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2" i="5" l="1"/>
  <c r="D3" i="6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M39" i="2"/>
  <c r="M28" i="2"/>
</calcChain>
</file>

<file path=xl/sharedStrings.xml><?xml version="1.0" encoding="utf-8"?>
<sst xmlns="http://schemas.openxmlformats.org/spreadsheetml/2006/main" count="282" uniqueCount="86">
  <si>
    <t>Data</t>
  </si>
  <si>
    <t>Tipo</t>
  </si>
  <si>
    <t>Categoria</t>
  </si>
  <si>
    <t>Descrição</t>
  </si>
  <si>
    <t>Valor</t>
  </si>
  <si>
    <t>Status</t>
  </si>
  <si>
    <t>Operação Bancária</t>
  </si>
  <si>
    <t>Entrada</t>
  </si>
  <si>
    <t>Renda Fixa</t>
  </si>
  <si>
    <t>Salário mensal</t>
  </si>
  <si>
    <t>Transferência</t>
  </si>
  <si>
    <t>Recebido</t>
  </si>
  <si>
    <t>Saída</t>
  </si>
  <si>
    <t>Gastronomia</t>
  </si>
  <si>
    <t>Jantar em restaurante</t>
  </si>
  <si>
    <t>Cartão de Crédito</t>
  </si>
  <si>
    <t>Pago</t>
  </si>
  <si>
    <t>Alimentação</t>
  </si>
  <si>
    <t>Compras no</t>
  </si>
  <si>
    <t>Débito Automático</t>
  </si>
  <si>
    <t>Pendente</t>
  </si>
  <si>
    <t>Transporte</t>
  </si>
  <si>
    <t>Gasolina</t>
  </si>
  <si>
    <t>Lazer</t>
  </si>
  <si>
    <t>Cinema e jantar</t>
  </si>
  <si>
    <t>Saúde</t>
  </si>
  <si>
    <t>Plano de saúde</t>
  </si>
  <si>
    <t>Educação</t>
  </si>
  <si>
    <t>Material escolar</t>
  </si>
  <si>
    <t>Vestuário</t>
  </si>
  <si>
    <t>Compra de roupas</t>
  </si>
  <si>
    <t>Freelance</t>
  </si>
  <si>
    <t>Pagamento por projeto</t>
  </si>
  <si>
    <t>Manutenção do veículo</t>
  </si>
  <si>
    <t>Eletrônicos</t>
  </si>
  <si>
    <t>Utilidades Dom.</t>
  </si>
  <si>
    <t>Conta de energia elétrica</t>
  </si>
  <si>
    <t>Presentes</t>
  </si>
  <si>
    <t>Aniversário da mãe</t>
  </si>
  <si>
    <t>Recarga de cartão</t>
  </si>
  <si>
    <t>Ingressos para teatro</t>
  </si>
  <si>
    <t>Remédios de farmácia</t>
  </si>
  <si>
    <t>Cursos online</t>
  </si>
  <si>
    <t>Roupas de primavera</t>
  </si>
  <si>
    <t>Serviços</t>
  </si>
  <si>
    <t>Manutenção da casa</t>
  </si>
  <si>
    <t>Venda de ativos</t>
  </si>
  <si>
    <t>Venda de equipamentos</t>
  </si>
  <si>
    <t>Manutenção do</t>
  </si>
  <si>
    <t>Troca de móveis da</t>
  </si>
  <si>
    <t>Presentes para</t>
  </si>
  <si>
    <t>Pet Care</t>
  </si>
  <si>
    <t>Veterinário para o pet</t>
  </si>
  <si>
    <t>Beleza</t>
  </si>
  <si>
    <t>Salão de beleza</t>
  </si>
  <si>
    <t>Viagem</t>
  </si>
  <si>
    <t>Reserva de hotel para fim</t>
  </si>
  <si>
    <t>Compras no mercado</t>
  </si>
  <si>
    <t>Compra hortifruti</t>
  </si>
  <si>
    <t>Ingressos para cinema</t>
  </si>
  <si>
    <t>Trabalho de design</t>
  </si>
  <si>
    <t>Compra de livros</t>
  </si>
  <si>
    <t>Bilhete único</t>
  </si>
  <si>
    <t>Bônus de fim de ano</t>
  </si>
  <si>
    <t>Banho e tosa</t>
  </si>
  <si>
    <t>Compra de cosméticos</t>
  </si>
  <si>
    <t>Calçados</t>
  </si>
  <si>
    <t>Venda de bicicleta</t>
  </si>
  <si>
    <t>Consulta médica</t>
  </si>
  <si>
    <t>Projeto de marketing</t>
  </si>
  <si>
    <t>Headset novo</t>
  </si>
  <si>
    <t>Restaurante vegetariano</t>
  </si>
  <si>
    <t>Reforma elétrica</t>
  </si>
  <si>
    <t>Assinatura de streaming mensal</t>
  </si>
  <si>
    <t>Rótulos de Linha</t>
  </si>
  <si>
    <t>Total Geral</t>
  </si>
  <si>
    <t>Soma de Valor</t>
  </si>
  <si>
    <t>Quanto tive de saída por categoria, sumarizado em reais</t>
  </si>
  <si>
    <t>Entradas</t>
  </si>
  <si>
    <t>Saídas</t>
  </si>
  <si>
    <t>Mês</t>
  </si>
  <si>
    <t>Data de Lançamento</t>
  </si>
  <si>
    <t>Depósito Reservado</t>
  </si>
  <si>
    <t>Total Reservado</t>
  </si>
  <si>
    <t>Meta de Reserva</t>
  </si>
  <si>
    <t>Economias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</si>
</sst>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68D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68DD9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939ED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4" tint="0.3999755851924192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44" fontId="0" fillId="0" borderId="0" xfId="1" applyFont="1" applyAlignment="1">
      <alignment horizontal="center" vertic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44" fontId="0" fillId="2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Alignment="1">
      <alignment vertical="center"/>
    </xf>
    <xf numFmtId="0" fontId="0" fillId="2" borderId="0" xfId="0" applyFill="1" applyAlignment="1">
      <alignment horizontal="left"/>
    </xf>
    <xf numFmtId="0" fontId="3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164" fontId="0" fillId="0" borderId="2" xfId="1" applyNumberFormat="1" applyFont="1" applyBorder="1"/>
    <xf numFmtId="44" fontId="0" fillId="0" borderId="2" xfId="1" applyFont="1" applyBorder="1"/>
    <xf numFmtId="1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 applyFont="1"/>
    <xf numFmtId="14" fontId="4" fillId="0" borderId="0" xfId="0" applyNumberFormat="1" applyFont="1"/>
    <xf numFmtId="44" fontId="4" fillId="0" borderId="0" xfId="1" applyFont="1"/>
    <xf numFmtId="0" fontId="0" fillId="6" borderId="2" xfId="0" applyFill="1" applyBorder="1"/>
    <xf numFmtId="0" fontId="0" fillId="5" borderId="2" xfId="0" applyFill="1" applyBorder="1"/>
    <xf numFmtId="44" fontId="0" fillId="0" borderId="2" xfId="0" applyNumberFormat="1" applyBorder="1"/>
    <xf numFmtId="0" fontId="3" fillId="4" borderId="0" xfId="0" applyFont="1" applyFill="1" applyBorder="1" applyAlignment="1">
      <alignment horizontal="center"/>
    </xf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0" applyNumberFormat="1" applyBorder="1"/>
    <xf numFmtId="0" fontId="0" fillId="0" borderId="6" xfId="0" applyBorder="1"/>
    <xf numFmtId="44" fontId="0" fillId="0" borderId="6" xfId="0" applyNumberFormat="1" applyBorder="1"/>
    <xf numFmtId="44" fontId="0" fillId="0" borderId="7" xfId="1" applyFont="1" applyBorder="1"/>
    <xf numFmtId="44" fontId="0" fillId="0" borderId="4" xfId="1" applyFont="1" applyBorder="1"/>
    <xf numFmtId="0" fontId="0" fillId="0" borderId="8" xfId="0" applyBorder="1"/>
  </cellXfs>
  <cellStyles count="2">
    <cellStyle name="Moeda" xfId="1" builtinId="4"/>
    <cellStyle name="Normal" xfId="0" builtinId="0"/>
  </cellStyles>
  <dxfs count="22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968DD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968DD9"/>
        <name val="Calibri"/>
        <family val="2"/>
        <scheme val="minor"/>
      </font>
    </dxf>
    <dxf>
      <fill>
        <patternFill patternType="solid">
          <bgColor rgb="FF968DD9"/>
        </patternFill>
      </fill>
    </dxf>
    <dxf>
      <fill>
        <patternFill patternType="solid">
          <bgColor rgb="FF968DD9"/>
        </patternFill>
      </fill>
    </dxf>
    <dxf>
      <fill>
        <patternFill patternType="solid">
          <bgColor rgb="FF968DD9"/>
        </patternFill>
      </fill>
    </dxf>
    <dxf>
      <fill>
        <patternFill patternType="solid">
          <bgColor rgb="FF968DD9"/>
        </patternFill>
      </fill>
    </dxf>
    <dxf>
      <numFmt numFmtId="19" formatCode="dd/mm/yyyy"/>
      <alignment horizontal="center" vertical="center" textRotation="0" wrapText="1" indent="0" justifyLastLine="0" shrinkToFit="0" readingOrder="0"/>
    </dxf>
    <dxf>
      <fill>
        <patternFill patternType="solid">
          <bgColor rgb="FF968DD9"/>
        </patternFill>
      </fill>
    </dxf>
    <dxf>
      <fill>
        <patternFill patternType="solid">
          <bgColor rgb="FF968DD9"/>
        </patternFill>
      </fill>
    </dxf>
    <dxf>
      <fill>
        <patternFill patternType="solid">
          <bgColor rgb="FF968DD9"/>
        </patternFill>
      </fill>
    </dxf>
    <dxf>
      <fill>
        <patternFill patternType="solid">
          <bgColor rgb="FF968DD9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68DD9"/>
      <color rgb="FF939ED3"/>
      <color rgb="FF7CA9EA"/>
      <color rgb="FF87ABDF"/>
      <color rgb="FF9999FF"/>
      <color rgb="FF9966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66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Dashboard!$Q$9:$Q$22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Dashboard!$R$9:$R$22</c:f>
              <c:numCache>
                <c:formatCode>_-[$R$-416]\ * #,##0.00_-;\-[$R$-416]\ * #,##0.00_-;_-[$R$-416]\ * "-"??_-;_-@_-</c:formatCode>
                <c:ptCount val="14"/>
                <c:pt idx="0">
                  <c:v>1300</c:v>
                </c:pt>
                <c:pt idx="1">
                  <c:v>150</c:v>
                </c:pt>
                <c:pt idx="2">
                  <c:v>1200</c:v>
                </c:pt>
                <c:pt idx="3">
                  <c:v>3200</c:v>
                </c:pt>
                <c:pt idx="4">
                  <c:v>700</c:v>
                </c:pt>
                <c:pt idx="5">
                  <c:v>680</c:v>
                </c:pt>
                <c:pt idx="6">
                  <c:v>250</c:v>
                </c:pt>
                <c:pt idx="7">
                  <c:v>550</c:v>
                </c:pt>
                <c:pt idx="8">
                  <c:v>1030</c:v>
                </c:pt>
                <c:pt idx="9">
                  <c:v>2100</c:v>
                </c:pt>
                <c:pt idx="10">
                  <c:v>1390</c:v>
                </c:pt>
                <c:pt idx="11">
                  <c:v>500</c:v>
                </c:pt>
                <c:pt idx="12">
                  <c:v>150</c:v>
                </c:pt>
                <c:pt idx="1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9-4333-8C94-DD66EFCA5A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7571503"/>
        <c:axId val="677569423"/>
      </c:barChart>
      <c:catAx>
        <c:axId val="67757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569423"/>
        <c:crosses val="autoZero"/>
        <c:auto val="1"/>
        <c:lblAlgn val="ctr"/>
        <c:lblOffset val="100"/>
        <c:noMultiLvlLbl val="0"/>
      </c:catAx>
      <c:valAx>
        <c:axId val="677569423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677571503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66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Dashboard!$Q$26:$Q$28</c:f>
              <c:strCache>
                <c:ptCount val="3"/>
                <c:pt idx="0">
                  <c:v>Freelance</c:v>
                </c:pt>
                <c:pt idx="1">
                  <c:v>Renda Fixa</c:v>
                </c:pt>
                <c:pt idx="2">
                  <c:v>Venda de ativos</c:v>
                </c:pt>
              </c:strCache>
            </c:strRef>
          </c:cat>
          <c:val>
            <c:numRef>
              <c:f>Dashboard!$R$26:$R$28</c:f>
              <c:numCache>
                <c:formatCode>_("R$"* #,##0.00_);_("R$"* \(#,##0.00\);_("R$"* "-"??_);_(@_)</c:formatCode>
                <c:ptCount val="3"/>
                <c:pt idx="0">
                  <c:v>3900</c:v>
                </c:pt>
                <c:pt idx="1">
                  <c:v>14000</c:v>
                </c:pt>
                <c:pt idx="2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A-44BC-93EF-1A3BAD690B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6699471"/>
        <c:axId val="286701135"/>
      </c:barChart>
      <c:catAx>
        <c:axId val="28669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701135"/>
        <c:crosses val="autoZero"/>
        <c:auto val="1"/>
        <c:lblAlgn val="ctr"/>
        <c:lblOffset val="100"/>
        <c:noMultiLvlLbl val="0"/>
      </c:catAx>
      <c:valAx>
        <c:axId val="28670113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86699471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7-44A4-AB31-3853D47357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06210127"/>
        <c:axId val="806208047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100000">
                  <a:srgbClr val="E6ECF7"/>
                </a:gs>
                <a:gs pos="0">
                  <a:srgbClr val="968DD9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7-44A4-AB31-3853D4735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986634847"/>
        <c:axId val="986637759"/>
      </c:barChart>
      <c:catAx>
        <c:axId val="80621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6208047"/>
        <c:crosses val="autoZero"/>
        <c:auto val="1"/>
        <c:lblAlgn val="ctr"/>
        <c:lblOffset val="100"/>
        <c:noMultiLvlLbl val="0"/>
      </c:catAx>
      <c:valAx>
        <c:axId val="80620804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06210127"/>
        <c:crosses val="autoZero"/>
        <c:crossBetween val="between"/>
      </c:valAx>
      <c:valAx>
        <c:axId val="986637759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86634847"/>
        <c:crosses val="max"/>
        <c:crossBetween val="between"/>
      </c:valAx>
      <c:catAx>
        <c:axId val="986634847"/>
        <c:scaling>
          <c:orientation val="minMax"/>
        </c:scaling>
        <c:delete val="1"/>
        <c:axPos val="b"/>
        <c:majorTickMark val="out"/>
        <c:minorTickMark val="none"/>
        <c:tickLblPos val="nextTo"/>
        <c:crossAx val="9866377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651145602365115E-2"/>
          <c:y val="7.0523428216034911E-2"/>
          <c:w val="0.96747967479674801"/>
          <c:h val="0.897682722315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66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 '!$N$7:$N$20</c:f>
              <c:numCache>
                <c:formatCode>General</c:formatCode>
                <c:ptCount val="14"/>
              </c:numCache>
            </c:numRef>
          </c:cat>
          <c:val>
            <c:numRef>
              <c:f>' '!$O$7:$O$20</c:f>
              <c:numCache>
                <c:formatCode>_-[$R$-416]\ * #,##0.00_-;\-[$R$-416]\ * #,##0.00_-;_-[$R$-416]\ * "-"??_-;_-@_-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46D3-458D-9BF6-BE7900C861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6722687"/>
        <c:axId val="276723935"/>
      </c:barChart>
      <c:catAx>
        <c:axId val="276722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6723935"/>
        <c:crosses val="autoZero"/>
        <c:auto val="1"/>
        <c:lblAlgn val="ctr"/>
        <c:lblOffset val="100"/>
        <c:noMultiLvlLbl val="0"/>
      </c:catAx>
      <c:valAx>
        <c:axId val="276723935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27672268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sv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chart" Target="../charts/chart2.xml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2.svg"/><Relationship Id="rId10" Type="http://schemas.openxmlformats.org/officeDocument/2006/relationships/image" Target="../media/image7.svg"/><Relationship Id="rId4" Type="http://schemas.openxmlformats.org/officeDocument/2006/relationships/image" Target="../media/image2.svg"/><Relationship Id="rId9" Type="http://schemas.openxmlformats.org/officeDocument/2006/relationships/image" Target="../media/image6.png"/><Relationship Id="rId1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114300</xdr:rowOff>
    </xdr:to>
    <xdr:sp macro="" textlink="">
      <xdr:nvSpPr>
        <xdr:cNvPr id="2050" name="AutoShape 2" descr="Vincent van Gogh: Life of the Post-Impressionist Master">
          <a:extLst>
            <a:ext uri="{FF2B5EF4-FFF2-40B4-BE49-F238E27FC236}">
              <a16:creationId xmlns:a16="http://schemas.microsoft.com/office/drawing/2014/main" id="{F6E13AFB-669A-4CFC-B52C-5F67B5C96073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333376</xdr:colOff>
      <xdr:row>7</xdr:row>
      <xdr:rowOff>130967</xdr:rowOff>
    </xdr:from>
    <xdr:to>
      <xdr:col>12</xdr:col>
      <xdr:colOff>321468</xdr:colOff>
      <xdr:row>25</xdr:row>
      <xdr:rowOff>59531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FF295A57-29E5-421D-B711-375EF7251A27}"/>
            </a:ext>
          </a:extLst>
        </xdr:cNvPr>
        <xdr:cNvSpPr/>
      </xdr:nvSpPr>
      <xdr:spPr>
        <a:xfrm>
          <a:off x="2786064" y="1464467"/>
          <a:ext cx="6667498" cy="335756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309561</xdr:colOff>
      <xdr:row>26</xdr:row>
      <xdr:rowOff>35720</xdr:rowOff>
    </xdr:from>
    <xdr:to>
      <xdr:col>15</xdr:col>
      <xdr:colOff>750092</xdr:colOff>
      <xdr:row>42</xdr:row>
      <xdr:rowOff>83346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4F9863F5-1406-4C4E-A129-C3B0B1B7566E}"/>
            </a:ext>
          </a:extLst>
        </xdr:cNvPr>
        <xdr:cNvSpPr/>
      </xdr:nvSpPr>
      <xdr:spPr>
        <a:xfrm>
          <a:off x="2095499" y="4988720"/>
          <a:ext cx="8941593" cy="309562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297656</xdr:colOff>
      <xdr:row>29</xdr:row>
      <xdr:rowOff>59530</xdr:rowOff>
    </xdr:from>
    <xdr:to>
      <xdr:col>15</xdr:col>
      <xdr:colOff>47624</xdr:colOff>
      <xdr:row>41</xdr:row>
      <xdr:rowOff>178593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1C3F59-7E1A-4D73-B5D6-FC44BA270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464343</xdr:colOff>
      <xdr:row>10</xdr:row>
      <xdr:rowOff>154782</xdr:rowOff>
    </xdr:from>
    <xdr:to>
      <xdr:col>11</xdr:col>
      <xdr:colOff>285748</xdr:colOff>
      <xdr:row>24</xdr:row>
      <xdr:rowOff>107156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EAF609-48E5-4CC2-AEB9-AB392D7B8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273843</xdr:colOff>
      <xdr:row>26</xdr:row>
      <xdr:rowOff>35720</xdr:rowOff>
    </xdr:from>
    <xdr:to>
      <xdr:col>15</xdr:col>
      <xdr:colOff>762000</xdr:colOff>
      <xdr:row>28</xdr:row>
      <xdr:rowOff>166687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8A7A3968-75B8-4ABC-A33C-FFB25740469B}"/>
            </a:ext>
          </a:extLst>
        </xdr:cNvPr>
        <xdr:cNvSpPr/>
      </xdr:nvSpPr>
      <xdr:spPr>
        <a:xfrm>
          <a:off x="2059781" y="4988720"/>
          <a:ext cx="8989219" cy="511967"/>
        </a:xfrm>
        <a:prstGeom prst="round2SameRect">
          <a:avLst>
            <a:gd name="adj1" fmla="val 50000"/>
            <a:gd name="adj2" fmla="val 0"/>
          </a:avLst>
        </a:prstGeom>
        <a:solidFill>
          <a:srgbClr val="968DD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321469</xdr:colOff>
      <xdr:row>7</xdr:row>
      <xdr:rowOff>130968</xdr:rowOff>
    </xdr:from>
    <xdr:to>
      <xdr:col>12</xdr:col>
      <xdr:colOff>345281</xdr:colOff>
      <xdr:row>10</xdr:row>
      <xdr:rowOff>95249</xdr:rowOff>
    </xdr:to>
    <xdr:sp macro="" textlink="">
      <xdr:nvSpPr>
        <xdr:cNvPr id="9" name="Retângulo: Cantos Superiores Arredondados 8">
          <a:extLst>
            <a:ext uri="{FF2B5EF4-FFF2-40B4-BE49-F238E27FC236}">
              <a16:creationId xmlns:a16="http://schemas.microsoft.com/office/drawing/2014/main" id="{85441DFB-24DF-4B0A-9FCC-6EC5E7D1161A}"/>
            </a:ext>
          </a:extLst>
        </xdr:cNvPr>
        <xdr:cNvSpPr/>
      </xdr:nvSpPr>
      <xdr:spPr>
        <a:xfrm>
          <a:off x="2774157" y="1464468"/>
          <a:ext cx="6703218" cy="535781"/>
        </a:xfrm>
        <a:prstGeom prst="round2SameRect">
          <a:avLst>
            <a:gd name="adj1" fmla="val 50000"/>
            <a:gd name="adj2" fmla="val 2632"/>
          </a:avLst>
        </a:prstGeom>
        <a:solidFill>
          <a:srgbClr val="968DD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2</xdr:col>
      <xdr:colOff>285750</xdr:colOff>
      <xdr:row>7</xdr:row>
      <xdr:rowOff>154780</xdr:rowOff>
    </xdr:from>
    <xdr:ext cx="1571625" cy="433452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D3A2B4B2-2F36-4C01-A139-45C12079805F}"/>
            </a:ext>
          </a:extLst>
        </xdr:cNvPr>
        <xdr:cNvSpPr txBox="1"/>
      </xdr:nvSpPr>
      <xdr:spPr>
        <a:xfrm>
          <a:off x="3345656" y="1488280"/>
          <a:ext cx="1571625" cy="433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20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Entradas</a:t>
          </a:r>
        </a:p>
      </xdr:txBody>
    </xdr:sp>
    <xdr:clientData/>
  </xdr:oneCellAnchor>
  <xdr:oneCellAnchor>
    <xdr:from>
      <xdr:col>2</xdr:col>
      <xdr:colOff>166687</xdr:colOff>
      <xdr:row>26</xdr:row>
      <xdr:rowOff>71438</xdr:rowOff>
    </xdr:from>
    <xdr:ext cx="1321594" cy="433452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D0AC5F78-E175-474D-AD3B-C5695F0B8B88}"/>
            </a:ext>
          </a:extLst>
        </xdr:cNvPr>
        <xdr:cNvSpPr txBox="1"/>
      </xdr:nvSpPr>
      <xdr:spPr>
        <a:xfrm>
          <a:off x="2559843" y="5024438"/>
          <a:ext cx="1321594" cy="433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20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Gastos</a:t>
          </a:r>
        </a:p>
      </xdr:txBody>
    </xdr:sp>
    <xdr:clientData/>
  </xdr:oneCellAnchor>
  <xdr:twoCellAnchor editAs="oneCell">
    <xdr:from>
      <xdr:col>1</xdr:col>
      <xdr:colOff>464344</xdr:colOff>
      <xdr:row>7</xdr:row>
      <xdr:rowOff>71438</xdr:rowOff>
    </xdr:from>
    <xdr:to>
      <xdr:col>2</xdr:col>
      <xdr:colOff>488157</xdr:colOff>
      <xdr:row>10</xdr:row>
      <xdr:rowOff>130969</xdr:rowOff>
    </xdr:to>
    <xdr:pic>
      <xdr:nvPicPr>
        <xdr:cNvPr id="15" name="Gráfico 14" descr="Cofrinho com preenchimento sólido">
          <a:extLst>
            <a:ext uri="{FF2B5EF4-FFF2-40B4-BE49-F238E27FC236}">
              <a16:creationId xmlns:a16="http://schemas.microsoft.com/office/drawing/2014/main" id="{F6AFD721-1B82-45AB-A60B-83FD4148E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917032" y="1404938"/>
          <a:ext cx="631031" cy="631031"/>
        </a:xfrm>
        <a:prstGeom prst="rect">
          <a:avLst/>
        </a:prstGeom>
      </xdr:spPr>
    </xdr:pic>
    <xdr:clientData/>
  </xdr:twoCellAnchor>
  <xdr:twoCellAnchor editAs="oneCell">
    <xdr:from>
      <xdr:col>1</xdr:col>
      <xdr:colOff>511968</xdr:colOff>
      <xdr:row>26</xdr:row>
      <xdr:rowOff>83344</xdr:rowOff>
    </xdr:from>
    <xdr:to>
      <xdr:col>2</xdr:col>
      <xdr:colOff>357187</xdr:colOff>
      <xdr:row>28</xdr:row>
      <xdr:rowOff>154781</xdr:rowOff>
    </xdr:to>
    <xdr:pic>
      <xdr:nvPicPr>
        <xdr:cNvPr id="19" name="Gráfico 18" descr="Gráfico de barras com tendência descendente com preenchimento sólido">
          <a:extLst>
            <a:ext uri="{FF2B5EF4-FFF2-40B4-BE49-F238E27FC236}">
              <a16:creationId xmlns:a16="http://schemas.microsoft.com/office/drawing/2014/main" id="{F164FE43-627B-439D-A5E1-AF42BD84F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297906" y="5036344"/>
          <a:ext cx="452437" cy="452437"/>
        </a:xfrm>
        <a:prstGeom prst="rect">
          <a:avLst/>
        </a:prstGeom>
      </xdr:spPr>
    </xdr:pic>
    <xdr:clientData/>
  </xdr:twoCellAnchor>
  <xdr:twoCellAnchor editAs="oneCell">
    <xdr:from>
      <xdr:col>0</xdr:col>
      <xdr:colOff>166687</xdr:colOff>
      <xdr:row>5</xdr:row>
      <xdr:rowOff>7820</xdr:rowOff>
    </xdr:from>
    <xdr:to>
      <xdr:col>0</xdr:col>
      <xdr:colOff>2274094</xdr:colOff>
      <xdr:row>18</xdr:row>
      <xdr:rowOff>83344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0645A6B8-DE15-4323-B749-37E607AC4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6687" y="960320"/>
          <a:ext cx="2107407" cy="2552024"/>
        </a:xfrm>
        <a:prstGeom prst="rect">
          <a:avLst/>
        </a:prstGeom>
      </xdr:spPr>
    </xdr:pic>
    <xdr:clientData/>
  </xdr:twoCellAnchor>
  <xdr:twoCellAnchor>
    <xdr:from>
      <xdr:col>0</xdr:col>
      <xdr:colOff>178594</xdr:colOff>
      <xdr:row>9</xdr:row>
      <xdr:rowOff>95251</xdr:rowOff>
    </xdr:from>
    <xdr:to>
      <xdr:col>0</xdr:col>
      <xdr:colOff>2274094</xdr:colOff>
      <xdr:row>11</xdr:row>
      <xdr:rowOff>47626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ED449AFE-C275-41F9-8064-EDB61761970D}"/>
            </a:ext>
          </a:extLst>
        </xdr:cNvPr>
        <xdr:cNvSpPr/>
      </xdr:nvSpPr>
      <xdr:spPr>
        <a:xfrm>
          <a:off x="178594" y="1809751"/>
          <a:ext cx="2095500" cy="333375"/>
        </a:xfrm>
        <a:prstGeom prst="roundRect">
          <a:avLst/>
        </a:prstGeom>
        <a:solidFill>
          <a:schemeClr val="bg1"/>
        </a:solidFill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273843</xdr:colOff>
      <xdr:row>0</xdr:row>
      <xdr:rowOff>107157</xdr:rowOff>
    </xdr:from>
    <xdr:to>
      <xdr:col>19</xdr:col>
      <xdr:colOff>571500</xdr:colOff>
      <xdr:row>6</xdr:row>
      <xdr:rowOff>59532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45267060-ED1F-4233-B099-BCD7BD084BF1}"/>
            </a:ext>
          </a:extLst>
        </xdr:cNvPr>
        <xdr:cNvSpPr/>
      </xdr:nvSpPr>
      <xdr:spPr>
        <a:xfrm>
          <a:off x="2726531" y="107157"/>
          <a:ext cx="14513719" cy="10953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404813</xdr:colOff>
      <xdr:row>1</xdr:row>
      <xdr:rowOff>1</xdr:rowOff>
    </xdr:from>
    <xdr:to>
      <xdr:col>3</xdr:col>
      <xdr:colOff>535781</xdr:colOff>
      <xdr:row>5</xdr:row>
      <xdr:rowOff>152401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498BCBF2-1ABD-4E08-BD6D-AA1D0232B702}"/>
            </a:ext>
          </a:extLst>
        </xdr:cNvPr>
        <xdr:cNvSpPr/>
      </xdr:nvSpPr>
      <xdr:spPr>
        <a:xfrm>
          <a:off x="2857501" y="190501"/>
          <a:ext cx="1345405" cy="914400"/>
        </a:xfrm>
        <a:prstGeom prst="roundRect">
          <a:avLst/>
        </a:prstGeom>
        <a:solidFill>
          <a:srgbClr val="968DD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71437</xdr:colOff>
      <xdr:row>1</xdr:row>
      <xdr:rowOff>83343</xdr:rowOff>
    </xdr:from>
    <xdr:to>
      <xdr:col>7</xdr:col>
      <xdr:colOff>238125</xdr:colOff>
      <xdr:row>3</xdr:row>
      <xdr:rowOff>166686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5F46F692-3438-414E-8C48-9B1075790322}"/>
            </a:ext>
          </a:extLst>
        </xdr:cNvPr>
        <xdr:cNvSpPr txBox="1"/>
      </xdr:nvSpPr>
      <xdr:spPr>
        <a:xfrm>
          <a:off x="4345781" y="273843"/>
          <a:ext cx="1988344" cy="4643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HELLO,</a:t>
          </a:r>
          <a:r>
            <a:rPr lang="pt-BR" sz="2000" baseline="0">
              <a:latin typeface="Segoe UI Light" panose="020B0502040204020203" pitchFamily="34" charset="0"/>
              <a:cs typeface="Segoe UI Light" panose="020B0502040204020203" pitchFamily="34" charset="0"/>
            </a:rPr>
            <a:t> ELOÍSA</a:t>
          </a:r>
          <a:endParaRPr lang="pt-BR" sz="20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4</xdr:col>
      <xdr:colOff>142874</xdr:colOff>
      <xdr:row>3</xdr:row>
      <xdr:rowOff>107156</xdr:rowOff>
    </xdr:from>
    <xdr:to>
      <xdr:col>9</xdr:col>
      <xdr:colOff>523874</xdr:colOff>
      <xdr:row>5</xdr:row>
      <xdr:rowOff>142875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E17083DF-CC05-4FFA-9D8E-3E1849680F1A}"/>
            </a:ext>
          </a:extLst>
        </xdr:cNvPr>
        <xdr:cNvSpPr txBox="1"/>
      </xdr:nvSpPr>
      <xdr:spPr>
        <a:xfrm>
          <a:off x="4417218" y="678656"/>
          <a:ext cx="3417094" cy="416719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0">
              <a:solidFill>
                <a:schemeClr val="bg1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11</xdr:col>
      <xdr:colOff>0</xdr:colOff>
      <xdr:row>3</xdr:row>
      <xdr:rowOff>23813</xdr:rowOff>
    </xdr:from>
    <xdr:to>
      <xdr:col>18</xdr:col>
      <xdr:colOff>559594</xdr:colOff>
      <xdr:row>5</xdr:row>
      <xdr:rowOff>23812</xdr:rowOff>
    </xdr:to>
    <xdr:sp macro="" textlink="">
      <xdr:nvSpPr>
        <xdr:cNvPr id="36" name="Retângulo: Cantos Arredondados 3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C62F9A5-3FCF-4686-8381-C9242D350853}"/>
            </a:ext>
          </a:extLst>
        </xdr:cNvPr>
        <xdr:cNvSpPr/>
      </xdr:nvSpPr>
      <xdr:spPr>
        <a:xfrm>
          <a:off x="8524875" y="595313"/>
          <a:ext cx="8096250" cy="380999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11</xdr:col>
      <xdr:colOff>47625</xdr:colOff>
      <xdr:row>3</xdr:row>
      <xdr:rowOff>71437</xdr:rowOff>
    </xdr:from>
    <xdr:ext cx="2369344" cy="279948"/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840EB789-9FB8-4D71-8D46-69CF227D461E}"/>
            </a:ext>
          </a:extLst>
        </xdr:cNvPr>
        <xdr:cNvSpPr txBox="1"/>
      </xdr:nvSpPr>
      <xdr:spPr>
        <a:xfrm>
          <a:off x="8572500" y="642937"/>
          <a:ext cx="2369344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>
              <a:solidFill>
                <a:schemeClr val="bg1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pesquisar dados...</a:t>
          </a:r>
        </a:p>
      </xdr:txBody>
    </xdr:sp>
    <xdr:clientData/>
  </xdr:oneCellAnchor>
  <xdr:twoCellAnchor editAs="oneCell">
    <xdr:from>
      <xdr:col>18</xdr:col>
      <xdr:colOff>71438</xdr:colOff>
      <xdr:row>3</xdr:row>
      <xdr:rowOff>47625</xdr:rowOff>
    </xdr:from>
    <xdr:to>
      <xdr:col>18</xdr:col>
      <xdr:colOff>440532</xdr:colOff>
      <xdr:row>5</xdr:row>
      <xdr:rowOff>35719</xdr:rowOff>
    </xdr:to>
    <xdr:pic>
      <xdr:nvPicPr>
        <xdr:cNvPr id="39" name="Gráfico 38" descr="Lupa com preenchimento sólido">
          <a:extLst>
            <a:ext uri="{FF2B5EF4-FFF2-40B4-BE49-F238E27FC236}">
              <a16:creationId xmlns:a16="http://schemas.microsoft.com/office/drawing/2014/main" id="{546EB7FE-4A90-4DB0-8A68-41D2BACE3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6132969" y="619125"/>
          <a:ext cx="369094" cy="369094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571498</xdr:colOff>
      <xdr:row>1</xdr:row>
      <xdr:rowOff>15544</xdr:rowOff>
    </xdr:from>
    <xdr:to>
      <xdr:col>3</xdr:col>
      <xdr:colOff>326801</xdr:colOff>
      <xdr:row>5</xdr:row>
      <xdr:rowOff>154781</xdr:rowOff>
    </xdr:to>
    <xdr:pic>
      <xdr:nvPicPr>
        <xdr:cNvPr id="42" name="Imagem 41" descr="Bonecas Dia dos Professores PNG Professoras 190 - Fazendo a Nossa Festa">
          <a:extLst>
            <a:ext uri="{FF2B5EF4-FFF2-40B4-BE49-F238E27FC236}">
              <a16:creationId xmlns:a16="http://schemas.microsoft.com/office/drawing/2014/main" id="{4A1708E8-15CB-4A3F-8EB3-CB4A90694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4186" y="206044"/>
          <a:ext cx="969740" cy="901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47626</xdr:rowOff>
    </xdr:from>
    <xdr:to>
      <xdr:col>1</xdr:col>
      <xdr:colOff>-1</xdr:colOff>
      <xdr:row>3</xdr:row>
      <xdr:rowOff>107156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931D22C4-F27B-4F92-A022-E380A07DAF68}"/>
            </a:ext>
          </a:extLst>
        </xdr:cNvPr>
        <xdr:cNvSpPr/>
      </xdr:nvSpPr>
      <xdr:spPr>
        <a:xfrm>
          <a:off x="0" y="238126"/>
          <a:ext cx="2452687" cy="440530"/>
        </a:xfrm>
        <a:prstGeom prst="roundRect">
          <a:avLst>
            <a:gd name="adj" fmla="val 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1774031</xdr:colOff>
      <xdr:row>0</xdr:row>
      <xdr:rowOff>178593</xdr:rowOff>
    </xdr:from>
    <xdr:to>
      <xdr:col>0</xdr:col>
      <xdr:colOff>2333626</xdr:colOff>
      <xdr:row>3</xdr:row>
      <xdr:rowOff>166688</xdr:rowOff>
    </xdr:to>
    <xdr:pic>
      <xdr:nvPicPr>
        <xdr:cNvPr id="45" name="Gráfico 44" descr="Dinheiro com preenchimento sólido">
          <a:extLst>
            <a:ext uri="{FF2B5EF4-FFF2-40B4-BE49-F238E27FC236}">
              <a16:creationId xmlns:a16="http://schemas.microsoft.com/office/drawing/2014/main" id="{1DF40AEF-48E3-48D1-8D33-28B3CBC17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774031" y="178593"/>
          <a:ext cx="559595" cy="559595"/>
        </a:xfrm>
        <a:prstGeom prst="rect">
          <a:avLst/>
        </a:prstGeom>
      </xdr:spPr>
    </xdr:pic>
    <xdr:clientData/>
  </xdr:twoCellAnchor>
  <xdr:twoCellAnchor>
    <xdr:from>
      <xdr:col>13</xdr:col>
      <xdr:colOff>416719</xdr:colOff>
      <xdr:row>7</xdr:row>
      <xdr:rowOff>142875</xdr:rowOff>
    </xdr:from>
    <xdr:to>
      <xdr:col>15</xdr:col>
      <xdr:colOff>5869780</xdr:colOff>
      <xdr:row>25</xdr:row>
      <xdr:rowOff>71439</xdr:rowOff>
    </xdr:to>
    <xdr:sp macro="" textlink="">
      <xdr:nvSpPr>
        <xdr:cNvPr id="47" name="Retângulo: Cantos Arredondados 46">
          <a:extLst>
            <a:ext uri="{FF2B5EF4-FFF2-40B4-BE49-F238E27FC236}">
              <a16:creationId xmlns:a16="http://schemas.microsoft.com/office/drawing/2014/main" id="{7F6BBA49-6868-46E0-B8CB-93E2779969E8}"/>
            </a:ext>
          </a:extLst>
        </xdr:cNvPr>
        <xdr:cNvSpPr/>
      </xdr:nvSpPr>
      <xdr:spPr>
        <a:xfrm>
          <a:off x="10156032" y="1476375"/>
          <a:ext cx="6667498" cy="3357564"/>
        </a:xfrm>
        <a:prstGeom prst="roundRect">
          <a:avLst/>
        </a:prstGeom>
        <a:solidFill>
          <a:sysClr val="window" lastClr="FFFFFF"/>
        </a:solidFill>
        <a:ln w="127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416719</xdr:colOff>
      <xdr:row>7</xdr:row>
      <xdr:rowOff>142875</xdr:rowOff>
    </xdr:from>
    <xdr:to>
      <xdr:col>15</xdr:col>
      <xdr:colOff>5905500</xdr:colOff>
      <xdr:row>10</xdr:row>
      <xdr:rowOff>107156</xdr:rowOff>
    </xdr:to>
    <xdr:sp macro="" textlink="">
      <xdr:nvSpPr>
        <xdr:cNvPr id="49" name="Retângulo: Cantos Superiores Arredondados 48">
          <a:extLst>
            <a:ext uri="{FF2B5EF4-FFF2-40B4-BE49-F238E27FC236}">
              <a16:creationId xmlns:a16="http://schemas.microsoft.com/office/drawing/2014/main" id="{D3BAD006-5CA0-4E3F-98A4-738FD492B02D}"/>
            </a:ext>
          </a:extLst>
        </xdr:cNvPr>
        <xdr:cNvSpPr/>
      </xdr:nvSpPr>
      <xdr:spPr>
        <a:xfrm>
          <a:off x="10156032" y="1476375"/>
          <a:ext cx="6703218" cy="535781"/>
        </a:xfrm>
        <a:prstGeom prst="round2SameRect">
          <a:avLst>
            <a:gd name="adj1" fmla="val 50000"/>
            <a:gd name="adj2" fmla="val 2632"/>
          </a:avLst>
        </a:prstGeom>
        <a:solidFill>
          <a:srgbClr val="968DD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59531</xdr:colOff>
      <xdr:row>7</xdr:row>
      <xdr:rowOff>142875</xdr:rowOff>
    </xdr:from>
    <xdr:to>
      <xdr:col>15</xdr:col>
      <xdr:colOff>2786062</xdr:colOff>
      <xdr:row>10</xdr:row>
      <xdr:rowOff>107156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A731DD31-A845-4957-8CAF-F444F05E7F12}"/>
            </a:ext>
          </a:extLst>
        </xdr:cNvPr>
        <xdr:cNvSpPr txBox="1"/>
      </xdr:nvSpPr>
      <xdr:spPr>
        <a:xfrm>
          <a:off x="11013281" y="1476375"/>
          <a:ext cx="2726531" cy="535781"/>
        </a:xfrm>
        <a:prstGeom prst="rect">
          <a:avLst/>
        </a:prstGeom>
        <a:solidFill>
          <a:srgbClr val="968DD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Economias</a:t>
          </a:r>
        </a:p>
      </xdr:txBody>
    </xdr:sp>
    <xdr:clientData/>
  </xdr:twoCellAnchor>
  <xdr:twoCellAnchor editAs="oneCell">
    <xdr:from>
      <xdr:col>14</xdr:col>
      <xdr:colOff>23813</xdr:colOff>
      <xdr:row>7</xdr:row>
      <xdr:rowOff>154782</xdr:rowOff>
    </xdr:from>
    <xdr:to>
      <xdr:col>14</xdr:col>
      <xdr:colOff>571501</xdr:colOff>
      <xdr:row>10</xdr:row>
      <xdr:rowOff>130970</xdr:rowOff>
    </xdr:to>
    <xdr:pic>
      <xdr:nvPicPr>
        <xdr:cNvPr id="53" name="Gráfico 52" descr="Moedas com preenchimento sólido">
          <a:extLst>
            <a:ext uri="{FF2B5EF4-FFF2-40B4-BE49-F238E27FC236}">
              <a16:creationId xmlns:a16="http://schemas.microsoft.com/office/drawing/2014/main" id="{03228414-B7AE-44EE-8A9A-78C16E1F0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0370344" y="1488282"/>
          <a:ext cx="547688" cy="547688"/>
        </a:xfrm>
        <a:prstGeom prst="rect">
          <a:avLst/>
        </a:prstGeom>
      </xdr:spPr>
    </xdr:pic>
    <xdr:clientData/>
  </xdr:twoCellAnchor>
  <xdr:twoCellAnchor>
    <xdr:from>
      <xdr:col>15</xdr:col>
      <xdr:colOff>1095376</xdr:colOff>
      <xdr:row>11</xdr:row>
      <xdr:rowOff>23812</xdr:rowOff>
    </xdr:from>
    <xdr:to>
      <xdr:col>15</xdr:col>
      <xdr:colOff>4036218</xdr:colOff>
      <xdr:row>24</xdr:row>
      <xdr:rowOff>166687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EA03D20D-461E-4796-8EF0-5C0508D1B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17</xdr:row>
      <xdr:rowOff>0</xdr:rowOff>
    </xdr:from>
    <xdr:to>
      <xdr:col>19</xdr:col>
      <xdr:colOff>304800</xdr:colOff>
      <xdr:row>18</xdr:row>
      <xdr:rowOff>114300</xdr:rowOff>
    </xdr:to>
    <xdr:sp macro="" textlink="">
      <xdr:nvSpPr>
        <xdr:cNvPr id="3074" name="AutoShape 2" descr="Vincent van Gogh: Life of the Post-Impressionist Master">
          <a:extLst>
            <a:ext uri="{FF2B5EF4-FFF2-40B4-BE49-F238E27FC236}">
              <a16:creationId xmlns:a16="http://schemas.microsoft.com/office/drawing/2014/main" id="{AE88CB25-2A7A-4D75-9083-EB86597B5682}"/>
            </a:ext>
          </a:extLst>
        </xdr:cNvPr>
        <xdr:cNvSpPr>
          <a:spLocks noChangeAspect="1" noChangeArrowheads="1"/>
        </xdr:cNvSpPr>
      </xdr:nvSpPr>
      <xdr:spPr bwMode="auto">
        <a:xfrm>
          <a:off x="115824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304800</xdr:colOff>
      <xdr:row>20</xdr:row>
      <xdr:rowOff>114300</xdr:rowOff>
    </xdr:to>
    <xdr:sp macro="" textlink="">
      <xdr:nvSpPr>
        <xdr:cNvPr id="3075" name="AutoShape 3" descr="Vincent van Gogh: Life of the Post-Impressionist Master">
          <a:extLst>
            <a:ext uri="{FF2B5EF4-FFF2-40B4-BE49-F238E27FC236}">
              <a16:creationId xmlns:a16="http://schemas.microsoft.com/office/drawing/2014/main" id="{9C722642-439D-4B35-93CB-7086FC87C7B2}"/>
            </a:ext>
          </a:extLst>
        </xdr:cNvPr>
        <xdr:cNvSpPr>
          <a:spLocks noChangeAspect="1" noChangeArrowheads="1"/>
        </xdr:cNvSpPr>
      </xdr:nvSpPr>
      <xdr:spPr bwMode="auto">
        <a:xfrm>
          <a:off x="109728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504825</xdr:colOff>
      <xdr:row>21</xdr:row>
      <xdr:rowOff>142875</xdr:rowOff>
    </xdr:from>
    <xdr:to>
      <xdr:col>16</xdr:col>
      <xdr:colOff>352425</xdr:colOff>
      <xdr:row>36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7FCEDE-70C1-4468-B855-12AD8C77A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on B" refreshedDate="45616.774610069442" createdVersion="7" refreshedVersion="7" minRefreshableVersion="3" recordCount="46" xr:uid="{FC877F68-6016-4694-A0B2-1132573B3EF2}">
  <cacheSource type="worksheet">
    <worksheetSource name="tbl_operations"/>
  </cacheSource>
  <cacheFields count="8">
    <cacheField name="Data" numFmtId="14">
      <sharedItems containsNonDate="0" containsDate="1" containsString="0" containsBlank="1" minDate="2024-11-01T00:00:00" maxDate="2024-12-16T00:00:00"/>
    </cacheField>
    <cacheField name="Mês" numFmtId="0">
      <sharedItems containsSemiMixedTypes="0" containsDate="1" containsString="0" containsMixedTypes="1" minDate="1899-12-31T00:39:04" maxDate="1900-01-01T00:00:00" count="3">
        <n v="11"/>
        <n v="12"/>
        <d v="1899-12-31T00:00:00"/>
      </sharedItems>
    </cacheField>
    <cacheField name="Tipo" numFmtId="0">
      <sharedItems containsBlank="1" count="3">
        <s v="Entrada"/>
        <s v="Saída"/>
        <m/>
      </sharedItems>
    </cacheField>
    <cacheField name="Categoria" numFmtId="0">
      <sharedItems containsBlank="1" count="18">
        <s v="Renda Fixa"/>
        <s v="Gastronomia"/>
        <s v="Alimentação"/>
        <s v="Transporte"/>
        <s v="Lazer"/>
        <s v="Saúde"/>
        <s v="Educação"/>
        <s v="Vestuário"/>
        <s v="Freelance"/>
        <s v="Eletrônicos"/>
        <s v="Utilidades Dom."/>
        <s v="Presentes"/>
        <s v="Serviços"/>
        <s v="Venda de ativos"/>
        <s v="Pet Care"/>
        <s v="Beleza"/>
        <s v="Viagem"/>
        <m/>
      </sharedItems>
    </cacheField>
    <cacheField name="Descrição" numFmtId="0">
      <sharedItems containsBlank="1"/>
    </cacheField>
    <cacheField name="Valor" numFmtId="0">
      <sharedItems containsString="0" containsBlank="1" containsNumber="1" containsInteger="1" minValue="50" maxValue="50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4900331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d v="2024-11-01T00:00:00"/>
    <x v="0"/>
    <x v="0"/>
    <x v="0"/>
    <s v="Salário mensal"/>
    <n v="5000"/>
    <s v="Transferência"/>
    <s v="Recebido"/>
  </r>
  <r>
    <d v="2024-11-02T00:00:00"/>
    <x v="0"/>
    <x v="1"/>
    <x v="1"/>
    <s v="Jantar em restaurante"/>
    <n v="350"/>
    <s v="Cartão de Crédito"/>
    <s v="Pago"/>
  </r>
  <r>
    <d v="2024-11-03T00:00:00"/>
    <x v="0"/>
    <x v="1"/>
    <x v="2"/>
    <s v="Compras no mercado"/>
    <n v="450"/>
    <s v="Débito Automático"/>
    <s v="Pendente"/>
  </r>
  <r>
    <d v="2024-11-04T00:00:00"/>
    <x v="0"/>
    <x v="1"/>
    <x v="3"/>
    <s v="Gasolina"/>
    <n v="300"/>
    <s v="Débito Automático"/>
    <s v="Pago"/>
  </r>
  <r>
    <d v="2024-11-05T00:00:00"/>
    <x v="0"/>
    <x v="1"/>
    <x v="4"/>
    <s v="Cinema e jantar"/>
    <n v="200"/>
    <s v="Transferência"/>
    <s v="Pago"/>
  </r>
  <r>
    <d v="2024-11-06T00:00:00"/>
    <x v="0"/>
    <x v="1"/>
    <x v="5"/>
    <s v="Plano de saúde"/>
    <n v="600"/>
    <s v="Débito Automático"/>
    <s v="Pendente"/>
  </r>
  <r>
    <d v="2024-11-07T00:00:00"/>
    <x v="0"/>
    <x v="1"/>
    <x v="6"/>
    <s v="Material escolar"/>
    <n v="350"/>
    <s v="Transferência"/>
    <s v="Pago"/>
  </r>
  <r>
    <d v="2024-11-08T00:00:00"/>
    <x v="0"/>
    <x v="1"/>
    <x v="7"/>
    <s v="Compra de roupas"/>
    <n v="500"/>
    <s v="Cartão de Crédito"/>
    <s v="Pendente"/>
  </r>
  <r>
    <d v="2024-11-09T00:00:00"/>
    <x v="0"/>
    <x v="0"/>
    <x v="8"/>
    <s v="Pagamento por projeto"/>
    <n v="1200"/>
    <s v="Transferência"/>
    <s v="Recebido"/>
  </r>
  <r>
    <d v="2024-11-10T00:00:00"/>
    <x v="0"/>
    <x v="1"/>
    <x v="3"/>
    <s v="Manutenção do veículo"/>
    <n v="800"/>
    <s v="Transferência"/>
    <s v="Pago"/>
  </r>
  <r>
    <d v="2024-11-11T00:00:00"/>
    <x v="0"/>
    <x v="1"/>
    <x v="9"/>
    <s v="Compra hortifruti"/>
    <n v="1500"/>
    <s v="Cartão de Crédito"/>
    <s v="Pendente"/>
  </r>
  <r>
    <d v="2024-11-12T00:00:00"/>
    <x v="0"/>
    <x v="1"/>
    <x v="10"/>
    <s v="Conta de energia elétrica"/>
    <n v="250"/>
    <s v="Débito Automático"/>
    <s v="Pago"/>
  </r>
  <r>
    <d v="2024-11-13T00:00:00"/>
    <x v="0"/>
    <x v="1"/>
    <x v="11"/>
    <s v="Aniversário da mãe"/>
    <n v="400"/>
    <s v="Cartão de Crédito"/>
    <s v="Pendente"/>
  </r>
  <r>
    <d v="2024-11-14T00:00:00"/>
    <x v="0"/>
    <x v="0"/>
    <x v="0"/>
    <s v="Salário mensal"/>
    <n v="5000"/>
    <s v="Transferência"/>
    <s v="Recebido"/>
  </r>
  <r>
    <d v="2024-11-15T00:00:00"/>
    <x v="0"/>
    <x v="1"/>
    <x v="2"/>
    <s v="Compras no"/>
    <n v="600"/>
    <s v="Débito Automático"/>
    <s v="Pago"/>
  </r>
  <r>
    <d v="2024-11-16T00:00:00"/>
    <x v="0"/>
    <x v="1"/>
    <x v="3"/>
    <s v="Recarga de cartão"/>
    <n v="200"/>
    <s v="Cartão de Crédito"/>
    <s v="Pendente"/>
  </r>
  <r>
    <d v="2024-11-17T00:00:00"/>
    <x v="0"/>
    <x v="1"/>
    <x v="4"/>
    <s v="Ingressos para teatro"/>
    <n v="180"/>
    <s v="Transferência"/>
    <s v="Pendente"/>
  </r>
  <r>
    <d v="2024-11-18T00:00:00"/>
    <x v="0"/>
    <x v="1"/>
    <x v="5"/>
    <s v="Remédios de farmácia"/>
    <n v="350"/>
    <s v="Débito Automático"/>
    <s v="Pago"/>
  </r>
  <r>
    <d v="2024-11-19T00:00:00"/>
    <x v="0"/>
    <x v="1"/>
    <x v="6"/>
    <s v="Cursos online"/>
    <n v="400"/>
    <s v="Cartão de Crédito"/>
    <s v="Pago"/>
  </r>
  <r>
    <d v="2024-11-20T00:00:00"/>
    <x v="0"/>
    <x v="1"/>
    <x v="7"/>
    <s v="Roupas de primavera"/>
    <n v="450"/>
    <s v="Transferência"/>
    <s v="Recebido"/>
  </r>
  <r>
    <d v="2024-11-21T00:00:00"/>
    <x v="0"/>
    <x v="1"/>
    <x v="12"/>
    <s v="Manutenção da casa"/>
    <n v="1500"/>
    <s v="Débito Automático"/>
    <s v="Pago"/>
  </r>
  <r>
    <d v="2024-11-22T00:00:00"/>
    <x v="0"/>
    <x v="0"/>
    <x v="13"/>
    <s v="Venda de equipamentos"/>
    <n v="300"/>
    <s v="Transferência"/>
    <s v="Recebido"/>
  </r>
  <r>
    <d v="2024-11-23T00:00:00"/>
    <x v="0"/>
    <x v="1"/>
    <x v="9"/>
    <s v="Manutenção do"/>
    <n v="800"/>
    <s v="Cartão de Crédito"/>
    <s v="Pendente"/>
  </r>
  <r>
    <d v="2024-11-24T00:00:00"/>
    <x v="0"/>
    <x v="1"/>
    <x v="10"/>
    <s v="Troca de móveis da"/>
    <n v="250"/>
    <s v="Transferência"/>
    <s v="Pago"/>
  </r>
  <r>
    <d v="2024-11-25T00:00:00"/>
    <x v="0"/>
    <x v="1"/>
    <x v="11"/>
    <s v="Presentes para"/>
    <n v="150"/>
    <s v="Cartão de Crédito"/>
    <s v="Pendente"/>
  </r>
  <r>
    <d v="2024-11-26T00:00:00"/>
    <x v="0"/>
    <x v="1"/>
    <x v="14"/>
    <s v="Veterinário para o pet"/>
    <n v="250"/>
    <s v="Débito Automático"/>
    <s v="Pago"/>
  </r>
  <r>
    <d v="2024-11-27T00:00:00"/>
    <x v="0"/>
    <x v="1"/>
    <x v="15"/>
    <s v="Salão de beleza"/>
    <n v="50"/>
    <s v="Transferência"/>
    <s v="Pendente"/>
  </r>
  <r>
    <d v="2024-11-28T00:00:00"/>
    <x v="0"/>
    <x v="1"/>
    <x v="1"/>
    <s v="Jantar em restaurante"/>
    <n v="350"/>
    <s v="Cartão de Crédito"/>
    <s v="Pago"/>
  </r>
  <r>
    <d v="2024-11-29T00:00:00"/>
    <x v="0"/>
    <x v="1"/>
    <x v="16"/>
    <s v="Reserva de hotel para fim"/>
    <n v="1500"/>
    <s v="Transferência"/>
    <s v="Pendente"/>
  </r>
  <r>
    <d v="2024-11-30T00:00:00"/>
    <x v="0"/>
    <x v="1"/>
    <x v="4"/>
    <s v="Ingressos para cinema"/>
    <n v="120"/>
    <s v="Cartão de Crédito"/>
    <s v="Pago"/>
  </r>
  <r>
    <d v="2024-12-01T00:00:00"/>
    <x v="1"/>
    <x v="0"/>
    <x v="8"/>
    <s v="Trabalho de design"/>
    <n v="700"/>
    <s v="Transferência"/>
    <s v="Recebido"/>
  </r>
  <r>
    <d v="2024-12-02T00:00:00"/>
    <x v="1"/>
    <x v="1"/>
    <x v="6"/>
    <s v="Compra de livros"/>
    <n v="450"/>
    <s v="Débito Automático"/>
    <s v="Pago"/>
  </r>
  <r>
    <d v="2024-12-03T00:00:00"/>
    <x v="1"/>
    <x v="1"/>
    <x v="3"/>
    <s v="Bilhete único"/>
    <n v="90"/>
    <s v="Transferência"/>
    <s v="Pendente"/>
  </r>
  <r>
    <d v="2024-12-04T00:00:00"/>
    <x v="1"/>
    <x v="0"/>
    <x v="0"/>
    <s v="Bônus de fim de ano"/>
    <n v="4000"/>
    <s v="Transferência"/>
    <s v="Recebido"/>
  </r>
  <r>
    <d v="2024-12-05T00:00:00"/>
    <x v="1"/>
    <x v="1"/>
    <x v="14"/>
    <s v="Banho e tosa"/>
    <n v="200"/>
    <s v="Débito Automático"/>
    <s v="Pago"/>
  </r>
  <r>
    <d v="2024-12-06T00:00:00"/>
    <x v="1"/>
    <x v="1"/>
    <x v="15"/>
    <s v="Compra de cosméticos"/>
    <n v="100"/>
    <s v="Cartão de Crédito"/>
    <s v="Pago"/>
  </r>
  <r>
    <d v="2024-12-07T00:00:00"/>
    <x v="1"/>
    <x v="1"/>
    <x v="7"/>
    <s v="Calçados"/>
    <n v="300"/>
    <s v="Transferência"/>
    <s v="Pendente"/>
  </r>
  <r>
    <d v="2024-12-08T00:00:00"/>
    <x v="1"/>
    <x v="0"/>
    <x v="13"/>
    <s v="Venda de bicicleta"/>
    <n v="1500"/>
    <s v="Transferência"/>
    <s v="Recebido"/>
  </r>
  <r>
    <d v="2024-12-09T00:00:00"/>
    <x v="1"/>
    <x v="1"/>
    <x v="5"/>
    <s v="Consulta médica"/>
    <n v="80"/>
    <s v="Débito Automático"/>
    <s v="Pago"/>
  </r>
  <r>
    <d v="2024-12-10T00:00:00"/>
    <x v="1"/>
    <x v="0"/>
    <x v="8"/>
    <s v="Projeto de marketing"/>
    <n v="2000"/>
    <s v="Transferência"/>
    <s v="Recebido"/>
  </r>
  <r>
    <d v="2024-12-11T00:00:00"/>
    <x v="1"/>
    <x v="1"/>
    <x v="9"/>
    <s v="Headset novo"/>
    <n v="900"/>
    <s v="Cartão de Crédito"/>
    <s v="Pago"/>
  </r>
  <r>
    <d v="2024-12-12T00:00:00"/>
    <x v="1"/>
    <x v="1"/>
    <x v="2"/>
    <s v="Restaurante vegetariano"/>
    <n v="250"/>
    <s v="Cartão de Crédito"/>
    <s v="Pago"/>
  </r>
  <r>
    <d v="2024-12-13T00:00:00"/>
    <x v="1"/>
    <x v="1"/>
    <x v="12"/>
    <s v="Reforma elétrica"/>
    <n v="600"/>
    <s v="Transferência"/>
    <s v="Pendente"/>
  </r>
  <r>
    <d v="2024-12-15T00:00:00"/>
    <x v="1"/>
    <x v="1"/>
    <x v="4"/>
    <s v="Assinatura de streaming mensal"/>
    <n v="180"/>
    <s v="Débito Automático"/>
    <s v="Pago"/>
  </r>
  <r>
    <m/>
    <x v="2"/>
    <x v="2"/>
    <x v="17"/>
    <m/>
    <m/>
    <m/>
    <m/>
  </r>
  <r>
    <m/>
    <x v="2"/>
    <x v="2"/>
    <x v="1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527B7-C1C7-4432-ACC5-AE072EBA6896}" name="Tabela dinâmica16" cacheId="4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L35:L39" firstHeaderRow="1" firstDataRow="1" firstDataCol="1" rowPageCount="1" colPageCount="1"/>
  <pivotFields count="8"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19">
        <item x="2"/>
        <item x="15"/>
        <item x="6"/>
        <item x="9"/>
        <item x="8"/>
        <item x="1"/>
        <item x="4"/>
        <item x="14"/>
        <item x="11"/>
        <item x="0"/>
        <item x="5"/>
        <item x="12"/>
        <item x="3"/>
        <item x="10"/>
        <item x="13"/>
        <item x="7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3"/>
  </rowFields>
  <rowItems count="4">
    <i>
      <x v="4"/>
    </i>
    <i>
      <x v="9"/>
    </i>
    <i>
      <x v="14"/>
    </i>
    <i t="grand">
      <x/>
    </i>
  </rowItems>
  <colItems count="1">
    <i/>
  </colItems>
  <pageFields count="1">
    <pageField fld="2" item="0" hier="-1"/>
  </pageFields>
  <formats count="4">
    <format dxfId="12">
      <pivotArea dataOnly="0" labelOnly="1" outline="0" fieldPosition="0">
        <references count="1">
          <reference field="2" count="1">
            <x v="0"/>
          </reference>
        </references>
      </pivotArea>
    </format>
    <format dxfId="11">
      <pivotArea field="2" type="button" dataOnly="0" labelOnly="1" outline="0" axis="axisPage" fieldPosition="0"/>
    </format>
    <format dxfId="10">
      <pivotArea field="3" type="button" dataOnly="0" labelOnly="1" outline="0" axis="axisRow" fieldPosition="0"/>
    </format>
    <format dxfId="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891C1-ECE8-41AA-9405-8143CCA5DC0E}" name="Tabela dinâmica1" cacheId="4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L13:L28" firstHeaderRow="1" firstDataRow="1" firstDataCol="1" rowPageCount="1" colPageCount="1"/>
  <pivotFields count="8">
    <pivotField showAll="0"/>
    <pivotField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19">
        <item x="2"/>
        <item x="15"/>
        <item x="6"/>
        <item x="9"/>
        <item x="8"/>
        <item x="1"/>
        <item x="4"/>
        <item x="14"/>
        <item x="11"/>
        <item x="0"/>
        <item x="5"/>
        <item x="12"/>
        <item x="3"/>
        <item x="10"/>
        <item x="13"/>
        <item x="7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5"/>
    </i>
    <i>
      <x v="16"/>
    </i>
    <i t="grand">
      <x/>
    </i>
  </rowItems>
  <colItems count="1">
    <i/>
  </colItems>
  <pageFields count="1">
    <pageField fld="2" item="1" hier="-1"/>
  </pageFields>
  <formats count="4">
    <format dxfId="4">
      <pivotArea field="2" type="button" dataOnly="0" labelOnly="1" outline="0" axis="axisPage" fieldPosition="0"/>
    </format>
    <format dxfId="5">
      <pivotArea dataOnly="0" labelOnly="1" outline="0" fieldPosition="0">
        <references count="1">
          <reference field="2" count="1">
            <x v="1"/>
          </reference>
        </references>
      </pivotArea>
    </format>
    <format dxfId="6">
      <pivotArea field="3" type="button" dataOnly="0" labelOnly="1" outline="0" axis="axisRow" fieldPosition="0"/>
    </format>
    <format dxfId="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96750A-C0C5-44D8-B7D2-C6C8F4445A43}" name="tbl_operations" displayName="tbl_operations" ref="A1:H47" totalsRowShown="0" headerRowDxfId="21" dataDxfId="20">
  <autoFilter ref="A1:H47" xr:uid="{7D96750A-C0C5-44D8-B7D2-C6C8F4445A43}">
    <filterColumn colId="5">
      <customFilters>
        <customFilter operator="notEqual" val=" "/>
      </customFilters>
    </filterColumn>
  </autoFilter>
  <sortState xmlns:xlrd2="http://schemas.microsoft.com/office/spreadsheetml/2017/richdata2" ref="A2:H44">
    <sortCondition ref="A2:A44"/>
  </sortState>
  <tableColumns count="8">
    <tableColumn id="1" xr3:uid="{E8A1EBA8-92D3-4330-9667-7842981EB591}" name="Data" dataDxfId="19"/>
    <tableColumn id="8" xr3:uid="{54A23C2D-4ABF-42D4-BC14-3C3045288D01}" name="Mês" dataDxfId="8">
      <calculatedColumnFormula>MONTH(tbl_operations[[#This Row],[Data]])</calculatedColumnFormula>
    </tableColumn>
    <tableColumn id="2" xr3:uid="{CFA0D12D-ADFD-4BDB-B0BA-3F9744C75193}" name="Tipo" dataDxfId="18"/>
    <tableColumn id="3" xr3:uid="{E8D2FCD7-8C97-4C56-AC97-21D538A2FAB8}" name="Categoria" dataDxfId="17"/>
    <tableColumn id="4" xr3:uid="{04AA832D-BE77-4103-AE12-4B8D585DA192}" name="Descrição" dataDxfId="16"/>
    <tableColumn id="5" xr3:uid="{B70071D5-DDEF-42C2-B806-9DDD0A2CFFC8}" name="Valor" dataDxfId="15"/>
    <tableColumn id="6" xr3:uid="{F37F1BED-0D88-425F-A472-3AD55D5339CB}" name="Operação Bancária" dataDxfId="14"/>
    <tableColumn id="7" xr3:uid="{C0170984-268E-4C4F-84CB-BAA1240D6F51}" name="Status" dataDxfId="1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61288E-BE35-4DCD-AE10-D7FA0146E917}" name="Tabela3" displayName="Tabela3" ref="C6:D18" totalsRowShown="0" headerRowDxfId="2" dataDxfId="3">
  <autoFilter ref="C6:D18" xr:uid="{5861288E-BE35-4DCD-AE10-D7FA0146E917}"/>
  <tableColumns count="2">
    <tableColumn id="1" xr3:uid="{AF03427C-32E8-43E8-BE02-B9F6DE420171}" name="Data de Lançamento" dataDxfId="1"/>
    <tableColumn id="3" xr3:uid="{F42614AA-F7C3-4B24-9C84-08478BA89C0F}" name="Depósito Reservad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B6D4-1989-467D-902E-1728BB6E39D9}">
  <dimension ref="A1:M47"/>
  <sheetViews>
    <sheetView tabSelected="1" workbookViewId="0">
      <selection activeCell="M14" sqref="M14"/>
    </sheetView>
  </sheetViews>
  <sheetFormatPr defaultRowHeight="15" x14ac:dyDescent="0.25"/>
  <cols>
    <col min="1" max="2" width="17.140625" style="5" customWidth="1"/>
    <col min="3" max="3" width="18" customWidth="1"/>
    <col min="4" max="4" width="19.140625" customWidth="1"/>
    <col min="5" max="5" width="29.7109375" style="3" customWidth="1"/>
    <col min="6" max="6" width="22.7109375" style="19" customWidth="1"/>
    <col min="7" max="7" width="20.7109375" customWidth="1"/>
    <col min="8" max="8" width="15.140625" customWidth="1"/>
  </cols>
  <sheetData>
    <row r="1" spans="1:13" x14ac:dyDescent="0.25">
      <c r="A1" s="15" t="s">
        <v>0</v>
      </c>
      <c r="B1" s="15" t="s">
        <v>80</v>
      </c>
      <c r="C1" s="16" t="s">
        <v>1</v>
      </c>
      <c r="D1" s="16" t="s">
        <v>2</v>
      </c>
      <c r="E1" s="17" t="s">
        <v>3</v>
      </c>
      <c r="F1" s="18" t="s">
        <v>4</v>
      </c>
      <c r="G1" s="16" t="s">
        <v>6</v>
      </c>
      <c r="H1" s="16" t="s">
        <v>5</v>
      </c>
    </row>
    <row r="2" spans="1:13" x14ac:dyDescent="0.25">
      <c r="A2" s="4">
        <v>45597</v>
      </c>
      <c r="B2" s="27">
        <f>MONTH(tbl_operations[[#This Row],[Data]])</f>
        <v>11</v>
      </c>
      <c r="C2" s="1" t="s">
        <v>7</v>
      </c>
      <c r="D2" s="1" t="s">
        <v>8</v>
      </c>
      <c r="E2" s="1" t="s">
        <v>9</v>
      </c>
      <c r="F2" s="20">
        <v>5000</v>
      </c>
      <c r="G2" s="1" t="s">
        <v>10</v>
      </c>
      <c r="H2" s="1" t="s">
        <v>11</v>
      </c>
    </row>
    <row r="3" spans="1:13" x14ac:dyDescent="0.25">
      <c r="A3" s="4">
        <v>45598</v>
      </c>
      <c r="B3" s="27">
        <f>MONTH(tbl_operations[[#This Row],[Data]])</f>
        <v>11</v>
      </c>
      <c r="C3" s="1" t="s">
        <v>12</v>
      </c>
      <c r="D3" s="1" t="s">
        <v>13</v>
      </c>
      <c r="E3" s="1" t="s">
        <v>14</v>
      </c>
      <c r="F3" s="10">
        <v>350</v>
      </c>
      <c r="G3" s="1" t="s">
        <v>15</v>
      </c>
      <c r="H3" s="1" t="s">
        <v>16</v>
      </c>
    </row>
    <row r="4" spans="1:13" x14ac:dyDescent="0.25">
      <c r="A4" s="4">
        <v>45599</v>
      </c>
      <c r="B4" s="27">
        <f>MONTH(tbl_operations[[#This Row],[Data]])</f>
        <v>11</v>
      </c>
      <c r="C4" s="1" t="s">
        <v>12</v>
      </c>
      <c r="D4" s="1" t="s">
        <v>17</v>
      </c>
      <c r="E4" s="1" t="s">
        <v>57</v>
      </c>
      <c r="F4" s="10">
        <v>450</v>
      </c>
      <c r="G4" s="1" t="s">
        <v>19</v>
      </c>
      <c r="H4" s="1" t="s">
        <v>20</v>
      </c>
    </row>
    <row r="5" spans="1:13" x14ac:dyDescent="0.25">
      <c r="A5" s="4">
        <v>45600</v>
      </c>
      <c r="B5" s="27">
        <f>MONTH(tbl_operations[[#This Row],[Data]])</f>
        <v>11</v>
      </c>
      <c r="C5" s="1" t="s">
        <v>12</v>
      </c>
      <c r="D5" s="1" t="s">
        <v>21</v>
      </c>
      <c r="E5" s="1" t="s">
        <v>22</v>
      </c>
      <c r="F5" s="10">
        <v>300</v>
      </c>
      <c r="G5" s="1" t="s">
        <v>19</v>
      </c>
      <c r="H5" s="1" t="s">
        <v>16</v>
      </c>
    </row>
    <row r="6" spans="1:13" x14ac:dyDescent="0.25">
      <c r="A6" s="4">
        <v>45601</v>
      </c>
      <c r="B6" s="27">
        <f>MONTH(tbl_operations[[#This Row],[Data]])</f>
        <v>11</v>
      </c>
      <c r="C6" s="1" t="s">
        <v>12</v>
      </c>
      <c r="D6" s="1" t="s">
        <v>23</v>
      </c>
      <c r="E6" s="1" t="s">
        <v>24</v>
      </c>
      <c r="F6" s="10">
        <v>200</v>
      </c>
      <c r="G6" s="1" t="s">
        <v>10</v>
      </c>
      <c r="H6" s="1" t="s">
        <v>16</v>
      </c>
    </row>
    <row r="7" spans="1:13" x14ac:dyDescent="0.25">
      <c r="A7" s="4">
        <v>45602</v>
      </c>
      <c r="B7" s="27">
        <f>MONTH(tbl_operations[[#This Row],[Data]])</f>
        <v>11</v>
      </c>
      <c r="C7" s="1" t="s">
        <v>12</v>
      </c>
      <c r="D7" s="1" t="s">
        <v>25</v>
      </c>
      <c r="E7" s="1" t="s">
        <v>26</v>
      </c>
      <c r="F7" s="10">
        <v>600</v>
      </c>
      <c r="G7" s="1" t="s">
        <v>19</v>
      </c>
      <c r="H7" s="1" t="s">
        <v>20</v>
      </c>
    </row>
    <row r="8" spans="1:13" x14ac:dyDescent="0.25">
      <c r="A8" s="4">
        <v>45603</v>
      </c>
      <c r="B8" s="27">
        <f>MONTH(tbl_operations[[#This Row],[Data]])</f>
        <v>11</v>
      </c>
      <c r="C8" s="1" t="s">
        <v>12</v>
      </c>
      <c r="D8" s="1" t="s">
        <v>27</v>
      </c>
      <c r="E8" s="1" t="s">
        <v>28</v>
      </c>
      <c r="F8" s="10">
        <v>350</v>
      </c>
      <c r="G8" s="1" t="s">
        <v>10</v>
      </c>
      <c r="H8" s="1" t="s">
        <v>16</v>
      </c>
    </row>
    <row r="9" spans="1:13" x14ac:dyDescent="0.25">
      <c r="A9" s="4">
        <v>45604</v>
      </c>
      <c r="B9" s="27">
        <f>MONTH(tbl_operations[[#This Row],[Data]])</f>
        <v>11</v>
      </c>
      <c r="C9" s="1" t="s">
        <v>12</v>
      </c>
      <c r="D9" s="1" t="s">
        <v>29</v>
      </c>
      <c r="E9" s="1" t="s">
        <v>30</v>
      </c>
      <c r="F9" s="10">
        <v>500</v>
      </c>
      <c r="G9" s="1" t="s">
        <v>15</v>
      </c>
      <c r="H9" s="1" t="s">
        <v>20</v>
      </c>
    </row>
    <row r="10" spans="1:13" x14ac:dyDescent="0.25">
      <c r="A10" s="4">
        <v>45605</v>
      </c>
      <c r="B10" s="27">
        <f>MONTH(tbl_operations[[#This Row],[Data]])</f>
        <v>11</v>
      </c>
      <c r="C10" s="1" t="s">
        <v>7</v>
      </c>
      <c r="D10" s="1" t="s">
        <v>31</v>
      </c>
      <c r="E10" s="1" t="s">
        <v>32</v>
      </c>
      <c r="F10" s="10">
        <v>1200</v>
      </c>
      <c r="G10" s="1" t="s">
        <v>10</v>
      </c>
      <c r="H10" s="1" t="s">
        <v>11</v>
      </c>
      <c r="M10" s="9"/>
    </row>
    <row r="11" spans="1:13" x14ac:dyDescent="0.25">
      <c r="A11" s="4">
        <v>45606</v>
      </c>
      <c r="B11" s="27">
        <f>MONTH(tbl_operations[[#This Row],[Data]])</f>
        <v>11</v>
      </c>
      <c r="C11" s="1" t="s">
        <v>12</v>
      </c>
      <c r="D11" s="1" t="s">
        <v>21</v>
      </c>
      <c r="E11" s="1" t="s">
        <v>33</v>
      </c>
      <c r="F11" s="10">
        <v>800</v>
      </c>
      <c r="G11" s="1" t="s">
        <v>10</v>
      </c>
      <c r="H11" s="1" t="s">
        <v>16</v>
      </c>
    </row>
    <row r="12" spans="1:13" x14ac:dyDescent="0.25">
      <c r="A12" s="4">
        <v>45607</v>
      </c>
      <c r="B12" s="27">
        <f>MONTH(tbl_operations[[#This Row],[Data]])</f>
        <v>11</v>
      </c>
      <c r="C12" s="1" t="s">
        <v>12</v>
      </c>
      <c r="D12" s="1" t="s">
        <v>34</v>
      </c>
      <c r="E12" s="1" t="s">
        <v>58</v>
      </c>
      <c r="F12" s="10">
        <v>1500</v>
      </c>
      <c r="G12" s="1" t="s">
        <v>15</v>
      </c>
      <c r="H12" s="1" t="s">
        <v>20</v>
      </c>
    </row>
    <row r="13" spans="1:13" ht="16.5" customHeight="1" x14ac:dyDescent="0.25">
      <c r="A13" s="4">
        <v>45608</v>
      </c>
      <c r="B13" s="27">
        <f>MONTH(tbl_operations[[#This Row],[Data]])</f>
        <v>11</v>
      </c>
      <c r="C13" s="1" t="s">
        <v>12</v>
      </c>
      <c r="D13" s="1" t="s">
        <v>35</v>
      </c>
      <c r="E13" s="1" t="s">
        <v>36</v>
      </c>
      <c r="F13" s="10">
        <v>250</v>
      </c>
      <c r="G13" s="1" t="s">
        <v>19</v>
      </c>
      <c r="H13" s="1" t="s">
        <v>16</v>
      </c>
    </row>
    <row r="14" spans="1:13" x14ac:dyDescent="0.25">
      <c r="A14" s="4">
        <v>45609</v>
      </c>
      <c r="B14" s="27">
        <f>MONTH(tbl_operations[[#This Row],[Data]])</f>
        <v>11</v>
      </c>
      <c r="C14" s="1" t="s">
        <v>12</v>
      </c>
      <c r="D14" s="1" t="s">
        <v>37</v>
      </c>
      <c r="E14" s="1" t="s">
        <v>38</v>
      </c>
      <c r="F14" s="10">
        <v>400</v>
      </c>
      <c r="G14" s="1" t="s">
        <v>15</v>
      </c>
      <c r="H14" s="1" t="s">
        <v>20</v>
      </c>
    </row>
    <row r="15" spans="1:13" x14ac:dyDescent="0.25">
      <c r="A15" s="4">
        <v>45610</v>
      </c>
      <c r="B15" s="27">
        <f>MONTH(tbl_operations[[#This Row],[Data]])</f>
        <v>11</v>
      </c>
      <c r="C15" s="1" t="s">
        <v>7</v>
      </c>
      <c r="D15" s="1" t="s">
        <v>8</v>
      </c>
      <c r="E15" s="1" t="s">
        <v>9</v>
      </c>
      <c r="F15" s="10">
        <v>5000</v>
      </c>
      <c r="G15" s="1" t="s">
        <v>10</v>
      </c>
      <c r="H15" s="1" t="s">
        <v>11</v>
      </c>
    </row>
    <row r="16" spans="1:13" x14ac:dyDescent="0.25">
      <c r="A16" s="4">
        <v>45611</v>
      </c>
      <c r="B16" s="27">
        <f>MONTH(tbl_operations[[#This Row],[Data]])</f>
        <v>11</v>
      </c>
      <c r="C16" s="1" t="s">
        <v>12</v>
      </c>
      <c r="D16" s="1" t="s">
        <v>17</v>
      </c>
      <c r="E16" s="1" t="s">
        <v>18</v>
      </c>
      <c r="F16" s="10">
        <v>600</v>
      </c>
      <c r="G16" s="1" t="s">
        <v>19</v>
      </c>
      <c r="H16" s="1" t="s">
        <v>16</v>
      </c>
    </row>
    <row r="17" spans="1:8" x14ac:dyDescent="0.25">
      <c r="A17" s="4">
        <v>45612</v>
      </c>
      <c r="B17" s="27">
        <f>MONTH(tbl_operations[[#This Row],[Data]])</f>
        <v>11</v>
      </c>
      <c r="C17" s="1" t="s">
        <v>12</v>
      </c>
      <c r="D17" s="1" t="s">
        <v>21</v>
      </c>
      <c r="E17" s="1" t="s">
        <v>39</v>
      </c>
      <c r="F17" s="10">
        <v>200</v>
      </c>
      <c r="G17" s="1" t="s">
        <v>15</v>
      </c>
      <c r="H17" s="1" t="s">
        <v>20</v>
      </c>
    </row>
    <row r="18" spans="1:8" x14ac:dyDescent="0.25">
      <c r="A18" s="4">
        <v>45613</v>
      </c>
      <c r="B18" s="27">
        <f>MONTH(tbl_operations[[#This Row],[Data]])</f>
        <v>11</v>
      </c>
      <c r="C18" s="1" t="s">
        <v>12</v>
      </c>
      <c r="D18" s="1" t="s">
        <v>23</v>
      </c>
      <c r="E18" s="1" t="s">
        <v>40</v>
      </c>
      <c r="F18" s="10">
        <v>180</v>
      </c>
      <c r="G18" s="1" t="s">
        <v>10</v>
      </c>
      <c r="H18" s="1" t="s">
        <v>20</v>
      </c>
    </row>
    <row r="19" spans="1:8" x14ac:dyDescent="0.25">
      <c r="A19" s="4">
        <v>45614</v>
      </c>
      <c r="B19" s="27">
        <f>MONTH(tbl_operations[[#This Row],[Data]])</f>
        <v>11</v>
      </c>
      <c r="C19" s="1" t="s">
        <v>12</v>
      </c>
      <c r="D19" s="1" t="s">
        <v>25</v>
      </c>
      <c r="E19" s="1" t="s">
        <v>41</v>
      </c>
      <c r="F19" s="10">
        <v>350</v>
      </c>
      <c r="G19" s="1" t="s">
        <v>19</v>
      </c>
      <c r="H19" s="1" t="s">
        <v>16</v>
      </c>
    </row>
    <row r="20" spans="1:8" x14ac:dyDescent="0.25">
      <c r="A20" s="4">
        <v>45615</v>
      </c>
      <c r="B20" s="27">
        <f>MONTH(tbl_operations[[#This Row],[Data]])</f>
        <v>11</v>
      </c>
      <c r="C20" s="1" t="s">
        <v>12</v>
      </c>
      <c r="D20" s="1" t="s">
        <v>27</v>
      </c>
      <c r="E20" s="1" t="s">
        <v>42</v>
      </c>
      <c r="F20" s="10">
        <v>400</v>
      </c>
      <c r="G20" s="1" t="s">
        <v>15</v>
      </c>
      <c r="H20" s="1" t="s">
        <v>16</v>
      </c>
    </row>
    <row r="21" spans="1:8" x14ac:dyDescent="0.25">
      <c r="A21" s="4">
        <v>45616</v>
      </c>
      <c r="B21" s="27">
        <f>MONTH(tbl_operations[[#This Row],[Data]])</f>
        <v>11</v>
      </c>
      <c r="C21" s="1" t="s">
        <v>12</v>
      </c>
      <c r="D21" s="1" t="s">
        <v>29</v>
      </c>
      <c r="E21" s="1" t="s">
        <v>43</v>
      </c>
      <c r="F21" s="10">
        <v>450</v>
      </c>
      <c r="G21" s="1" t="s">
        <v>10</v>
      </c>
      <c r="H21" s="1" t="s">
        <v>11</v>
      </c>
    </row>
    <row r="22" spans="1:8" x14ac:dyDescent="0.25">
      <c r="A22" s="4">
        <v>45617</v>
      </c>
      <c r="B22" s="27">
        <f>MONTH(tbl_operations[[#This Row],[Data]])</f>
        <v>11</v>
      </c>
      <c r="C22" s="1" t="s">
        <v>12</v>
      </c>
      <c r="D22" s="1" t="s">
        <v>44</v>
      </c>
      <c r="E22" s="1" t="s">
        <v>45</v>
      </c>
      <c r="F22" s="10">
        <v>1500</v>
      </c>
      <c r="G22" s="1" t="s">
        <v>19</v>
      </c>
      <c r="H22" s="1" t="s">
        <v>16</v>
      </c>
    </row>
    <row r="23" spans="1:8" x14ac:dyDescent="0.25">
      <c r="A23" s="4">
        <v>45618</v>
      </c>
      <c r="B23" s="27">
        <f>MONTH(tbl_operations[[#This Row],[Data]])</f>
        <v>11</v>
      </c>
      <c r="C23" s="1" t="s">
        <v>7</v>
      </c>
      <c r="D23" s="1" t="s">
        <v>46</v>
      </c>
      <c r="E23" s="1" t="s">
        <v>47</v>
      </c>
      <c r="F23" s="10">
        <v>300</v>
      </c>
      <c r="G23" s="1" t="s">
        <v>10</v>
      </c>
      <c r="H23" s="1" t="s">
        <v>11</v>
      </c>
    </row>
    <row r="24" spans="1:8" x14ac:dyDescent="0.25">
      <c r="A24" s="4">
        <v>45619</v>
      </c>
      <c r="B24" s="27">
        <f>MONTH(tbl_operations[[#This Row],[Data]])</f>
        <v>11</v>
      </c>
      <c r="C24" s="1" t="s">
        <v>12</v>
      </c>
      <c r="D24" s="1" t="s">
        <v>34</v>
      </c>
      <c r="E24" s="1" t="s">
        <v>48</v>
      </c>
      <c r="F24" s="10">
        <v>800</v>
      </c>
      <c r="G24" s="1" t="s">
        <v>15</v>
      </c>
      <c r="H24" s="1" t="s">
        <v>20</v>
      </c>
    </row>
    <row r="25" spans="1:8" x14ac:dyDescent="0.25">
      <c r="A25" s="4">
        <v>45620</v>
      </c>
      <c r="B25" s="27">
        <f>MONTH(tbl_operations[[#This Row],[Data]])</f>
        <v>11</v>
      </c>
      <c r="C25" s="1" t="s">
        <v>12</v>
      </c>
      <c r="D25" s="1" t="s">
        <v>35</v>
      </c>
      <c r="E25" s="1" t="s">
        <v>49</v>
      </c>
      <c r="F25" s="10">
        <v>250</v>
      </c>
      <c r="G25" s="1" t="s">
        <v>10</v>
      </c>
      <c r="H25" s="1" t="s">
        <v>16</v>
      </c>
    </row>
    <row r="26" spans="1:8" x14ac:dyDescent="0.25">
      <c r="A26" s="4">
        <v>45621</v>
      </c>
      <c r="B26" s="27">
        <f>MONTH(tbl_operations[[#This Row],[Data]])</f>
        <v>11</v>
      </c>
      <c r="C26" s="1" t="s">
        <v>12</v>
      </c>
      <c r="D26" s="1" t="s">
        <v>37</v>
      </c>
      <c r="E26" s="1" t="s">
        <v>50</v>
      </c>
      <c r="F26" s="10">
        <v>150</v>
      </c>
      <c r="G26" s="1" t="s">
        <v>15</v>
      </c>
      <c r="H26" s="1" t="s">
        <v>20</v>
      </c>
    </row>
    <row r="27" spans="1:8" x14ac:dyDescent="0.25">
      <c r="A27" s="4">
        <v>45622</v>
      </c>
      <c r="B27" s="27">
        <f>MONTH(tbl_operations[[#This Row],[Data]])</f>
        <v>11</v>
      </c>
      <c r="C27" s="1" t="s">
        <v>12</v>
      </c>
      <c r="D27" s="1" t="s">
        <v>51</v>
      </c>
      <c r="E27" s="1" t="s">
        <v>52</v>
      </c>
      <c r="F27" s="10">
        <v>250</v>
      </c>
      <c r="G27" s="1" t="s">
        <v>19</v>
      </c>
      <c r="H27" s="1" t="s">
        <v>16</v>
      </c>
    </row>
    <row r="28" spans="1:8" x14ac:dyDescent="0.25">
      <c r="A28" s="4">
        <v>45623</v>
      </c>
      <c r="B28" s="27">
        <f>MONTH(tbl_operations[[#This Row],[Data]])</f>
        <v>11</v>
      </c>
      <c r="C28" s="1" t="s">
        <v>12</v>
      </c>
      <c r="D28" s="1" t="s">
        <v>53</v>
      </c>
      <c r="E28" s="1" t="s">
        <v>54</v>
      </c>
      <c r="F28" s="10">
        <v>50</v>
      </c>
      <c r="G28" s="1" t="s">
        <v>10</v>
      </c>
      <c r="H28" s="1" t="s">
        <v>20</v>
      </c>
    </row>
    <row r="29" spans="1:8" x14ac:dyDescent="0.25">
      <c r="A29" s="4">
        <v>45624</v>
      </c>
      <c r="B29" s="27">
        <f>MONTH(tbl_operations[[#This Row],[Data]])</f>
        <v>11</v>
      </c>
      <c r="C29" s="1" t="s">
        <v>12</v>
      </c>
      <c r="D29" s="1" t="s">
        <v>13</v>
      </c>
      <c r="E29" s="1" t="s">
        <v>14</v>
      </c>
      <c r="F29" s="10">
        <v>350</v>
      </c>
      <c r="G29" s="1" t="s">
        <v>15</v>
      </c>
      <c r="H29" s="1" t="s">
        <v>16</v>
      </c>
    </row>
    <row r="30" spans="1:8" ht="17.25" customHeight="1" x14ac:dyDescent="0.25">
      <c r="A30" s="4">
        <v>45625</v>
      </c>
      <c r="B30" s="27">
        <f>MONTH(tbl_operations[[#This Row],[Data]])</f>
        <v>11</v>
      </c>
      <c r="C30" s="1" t="s">
        <v>12</v>
      </c>
      <c r="D30" s="1" t="s">
        <v>55</v>
      </c>
      <c r="E30" s="1" t="s">
        <v>56</v>
      </c>
      <c r="F30" s="10">
        <v>1500</v>
      </c>
      <c r="G30" s="1" t="s">
        <v>10</v>
      </c>
      <c r="H30" s="1" t="s">
        <v>20</v>
      </c>
    </row>
    <row r="31" spans="1:8" x14ac:dyDescent="0.25">
      <c r="A31" s="4">
        <v>45626</v>
      </c>
      <c r="B31" s="27">
        <f>MONTH(tbl_operations[[#This Row],[Data]])</f>
        <v>11</v>
      </c>
      <c r="C31" s="1" t="s">
        <v>12</v>
      </c>
      <c r="D31" s="1" t="s">
        <v>23</v>
      </c>
      <c r="E31" s="1" t="s">
        <v>59</v>
      </c>
      <c r="F31" s="10">
        <v>120</v>
      </c>
      <c r="G31" s="1" t="s">
        <v>15</v>
      </c>
      <c r="H31" s="1" t="s">
        <v>16</v>
      </c>
    </row>
    <row r="32" spans="1:8" x14ac:dyDescent="0.25">
      <c r="A32" s="4">
        <v>45627</v>
      </c>
      <c r="B32" s="27">
        <f>MONTH(tbl_operations[[#This Row],[Data]])</f>
        <v>12</v>
      </c>
      <c r="C32" s="1" t="s">
        <v>7</v>
      </c>
      <c r="D32" s="1" t="s">
        <v>31</v>
      </c>
      <c r="E32" s="1" t="s">
        <v>60</v>
      </c>
      <c r="F32" s="10">
        <v>700</v>
      </c>
      <c r="G32" s="1" t="s">
        <v>10</v>
      </c>
      <c r="H32" s="1" t="s">
        <v>11</v>
      </c>
    </row>
    <row r="33" spans="1:8" x14ac:dyDescent="0.25">
      <c r="A33" s="4">
        <v>45628</v>
      </c>
      <c r="B33" s="27">
        <f>MONTH(tbl_operations[[#This Row],[Data]])</f>
        <v>12</v>
      </c>
      <c r="C33" s="1" t="s">
        <v>12</v>
      </c>
      <c r="D33" s="1" t="s">
        <v>27</v>
      </c>
      <c r="E33" s="1" t="s">
        <v>61</v>
      </c>
      <c r="F33" s="10">
        <v>450</v>
      </c>
      <c r="G33" s="1" t="s">
        <v>19</v>
      </c>
      <c r="H33" s="1" t="s">
        <v>16</v>
      </c>
    </row>
    <row r="34" spans="1:8" x14ac:dyDescent="0.25">
      <c r="A34" s="4">
        <v>45629</v>
      </c>
      <c r="B34" s="27">
        <f>MONTH(tbl_operations[[#This Row],[Data]])</f>
        <v>12</v>
      </c>
      <c r="C34" s="1" t="s">
        <v>12</v>
      </c>
      <c r="D34" s="1" t="s">
        <v>21</v>
      </c>
      <c r="E34" s="1" t="s">
        <v>62</v>
      </c>
      <c r="F34" s="10">
        <v>90</v>
      </c>
      <c r="G34" s="1" t="s">
        <v>10</v>
      </c>
      <c r="H34" s="1" t="s">
        <v>20</v>
      </c>
    </row>
    <row r="35" spans="1:8" x14ac:dyDescent="0.25">
      <c r="A35" s="4">
        <v>45630</v>
      </c>
      <c r="B35" s="27">
        <f>MONTH(tbl_operations[[#This Row],[Data]])</f>
        <v>12</v>
      </c>
      <c r="C35" s="1" t="s">
        <v>7</v>
      </c>
      <c r="D35" s="1" t="s">
        <v>8</v>
      </c>
      <c r="E35" s="1" t="s">
        <v>63</v>
      </c>
      <c r="F35" s="10">
        <v>4000</v>
      </c>
      <c r="G35" s="1" t="s">
        <v>10</v>
      </c>
      <c r="H35" s="1" t="s">
        <v>11</v>
      </c>
    </row>
    <row r="36" spans="1:8" x14ac:dyDescent="0.25">
      <c r="A36" s="4">
        <v>45631</v>
      </c>
      <c r="B36" s="27">
        <f>MONTH(tbl_operations[[#This Row],[Data]])</f>
        <v>12</v>
      </c>
      <c r="C36" s="1" t="s">
        <v>12</v>
      </c>
      <c r="D36" s="1" t="s">
        <v>51</v>
      </c>
      <c r="E36" s="1" t="s">
        <v>64</v>
      </c>
      <c r="F36" s="10">
        <v>200</v>
      </c>
      <c r="G36" s="1" t="s">
        <v>19</v>
      </c>
      <c r="H36" s="1" t="s">
        <v>16</v>
      </c>
    </row>
    <row r="37" spans="1:8" x14ac:dyDescent="0.25">
      <c r="A37" s="4">
        <v>45632</v>
      </c>
      <c r="B37" s="27">
        <f>MONTH(tbl_operations[[#This Row],[Data]])</f>
        <v>12</v>
      </c>
      <c r="C37" s="1" t="s">
        <v>12</v>
      </c>
      <c r="D37" s="1" t="s">
        <v>53</v>
      </c>
      <c r="E37" s="1" t="s">
        <v>65</v>
      </c>
      <c r="F37" s="10">
        <v>100</v>
      </c>
      <c r="G37" s="1" t="s">
        <v>15</v>
      </c>
      <c r="H37" s="1" t="s">
        <v>16</v>
      </c>
    </row>
    <row r="38" spans="1:8" x14ac:dyDescent="0.25">
      <c r="A38" s="4">
        <v>45633</v>
      </c>
      <c r="B38" s="27">
        <f>MONTH(tbl_operations[[#This Row],[Data]])</f>
        <v>12</v>
      </c>
      <c r="C38" s="1" t="s">
        <v>12</v>
      </c>
      <c r="D38" s="1" t="s">
        <v>29</v>
      </c>
      <c r="E38" s="1" t="s">
        <v>66</v>
      </c>
      <c r="F38" s="10">
        <v>300</v>
      </c>
      <c r="G38" s="1" t="s">
        <v>10</v>
      </c>
      <c r="H38" s="1" t="s">
        <v>20</v>
      </c>
    </row>
    <row r="39" spans="1:8" x14ac:dyDescent="0.25">
      <c r="A39" s="4">
        <v>45634</v>
      </c>
      <c r="B39" s="27">
        <f>MONTH(tbl_operations[[#This Row],[Data]])</f>
        <v>12</v>
      </c>
      <c r="C39" s="1" t="s">
        <v>7</v>
      </c>
      <c r="D39" s="1" t="s">
        <v>46</v>
      </c>
      <c r="E39" s="1" t="s">
        <v>67</v>
      </c>
      <c r="F39" s="10">
        <v>1500</v>
      </c>
      <c r="G39" s="1" t="s">
        <v>10</v>
      </c>
      <c r="H39" s="1" t="s">
        <v>11</v>
      </c>
    </row>
    <row r="40" spans="1:8" x14ac:dyDescent="0.25">
      <c r="A40" s="4">
        <v>45635</v>
      </c>
      <c r="B40" s="27">
        <f>MONTH(tbl_operations[[#This Row],[Data]])</f>
        <v>12</v>
      </c>
      <c r="C40" s="1" t="s">
        <v>12</v>
      </c>
      <c r="D40" s="1" t="s">
        <v>25</v>
      </c>
      <c r="E40" s="1" t="s">
        <v>68</v>
      </c>
      <c r="F40" s="10">
        <v>80</v>
      </c>
      <c r="G40" s="1" t="s">
        <v>19</v>
      </c>
      <c r="H40" s="1" t="s">
        <v>16</v>
      </c>
    </row>
    <row r="41" spans="1:8" x14ac:dyDescent="0.25">
      <c r="A41" s="4">
        <v>45636</v>
      </c>
      <c r="B41" s="27">
        <f>MONTH(tbl_operations[[#This Row],[Data]])</f>
        <v>12</v>
      </c>
      <c r="C41" s="1" t="s">
        <v>7</v>
      </c>
      <c r="D41" s="1" t="s">
        <v>31</v>
      </c>
      <c r="E41" s="1" t="s">
        <v>69</v>
      </c>
      <c r="F41" s="10">
        <v>2000</v>
      </c>
      <c r="G41" s="1" t="s">
        <v>10</v>
      </c>
      <c r="H41" s="1" t="s">
        <v>11</v>
      </c>
    </row>
    <row r="42" spans="1:8" x14ac:dyDescent="0.25">
      <c r="A42" s="4">
        <v>45637</v>
      </c>
      <c r="B42" s="27">
        <f>MONTH(tbl_operations[[#This Row],[Data]])</f>
        <v>12</v>
      </c>
      <c r="C42" s="1" t="s">
        <v>12</v>
      </c>
      <c r="D42" s="1" t="s">
        <v>34</v>
      </c>
      <c r="E42" s="1" t="s">
        <v>70</v>
      </c>
      <c r="F42" s="10">
        <v>900</v>
      </c>
      <c r="G42" s="1" t="s">
        <v>15</v>
      </c>
      <c r="H42" s="1" t="s">
        <v>16</v>
      </c>
    </row>
    <row r="43" spans="1:8" x14ac:dyDescent="0.25">
      <c r="A43" s="4">
        <v>45638</v>
      </c>
      <c r="B43" s="27">
        <f>MONTH(tbl_operations[[#This Row],[Data]])</f>
        <v>12</v>
      </c>
      <c r="C43" s="1" t="s">
        <v>12</v>
      </c>
      <c r="D43" s="1" t="s">
        <v>17</v>
      </c>
      <c r="E43" s="1" t="s">
        <v>71</v>
      </c>
      <c r="F43" s="10">
        <v>250</v>
      </c>
      <c r="G43" s="1" t="s">
        <v>15</v>
      </c>
      <c r="H43" s="1" t="s">
        <v>16</v>
      </c>
    </row>
    <row r="44" spans="1:8" x14ac:dyDescent="0.25">
      <c r="A44" s="4">
        <v>45639</v>
      </c>
      <c r="B44" s="27">
        <f>MONTH(tbl_operations[[#This Row],[Data]])</f>
        <v>12</v>
      </c>
      <c r="C44" s="1" t="s">
        <v>12</v>
      </c>
      <c r="D44" s="1" t="s">
        <v>44</v>
      </c>
      <c r="E44" s="1" t="s">
        <v>72</v>
      </c>
      <c r="F44" s="10">
        <v>600</v>
      </c>
      <c r="G44" s="1" t="s">
        <v>10</v>
      </c>
      <c r="H44" s="1" t="s">
        <v>20</v>
      </c>
    </row>
    <row r="45" spans="1:8" x14ac:dyDescent="0.25">
      <c r="A45" s="4">
        <v>45641</v>
      </c>
      <c r="B45" s="27">
        <f>MONTH(tbl_operations[[#This Row],[Data]])</f>
        <v>12</v>
      </c>
      <c r="C45" s="1" t="s">
        <v>12</v>
      </c>
      <c r="D45" s="6" t="s">
        <v>23</v>
      </c>
      <c r="E45" s="6" t="s">
        <v>73</v>
      </c>
      <c r="F45" s="10">
        <v>180</v>
      </c>
      <c r="G45" s="6" t="s">
        <v>19</v>
      </c>
      <c r="H45" s="1" t="s">
        <v>16</v>
      </c>
    </row>
    <row r="46" spans="1:8" hidden="1" x14ac:dyDescent="0.25">
      <c r="A46" s="4"/>
      <c r="B46" s="4">
        <f>MONTH(tbl_operations[[#This Row],[Data]])</f>
        <v>1</v>
      </c>
      <c r="C46" s="1"/>
      <c r="D46" s="1"/>
      <c r="E46" s="2"/>
      <c r="F46" s="8"/>
      <c r="G46" s="1"/>
      <c r="H46" s="1"/>
    </row>
    <row r="47" spans="1:8" hidden="1" x14ac:dyDescent="0.25">
      <c r="A47" s="4"/>
      <c r="B47" s="4">
        <f>MONTH(tbl_operations[[#This Row],[Data]])</f>
        <v>1</v>
      </c>
      <c r="C47" s="1"/>
      <c r="D47" s="1"/>
      <c r="E47" s="2"/>
      <c r="F47" s="8"/>
      <c r="G47" s="1"/>
      <c r="H47" s="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3CE7-8E29-4D4E-BB49-1CE234B3F5C7}">
  <dimension ref="L10:M40"/>
  <sheetViews>
    <sheetView topLeftCell="B10" workbookViewId="0">
      <selection activeCell="O39" sqref="O39"/>
    </sheetView>
  </sheetViews>
  <sheetFormatPr defaultRowHeight="15" x14ac:dyDescent="0.25"/>
  <cols>
    <col min="11" max="11" width="9.140625" customWidth="1"/>
    <col min="12" max="12" width="18" bestFit="1" customWidth="1"/>
    <col min="13" max="13" width="34.42578125" customWidth="1"/>
    <col min="14" max="14" width="29.85546875" bestFit="1" customWidth="1"/>
    <col min="15" max="15" width="12.28515625" customWidth="1"/>
    <col min="16" max="16" width="12.7109375" customWidth="1"/>
    <col min="17" max="17" width="19.28515625" bestFit="1" customWidth="1"/>
    <col min="18" max="18" width="8.7109375" bestFit="1" customWidth="1"/>
    <col min="19" max="19" width="15" bestFit="1" customWidth="1"/>
    <col min="20" max="20" width="21.140625" bestFit="1" customWidth="1"/>
    <col min="21" max="21" width="16" bestFit="1" customWidth="1"/>
    <col min="22" max="22" width="17.28515625" bestFit="1" customWidth="1"/>
    <col min="23" max="23" width="16.5703125" bestFit="1" customWidth="1"/>
    <col min="24" max="24" width="11.42578125" bestFit="1" customWidth="1"/>
    <col min="25" max="25" width="19.85546875" bestFit="1" customWidth="1"/>
    <col min="26" max="26" width="15.7109375" bestFit="1" customWidth="1"/>
    <col min="27" max="27" width="23.5703125" bestFit="1" customWidth="1"/>
    <col min="28" max="28" width="13.140625" bestFit="1" customWidth="1"/>
    <col min="29" max="29" width="8.7109375" bestFit="1" customWidth="1"/>
    <col min="30" max="30" width="13.28515625" bestFit="1" customWidth="1"/>
    <col min="31" max="31" width="20.7109375" bestFit="1" customWidth="1"/>
    <col min="32" max="32" width="19.7109375" bestFit="1" customWidth="1"/>
    <col min="33" max="33" width="20.5703125" bestFit="1" customWidth="1"/>
    <col min="34" max="34" width="19.140625" bestFit="1" customWidth="1"/>
    <col min="35" max="35" width="15" bestFit="1" customWidth="1"/>
    <col min="36" max="36" width="22.140625" bestFit="1" customWidth="1"/>
    <col min="37" max="37" width="15.42578125" bestFit="1" customWidth="1"/>
    <col min="38" max="38" width="21.85546875" bestFit="1" customWidth="1"/>
    <col min="39" max="39" width="14.5703125" bestFit="1" customWidth="1"/>
    <col min="40" max="40" width="14.28515625" bestFit="1" customWidth="1"/>
    <col min="41" max="41" width="20" bestFit="1" customWidth="1"/>
    <col min="42" max="42" width="16.5703125" bestFit="1" customWidth="1"/>
    <col min="43" max="43" width="15.85546875" bestFit="1" customWidth="1"/>
    <col min="44" max="44" width="20.85546875" bestFit="1" customWidth="1"/>
    <col min="45" max="45" width="24" bestFit="1" customWidth="1"/>
    <col min="46" max="46" width="23.140625" bestFit="1" customWidth="1"/>
    <col min="47" max="47" width="19.85546875" bestFit="1" customWidth="1"/>
    <col min="48" max="48" width="14.85546875" bestFit="1" customWidth="1"/>
    <col min="49" max="49" width="14" bestFit="1" customWidth="1"/>
    <col min="50" max="50" width="18" bestFit="1" customWidth="1"/>
    <col min="51" max="51" width="18.140625" bestFit="1" customWidth="1"/>
    <col min="52" max="52" width="17.5703125" bestFit="1" customWidth="1"/>
    <col min="53" max="53" width="23.140625" bestFit="1" customWidth="1"/>
    <col min="54" max="54" width="20.7109375" bestFit="1" customWidth="1"/>
    <col min="55" max="55" width="7" bestFit="1" customWidth="1"/>
    <col min="56" max="56" width="10.7109375" bestFit="1" customWidth="1"/>
  </cols>
  <sheetData>
    <row r="10" spans="12:13" x14ac:dyDescent="0.25">
      <c r="L10" s="12" t="s">
        <v>77</v>
      </c>
      <c r="M10" s="12"/>
    </row>
    <row r="11" spans="12:13" x14ac:dyDescent="0.25">
      <c r="L11" s="13" t="s">
        <v>1</v>
      </c>
      <c r="M11" s="13" t="s">
        <v>12</v>
      </c>
    </row>
    <row r="13" spans="12:13" x14ac:dyDescent="0.25">
      <c r="L13" s="13" t="s">
        <v>74</v>
      </c>
      <c r="M13" s="35" t="s">
        <v>76</v>
      </c>
    </row>
    <row r="14" spans="12:13" x14ac:dyDescent="0.25">
      <c r="L14" s="7" t="s">
        <v>17</v>
      </c>
      <c r="M14" s="36">
        <v>1300</v>
      </c>
    </row>
    <row r="15" spans="12:13" x14ac:dyDescent="0.25">
      <c r="L15" s="7" t="s">
        <v>53</v>
      </c>
      <c r="M15" s="38">
        <v>150</v>
      </c>
    </row>
    <row r="16" spans="12:13" x14ac:dyDescent="0.25">
      <c r="L16" s="7" t="s">
        <v>27</v>
      </c>
      <c r="M16" s="37">
        <v>1200</v>
      </c>
    </row>
    <row r="17" spans="12:13" x14ac:dyDescent="0.25">
      <c r="L17" s="7" t="s">
        <v>34</v>
      </c>
      <c r="M17" s="37">
        <v>3200</v>
      </c>
    </row>
    <row r="18" spans="12:13" x14ac:dyDescent="0.25">
      <c r="L18" s="7" t="s">
        <v>13</v>
      </c>
      <c r="M18" s="37">
        <v>700</v>
      </c>
    </row>
    <row r="19" spans="12:13" x14ac:dyDescent="0.25">
      <c r="L19" s="7" t="s">
        <v>23</v>
      </c>
      <c r="M19" s="37">
        <v>680</v>
      </c>
    </row>
    <row r="20" spans="12:13" x14ac:dyDescent="0.25">
      <c r="L20" s="7" t="s">
        <v>51</v>
      </c>
      <c r="M20" s="37">
        <v>250</v>
      </c>
    </row>
    <row r="21" spans="12:13" x14ac:dyDescent="0.25">
      <c r="L21" s="7" t="s">
        <v>37</v>
      </c>
      <c r="M21" s="37">
        <v>550</v>
      </c>
    </row>
    <row r="22" spans="12:13" x14ac:dyDescent="0.25">
      <c r="L22" s="7" t="s">
        <v>25</v>
      </c>
      <c r="M22" s="37">
        <v>1030</v>
      </c>
    </row>
    <row r="23" spans="12:13" x14ac:dyDescent="0.25">
      <c r="L23" s="7" t="s">
        <v>44</v>
      </c>
      <c r="M23" s="37">
        <v>2100</v>
      </c>
    </row>
    <row r="24" spans="12:13" x14ac:dyDescent="0.25">
      <c r="L24" s="7" t="s">
        <v>21</v>
      </c>
      <c r="M24" s="37">
        <v>1390</v>
      </c>
    </row>
    <row r="25" spans="12:13" x14ac:dyDescent="0.25">
      <c r="L25" s="7" t="s">
        <v>35</v>
      </c>
      <c r="M25" s="37">
        <v>500</v>
      </c>
    </row>
    <row r="26" spans="12:13" x14ac:dyDescent="0.25">
      <c r="L26" s="7" t="s">
        <v>29</v>
      </c>
      <c r="M26" s="37">
        <v>150</v>
      </c>
    </row>
    <row r="27" spans="12:13" x14ac:dyDescent="0.25">
      <c r="L27" s="7" t="s">
        <v>55</v>
      </c>
      <c r="M27" s="37">
        <v>1500</v>
      </c>
    </row>
    <row r="28" spans="12:13" x14ac:dyDescent="0.25">
      <c r="L28" s="21" t="s">
        <v>75</v>
      </c>
      <c r="M28" s="39">
        <f>SUM(M14:M27)</f>
        <v>14700</v>
      </c>
    </row>
    <row r="29" spans="12:13" x14ac:dyDescent="0.25">
      <c r="M29" s="40"/>
    </row>
    <row r="33" spans="12:13" x14ac:dyDescent="0.25">
      <c r="L33" s="13" t="s">
        <v>1</v>
      </c>
      <c r="M33" s="13" t="s">
        <v>7</v>
      </c>
    </row>
    <row r="35" spans="12:13" x14ac:dyDescent="0.25">
      <c r="L35" s="13" t="s">
        <v>74</v>
      </c>
      <c r="M35" s="22" t="s">
        <v>76</v>
      </c>
    </row>
    <row r="36" spans="12:13" x14ac:dyDescent="0.25">
      <c r="L36" s="7" t="s">
        <v>31</v>
      </c>
      <c r="M36" s="42">
        <v>3900</v>
      </c>
    </row>
    <row r="37" spans="12:13" x14ac:dyDescent="0.25">
      <c r="L37" s="7" t="s">
        <v>8</v>
      </c>
      <c r="M37" s="43">
        <v>14000</v>
      </c>
    </row>
    <row r="38" spans="12:13" x14ac:dyDescent="0.25">
      <c r="L38" s="7" t="s">
        <v>46</v>
      </c>
      <c r="M38" s="43">
        <v>1800</v>
      </c>
    </row>
    <row r="39" spans="12:13" x14ac:dyDescent="0.25">
      <c r="L39" s="21" t="s">
        <v>75</v>
      </c>
      <c r="M39" s="41">
        <f>SUM(M36:M38)</f>
        <v>19700</v>
      </c>
    </row>
    <row r="40" spans="12:13" x14ac:dyDescent="0.25">
      <c r="L40" s="44"/>
      <c r="M40" s="44"/>
    </row>
  </sheetData>
  <mergeCells count="1">
    <mergeCell ref="L10:M10"/>
  </mergeCell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CB04E-7D93-4550-9652-50F2BFACE0C5}">
  <dimension ref="A8:U33"/>
  <sheetViews>
    <sheetView zoomScale="80" zoomScaleNormal="80" workbookViewId="0">
      <selection activeCell="P35" sqref="P35"/>
    </sheetView>
  </sheetViews>
  <sheetFormatPr defaultColWidth="0" defaultRowHeight="15" x14ac:dyDescent="0.25"/>
  <cols>
    <col min="1" max="1" width="36.7109375" style="13" customWidth="1"/>
    <col min="2" max="15" width="9.140625" style="14" customWidth="1"/>
    <col min="16" max="16" width="93.28515625" style="14" customWidth="1"/>
    <col min="17" max="17" width="19.140625" style="14" customWidth="1"/>
    <col min="18" max="18" width="16.7109375" style="14" customWidth="1"/>
    <col min="19" max="21" width="9.140625" style="14" customWidth="1"/>
    <col min="22" max="16384" width="9.140625" hidden="1"/>
  </cols>
  <sheetData>
    <row r="8" spans="17:18" x14ac:dyDescent="0.25">
      <c r="Q8" s="23" t="s">
        <v>78</v>
      </c>
      <c r="R8" s="23"/>
    </row>
    <row r="9" spans="17:18" x14ac:dyDescent="0.25">
      <c r="Q9" s="24" t="s">
        <v>17</v>
      </c>
      <c r="R9" s="25">
        <v>1300</v>
      </c>
    </row>
    <row r="10" spans="17:18" x14ac:dyDescent="0.25">
      <c r="Q10" s="24" t="s">
        <v>53</v>
      </c>
      <c r="R10" s="25">
        <v>150</v>
      </c>
    </row>
    <row r="11" spans="17:18" x14ac:dyDescent="0.25">
      <c r="Q11" s="24" t="s">
        <v>27</v>
      </c>
      <c r="R11" s="25">
        <v>1200</v>
      </c>
    </row>
    <row r="12" spans="17:18" x14ac:dyDescent="0.25">
      <c r="Q12" s="24" t="s">
        <v>34</v>
      </c>
      <c r="R12" s="25">
        <v>3200</v>
      </c>
    </row>
    <row r="13" spans="17:18" x14ac:dyDescent="0.25">
      <c r="Q13" s="24" t="s">
        <v>13</v>
      </c>
      <c r="R13" s="25">
        <v>700</v>
      </c>
    </row>
    <row r="14" spans="17:18" x14ac:dyDescent="0.25">
      <c r="Q14" s="24" t="s">
        <v>23</v>
      </c>
      <c r="R14" s="25">
        <v>680</v>
      </c>
    </row>
    <row r="15" spans="17:18" x14ac:dyDescent="0.25">
      <c r="Q15" s="24" t="s">
        <v>51</v>
      </c>
      <c r="R15" s="25">
        <v>250</v>
      </c>
    </row>
    <row r="16" spans="17:18" x14ac:dyDescent="0.25">
      <c r="Q16" s="24" t="s">
        <v>37</v>
      </c>
      <c r="R16" s="25">
        <v>550</v>
      </c>
    </row>
    <row r="17" spans="17:18" x14ac:dyDescent="0.25">
      <c r="Q17" s="24" t="s">
        <v>25</v>
      </c>
      <c r="R17" s="25">
        <v>1030</v>
      </c>
    </row>
    <row r="18" spans="17:18" x14ac:dyDescent="0.25">
      <c r="Q18" s="24" t="s">
        <v>44</v>
      </c>
      <c r="R18" s="25">
        <v>2100</v>
      </c>
    </row>
    <row r="19" spans="17:18" x14ac:dyDescent="0.25">
      <c r="Q19" s="24" t="s">
        <v>21</v>
      </c>
      <c r="R19" s="25">
        <v>1390</v>
      </c>
    </row>
    <row r="20" spans="17:18" x14ac:dyDescent="0.25">
      <c r="Q20" s="24" t="s">
        <v>35</v>
      </c>
      <c r="R20" s="25">
        <v>500</v>
      </c>
    </row>
    <row r="21" spans="17:18" x14ac:dyDescent="0.25">
      <c r="Q21" s="24" t="s">
        <v>29</v>
      </c>
      <c r="R21" s="25">
        <v>150</v>
      </c>
    </row>
    <row r="22" spans="17:18" x14ac:dyDescent="0.25">
      <c r="Q22" s="24" t="s">
        <v>55</v>
      </c>
      <c r="R22" s="25">
        <v>1500</v>
      </c>
    </row>
    <row r="25" spans="17:18" x14ac:dyDescent="0.25">
      <c r="Q25" s="23" t="s">
        <v>79</v>
      </c>
      <c r="R25" s="23"/>
    </row>
    <row r="26" spans="17:18" x14ac:dyDescent="0.25">
      <c r="Q26" s="24" t="s">
        <v>31</v>
      </c>
      <c r="R26" s="26">
        <v>3900</v>
      </c>
    </row>
    <row r="27" spans="17:18" x14ac:dyDescent="0.25">
      <c r="Q27" s="24" t="s">
        <v>8</v>
      </c>
      <c r="R27" s="26">
        <v>14000</v>
      </c>
    </row>
    <row r="28" spans="17:18" x14ac:dyDescent="0.25">
      <c r="Q28" s="24" t="s">
        <v>46</v>
      </c>
      <c r="R28" s="26">
        <v>1800</v>
      </c>
    </row>
    <row r="31" spans="17:18" x14ac:dyDescent="0.25">
      <c r="Q31" s="23" t="s">
        <v>85</v>
      </c>
      <c r="R31" s="23"/>
    </row>
    <row r="32" spans="17:18" x14ac:dyDescent="0.25">
      <c r="Q32" s="33" t="s">
        <v>83</v>
      </c>
      <c r="R32" s="34">
        <f>SUM(Tabela3[Depósito Reservado])</f>
        <v>3185</v>
      </c>
    </row>
    <row r="33" spans="17:18" x14ac:dyDescent="0.25">
      <c r="Q33" s="33" t="s">
        <v>84</v>
      </c>
      <c r="R33" s="26">
        <v>4200</v>
      </c>
    </row>
  </sheetData>
  <mergeCells count="3">
    <mergeCell ref="Q8:R8"/>
    <mergeCell ref="Q25:R25"/>
    <mergeCell ref="Q31:R3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C5BF2-D3C9-4160-BA7D-4B5C19EA0AA8}">
  <dimension ref="C1:D18"/>
  <sheetViews>
    <sheetView topLeftCell="A2" workbookViewId="0">
      <selection activeCell="M44" sqref="M44"/>
    </sheetView>
  </sheetViews>
  <sheetFormatPr defaultRowHeight="15" x14ac:dyDescent="0.25"/>
  <cols>
    <col min="3" max="3" width="21" customWidth="1"/>
    <col min="4" max="4" width="27.42578125" customWidth="1"/>
  </cols>
  <sheetData>
    <row r="1" spans="3:4" s="13" customFormat="1" ht="45.75" customHeight="1" x14ac:dyDescent="0.25"/>
    <row r="3" spans="3:4" x14ac:dyDescent="0.25">
      <c r="C3" s="32" t="s">
        <v>83</v>
      </c>
      <c r="D3" s="34">
        <f>SUM(Tabela3[Depósito Reservado])</f>
        <v>3185</v>
      </c>
    </row>
    <row r="4" spans="3:4" x14ac:dyDescent="0.25">
      <c r="C4" s="32" t="s">
        <v>84</v>
      </c>
      <c r="D4" s="26">
        <v>4200</v>
      </c>
    </row>
    <row r="6" spans="3:4" x14ac:dyDescent="0.25">
      <c r="C6" s="28" t="s">
        <v>81</v>
      </c>
      <c r="D6" s="28" t="s">
        <v>82</v>
      </c>
    </row>
    <row r="7" spans="3:4" x14ac:dyDescent="0.25">
      <c r="C7" s="29">
        <v>45613</v>
      </c>
      <c r="D7" s="31">
        <v>100</v>
      </c>
    </row>
    <row r="8" spans="3:4" x14ac:dyDescent="0.25">
      <c r="C8" s="30">
        <v>45601</v>
      </c>
      <c r="D8" s="31">
        <v>120</v>
      </c>
    </row>
    <row r="9" spans="3:4" x14ac:dyDescent="0.25">
      <c r="C9" s="30">
        <v>45613</v>
      </c>
      <c r="D9" s="31">
        <v>450</v>
      </c>
    </row>
    <row r="10" spans="3:4" x14ac:dyDescent="0.25">
      <c r="C10" s="30">
        <v>45625</v>
      </c>
      <c r="D10" s="31">
        <v>300</v>
      </c>
    </row>
    <row r="11" spans="3:4" x14ac:dyDescent="0.25">
      <c r="C11" s="30">
        <v>45627</v>
      </c>
      <c r="D11" s="31">
        <v>75</v>
      </c>
    </row>
    <row r="12" spans="3:4" x14ac:dyDescent="0.25">
      <c r="C12" s="30">
        <v>45636</v>
      </c>
      <c r="D12" s="31">
        <v>200</v>
      </c>
    </row>
    <row r="13" spans="3:4" x14ac:dyDescent="0.25">
      <c r="C13" s="30">
        <v>45641</v>
      </c>
      <c r="D13" s="31">
        <v>500</v>
      </c>
    </row>
    <row r="14" spans="3:4" x14ac:dyDescent="0.25">
      <c r="C14" s="30">
        <v>45647</v>
      </c>
      <c r="D14" s="31">
        <v>320</v>
      </c>
    </row>
    <row r="15" spans="3:4" x14ac:dyDescent="0.25">
      <c r="C15" s="30">
        <v>45599</v>
      </c>
      <c r="D15" s="31">
        <v>150</v>
      </c>
    </row>
    <row r="16" spans="3:4" x14ac:dyDescent="0.25">
      <c r="C16" s="30">
        <v>45618</v>
      </c>
      <c r="D16" s="31">
        <v>400</v>
      </c>
    </row>
    <row r="17" spans="3:4" x14ac:dyDescent="0.25">
      <c r="C17" s="30">
        <v>45634</v>
      </c>
      <c r="D17" s="31">
        <v>220</v>
      </c>
    </row>
    <row r="18" spans="3:4" x14ac:dyDescent="0.25">
      <c r="C18" s="30">
        <v>45657</v>
      </c>
      <c r="D18" s="31">
        <v>350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F1B5-8B15-44B9-AEA2-CA5A75BA5A5C}">
  <dimension ref="K7:O29"/>
  <sheetViews>
    <sheetView workbookViewId="0">
      <selection activeCell="W23" sqref="W23"/>
    </sheetView>
  </sheetViews>
  <sheetFormatPr defaultRowHeight="15" x14ac:dyDescent="0.25"/>
  <cols>
    <col min="14" max="14" width="17.85546875" customWidth="1"/>
    <col min="15" max="15" width="12.7109375" customWidth="1"/>
  </cols>
  <sheetData>
    <row r="7" spans="14:15" x14ac:dyDescent="0.25">
      <c r="N7" s="7"/>
      <c r="O7" s="11"/>
    </row>
    <row r="8" spans="14:15" x14ac:dyDescent="0.25">
      <c r="N8" s="7"/>
      <c r="O8" s="11"/>
    </row>
    <row r="9" spans="14:15" x14ac:dyDescent="0.25">
      <c r="N9" s="7"/>
      <c r="O9" s="11"/>
    </row>
    <row r="10" spans="14:15" x14ac:dyDescent="0.25">
      <c r="N10" s="7"/>
      <c r="O10" s="11"/>
    </row>
    <row r="11" spans="14:15" x14ac:dyDescent="0.25">
      <c r="N11" s="7"/>
      <c r="O11" s="11"/>
    </row>
    <row r="12" spans="14:15" x14ac:dyDescent="0.25">
      <c r="N12" s="7"/>
      <c r="O12" s="11"/>
    </row>
    <row r="13" spans="14:15" x14ac:dyDescent="0.25">
      <c r="N13" s="7"/>
      <c r="O13" s="11"/>
    </row>
    <row r="14" spans="14:15" x14ac:dyDescent="0.25">
      <c r="N14" s="7"/>
      <c r="O14" s="11"/>
    </row>
    <row r="15" spans="14:15" x14ac:dyDescent="0.25">
      <c r="O15" s="11"/>
    </row>
    <row r="16" spans="14:15" x14ac:dyDescent="0.25">
      <c r="N16" s="7"/>
    </row>
    <row r="17" spans="11:15" x14ac:dyDescent="0.25">
      <c r="N17" s="7"/>
      <c r="O17" s="11"/>
    </row>
    <row r="18" spans="11:15" x14ac:dyDescent="0.25">
      <c r="N18" s="7"/>
      <c r="O18" s="11"/>
    </row>
    <row r="19" spans="11:15" x14ac:dyDescent="0.25">
      <c r="N19" s="7"/>
      <c r="O19" s="11"/>
    </row>
    <row r="20" spans="11:15" x14ac:dyDescent="0.25">
      <c r="N20" s="7"/>
      <c r="O20" s="11"/>
    </row>
    <row r="23" spans="11:15" x14ac:dyDescent="0.25">
      <c r="K23">
        <v>1030</v>
      </c>
    </row>
    <row r="24" spans="11:15" x14ac:dyDescent="0.25">
      <c r="K24">
        <v>2100</v>
      </c>
    </row>
    <row r="25" spans="11:15" x14ac:dyDescent="0.25">
      <c r="K25">
        <v>1390</v>
      </c>
    </row>
    <row r="26" spans="11:15" x14ac:dyDescent="0.25">
      <c r="K26">
        <v>500</v>
      </c>
    </row>
    <row r="27" spans="11:15" x14ac:dyDescent="0.25">
      <c r="K27">
        <v>0</v>
      </c>
    </row>
    <row r="28" spans="11:15" x14ac:dyDescent="0.25">
      <c r="K28">
        <v>1250</v>
      </c>
    </row>
    <row r="29" spans="11:15" x14ac:dyDescent="0.25">
      <c r="K29">
        <v>1500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</vt:lpstr>
      <vt:lpstr>Controller</vt:lpstr>
      <vt:lpstr>Dashboard</vt:lpstr>
      <vt:lpstr>Caixinha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B</dc:creator>
  <cp:lastModifiedBy>Everton B</cp:lastModifiedBy>
  <dcterms:created xsi:type="dcterms:W3CDTF">2024-11-20T01:42:51Z</dcterms:created>
  <dcterms:modified xsi:type="dcterms:W3CDTF">2024-11-20T23:17:40Z</dcterms:modified>
</cp:coreProperties>
</file>