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ima\Nextcloud2\Rédaction thèse Eloise\1_slide_mon_dossier_13_06_2023\"/>
    </mc:Choice>
  </mc:AlternateContent>
  <xr:revisionPtr revIDLastSave="0" documentId="13_ncr:1_{05844989-D2FB-4EE4-A213-92FAC92BBAC1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yn_He_just_DPS - Copie" sheetId="1" r:id="rId1"/>
  </sheets>
  <definedNames>
    <definedName name="_xlchart.v1.0" hidden="1">'syn_He_just_DPS - Copie'!$BN$34</definedName>
    <definedName name="_xlchart.v1.1" hidden="1">'syn_He_just_DPS - Copie'!$BN$35:$BN$64</definedName>
    <definedName name="_xlchart.v1.10" hidden="1">'syn_He_just_DPS - Copie'!$BX$34</definedName>
    <definedName name="_xlchart.v1.11" hidden="1">'syn_He_just_DPS - Copie'!$BX$35:$BX$64</definedName>
    <definedName name="_xlchart.v1.12" hidden="1">'syn_He_just_DPS - Copie'!$BP$34</definedName>
    <definedName name="_xlchart.v1.13" hidden="1">'syn_He_just_DPS - Copie'!$BP$35:$BP$64</definedName>
    <definedName name="_xlchart.v1.14" hidden="1">'syn_He_just_DPS - Copie'!$BT$34</definedName>
    <definedName name="_xlchart.v1.15" hidden="1">'syn_He_just_DPS - Copie'!$BT$35:$BT$64</definedName>
    <definedName name="_xlchart.v1.16" hidden="1">'syn_He_just_DPS - Copie'!$BX$34</definedName>
    <definedName name="_xlchart.v1.17" hidden="1">'syn_He_just_DPS - Copie'!$BX$35:$BX$64</definedName>
    <definedName name="_xlchart.v1.18" hidden="1">'syn_He_just_DPS - Copie'!$AG$34</definedName>
    <definedName name="_xlchart.v1.19" hidden="1">'syn_He_just_DPS - Copie'!$AG$35:$AG$64</definedName>
    <definedName name="_xlchart.v1.2" hidden="1">'syn_He_just_DPS - Copie'!$BR$34</definedName>
    <definedName name="_xlchart.v1.20" hidden="1">'syn_He_just_DPS - Copie'!$AM$34</definedName>
    <definedName name="_xlchart.v1.21" hidden="1">'syn_He_just_DPS - Copie'!$AM$35:$AM$64</definedName>
    <definedName name="_xlchart.v1.22" hidden="1">'syn_He_just_DPS - Copie'!$AS$34</definedName>
    <definedName name="_xlchart.v1.23" hidden="1">'syn_He_just_DPS - Copie'!$AS$35:$AS$64</definedName>
    <definedName name="_xlchart.v1.24" hidden="1">'syn_He_just_DPS - Copie'!$AY$34</definedName>
    <definedName name="_xlchart.v1.25" hidden="1">'syn_He_just_DPS - Copie'!$AY$35:$AY$64</definedName>
    <definedName name="_xlchart.v1.26" hidden="1">'syn_He_just_DPS - Copie'!$AE$34</definedName>
    <definedName name="_xlchart.v1.27" hidden="1">'syn_He_just_DPS - Copie'!$AE$35:$AE$64</definedName>
    <definedName name="_xlchart.v1.28" hidden="1">'syn_He_just_DPS - Copie'!$AK$34</definedName>
    <definedName name="_xlchart.v1.29" hidden="1">'syn_He_just_DPS - Copie'!$AK$35:$AK$64</definedName>
    <definedName name="_xlchart.v1.3" hidden="1">'syn_He_just_DPS - Copie'!$BR$35:$BR$64</definedName>
    <definedName name="_xlchart.v1.30" hidden="1">'syn_He_just_DPS - Copie'!$AQ$34</definedName>
    <definedName name="_xlchart.v1.31" hidden="1">'syn_He_just_DPS - Copie'!$AQ$35:$AQ$64</definedName>
    <definedName name="_xlchart.v1.32" hidden="1">'syn_He_just_DPS - Copie'!$AW$34</definedName>
    <definedName name="_xlchart.v1.33" hidden="1">'syn_He_just_DPS - Copie'!$AW$35:$AW$64</definedName>
    <definedName name="_xlchart.v1.34" hidden="1">'syn_He_just_DPS - Copie'!$BF$34</definedName>
    <definedName name="_xlchart.v1.35" hidden="1">'syn_He_just_DPS - Copie'!$BF$35:$BF$64</definedName>
    <definedName name="_xlchart.v1.36" hidden="1">'syn_He_just_DPS - Copie'!$BZ$34</definedName>
    <definedName name="_xlchart.v1.37" hidden="1">'syn_He_just_DPS - Copie'!$BZ$35:$BZ$64</definedName>
    <definedName name="_xlchart.v1.38" hidden="1">'syn_He_just_DPS - Copie'!$BJ$34</definedName>
    <definedName name="_xlchart.v1.39" hidden="1">'syn_He_just_DPS - Copie'!$BJ$35:$BJ$64</definedName>
    <definedName name="_xlchart.v1.4" hidden="1">'syn_He_just_DPS - Copie'!$BV$34</definedName>
    <definedName name="_xlchart.v1.40" hidden="1">'syn_He_just_DPS - Copie'!$BZ$34</definedName>
    <definedName name="_xlchart.v1.41" hidden="1">'syn_He_just_DPS - Copie'!$BZ$35:$BZ$64</definedName>
    <definedName name="_xlchart.v1.5" hidden="1">'syn_He_just_DPS - Copie'!$BV$35:$BV$64</definedName>
    <definedName name="_xlchart.v1.6" hidden="1">'syn_He_just_DPS - Copie'!$BP$34</definedName>
    <definedName name="_xlchart.v1.7" hidden="1">'syn_He_just_DPS - Copie'!$BP$35:$BP$64</definedName>
    <definedName name="_xlchart.v1.8" hidden="1">'syn_He_just_DPS - Copie'!$BT$34</definedName>
    <definedName name="_xlchart.v1.9" hidden="1">'syn_He_just_DPS - Copie'!$BT$35:$BT$64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5" i="1" l="1"/>
  <c r="AE35" i="1" s="1"/>
  <c r="AN65" i="1" l="1"/>
  <c r="AP65" i="1"/>
  <c r="AR65" i="1"/>
  <c r="AT65" i="1"/>
  <c r="AV65" i="1"/>
  <c r="AX65" i="1"/>
  <c r="AZ65" i="1"/>
  <c r="BA65" i="1"/>
  <c r="BC65" i="1"/>
  <c r="BE65" i="1"/>
  <c r="BG65" i="1"/>
  <c r="BI65" i="1"/>
  <c r="BK65" i="1"/>
  <c r="BM65" i="1"/>
  <c r="BO65" i="1"/>
  <c r="BQ65" i="1"/>
  <c r="BS65" i="1"/>
  <c r="BT65" i="1"/>
  <c r="BU65" i="1"/>
  <c r="BW65" i="1"/>
  <c r="BY65" i="1"/>
  <c r="AL65" i="1"/>
  <c r="AF65" i="1"/>
  <c r="AH65" i="1"/>
  <c r="AJ65" i="1"/>
  <c r="AD6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35" i="1"/>
  <c r="BX65" i="1" s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35" i="1"/>
  <c r="BV65" i="1" s="1"/>
  <c r="BT48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35" i="1"/>
  <c r="BR65" i="1" s="1"/>
  <c r="BP36" i="1"/>
  <c r="BP35" i="1"/>
  <c r="BP65" i="1" s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L36" i="1"/>
  <c r="BL37" i="1"/>
  <c r="BL38" i="1"/>
  <c r="BL39" i="1"/>
  <c r="BL40" i="1"/>
  <c r="BL41" i="1"/>
  <c r="BL42" i="1"/>
  <c r="BL43" i="1"/>
  <c r="BL44" i="1"/>
  <c r="BL45" i="1"/>
  <c r="BL47" i="1"/>
  <c r="BL49" i="1"/>
  <c r="BL35" i="1"/>
  <c r="BL65" i="1" s="1"/>
  <c r="BJ37" i="1"/>
  <c r="BN35" i="1"/>
  <c r="BN65" i="1" s="1"/>
  <c r="BJ47" i="1"/>
  <c r="BJ35" i="1"/>
  <c r="BJ65" i="1" s="1"/>
  <c r="BH40" i="1"/>
  <c r="BJ43" i="1"/>
  <c r="BH39" i="1"/>
  <c r="BD39" i="1"/>
  <c r="BF39" i="1" s="1"/>
  <c r="BJ36" i="1"/>
  <c r="BJ38" i="1"/>
  <c r="BJ39" i="1"/>
  <c r="BJ40" i="1"/>
  <c r="BJ41" i="1"/>
  <c r="BJ42" i="1"/>
  <c r="BJ44" i="1"/>
  <c r="BJ45" i="1"/>
  <c r="BJ46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1" i="1"/>
  <c r="BJ62" i="1"/>
  <c r="BJ63" i="1"/>
  <c r="BJ64" i="1"/>
  <c r="BH36" i="1"/>
  <c r="BH37" i="1"/>
  <c r="BH38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D36" i="1"/>
  <c r="BF36" i="1" s="1"/>
  <c r="BD37" i="1"/>
  <c r="BF37" i="1" s="1"/>
  <c r="BD38" i="1"/>
  <c r="BF38" i="1" s="1"/>
  <c r="BD40" i="1"/>
  <c r="BF40" i="1" s="1"/>
  <c r="BD41" i="1"/>
  <c r="BF41" i="1" s="1"/>
  <c r="BD42" i="1"/>
  <c r="BF42" i="1" s="1"/>
  <c r="BD43" i="1"/>
  <c r="BF43" i="1" s="1"/>
  <c r="BD44" i="1"/>
  <c r="BF44" i="1" s="1"/>
  <c r="BD45" i="1"/>
  <c r="BF45" i="1" s="1"/>
  <c r="BD46" i="1"/>
  <c r="BF46" i="1" s="1"/>
  <c r="BD47" i="1"/>
  <c r="BF47" i="1" s="1"/>
  <c r="BD48" i="1"/>
  <c r="BF48" i="1" s="1"/>
  <c r="BD49" i="1"/>
  <c r="BF49" i="1" s="1"/>
  <c r="BD50" i="1"/>
  <c r="BF50" i="1" s="1"/>
  <c r="BD51" i="1"/>
  <c r="BF51" i="1" s="1"/>
  <c r="BD52" i="1"/>
  <c r="BF52" i="1" s="1"/>
  <c r="BD53" i="1"/>
  <c r="BF53" i="1" s="1"/>
  <c r="BD54" i="1"/>
  <c r="BF54" i="1" s="1"/>
  <c r="BD55" i="1"/>
  <c r="BF55" i="1" s="1"/>
  <c r="BD56" i="1"/>
  <c r="BF56" i="1" s="1"/>
  <c r="BD57" i="1"/>
  <c r="BF57" i="1" s="1"/>
  <c r="BD58" i="1"/>
  <c r="BF58" i="1" s="1"/>
  <c r="BD59" i="1"/>
  <c r="BF59" i="1" s="1"/>
  <c r="BD60" i="1"/>
  <c r="BF60" i="1" s="1"/>
  <c r="BD61" i="1"/>
  <c r="BF61" i="1" s="1"/>
  <c r="BD62" i="1"/>
  <c r="BF62" i="1" s="1"/>
  <c r="BD63" i="1"/>
  <c r="BF63" i="1" s="1"/>
  <c r="BD64" i="1"/>
  <c r="BF64" i="1" s="1"/>
  <c r="BH35" i="1"/>
  <c r="BH65" i="1" s="1"/>
  <c r="BD35" i="1"/>
  <c r="BF35" i="1" s="1"/>
  <c r="AY38" i="1"/>
  <c r="AS38" i="1"/>
  <c r="AU37" i="1"/>
  <c r="AW37" i="1" s="1"/>
  <c r="AS35" i="1"/>
  <c r="AS65" i="1" s="1"/>
  <c r="AO35" i="1"/>
  <c r="AQ35" i="1" s="1"/>
  <c r="AM35" i="1"/>
  <c r="AM65" i="1" s="1"/>
  <c r="AY42" i="1"/>
  <c r="AU38" i="1"/>
  <c r="AW38" i="1" s="1"/>
  <c r="AY36" i="1"/>
  <c r="AY37" i="1"/>
  <c r="AY39" i="1"/>
  <c r="AY40" i="1"/>
  <c r="AY41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35" i="1"/>
  <c r="AY65" i="1" s="1"/>
  <c r="AU36" i="1"/>
  <c r="AW36" i="1" s="1"/>
  <c r="AU39" i="1"/>
  <c r="AW39" i="1" s="1"/>
  <c r="AU40" i="1"/>
  <c r="AW40" i="1" s="1"/>
  <c r="AU41" i="1"/>
  <c r="AW41" i="1" s="1"/>
  <c r="AU42" i="1"/>
  <c r="AW42" i="1" s="1"/>
  <c r="AU43" i="1"/>
  <c r="AW43" i="1" s="1"/>
  <c r="AU44" i="1"/>
  <c r="AW44" i="1" s="1"/>
  <c r="AU45" i="1"/>
  <c r="AW45" i="1" s="1"/>
  <c r="AU46" i="1"/>
  <c r="AW46" i="1" s="1"/>
  <c r="AU47" i="1"/>
  <c r="AW47" i="1" s="1"/>
  <c r="AU48" i="1"/>
  <c r="AW48" i="1" s="1"/>
  <c r="AU49" i="1"/>
  <c r="AW49" i="1" s="1"/>
  <c r="AU50" i="1"/>
  <c r="AW50" i="1" s="1"/>
  <c r="AU51" i="1"/>
  <c r="AW51" i="1" s="1"/>
  <c r="AU52" i="1"/>
  <c r="AW52" i="1" s="1"/>
  <c r="AU53" i="1"/>
  <c r="AW53" i="1" s="1"/>
  <c r="AU54" i="1"/>
  <c r="AW54" i="1" s="1"/>
  <c r="AU55" i="1"/>
  <c r="AW55" i="1" s="1"/>
  <c r="AU56" i="1"/>
  <c r="AW56" i="1" s="1"/>
  <c r="AU57" i="1"/>
  <c r="AW57" i="1" s="1"/>
  <c r="AU58" i="1"/>
  <c r="AW58" i="1" s="1"/>
  <c r="AU59" i="1"/>
  <c r="AW59" i="1" s="1"/>
  <c r="AU60" i="1"/>
  <c r="AW60" i="1" s="1"/>
  <c r="AU61" i="1"/>
  <c r="AW61" i="1" s="1"/>
  <c r="AU62" i="1"/>
  <c r="AW62" i="1" s="1"/>
  <c r="AU63" i="1"/>
  <c r="AW63" i="1" s="1"/>
  <c r="AU64" i="1"/>
  <c r="AW64" i="1" s="1"/>
  <c r="AU35" i="1"/>
  <c r="AW35" i="1" s="1"/>
  <c r="AS36" i="1"/>
  <c r="AO36" i="1"/>
  <c r="AQ36" i="1" s="1"/>
  <c r="AO37" i="1"/>
  <c r="AQ37" i="1" s="1"/>
  <c r="AO38" i="1"/>
  <c r="AQ38" i="1" s="1"/>
  <c r="AO39" i="1"/>
  <c r="AQ39" i="1" s="1"/>
  <c r="AO40" i="1"/>
  <c r="AQ40" i="1" s="1"/>
  <c r="AO41" i="1"/>
  <c r="AQ41" i="1" s="1"/>
  <c r="AO42" i="1"/>
  <c r="AQ42" i="1" s="1"/>
  <c r="AO43" i="1"/>
  <c r="AQ43" i="1" s="1"/>
  <c r="AO44" i="1"/>
  <c r="AQ44" i="1" s="1"/>
  <c r="AO45" i="1"/>
  <c r="AQ45" i="1" s="1"/>
  <c r="AO46" i="1"/>
  <c r="AQ46" i="1" s="1"/>
  <c r="AO47" i="1"/>
  <c r="AQ47" i="1" s="1"/>
  <c r="AO48" i="1"/>
  <c r="AQ48" i="1" s="1"/>
  <c r="AO49" i="1"/>
  <c r="AQ49" i="1" s="1"/>
  <c r="AO50" i="1"/>
  <c r="AQ50" i="1" s="1"/>
  <c r="AO51" i="1"/>
  <c r="AQ51" i="1" s="1"/>
  <c r="AO52" i="1"/>
  <c r="AQ52" i="1" s="1"/>
  <c r="AO53" i="1"/>
  <c r="AQ53" i="1" s="1"/>
  <c r="AO54" i="1"/>
  <c r="AQ54" i="1" s="1"/>
  <c r="AO55" i="1"/>
  <c r="AQ55" i="1" s="1"/>
  <c r="AO56" i="1"/>
  <c r="AQ56" i="1" s="1"/>
  <c r="AO57" i="1"/>
  <c r="AQ57" i="1" s="1"/>
  <c r="AO58" i="1"/>
  <c r="AQ58" i="1" s="1"/>
  <c r="AO59" i="1"/>
  <c r="AQ59" i="1" s="1"/>
  <c r="AO60" i="1"/>
  <c r="AQ60" i="1" s="1"/>
  <c r="AO61" i="1"/>
  <c r="AQ61" i="1" s="1"/>
  <c r="AO62" i="1"/>
  <c r="AQ62" i="1" s="1"/>
  <c r="AO63" i="1"/>
  <c r="AQ63" i="1" s="1"/>
  <c r="AO64" i="1"/>
  <c r="AQ64" i="1" s="1"/>
  <c r="AS37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M38" i="1"/>
  <c r="AI38" i="1"/>
  <c r="AK38" i="1" s="1"/>
  <c r="AM39" i="1"/>
  <c r="AI37" i="1"/>
  <c r="AK37" i="1" s="1"/>
  <c r="AI36" i="1"/>
  <c r="AK36" i="1" s="1"/>
  <c r="AI35" i="1"/>
  <c r="AK35" i="1" s="1"/>
  <c r="AM36" i="1"/>
  <c r="AM37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I39" i="1"/>
  <c r="AK39" i="1" s="1"/>
  <c r="AI40" i="1"/>
  <c r="AK40" i="1" s="1"/>
  <c r="AI41" i="1"/>
  <c r="AK41" i="1" s="1"/>
  <c r="AI42" i="1"/>
  <c r="AK42" i="1" s="1"/>
  <c r="AI43" i="1"/>
  <c r="AK43" i="1" s="1"/>
  <c r="AI44" i="1"/>
  <c r="AK44" i="1" s="1"/>
  <c r="AI45" i="1"/>
  <c r="AK45" i="1" s="1"/>
  <c r="AI46" i="1"/>
  <c r="AK46" i="1" s="1"/>
  <c r="AI47" i="1"/>
  <c r="AK47" i="1" s="1"/>
  <c r="AI48" i="1"/>
  <c r="AK48" i="1" s="1"/>
  <c r="AI49" i="1"/>
  <c r="AK49" i="1" s="1"/>
  <c r="AI50" i="1"/>
  <c r="AK50" i="1" s="1"/>
  <c r="AI51" i="1"/>
  <c r="AK51" i="1" s="1"/>
  <c r="AI52" i="1"/>
  <c r="AK52" i="1" s="1"/>
  <c r="AI53" i="1"/>
  <c r="AK53" i="1" s="1"/>
  <c r="AI54" i="1"/>
  <c r="AK54" i="1" s="1"/>
  <c r="AI55" i="1"/>
  <c r="AK55" i="1" s="1"/>
  <c r="AI56" i="1"/>
  <c r="AK56" i="1" s="1"/>
  <c r="AI57" i="1"/>
  <c r="AK57" i="1" s="1"/>
  <c r="AI58" i="1"/>
  <c r="AK58" i="1" s="1"/>
  <c r="AI59" i="1"/>
  <c r="AK59" i="1" s="1"/>
  <c r="AI60" i="1"/>
  <c r="AK60" i="1" s="1"/>
  <c r="AI61" i="1"/>
  <c r="AK61" i="1" s="1"/>
  <c r="AI62" i="1"/>
  <c r="AK62" i="1" s="1"/>
  <c r="AI63" i="1"/>
  <c r="AK63" i="1" s="1"/>
  <c r="AI64" i="1"/>
  <c r="AK64" i="1" s="1"/>
  <c r="AG35" i="1"/>
  <c r="AG57" i="1"/>
  <c r="AC56" i="1"/>
  <c r="AE56" i="1" s="1"/>
  <c r="AG58" i="1"/>
  <c r="AG37" i="1"/>
  <c r="AC36" i="1"/>
  <c r="AE36" i="1" s="1"/>
  <c r="AG36" i="1"/>
  <c r="AG65" i="1" s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9" i="1"/>
  <c r="AG60" i="1"/>
  <c r="AG61" i="1"/>
  <c r="AG62" i="1"/>
  <c r="AG63" i="1"/>
  <c r="AG64" i="1"/>
  <c r="AC37" i="1"/>
  <c r="AE37" i="1" s="1"/>
  <c r="AC38" i="1"/>
  <c r="AE38" i="1" s="1"/>
  <c r="AC39" i="1"/>
  <c r="AE39" i="1" s="1"/>
  <c r="AC40" i="1"/>
  <c r="AE40" i="1" s="1"/>
  <c r="AC41" i="1"/>
  <c r="AE41" i="1" s="1"/>
  <c r="AC42" i="1"/>
  <c r="AE42" i="1" s="1"/>
  <c r="AC43" i="1"/>
  <c r="AE43" i="1" s="1"/>
  <c r="AC44" i="1"/>
  <c r="AE44" i="1" s="1"/>
  <c r="AC45" i="1"/>
  <c r="AE45" i="1" s="1"/>
  <c r="AC46" i="1"/>
  <c r="AE46" i="1" s="1"/>
  <c r="AC47" i="1"/>
  <c r="AE47" i="1" s="1"/>
  <c r="AC48" i="1"/>
  <c r="AE48" i="1" s="1"/>
  <c r="AC49" i="1"/>
  <c r="AE49" i="1" s="1"/>
  <c r="AC50" i="1"/>
  <c r="AE50" i="1" s="1"/>
  <c r="AC51" i="1"/>
  <c r="AE51" i="1" s="1"/>
  <c r="AC52" i="1"/>
  <c r="AE52" i="1" s="1"/>
  <c r="AC53" i="1"/>
  <c r="AE53" i="1" s="1"/>
  <c r="AC54" i="1"/>
  <c r="AE54" i="1" s="1"/>
  <c r="AC55" i="1"/>
  <c r="AE55" i="1" s="1"/>
  <c r="AC57" i="1"/>
  <c r="AE57" i="1" s="1"/>
  <c r="AC58" i="1"/>
  <c r="AE58" i="1" s="1"/>
  <c r="AC59" i="1"/>
  <c r="AE59" i="1" s="1"/>
  <c r="AC60" i="1"/>
  <c r="AE60" i="1" s="1"/>
  <c r="AC61" i="1"/>
  <c r="AE61" i="1" s="1"/>
  <c r="AC62" i="1"/>
  <c r="AE62" i="1" s="1"/>
  <c r="AC63" i="1"/>
  <c r="AE63" i="1" s="1"/>
  <c r="AC64" i="1"/>
  <c r="AE64" i="1" s="1"/>
  <c r="AA64" i="1"/>
  <c r="Z57" i="1"/>
  <c r="AA57" i="1" s="1"/>
  <c r="Z36" i="1"/>
  <c r="AA36" i="1" s="1"/>
  <c r="Z37" i="1"/>
  <c r="AA37" i="1" s="1"/>
  <c r="Z38" i="1"/>
  <c r="BB38" i="1" s="1"/>
  <c r="Z39" i="1"/>
  <c r="BB39" i="1" s="1"/>
  <c r="Z40" i="1"/>
  <c r="BB40" i="1" s="1"/>
  <c r="Z41" i="1"/>
  <c r="BB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BB47" i="1" s="1"/>
  <c r="Z48" i="1"/>
  <c r="BB48" i="1" s="1"/>
  <c r="Z49" i="1"/>
  <c r="BB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BB55" i="1" s="1"/>
  <c r="Z56" i="1"/>
  <c r="BB56" i="1" s="1"/>
  <c r="Z58" i="1"/>
  <c r="BB58" i="1" s="1"/>
  <c r="Z59" i="1"/>
  <c r="AA59" i="1" s="1"/>
  <c r="Z60" i="1"/>
  <c r="AA60" i="1" s="1"/>
  <c r="Z61" i="1"/>
  <c r="AA61" i="1" s="1"/>
  <c r="Z62" i="1"/>
  <c r="AA62" i="1" s="1"/>
  <c r="Z63" i="1"/>
  <c r="BB63" i="1" s="1"/>
  <c r="Z64" i="1"/>
  <c r="BB64" i="1" s="1"/>
  <c r="Z35" i="1"/>
  <c r="BB35" i="1" s="1"/>
  <c r="AA48" i="1" l="1"/>
  <c r="AA49" i="1"/>
  <c r="AA40" i="1"/>
  <c r="AO65" i="1"/>
  <c r="AI65" i="1"/>
  <c r="BD65" i="1"/>
  <c r="AU65" i="1"/>
  <c r="AA35" i="1"/>
  <c r="AQ65" i="1"/>
  <c r="AW65" i="1"/>
  <c r="AK65" i="1"/>
  <c r="BF65" i="1"/>
  <c r="BB62" i="1"/>
  <c r="AA41" i="1"/>
  <c r="BB54" i="1"/>
  <c r="BB46" i="1"/>
  <c r="AA38" i="1"/>
  <c r="AA58" i="1"/>
  <c r="AA56" i="1"/>
  <c r="AC65" i="1"/>
  <c r="AA63" i="1"/>
  <c r="AA55" i="1"/>
  <c r="AA47" i="1"/>
  <c r="AA39" i="1"/>
  <c r="BB61" i="1"/>
  <c r="BB53" i="1"/>
  <c r="BB45" i="1"/>
  <c r="BB37" i="1"/>
  <c r="BB60" i="1"/>
  <c r="BB52" i="1"/>
  <c r="BB44" i="1"/>
  <c r="BB36" i="1"/>
  <c r="BB59" i="1"/>
  <c r="BB51" i="1"/>
  <c r="BB65" i="1" s="1"/>
  <c r="BB43" i="1"/>
  <c r="AE65" i="1"/>
  <c r="BB50" i="1"/>
  <c r="BB42" i="1"/>
  <c r="BB57" i="1"/>
</calcChain>
</file>

<file path=xl/sharedStrings.xml><?xml version="1.0" encoding="utf-8"?>
<sst xmlns="http://schemas.openxmlformats.org/spreadsheetml/2006/main" count="880" uniqueCount="60">
  <si>
    <t>Num Instance</t>
  </si>
  <si>
    <t># stations</t>
  </si>
  <si>
    <t># périodes</t>
  </si>
  <si>
    <t>p</t>
  </si>
  <si>
    <t>Val BSUP He</t>
  </si>
  <si>
    <t>CPU BSUP He</t>
  </si>
  <si>
    <t>Val NS 20</t>
  </si>
  <si>
    <t>CPU NS 20</t>
  </si>
  <si>
    <t>Val NS 50</t>
  </si>
  <si>
    <t>CPU NS 50</t>
  </si>
  <si>
    <t>Val NS 100</t>
  </si>
  <si>
    <t>CPU NS 100</t>
  </si>
  <si>
    <t>Val St(3)</t>
  </si>
  <si>
    <t># etats St(3)</t>
  </si>
  <si>
    <t>CPU St(3)</t>
  </si>
  <si>
    <t>Val St(2)</t>
  </si>
  <si>
    <t># etats St(2)</t>
  </si>
  <si>
    <t>CPU St(2)</t>
  </si>
  <si>
    <t>Val St(1)</t>
  </si>
  <si>
    <t># etats St(1)</t>
  </si>
  <si>
    <t>CPU St(1)</t>
  </si>
  <si>
    <t>Val St(0)</t>
  </si>
  <si>
    <t># etats St(0)</t>
  </si>
  <si>
    <t>CPU St(0)</t>
  </si>
  <si>
    <t>VAL PL</t>
  </si>
  <si>
    <t>num</t>
  </si>
  <si>
    <t>Obj He</t>
  </si>
  <si>
    <t>Obj NS 20</t>
  </si>
  <si>
    <t>Obj NS 50</t>
  </si>
  <si>
    <t>Obj NS 100</t>
  </si>
  <si>
    <t>Obj St(0)</t>
  </si>
  <si>
    <t>Obj St(3)</t>
  </si>
  <si>
    <t>&amp;</t>
  </si>
  <si>
    <t>\\ \hline</t>
  </si>
  <si>
    <t>L'instance 31 est l'instance 0</t>
  </si>
  <si>
    <t>UB 3h 8threads SYM STC EC123</t>
  </si>
  <si>
    <t>-</t>
  </si>
  <si>
    <t>Gap</t>
  </si>
  <si>
    <t>Cpu</t>
  </si>
  <si>
    <t>NS 20</t>
  </si>
  <si>
    <t>NS 50</t>
  </si>
  <si>
    <t>NS 100</t>
  </si>
  <si>
    <t xml:space="preserve"> St(0)</t>
  </si>
  <si>
    <t>CPU</t>
  </si>
  <si>
    <t xml:space="preserve"># etats </t>
  </si>
  <si>
    <t xml:space="preserve"> St(3)</t>
  </si>
  <si>
    <t xml:space="preserve"> St(2)</t>
  </si>
  <si>
    <t># etats</t>
  </si>
  <si>
    <t>St(1)</t>
  </si>
  <si>
    <t>Greedy-HR</t>
  </si>
  <si>
    <t>cpu</t>
  </si>
  <si>
    <t>Pipe-line</t>
  </si>
  <si>
    <t>&amp;(bj60=X27) ceci est la vrai valeur que j'ai modifié juste pour que la boite à moustache soit visible</t>
  </si>
  <si>
    <t>St(0)</t>
  </si>
  <si>
    <t xml:space="preserve"> DPS + Rounding</t>
  </si>
  <si>
    <t xml:space="preserve"> sans_F</t>
  </si>
  <si>
    <t>sans_F</t>
  </si>
  <si>
    <t xml:space="preserve">St(1) </t>
  </si>
  <si>
    <t>F_logique</t>
  </si>
  <si>
    <t>F_optimiste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</si>
</sst>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200" b="1" i="0" baseline="0">
                <a:effectLst/>
              </a:rPr>
              <a:t>Gap de Greedy-SMEPC(NS) </a:t>
            </a:r>
            <a:r>
              <a:rPr lang="fr-FR" sz="1200" b="1" i="0" u="none" strike="noStrike" cap="none" normalizeH="0" baseline="0">
                <a:effectLst/>
              </a:rPr>
              <a:t>et DPS_SMEPC  </a:t>
            </a:r>
            <a:r>
              <a:rPr lang="fr-FR" sz="1200" b="1" i="0" baseline="0">
                <a:effectLst/>
              </a:rPr>
              <a:t>sur INST_VAR</a:t>
            </a:r>
            <a:endParaRPr lang="fr-F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'syn_He_just_DPS - Copie'!$AE$34</c:f>
              <c:strCache>
                <c:ptCount val="1"/>
                <c:pt idx="0">
                  <c:v>Greedy-HR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'syn_He_just_DPS - Copie'!$AE$35:$AE$64</c:f>
              <c:numCache>
                <c:formatCode>0.00</c:formatCode>
                <c:ptCount val="30"/>
                <c:pt idx="0">
                  <c:v>29.007633587786259</c:v>
                </c:pt>
                <c:pt idx="1">
                  <c:v>31.788079470198678</c:v>
                </c:pt>
                <c:pt idx="2">
                  <c:v>20.138888888888889</c:v>
                </c:pt>
                <c:pt idx="3">
                  <c:v>50.714285714285708</c:v>
                </c:pt>
                <c:pt idx="4">
                  <c:v>20.496894409937887</c:v>
                </c:pt>
                <c:pt idx="5">
                  <c:v>33.146067415730336</c:v>
                </c:pt>
                <c:pt idx="6">
                  <c:v>16.216216216216218</c:v>
                </c:pt>
                <c:pt idx="7">
                  <c:v>25</c:v>
                </c:pt>
                <c:pt idx="8">
                  <c:v>11.024844720496894</c:v>
                </c:pt>
                <c:pt idx="9">
                  <c:v>8.0772607550482878</c:v>
                </c:pt>
                <c:pt idx="10">
                  <c:v>35.074626865671647</c:v>
                </c:pt>
                <c:pt idx="11">
                  <c:v>13.267543859649123</c:v>
                </c:pt>
                <c:pt idx="12">
                  <c:v>6.3807531380753142</c:v>
                </c:pt>
                <c:pt idx="13">
                  <c:v>11.880466472303207</c:v>
                </c:pt>
                <c:pt idx="14">
                  <c:v>4.5319465081723624</c:v>
                </c:pt>
                <c:pt idx="15">
                  <c:v>8.2881487219209919</c:v>
                </c:pt>
                <c:pt idx="16">
                  <c:v>5.5252918287937742</c:v>
                </c:pt>
                <c:pt idx="17">
                  <c:v>7.5853350189633382</c:v>
                </c:pt>
                <c:pt idx="18">
                  <c:v>11.025756891098057</c:v>
                </c:pt>
                <c:pt idx="19">
                  <c:v>5.5660022564874012</c:v>
                </c:pt>
                <c:pt idx="20">
                  <c:v>10.780141843971631</c:v>
                </c:pt>
                <c:pt idx="21">
                  <c:v>10.804769001490314</c:v>
                </c:pt>
                <c:pt idx="22">
                  <c:v>11.853281853281853</c:v>
                </c:pt>
                <c:pt idx="23">
                  <c:v>10.873440285204991</c:v>
                </c:pt>
                <c:pt idx="24">
                  <c:v>4.8709206039941551</c:v>
                </c:pt>
                <c:pt idx="25">
                  <c:v>5.3480475382003396</c:v>
                </c:pt>
                <c:pt idx="26">
                  <c:v>4.6596434359805512</c:v>
                </c:pt>
                <c:pt idx="27">
                  <c:v>6.2868369351669937</c:v>
                </c:pt>
                <c:pt idx="28">
                  <c:v>7.0543159792652688</c:v>
                </c:pt>
                <c:pt idx="29">
                  <c:v>3.7478705281090292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143-8DDB-361B3FB1710A}"/>
            </c:ext>
          </c:extLst>
        </c:ser>
        <c:ser>
          <c:idx val="1"/>
          <c:order val="1"/>
          <c:tx>
            <c:strRef>
              <c:f>'syn_He_just_DPS - Copie'!$AK$34</c:f>
              <c:strCache>
                <c:ptCount val="1"/>
                <c:pt idx="0">
                  <c:v>NS 20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3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'syn_He_just_DPS - Copie'!$AK$35:$AK$64</c:f>
              <c:numCache>
                <c:formatCode>0.00</c:formatCode>
                <c:ptCount val="30"/>
                <c:pt idx="0">
                  <c:v>7.6335877862595423</c:v>
                </c:pt>
                <c:pt idx="1">
                  <c:v>13.245033112582782</c:v>
                </c:pt>
                <c:pt idx="2">
                  <c:v>5.5555555555555554</c:v>
                </c:pt>
                <c:pt idx="3">
                  <c:v>41.428571428571431</c:v>
                </c:pt>
                <c:pt idx="4">
                  <c:v>14.285714285714285</c:v>
                </c:pt>
                <c:pt idx="5">
                  <c:v>23.595505617977526</c:v>
                </c:pt>
                <c:pt idx="6">
                  <c:v>1.8018018018018018</c:v>
                </c:pt>
                <c:pt idx="7">
                  <c:v>14.0625</c:v>
                </c:pt>
                <c:pt idx="8">
                  <c:v>9.0062111801242235</c:v>
                </c:pt>
                <c:pt idx="9">
                  <c:v>6.4091308165057068</c:v>
                </c:pt>
                <c:pt idx="10">
                  <c:v>25.373134328358208</c:v>
                </c:pt>
                <c:pt idx="11">
                  <c:v>11.184210526315789</c:v>
                </c:pt>
                <c:pt idx="12">
                  <c:v>5.2301255230125516</c:v>
                </c:pt>
                <c:pt idx="13">
                  <c:v>11.880466472303207</c:v>
                </c:pt>
                <c:pt idx="14">
                  <c:v>4.1604754829123323</c:v>
                </c:pt>
                <c:pt idx="15">
                  <c:v>7.6684740511231597</c:v>
                </c:pt>
                <c:pt idx="16">
                  <c:v>4.5136186770428015</c:v>
                </c:pt>
                <c:pt idx="17">
                  <c:v>7.5010535187526344</c:v>
                </c:pt>
                <c:pt idx="18">
                  <c:v>10.664256665160416</c:v>
                </c:pt>
                <c:pt idx="19">
                  <c:v>4.5505829259119972</c:v>
                </c:pt>
                <c:pt idx="20">
                  <c:v>10.425531914893616</c:v>
                </c:pt>
                <c:pt idx="21">
                  <c:v>10.432190760059612</c:v>
                </c:pt>
                <c:pt idx="22">
                  <c:v>11.389961389961389</c:v>
                </c:pt>
                <c:pt idx="23">
                  <c:v>10.303030303030303</c:v>
                </c:pt>
                <c:pt idx="24">
                  <c:v>4.7735021919142717</c:v>
                </c:pt>
                <c:pt idx="25">
                  <c:v>5.0509337860780983</c:v>
                </c:pt>
                <c:pt idx="26">
                  <c:v>3.8897893030794171</c:v>
                </c:pt>
                <c:pt idx="27">
                  <c:v>6.1886051080550102</c:v>
                </c:pt>
                <c:pt idx="28">
                  <c:v>7.0543159792652688</c:v>
                </c:pt>
                <c:pt idx="29">
                  <c:v>3.4071550255536627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D-4143-8DDB-361B3FB1710A}"/>
            </c:ext>
          </c:extLst>
        </c:ser>
        <c:ser>
          <c:idx val="2"/>
          <c:order val="2"/>
          <c:tx>
            <c:strRef>
              <c:f>'syn_He_just_DPS - Copie'!$AQ$34</c:f>
              <c:strCache>
                <c:ptCount val="1"/>
                <c:pt idx="0">
                  <c:v>NS 50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3"/>
            <c:spPr>
              <a:noFill/>
              <a:ln w="1587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'syn_He_just_DPS - Copie'!$AQ$35:$AQ$64</c:f>
              <c:numCache>
                <c:formatCode>0.00</c:formatCode>
                <c:ptCount val="30"/>
                <c:pt idx="0">
                  <c:v>0</c:v>
                </c:pt>
                <c:pt idx="1">
                  <c:v>2.6490066225165565</c:v>
                </c:pt>
                <c:pt idx="2">
                  <c:v>3.4722222222222223</c:v>
                </c:pt>
                <c:pt idx="3">
                  <c:v>14.285714285714285</c:v>
                </c:pt>
                <c:pt idx="4">
                  <c:v>6.8322981366459627</c:v>
                </c:pt>
                <c:pt idx="5">
                  <c:v>17.415730337078653</c:v>
                </c:pt>
                <c:pt idx="6">
                  <c:v>0</c:v>
                </c:pt>
                <c:pt idx="7">
                  <c:v>7.8125</c:v>
                </c:pt>
                <c:pt idx="8">
                  <c:v>6.0559006211180124</c:v>
                </c:pt>
                <c:pt idx="9">
                  <c:v>4.5654082528533797</c:v>
                </c:pt>
                <c:pt idx="10">
                  <c:v>14.925373134328357</c:v>
                </c:pt>
                <c:pt idx="11">
                  <c:v>8.5526315789473681</c:v>
                </c:pt>
                <c:pt idx="12">
                  <c:v>3.7656903765690379</c:v>
                </c:pt>
                <c:pt idx="13">
                  <c:v>11.078717201166182</c:v>
                </c:pt>
                <c:pt idx="14">
                  <c:v>2.6002971768202081</c:v>
                </c:pt>
                <c:pt idx="15">
                  <c:v>6.5840433772269558</c:v>
                </c:pt>
                <c:pt idx="16">
                  <c:v>3.0350194552529182</c:v>
                </c:pt>
                <c:pt idx="17">
                  <c:v>6.1104087652760226</c:v>
                </c:pt>
                <c:pt idx="18">
                  <c:v>10.664256665160416</c:v>
                </c:pt>
                <c:pt idx="19">
                  <c:v>3.4599473486273036</c:v>
                </c:pt>
                <c:pt idx="20">
                  <c:v>9.3617021276595747</c:v>
                </c:pt>
                <c:pt idx="21">
                  <c:v>10.059612518628912</c:v>
                </c:pt>
                <c:pt idx="22">
                  <c:v>10.424710424710424</c:v>
                </c:pt>
                <c:pt idx="23">
                  <c:v>9.6613190730837797</c:v>
                </c:pt>
                <c:pt idx="24">
                  <c:v>4.7247929858743296</c:v>
                </c:pt>
                <c:pt idx="25">
                  <c:v>4.4142614601018675</c:v>
                </c:pt>
                <c:pt idx="26">
                  <c:v>3.4035656401944889</c:v>
                </c:pt>
                <c:pt idx="27">
                  <c:v>5.7301899148657496</c:v>
                </c:pt>
                <c:pt idx="28">
                  <c:v>7.0317782285327919</c:v>
                </c:pt>
                <c:pt idx="29">
                  <c:v>3.1232254400908577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D-4143-8DDB-361B3FB1710A}"/>
            </c:ext>
          </c:extLst>
        </c:ser>
        <c:ser>
          <c:idx val="3"/>
          <c:order val="3"/>
          <c:tx>
            <c:strRef>
              <c:f>'syn_He_just_DPS - Copie'!$AW$34</c:f>
              <c:strCache>
                <c:ptCount val="1"/>
                <c:pt idx="0">
                  <c:v>NS 100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'syn_He_just_DPS - Copie'!$AW$35:$AW$64</c:f>
              <c:numCache>
                <c:formatCode>0.00</c:formatCode>
                <c:ptCount val="30"/>
                <c:pt idx="0">
                  <c:v>0</c:v>
                </c:pt>
                <c:pt idx="1">
                  <c:v>2.6490066225165565</c:v>
                </c:pt>
                <c:pt idx="2">
                  <c:v>0</c:v>
                </c:pt>
                <c:pt idx="3">
                  <c:v>10.714285714285714</c:v>
                </c:pt>
                <c:pt idx="4">
                  <c:v>0</c:v>
                </c:pt>
                <c:pt idx="5">
                  <c:v>11.797752808988763</c:v>
                </c:pt>
                <c:pt idx="6">
                  <c:v>0</c:v>
                </c:pt>
                <c:pt idx="7">
                  <c:v>4.1666666666666661</c:v>
                </c:pt>
                <c:pt idx="8">
                  <c:v>5.5900621118012426</c:v>
                </c:pt>
                <c:pt idx="9">
                  <c:v>3.4240561896400354</c:v>
                </c:pt>
                <c:pt idx="10">
                  <c:v>4.4776119402985071</c:v>
                </c:pt>
                <c:pt idx="11">
                  <c:v>6.359649122807018</c:v>
                </c:pt>
                <c:pt idx="12">
                  <c:v>1.4644351464435146</c:v>
                </c:pt>
                <c:pt idx="13">
                  <c:v>10.276967930029155</c:v>
                </c:pt>
                <c:pt idx="14">
                  <c:v>1.8573551263001487</c:v>
                </c:pt>
                <c:pt idx="15">
                  <c:v>5.4221533694810224</c:v>
                </c:pt>
                <c:pt idx="16">
                  <c:v>2.5680933852140075</c:v>
                </c:pt>
                <c:pt idx="17">
                  <c:v>4.9304677623261695</c:v>
                </c:pt>
                <c:pt idx="18">
                  <c:v>10.664256665160416</c:v>
                </c:pt>
                <c:pt idx="19">
                  <c:v>2.7830011282437006</c:v>
                </c:pt>
                <c:pt idx="20">
                  <c:v>8.4397163120567367</c:v>
                </c:pt>
                <c:pt idx="21">
                  <c:v>9.165424739195231</c:v>
                </c:pt>
                <c:pt idx="22">
                  <c:v>9.5366795366795358</c:v>
                </c:pt>
                <c:pt idx="23">
                  <c:v>9.0196078431372548</c:v>
                </c:pt>
                <c:pt idx="24">
                  <c:v>4.5786653677545059</c:v>
                </c:pt>
                <c:pt idx="25">
                  <c:v>4.3718166383701194</c:v>
                </c:pt>
                <c:pt idx="26">
                  <c:v>3.0388978930307942</c:v>
                </c:pt>
                <c:pt idx="27">
                  <c:v>5.2062868369351669</c:v>
                </c:pt>
                <c:pt idx="28">
                  <c:v>6.8289384719405</c:v>
                </c:pt>
                <c:pt idx="29">
                  <c:v>2.8109028960817719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D-4143-8DDB-361B3FB1710A}"/>
            </c:ext>
          </c:extLst>
        </c:ser>
        <c:ser>
          <c:idx val="4"/>
          <c:order val="4"/>
          <c:tx>
            <c:strRef>
              <c:f>'syn_He_just_DPS - Copie'!$BF$34</c:f>
              <c:strCache>
                <c:ptCount val="1"/>
                <c:pt idx="0">
                  <c:v> DPS + Rounding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'syn_He_just_DPS - Copie'!$BF$35:$BF$64</c:f>
              <c:numCache>
                <c:formatCode>0.00</c:formatCode>
                <c:ptCount val="30"/>
                <c:pt idx="0">
                  <c:v>0</c:v>
                </c:pt>
                <c:pt idx="1">
                  <c:v>2.6490066225165565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1.6853932584269662</c:v>
                </c:pt>
                <c:pt idx="6">
                  <c:v>0</c:v>
                </c:pt>
                <c:pt idx="7">
                  <c:v>0</c:v>
                </c:pt>
                <c:pt idx="8">
                  <c:v>2.639751552795031</c:v>
                </c:pt>
                <c:pt idx="9">
                  <c:v>0.87796312554872702</c:v>
                </c:pt>
                <c:pt idx="10">
                  <c:v>4.4776119402985071</c:v>
                </c:pt>
                <c:pt idx="11">
                  <c:v>0.21929824561403508</c:v>
                </c:pt>
                <c:pt idx="12">
                  <c:v>1.1506276150627615</c:v>
                </c:pt>
                <c:pt idx="13">
                  <c:v>0</c:v>
                </c:pt>
                <c:pt idx="14">
                  <c:v>0.59435364041604755</c:v>
                </c:pt>
                <c:pt idx="15">
                  <c:v>7.7459333849728904E-2</c:v>
                </c:pt>
                <c:pt idx="16">
                  <c:v>0.23346303501945526</c:v>
                </c:pt>
                <c:pt idx="17">
                  <c:v>2.2756005056890012</c:v>
                </c:pt>
                <c:pt idx="18">
                  <c:v>0.22593764121102575</c:v>
                </c:pt>
                <c:pt idx="19">
                  <c:v>-7.5216246709289211E-2</c:v>
                </c:pt>
                <c:pt idx="20">
                  <c:v>0.14184397163120568</c:v>
                </c:pt>
                <c:pt idx="21">
                  <c:v>0.5961251862891207</c:v>
                </c:pt>
                <c:pt idx="22">
                  <c:v>0.30888030888030887</c:v>
                </c:pt>
                <c:pt idx="23">
                  <c:v>0.10695187165775401</c:v>
                </c:pt>
                <c:pt idx="24">
                  <c:v>0.34096444227959083</c:v>
                </c:pt>
                <c:pt idx="25">
                  <c:v>-0.12733446519524619</c:v>
                </c:pt>
                <c:pt idx="26">
                  <c:v>1.2965964343598055</c:v>
                </c:pt>
                <c:pt idx="27">
                  <c:v>-3.274394237066143E-2</c:v>
                </c:pt>
                <c:pt idx="28">
                  <c:v>-1.0592742844264142</c:v>
                </c:pt>
                <c:pt idx="29">
                  <c:v>-0.7382169222032936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88-4FB7-B0A2-6D87F1A40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060399"/>
        <c:axId val="1904057487"/>
      </c:lineChart>
      <c:catAx>
        <c:axId val="190406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 des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57487"/>
        <c:crosses val="autoZero"/>
        <c:auto val="1"/>
        <c:lblAlgn val="ctr"/>
        <c:lblOffset val="100"/>
        <c:noMultiLvlLbl val="0"/>
      </c:catAx>
      <c:valAx>
        <c:axId val="1904057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603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600"/>
              <a:t>CPU </a:t>
            </a:r>
            <a:r>
              <a:rPr lang="fr-FR" sz="1600" b="1" i="0" u="none" strike="noStrike" cap="none" normalizeH="0" baseline="0">
                <a:effectLst/>
              </a:rPr>
              <a:t>de Greedy-SMEPC(NS) sur INST_VAR</a:t>
            </a:r>
            <a:r>
              <a:rPr lang="fr-FR" sz="1600" baseline="0"/>
              <a:t> </a:t>
            </a:r>
            <a:endParaRPr lang="fr-FR" sz="1600"/>
          </a:p>
        </c:rich>
      </c:tx>
      <c:layout>
        <c:manualLayout>
          <c:xMode val="edge"/>
          <c:yMode val="edge"/>
          <c:x val="0.13670122484689415"/>
          <c:y val="3.2407419221135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'syn_He_just_DPS - Copie'!$AG$34</c:f>
              <c:strCache>
                <c:ptCount val="1"/>
                <c:pt idx="0">
                  <c:v>Greedy-HR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'syn_He_just_DPS - Copie'!$AG$35:$AG$64</c:f>
              <c:numCache>
                <c:formatCode>0.00</c:formatCode>
                <c:ptCount val="30"/>
                <c:pt idx="0">
                  <c:v>1.4E-2</c:v>
                </c:pt>
                <c:pt idx="1">
                  <c:v>1.2E-2</c:v>
                </c:pt>
                <c:pt idx="2">
                  <c:v>1.2E-2</c:v>
                </c:pt>
                <c:pt idx="3">
                  <c:v>1.4E-2</c:v>
                </c:pt>
                <c:pt idx="4">
                  <c:v>8.9999999999999993E-3</c:v>
                </c:pt>
                <c:pt idx="5">
                  <c:v>1.0999999999999999E-2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2.8000000000000001E-2</c:v>
                </c:pt>
                <c:pt idx="18">
                  <c:v>4.5999999999999999E-2</c:v>
                </c:pt>
                <c:pt idx="19">
                  <c:v>4.0000000000000001E-3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143-8DDB-361B3FB1710A}"/>
            </c:ext>
          </c:extLst>
        </c:ser>
        <c:ser>
          <c:idx val="1"/>
          <c:order val="1"/>
          <c:tx>
            <c:strRef>
              <c:f>'syn_He_just_DPS - Copie'!$AM$34</c:f>
              <c:strCache>
                <c:ptCount val="1"/>
                <c:pt idx="0">
                  <c:v>NS 20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3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'syn_He_just_DPS - Copie'!$AM$35:$AM$64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1E-3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2E-3</c:v>
                </c:pt>
                <c:pt idx="11">
                  <c:v>8.0000000000000002E-3</c:v>
                </c:pt>
                <c:pt idx="12">
                  <c:v>5.0000000000000001E-3</c:v>
                </c:pt>
                <c:pt idx="13">
                  <c:v>1.2999999999999999E-2</c:v>
                </c:pt>
                <c:pt idx="14">
                  <c:v>8.0000000000000002E-3</c:v>
                </c:pt>
                <c:pt idx="15">
                  <c:v>8.9999999999999993E-3</c:v>
                </c:pt>
                <c:pt idx="16">
                  <c:v>0.03</c:v>
                </c:pt>
                <c:pt idx="17">
                  <c:v>2.7E-2</c:v>
                </c:pt>
                <c:pt idx="18">
                  <c:v>3.9E-2</c:v>
                </c:pt>
                <c:pt idx="19">
                  <c:v>3.4000000000000002E-2</c:v>
                </c:pt>
                <c:pt idx="20">
                  <c:v>5.5E-2</c:v>
                </c:pt>
                <c:pt idx="21">
                  <c:v>0.06</c:v>
                </c:pt>
                <c:pt idx="22">
                  <c:v>5.6000000000000001E-2</c:v>
                </c:pt>
                <c:pt idx="23">
                  <c:v>6.8000000000000005E-2</c:v>
                </c:pt>
                <c:pt idx="24">
                  <c:v>7.8E-2</c:v>
                </c:pt>
                <c:pt idx="25">
                  <c:v>2.7E-2</c:v>
                </c:pt>
                <c:pt idx="26">
                  <c:v>0.11700000000000001</c:v>
                </c:pt>
                <c:pt idx="27">
                  <c:v>0.11</c:v>
                </c:pt>
                <c:pt idx="28">
                  <c:v>7.0999999999999994E-2</c:v>
                </c:pt>
                <c:pt idx="2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D-4143-8DDB-361B3FB1710A}"/>
            </c:ext>
          </c:extLst>
        </c:ser>
        <c:ser>
          <c:idx val="2"/>
          <c:order val="2"/>
          <c:tx>
            <c:strRef>
              <c:f>'syn_He_just_DPS - Copie'!$AS$34</c:f>
              <c:strCache>
                <c:ptCount val="1"/>
                <c:pt idx="0">
                  <c:v>NS 50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3"/>
            <c:spPr>
              <a:noFill/>
              <a:ln w="1587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'syn_He_just_DPS - Copie'!$AS$35:$AS$64</c:f>
              <c:numCache>
                <c:formatCode>0.00</c:formatCode>
                <c:ptCount val="30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1E-3</c:v>
                </c:pt>
                <c:pt idx="7">
                  <c:v>3.0000000000000001E-3</c:v>
                </c:pt>
                <c:pt idx="8">
                  <c:v>7.0000000000000001E-3</c:v>
                </c:pt>
                <c:pt idx="9">
                  <c:v>5.0000000000000001E-3</c:v>
                </c:pt>
                <c:pt idx="10">
                  <c:v>4.0000000000000001E-3</c:v>
                </c:pt>
                <c:pt idx="11">
                  <c:v>1.7000000000000001E-2</c:v>
                </c:pt>
                <c:pt idx="12">
                  <c:v>8.0000000000000002E-3</c:v>
                </c:pt>
                <c:pt idx="13">
                  <c:v>3.1E-2</c:v>
                </c:pt>
                <c:pt idx="14">
                  <c:v>1.4E-2</c:v>
                </c:pt>
                <c:pt idx="15">
                  <c:v>1.9E-2</c:v>
                </c:pt>
                <c:pt idx="16">
                  <c:v>0.06</c:v>
                </c:pt>
                <c:pt idx="17">
                  <c:v>4.9000000000000002E-2</c:v>
                </c:pt>
                <c:pt idx="18">
                  <c:v>8.5000000000000006E-2</c:v>
                </c:pt>
                <c:pt idx="19">
                  <c:v>6.3E-2</c:v>
                </c:pt>
                <c:pt idx="20">
                  <c:v>0.115</c:v>
                </c:pt>
                <c:pt idx="21">
                  <c:v>0.13300000000000001</c:v>
                </c:pt>
                <c:pt idx="22">
                  <c:v>0.12</c:v>
                </c:pt>
                <c:pt idx="23">
                  <c:v>0.121</c:v>
                </c:pt>
                <c:pt idx="24">
                  <c:v>0.17199999999999999</c:v>
                </c:pt>
                <c:pt idx="25">
                  <c:v>5.7000000000000002E-2</c:v>
                </c:pt>
                <c:pt idx="26">
                  <c:v>0.192</c:v>
                </c:pt>
                <c:pt idx="27">
                  <c:v>0.252</c:v>
                </c:pt>
                <c:pt idx="28">
                  <c:v>0.14399999999999999</c:v>
                </c:pt>
                <c:pt idx="29">
                  <c:v>0.307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D-4143-8DDB-361B3FB1710A}"/>
            </c:ext>
          </c:extLst>
        </c:ser>
        <c:ser>
          <c:idx val="3"/>
          <c:order val="3"/>
          <c:tx>
            <c:strRef>
              <c:f>'syn_He_just_DPS - Copie'!$AY$34</c:f>
              <c:strCache>
                <c:ptCount val="1"/>
                <c:pt idx="0">
                  <c:v>NS 100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'syn_He_just_DPS - Copie'!$AY$35:$AY$64</c:f>
              <c:numCache>
                <c:formatCode>0.00</c:formatCode>
                <c:ptCount val="30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7.0000000000000001E-3</c:v>
                </c:pt>
                <c:pt idx="6">
                  <c:v>2E-3</c:v>
                </c:pt>
                <c:pt idx="7">
                  <c:v>5.0000000000000001E-3</c:v>
                </c:pt>
                <c:pt idx="8">
                  <c:v>0.01</c:v>
                </c:pt>
                <c:pt idx="9">
                  <c:v>8.9999999999999993E-3</c:v>
                </c:pt>
                <c:pt idx="10">
                  <c:v>7.0000000000000001E-3</c:v>
                </c:pt>
                <c:pt idx="11">
                  <c:v>0.03</c:v>
                </c:pt>
                <c:pt idx="12">
                  <c:v>1.7000000000000001E-2</c:v>
                </c:pt>
                <c:pt idx="13">
                  <c:v>6.0999999999999999E-2</c:v>
                </c:pt>
                <c:pt idx="14">
                  <c:v>2.4E-2</c:v>
                </c:pt>
                <c:pt idx="15">
                  <c:v>3.5000000000000003E-2</c:v>
                </c:pt>
                <c:pt idx="16">
                  <c:v>0.111</c:v>
                </c:pt>
                <c:pt idx="17">
                  <c:v>9.2999999999999999E-2</c:v>
                </c:pt>
                <c:pt idx="18">
                  <c:v>0.161</c:v>
                </c:pt>
                <c:pt idx="19">
                  <c:v>0.115</c:v>
                </c:pt>
                <c:pt idx="20">
                  <c:v>0.219</c:v>
                </c:pt>
                <c:pt idx="21">
                  <c:v>0.26200000000000001</c:v>
                </c:pt>
                <c:pt idx="22">
                  <c:v>0.22500000000000001</c:v>
                </c:pt>
                <c:pt idx="23">
                  <c:v>0.224</c:v>
                </c:pt>
                <c:pt idx="24">
                  <c:v>0.34300000000000003</c:v>
                </c:pt>
                <c:pt idx="25">
                  <c:v>9.8000000000000004E-2</c:v>
                </c:pt>
                <c:pt idx="26">
                  <c:v>0.36</c:v>
                </c:pt>
                <c:pt idx="27">
                  <c:v>0.495</c:v>
                </c:pt>
                <c:pt idx="28">
                  <c:v>0.28000000000000003</c:v>
                </c:pt>
                <c:pt idx="29">
                  <c:v>0.59699999999999998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D-4143-8DDB-361B3FB17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060399"/>
        <c:axId val="1904057487"/>
      </c:lineChart>
      <c:catAx>
        <c:axId val="190406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Numéros des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57487"/>
        <c:crosses val="autoZero"/>
        <c:auto val="1"/>
        <c:lblAlgn val="ctr"/>
        <c:lblOffset val="100"/>
        <c:noMultiLvlLbl val="0"/>
      </c:catAx>
      <c:valAx>
        <c:axId val="1904057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CPU</a:t>
                </a:r>
                <a:r>
                  <a:rPr lang="fr-FR" baseline="0"/>
                  <a:t> (s)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603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800" b="1" i="0" baseline="0">
                <a:effectLst/>
              </a:rPr>
              <a:t># Etats de DPS_SMEPC sur INST_VAR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'syn_He_just_DPS - Copie'!$BH$34</c:f>
              <c:strCache>
                <c:ptCount val="1"/>
                <c:pt idx="0">
                  <c:v> St(0)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'syn_He_just_DPS - Copie'!$BH$35:$BH$64</c:f>
              <c:numCache>
                <c:formatCode>General</c:formatCode>
                <c:ptCount val="30"/>
                <c:pt idx="0">
                  <c:v>61</c:v>
                </c:pt>
                <c:pt idx="1">
                  <c:v>161</c:v>
                </c:pt>
                <c:pt idx="2">
                  <c:v>63</c:v>
                </c:pt>
                <c:pt idx="3">
                  <c:v>321</c:v>
                </c:pt>
                <c:pt idx="4">
                  <c:v>48</c:v>
                </c:pt>
                <c:pt idx="5">
                  <c:v>198</c:v>
                </c:pt>
                <c:pt idx="6">
                  <c:v>126</c:v>
                </c:pt>
                <c:pt idx="7">
                  <c:v>87</c:v>
                </c:pt>
                <c:pt idx="8">
                  <c:v>286</c:v>
                </c:pt>
                <c:pt idx="9">
                  <c:v>148</c:v>
                </c:pt>
                <c:pt idx="10">
                  <c:v>29</c:v>
                </c:pt>
                <c:pt idx="11">
                  <c:v>314</c:v>
                </c:pt>
                <c:pt idx="12">
                  <c:v>59</c:v>
                </c:pt>
                <c:pt idx="13">
                  <c:v>642</c:v>
                </c:pt>
                <c:pt idx="14">
                  <c:v>106</c:v>
                </c:pt>
                <c:pt idx="15">
                  <c:v>429</c:v>
                </c:pt>
                <c:pt idx="16">
                  <c:v>410</c:v>
                </c:pt>
                <c:pt idx="17">
                  <c:v>390</c:v>
                </c:pt>
                <c:pt idx="18">
                  <c:v>442</c:v>
                </c:pt>
                <c:pt idx="19">
                  <c:v>609</c:v>
                </c:pt>
                <c:pt idx="20">
                  <c:v>2138</c:v>
                </c:pt>
                <c:pt idx="21">
                  <c:v>5148</c:v>
                </c:pt>
                <c:pt idx="22">
                  <c:v>1284</c:v>
                </c:pt>
                <c:pt idx="23">
                  <c:v>1116</c:v>
                </c:pt>
                <c:pt idx="24">
                  <c:v>869</c:v>
                </c:pt>
                <c:pt idx="25">
                  <c:v>53759</c:v>
                </c:pt>
                <c:pt idx="26">
                  <c:v>696</c:v>
                </c:pt>
                <c:pt idx="27">
                  <c:v>1258</c:v>
                </c:pt>
                <c:pt idx="28">
                  <c:v>1070</c:v>
                </c:pt>
                <c:pt idx="29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143-8DDB-361B3FB1710A}"/>
            </c:ext>
          </c:extLst>
        </c:ser>
        <c:ser>
          <c:idx val="1"/>
          <c:order val="1"/>
          <c:tx>
            <c:strRef>
              <c:f>'syn_He_just_DPS - Copie'!$BN$34</c:f>
              <c:strCache>
                <c:ptCount val="1"/>
                <c:pt idx="0">
                  <c:v>F_optimiste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3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'syn_He_just_DPS - Copie'!$BN$35:$BN$64</c:f>
              <c:numCache>
                <c:formatCode>General</c:formatCode>
                <c:ptCount val="30"/>
                <c:pt idx="0">
                  <c:v>554</c:v>
                </c:pt>
                <c:pt idx="1">
                  <c:v>1739</c:v>
                </c:pt>
                <c:pt idx="2">
                  <c:v>2213</c:v>
                </c:pt>
                <c:pt idx="3">
                  <c:v>2155</c:v>
                </c:pt>
                <c:pt idx="4">
                  <c:v>406</c:v>
                </c:pt>
                <c:pt idx="5">
                  <c:v>9960</c:v>
                </c:pt>
                <c:pt idx="6">
                  <c:v>1732</c:v>
                </c:pt>
                <c:pt idx="7">
                  <c:v>1607</c:v>
                </c:pt>
                <c:pt idx="8">
                  <c:v>263867</c:v>
                </c:pt>
                <c:pt idx="9">
                  <c:v>326094</c:v>
                </c:pt>
                <c:pt idx="10">
                  <c:v>536</c:v>
                </c:pt>
                <c:pt idx="11">
                  <c:v>613249</c:v>
                </c:pt>
                <c:pt idx="12">
                  <c:v>7115</c:v>
                </c:pt>
                <c:pt idx="13">
                  <c:v>1550626</c:v>
                </c:pt>
                <c:pt idx="14">
                  <c:v>261078</c:v>
                </c:pt>
                <c:pt idx="15">
                  <c:v>909386</c:v>
                </c:pt>
                <c:pt idx="16">
                  <c:v>703595</c:v>
                </c:pt>
                <c:pt idx="17">
                  <c:v>872810</c:v>
                </c:pt>
                <c:pt idx="18">
                  <c:v>2238483</c:v>
                </c:pt>
                <c:pt idx="19">
                  <c:v>1137757</c:v>
                </c:pt>
                <c:pt idx="20">
                  <c:v>1207299</c:v>
                </c:pt>
                <c:pt idx="21">
                  <c:v>1759894</c:v>
                </c:pt>
                <c:pt idx="22">
                  <c:v>1320005</c:v>
                </c:pt>
                <c:pt idx="23">
                  <c:v>1450961</c:v>
                </c:pt>
                <c:pt idx="24">
                  <c:v>1626287</c:v>
                </c:pt>
                <c:pt idx="25">
                  <c:v>1550660</c:v>
                </c:pt>
                <c:pt idx="26">
                  <c:v>1817157</c:v>
                </c:pt>
                <c:pt idx="27">
                  <c:v>1468315</c:v>
                </c:pt>
                <c:pt idx="28">
                  <c:v>1764386</c:v>
                </c:pt>
                <c:pt idx="29">
                  <c:v>1122956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D-4143-8DDB-361B3FB1710A}"/>
            </c:ext>
          </c:extLst>
        </c:ser>
        <c:ser>
          <c:idx val="2"/>
          <c:order val="2"/>
          <c:tx>
            <c:strRef>
              <c:f>'syn_He_just_DPS - Copie'!$BR$34</c:f>
              <c:strCache>
                <c:ptCount val="1"/>
                <c:pt idx="0">
                  <c:v>F_logique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3"/>
            <c:spPr>
              <a:noFill/>
              <a:ln w="1587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'syn_He_just_DPS - Copie'!$BR$35:$BR$64</c:f>
              <c:numCache>
                <c:formatCode>General</c:formatCode>
                <c:ptCount val="30"/>
                <c:pt idx="0">
                  <c:v>4329</c:v>
                </c:pt>
                <c:pt idx="1">
                  <c:v>4241</c:v>
                </c:pt>
                <c:pt idx="2">
                  <c:v>129720</c:v>
                </c:pt>
                <c:pt idx="3">
                  <c:v>4748</c:v>
                </c:pt>
                <c:pt idx="4">
                  <c:v>82005</c:v>
                </c:pt>
                <c:pt idx="5">
                  <c:v>13761</c:v>
                </c:pt>
                <c:pt idx="6">
                  <c:v>7914</c:v>
                </c:pt>
                <c:pt idx="7">
                  <c:v>37060</c:v>
                </c:pt>
                <c:pt idx="8">
                  <c:v>1410815</c:v>
                </c:pt>
                <c:pt idx="9">
                  <c:v>716815</c:v>
                </c:pt>
                <c:pt idx="10">
                  <c:v>42913</c:v>
                </c:pt>
                <c:pt idx="11">
                  <c:v>1020778</c:v>
                </c:pt>
                <c:pt idx="12">
                  <c:v>1610932</c:v>
                </c:pt>
                <c:pt idx="13">
                  <c:v>1559487</c:v>
                </c:pt>
                <c:pt idx="14">
                  <c:v>1067321</c:v>
                </c:pt>
                <c:pt idx="15">
                  <c:v>1118045</c:v>
                </c:pt>
                <c:pt idx="16">
                  <c:v>1019333</c:v>
                </c:pt>
                <c:pt idx="17">
                  <c:v>764772</c:v>
                </c:pt>
                <c:pt idx="18">
                  <c:v>2010204</c:v>
                </c:pt>
                <c:pt idx="19">
                  <c:v>918477</c:v>
                </c:pt>
                <c:pt idx="20">
                  <c:v>846485</c:v>
                </c:pt>
                <c:pt idx="21">
                  <c:v>1687911</c:v>
                </c:pt>
                <c:pt idx="22">
                  <c:v>1320005</c:v>
                </c:pt>
                <c:pt idx="23">
                  <c:v>1450961</c:v>
                </c:pt>
                <c:pt idx="24">
                  <c:v>1484155</c:v>
                </c:pt>
                <c:pt idx="25">
                  <c:v>1637832</c:v>
                </c:pt>
                <c:pt idx="26">
                  <c:v>2510242</c:v>
                </c:pt>
                <c:pt idx="27">
                  <c:v>1468854</c:v>
                </c:pt>
                <c:pt idx="28">
                  <c:v>1764386</c:v>
                </c:pt>
                <c:pt idx="29">
                  <c:v>1166419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D-4143-8DDB-361B3FB1710A}"/>
            </c:ext>
          </c:extLst>
        </c:ser>
        <c:ser>
          <c:idx val="3"/>
          <c:order val="3"/>
          <c:tx>
            <c:strRef>
              <c:f>'syn_He_just_DPS - Copie'!$BV$34</c:f>
              <c:strCache>
                <c:ptCount val="1"/>
                <c:pt idx="0">
                  <c:v>sans_F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'syn_He_just_DPS - Copie'!$BV$35:$BV$64</c:f>
              <c:numCache>
                <c:formatCode>General</c:formatCode>
                <c:ptCount val="30"/>
                <c:pt idx="0">
                  <c:v>4604</c:v>
                </c:pt>
                <c:pt idx="1">
                  <c:v>4820</c:v>
                </c:pt>
                <c:pt idx="2">
                  <c:v>131744</c:v>
                </c:pt>
                <c:pt idx="3">
                  <c:v>4865</c:v>
                </c:pt>
                <c:pt idx="4">
                  <c:v>83001</c:v>
                </c:pt>
                <c:pt idx="5">
                  <c:v>19072</c:v>
                </c:pt>
                <c:pt idx="6">
                  <c:v>14375</c:v>
                </c:pt>
                <c:pt idx="7">
                  <c:v>39376</c:v>
                </c:pt>
                <c:pt idx="8">
                  <c:v>1344462</c:v>
                </c:pt>
                <c:pt idx="9">
                  <c:v>1024128</c:v>
                </c:pt>
                <c:pt idx="10">
                  <c:v>43867</c:v>
                </c:pt>
                <c:pt idx="11">
                  <c:v>1020778</c:v>
                </c:pt>
                <c:pt idx="12">
                  <c:v>1610932</c:v>
                </c:pt>
                <c:pt idx="13">
                  <c:v>1559487</c:v>
                </c:pt>
                <c:pt idx="14">
                  <c:v>1115578</c:v>
                </c:pt>
                <c:pt idx="15">
                  <c:v>1118045</c:v>
                </c:pt>
                <c:pt idx="16">
                  <c:v>1169832</c:v>
                </c:pt>
                <c:pt idx="17">
                  <c:v>1256433</c:v>
                </c:pt>
                <c:pt idx="18">
                  <c:v>2238483</c:v>
                </c:pt>
                <c:pt idx="19">
                  <c:v>1227651</c:v>
                </c:pt>
                <c:pt idx="20">
                  <c:v>1219554</c:v>
                </c:pt>
                <c:pt idx="21">
                  <c:v>1850181</c:v>
                </c:pt>
                <c:pt idx="22">
                  <c:v>1320005</c:v>
                </c:pt>
                <c:pt idx="23">
                  <c:v>1450961</c:v>
                </c:pt>
                <c:pt idx="24">
                  <c:v>1484155</c:v>
                </c:pt>
                <c:pt idx="25">
                  <c:v>1637832</c:v>
                </c:pt>
                <c:pt idx="26">
                  <c:v>2510242</c:v>
                </c:pt>
                <c:pt idx="27">
                  <c:v>1468854</c:v>
                </c:pt>
                <c:pt idx="28">
                  <c:v>1861070</c:v>
                </c:pt>
                <c:pt idx="29">
                  <c:v>1166419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D-4143-8DDB-361B3FB17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060399"/>
        <c:axId val="1904057487"/>
      </c:lineChart>
      <c:catAx>
        <c:axId val="190406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Numéros</a:t>
                </a:r>
                <a:r>
                  <a:rPr lang="fr-FR" baseline="0"/>
                  <a:t> des instances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57487"/>
        <c:crosses val="autoZero"/>
        <c:auto val="1"/>
        <c:lblAlgn val="ctr"/>
        <c:lblOffset val="100"/>
        <c:noMultiLvlLbl val="0"/>
      </c:catAx>
      <c:valAx>
        <c:axId val="1904057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# Etats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603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800" b="1" i="0" baseline="0">
                <a:effectLst/>
              </a:rPr>
              <a:t>CPU de DPS_SMEPC sur INST_VAR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'syn_He_just_DPS - Copie'!$BJ$34</c:f>
              <c:strCache>
                <c:ptCount val="1"/>
                <c:pt idx="0">
                  <c:v> DPS + Rounding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'syn_He_just_DPS - Copie'!$BJ$35:$BJ$64</c:f>
              <c:numCache>
                <c:formatCode>0.00</c:formatCode>
                <c:ptCount val="30"/>
                <c:pt idx="0">
                  <c:v>0</c:v>
                </c:pt>
                <c:pt idx="1">
                  <c:v>4.0000000000000001E-3</c:v>
                </c:pt>
                <c:pt idx="2">
                  <c:v>1E-3</c:v>
                </c:pt>
                <c:pt idx="3">
                  <c:v>1.4E-2</c:v>
                </c:pt>
                <c:pt idx="4">
                  <c:v>1E-3</c:v>
                </c:pt>
                <c:pt idx="5">
                  <c:v>1.2E-2</c:v>
                </c:pt>
                <c:pt idx="6">
                  <c:v>1E-3</c:v>
                </c:pt>
                <c:pt idx="7">
                  <c:v>3.0000000000000001E-3</c:v>
                </c:pt>
                <c:pt idx="8">
                  <c:v>3.6999999999999998E-2</c:v>
                </c:pt>
                <c:pt idx="9">
                  <c:v>1.7000000000000001E-2</c:v>
                </c:pt>
                <c:pt idx="10">
                  <c:v>1E-3</c:v>
                </c:pt>
                <c:pt idx="11">
                  <c:v>0.13800000000000001</c:v>
                </c:pt>
                <c:pt idx="12">
                  <c:v>6.0000000000000001E-3</c:v>
                </c:pt>
                <c:pt idx="13">
                  <c:v>0.63</c:v>
                </c:pt>
                <c:pt idx="14">
                  <c:v>0.03</c:v>
                </c:pt>
                <c:pt idx="15">
                  <c:v>0.371</c:v>
                </c:pt>
                <c:pt idx="16">
                  <c:v>0.71199999999999997</c:v>
                </c:pt>
                <c:pt idx="17">
                  <c:v>0.443</c:v>
                </c:pt>
                <c:pt idx="18">
                  <c:v>1.9359999999999999</c:v>
                </c:pt>
                <c:pt idx="19">
                  <c:v>1.4330000000000001</c:v>
                </c:pt>
                <c:pt idx="20">
                  <c:v>10.981999999999999</c:v>
                </c:pt>
                <c:pt idx="21">
                  <c:v>38.673999999999999</c:v>
                </c:pt>
                <c:pt idx="22">
                  <c:v>4.923</c:v>
                </c:pt>
                <c:pt idx="23">
                  <c:v>5.1820000000000004</c:v>
                </c:pt>
                <c:pt idx="24">
                  <c:v>7.8940000000000001</c:v>
                </c:pt>
                <c:pt idx="26">
                  <c:v>4.2549999999999999</c:v>
                </c:pt>
                <c:pt idx="27">
                  <c:v>11.845000000000001</c:v>
                </c:pt>
                <c:pt idx="28">
                  <c:v>8.6509999999999998</c:v>
                </c:pt>
                <c:pt idx="29">
                  <c:v>17.690000000000001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143-8DDB-361B3FB1710A}"/>
            </c:ext>
          </c:extLst>
        </c:ser>
        <c:ser>
          <c:idx val="1"/>
          <c:order val="1"/>
          <c:tx>
            <c:strRef>
              <c:f>'syn_He_just_DPS - Copie'!$BP$34</c:f>
              <c:strCache>
                <c:ptCount val="1"/>
                <c:pt idx="0">
                  <c:v>F_optimiste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3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'syn_He_just_DPS - Copie'!$BP$35:$BP$64</c:f>
              <c:numCache>
                <c:formatCode>0.00</c:formatCode>
                <c:ptCount val="30"/>
                <c:pt idx="0">
                  <c:v>4.0000000000000001E-3</c:v>
                </c:pt>
                <c:pt idx="1">
                  <c:v>1.2999999999999999E-2</c:v>
                </c:pt>
                <c:pt idx="2">
                  <c:v>2.7E-2</c:v>
                </c:pt>
                <c:pt idx="3">
                  <c:v>3.3000000000000002E-2</c:v>
                </c:pt>
                <c:pt idx="4">
                  <c:v>8.9999999999999993E-3</c:v>
                </c:pt>
                <c:pt idx="5">
                  <c:v>0.26300000000000001</c:v>
                </c:pt>
                <c:pt idx="6">
                  <c:v>8.0000000000000002E-3</c:v>
                </c:pt>
                <c:pt idx="7">
                  <c:v>2.3E-2</c:v>
                </c:pt>
                <c:pt idx="8">
                  <c:v>329.66500000000002</c:v>
                </c:pt>
                <c:pt idx="9">
                  <c:v>127.003</c:v>
                </c:pt>
                <c:pt idx="10">
                  <c:v>1.4E-2</c:v>
                </c:pt>
                <c:pt idx="11">
                  <c:v>3613.47</c:v>
                </c:pt>
                <c:pt idx="12">
                  <c:v>0.69799999999999995</c:v>
                </c:pt>
                <c:pt idx="13">
                  <c:v>3602.32</c:v>
                </c:pt>
                <c:pt idx="14">
                  <c:v>408.82600000000002</c:v>
                </c:pt>
                <c:pt idx="15">
                  <c:v>4080.64</c:v>
                </c:pt>
                <c:pt idx="16">
                  <c:v>3809.08</c:v>
                </c:pt>
                <c:pt idx="17">
                  <c:v>3701.67</c:v>
                </c:pt>
                <c:pt idx="18">
                  <c:v>3642.79</c:v>
                </c:pt>
                <c:pt idx="19">
                  <c:v>3646.6</c:v>
                </c:pt>
                <c:pt idx="20">
                  <c:v>3671.79</c:v>
                </c:pt>
                <c:pt idx="21">
                  <c:v>4088.15</c:v>
                </c:pt>
                <c:pt idx="22">
                  <c:v>3694.15</c:v>
                </c:pt>
                <c:pt idx="23">
                  <c:v>3738.81</c:v>
                </c:pt>
                <c:pt idx="24">
                  <c:v>3715.09</c:v>
                </c:pt>
                <c:pt idx="25">
                  <c:v>3638.91</c:v>
                </c:pt>
                <c:pt idx="26">
                  <c:v>3624.48</c:v>
                </c:pt>
                <c:pt idx="27">
                  <c:v>3853.5</c:v>
                </c:pt>
                <c:pt idx="28">
                  <c:v>4155.38</c:v>
                </c:pt>
                <c:pt idx="29">
                  <c:v>3845.23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D-4143-8DDB-361B3FB1710A}"/>
            </c:ext>
          </c:extLst>
        </c:ser>
        <c:ser>
          <c:idx val="2"/>
          <c:order val="2"/>
          <c:tx>
            <c:strRef>
              <c:f>'syn_He_just_DPS - Copie'!$BT$34</c:f>
              <c:strCache>
                <c:ptCount val="1"/>
                <c:pt idx="0">
                  <c:v>F_logique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3"/>
            <c:spPr>
              <a:noFill/>
              <a:ln w="1587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'syn_He_just_DPS - Copie'!$BT$35:$BT$64</c:f>
              <c:numCache>
                <c:formatCode>0.00</c:formatCode>
                <c:ptCount val="30"/>
                <c:pt idx="0">
                  <c:v>2.3E-2</c:v>
                </c:pt>
                <c:pt idx="1">
                  <c:v>3.5000000000000003E-2</c:v>
                </c:pt>
                <c:pt idx="2">
                  <c:v>15.382999999999999</c:v>
                </c:pt>
                <c:pt idx="3">
                  <c:v>5.6000000000000001E-2</c:v>
                </c:pt>
                <c:pt idx="4">
                  <c:v>9.6170000000000009</c:v>
                </c:pt>
                <c:pt idx="5">
                  <c:v>0.64700000000000002</c:v>
                </c:pt>
                <c:pt idx="6">
                  <c:v>7.0999999999999994E-2</c:v>
                </c:pt>
                <c:pt idx="7">
                  <c:v>4.234</c:v>
                </c:pt>
                <c:pt idx="8">
                  <c:v>3910.25</c:v>
                </c:pt>
                <c:pt idx="9">
                  <c:v>3810.17</c:v>
                </c:pt>
                <c:pt idx="10">
                  <c:v>6.7450000000000001</c:v>
                </c:pt>
                <c:pt idx="11">
                  <c:v>3856.31</c:v>
                </c:pt>
                <c:pt idx="12">
                  <c:v>3673.96</c:v>
                </c:pt>
                <c:pt idx="13">
                  <c:v>3710.34</c:v>
                </c:pt>
                <c:pt idx="14">
                  <c:v>3799.09</c:v>
                </c:pt>
                <c:pt idx="15">
                  <c:v>3751.39</c:v>
                </c:pt>
                <c:pt idx="16">
                  <c:v>3769.64</c:v>
                </c:pt>
                <c:pt idx="17">
                  <c:v>3664.77</c:v>
                </c:pt>
                <c:pt idx="18">
                  <c:v>3654.53</c:v>
                </c:pt>
                <c:pt idx="19">
                  <c:v>3839.88</c:v>
                </c:pt>
                <c:pt idx="20">
                  <c:v>3611.51</c:v>
                </c:pt>
                <c:pt idx="21">
                  <c:v>3630.61</c:v>
                </c:pt>
                <c:pt idx="22">
                  <c:v>3672.38</c:v>
                </c:pt>
                <c:pt idx="23">
                  <c:v>3626.02</c:v>
                </c:pt>
                <c:pt idx="24">
                  <c:v>3660.78</c:v>
                </c:pt>
                <c:pt idx="25">
                  <c:v>3642.65</c:v>
                </c:pt>
                <c:pt idx="26">
                  <c:v>4460.8100000000004</c:v>
                </c:pt>
                <c:pt idx="27">
                  <c:v>3727.84</c:v>
                </c:pt>
                <c:pt idx="28">
                  <c:v>4127.95</c:v>
                </c:pt>
                <c:pt idx="29">
                  <c:v>3758.72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D-4143-8DDB-361B3FB1710A}"/>
            </c:ext>
          </c:extLst>
        </c:ser>
        <c:ser>
          <c:idx val="3"/>
          <c:order val="3"/>
          <c:tx>
            <c:strRef>
              <c:f>'syn_He_just_DPS - Copie'!$BX$34</c:f>
              <c:strCache>
                <c:ptCount val="1"/>
                <c:pt idx="0">
                  <c:v> sans_F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'syn_He_just_DPS - Copie'!$BX$35:$BX$64</c:f>
              <c:numCache>
                <c:formatCode>0.00</c:formatCode>
                <c:ptCount val="30"/>
                <c:pt idx="0">
                  <c:v>2.7E-2</c:v>
                </c:pt>
                <c:pt idx="1">
                  <c:v>4.2000000000000003E-2</c:v>
                </c:pt>
                <c:pt idx="2">
                  <c:v>15.913</c:v>
                </c:pt>
                <c:pt idx="3">
                  <c:v>7.0000000000000007E-2</c:v>
                </c:pt>
                <c:pt idx="4">
                  <c:v>9.7460000000000004</c:v>
                </c:pt>
                <c:pt idx="5">
                  <c:v>0.83799999999999997</c:v>
                </c:pt>
                <c:pt idx="6">
                  <c:v>0.17199999999999999</c:v>
                </c:pt>
                <c:pt idx="7">
                  <c:v>4.4379999999999997</c:v>
                </c:pt>
                <c:pt idx="8">
                  <c:v>4321.2299999999996</c:v>
                </c:pt>
                <c:pt idx="9">
                  <c:v>3676.93</c:v>
                </c:pt>
                <c:pt idx="10">
                  <c:v>6.9770000000000003</c:v>
                </c:pt>
                <c:pt idx="11">
                  <c:v>3707.92</c:v>
                </c:pt>
                <c:pt idx="12">
                  <c:v>3844.4</c:v>
                </c:pt>
                <c:pt idx="13">
                  <c:v>3862.77</c:v>
                </c:pt>
                <c:pt idx="14">
                  <c:v>4056.97</c:v>
                </c:pt>
                <c:pt idx="15">
                  <c:v>3684.39</c:v>
                </c:pt>
                <c:pt idx="16">
                  <c:v>3678.05</c:v>
                </c:pt>
                <c:pt idx="17">
                  <c:v>3631.32</c:v>
                </c:pt>
                <c:pt idx="18">
                  <c:v>3660.75</c:v>
                </c:pt>
                <c:pt idx="19">
                  <c:v>3759.62</c:v>
                </c:pt>
                <c:pt idx="20">
                  <c:v>3631.16</c:v>
                </c:pt>
                <c:pt idx="21">
                  <c:v>4065.63</c:v>
                </c:pt>
                <c:pt idx="22">
                  <c:v>3660.03</c:v>
                </c:pt>
                <c:pt idx="23">
                  <c:v>3660.26</c:v>
                </c:pt>
                <c:pt idx="24">
                  <c:v>3639.51</c:v>
                </c:pt>
                <c:pt idx="25">
                  <c:v>3782.43</c:v>
                </c:pt>
                <c:pt idx="26">
                  <c:v>4507.72</c:v>
                </c:pt>
                <c:pt idx="27">
                  <c:v>4227.1000000000004</c:v>
                </c:pt>
                <c:pt idx="28">
                  <c:v>3726.37</c:v>
                </c:pt>
                <c:pt idx="29">
                  <c:v>3723.97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D-4143-8DDB-361B3FB17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060399"/>
        <c:axId val="1904057487"/>
      </c:lineChart>
      <c:catAx>
        <c:axId val="190406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Numéros des</a:t>
                </a:r>
                <a:r>
                  <a:rPr lang="fr-FR" baseline="0"/>
                  <a:t> instances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57487"/>
        <c:crosses val="autoZero"/>
        <c:auto val="1"/>
        <c:lblAlgn val="ctr"/>
        <c:lblOffset val="100"/>
        <c:noMultiLvlLbl val="0"/>
      </c:catAx>
      <c:valAx>
        <c:axId val="1904057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CPU</a:t>
                </a:r>
                <a:r>
                  <a:rPr lang="fr-FR" baseline="0"/>
                  <a:t> (s)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603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fr-FR" sz="1600" b="1" i="0" baseline="0">
                <a:solidFill>
                  <a:schemeClr val="accent3">
                    <a:lumMod val="50000"/>
                  </a:schemeClr>
                </a:solidFill>
                <a:effectLst/>
              </a:rPr>
              <a:t># Etats de DPS_SMEPC </a:t>
            </a:r>
            <a:endParaRPr lang="fr-FR" sz="1600" b="0" i="0" u="none" strike="noStrike" baseline="0">
              <a:solidFill>
                <a:schemeClr val="accent3">
                  <a:lumMod val="50000"/>
                </a:schemeClr>
              </a:solidFill>
              <a:latin typeface="Calibri Light" panose="020F0302020204030204"/>
            </a:endParaRPr>
          </a:p>
        </cx:rich>
      </cx:tx>
    </cx:title>
    <cx:plotArea>
      <cx:plotAreaRegion>
        <cx:series layoutId="boxWhisker" uniqueId="{5756F55B-A7FF-4D30-B277-493168B5E5F4}">
          <cx:tx>
            <cx:txData>
              <cx:f>_xlchart.v1.0</cx:f>
              <cx:v>F_optimiste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3805316-09E9-403B-935D-B79ED757E03A}">
          <cx:tx>
            <cx:txData>
              <cx:f>_xlchart.v1.2</cx:f>
              <cx:v>F_logique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F8FF3E3-3EED-4ED2-9FF7-5F02B2443143}">
          <cx:tx>
            <cx:txData>
              <cx:f>_xlchart.v1.4</cx:f>
              <cx:v>sans_F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title>
          <cx:tx>
            <cx:txData>
              <cx:v># Etats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1100" b="1" i="0" u="none" strike="noStrike" cap="all" baseline="0">
                  <a:solidFill>
                    <a:schemeClr val="accent3">
                      <a:lumMod val="50000"/>
                    </a:schemeClr>
                  </a:solidFill>
                  <a:latin typeface="Calibri" panose="020F0502020204030204"/>
                </a:rPr>
                <a:t># Etats</a:t>
              </a:r>
            </a:p>
          </cx:txPr>
        </cx:title>
        <cx:majorGridlines/>
        <cx:minorGridlines/>
        <cx:tickLabels/>
        <cx:numFmt formatCode="# ##0" sourceLinked="0"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fr-FR" sz="1600" b="1" i="0" baseline="0">
                <a:solidFill>
                  <a:schemeClr val="accent3">
                    <a:lumMod val="50000"/>
                  </a:schemeClr>
                </a:solidFill>
                <a:effectLst/>
              </a:rPr>
              <a:t>CPU de DPS_SMEPC </a:t>
            </a:r>
            <a:endParaRPr lang="fr-FR" sz="1600" b="0" i="0" u="none" strike="noStrike" baseline="0">
              <a:solidFill>
                <a:schemeClr val="accent3">
                  <a:lumMod val="50000"/>
                </a:schemeClr>
              </a:solidFill>
              <a:latin typeface="Calibri Light" panose="020F0302020204030204"/>
            </a:endParaRPr>
          </a:p>
        </cx:rich>
      </cx:tx>
    </cx:title>
    <cx:plotArea>
      <cx:plotAreaRegion>
        <cx:series layoutId="boxWhisker" uniqueId="{3C0A99DB-D597-41DC-A994-97CC7CCBB644}">
          <cx:tx>
            <cx:txData>
              <cx:f>_xlchart.v1.6</cx:f>
              <cx:v>F_optimiste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0A7C64E-CBBD-4D8E-A4C2-B258BC7DE644}">
          <cx:tx>
            <cx:txData>
              <cx:f>_xlchart.v1.8</cx:f>
              <cx:v>F_logique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AECC5D0-B350-4898-9131-6C1737B01778}">
          <cx:tx>
            <cx:txData>
              <cx:f>_xlchart.v1.10</cx:f>
              <cx:v> sans_F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title>
          <cx:tx>
            <cx:txData>
              <cx:v>CPU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1100" b="1" i="0" u="none" strike="noStrike" cap="all" baseline="0">
                  <a:solidFill>
                    <a:schemeClr val="accent3">
                      <a:lumMod val="50000"/>
                    </a:schemeClr>
                  </a:solidFill>
                  <a:latin typeface="Calibri" panose="020F0502020204030204"/>
                </a:rPr>
                <a:t>CPU (S)</a:t>
              </a:r>
            </a:p>
          </cx:txPr>
        </cx:title>
        <cx:majorGridlines/>
        <cx:minorGridlines/>
        <cx:tickLabels/>
        <cx:numFmt formatCode="# ##0" sourceLinked="0"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  <cx:data id="1">
      <cx:numDim type="val">
        <cx:f>_xlchart.v1.29</cx:f>
      </cx:numDim>
    </cx:data>
    <cx:data id="2">
      <cx:numDim type="val">
        <cx:f>_xlchart.v1.31</cx:f>
      </cx:numDim>
    </cx:data>
    <cx:data id="3">
      <cx:numDim type="val">
        <cx:f>_xlchart.v1.33</cx:f>
      </cx:numDim>
    </cx:data>
    <cx:data id="4">
      <cx:numDim type="val">
        <cx:f>_xlchart.v1.35</cx:f>
      </cx:numDim>
    </cx:data>
    <cx:data id="5">
      <cx:numDim type="val">
        <cx:f>_xlchart.v1.37</cx:f>
      </cx:numDim>
    </cx:data>
  </cx:chartData>
  <cx:chart>
    <cx:title pos="t" align="ctr" overlay="0">
      <cx:tx>
        <cx:txData>
          <cx:v>Gap des heuristiques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600" b="1" i="0" u="none" strike="noStrike" baseline="0">
              <a:solidFill>
                <a:schemeClr val="accent3">
                  <a:lumMod val="50000"/>
                </a:schemeClr>
              </a:solidFill>
              <a:latin typeface="Calibri Light" panose="020F0302020204030204"/>
            </a:rPr>
            <a:t>Gap des heuristiques</a:t>
          </a:r>
        </a:p>
      </cx:txPr>
    </cx:title>
    <cx:plotArea>
      <cx:plotAreaRegion>
        <cx:series layoutId="boxWhisker" uniqueId="{70DBF246-CC2C-4A2F-9439-64AA49E93C82}">
          <cx:tx>
            <cx:txData>
              <cx:f>_xlchart.v1.26</cx:f>
              <cx:v>Greedy-HR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A933A78-C1A9-44DC-A5EE-F75416B8E3B0}">
          <cx:tx>
            <cx:txData>
              <cx:f>_xlchart.v1.28</cx:f>
              <cx:v>NS 20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00A0651-65D7-4356-8CDC-8BCED6811921}">
          <cx:tx>
            <cx:txData>
              <cx:f>_xlchart.v1.30</cx:f>
              <cx:v>NS 50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2D83F3C-BD07-4A9A-A13D-4247BCB0E463}">
          <cx:tx>
            <cx:txData>
              <cx:f>_xlchart.v1.32</cx:f>
              <cx:v>NS 100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2C0DC89-E486-4028-B04F-BD91626E2046}">
          <cx:tx>
            <cx:txData>
              <cx:f>_xlchart.v1.34</cx:f>
              <cx:v> DPS + Rounding</cx:v>
            </cx:txData>
          </cx:tx>
          <cx:spPr>
            <a:solidFill>
              <a:srgbClr val="FF0000"/>
            </a:solidFill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00000005-2D97-4206-AE3E-F88078B58146}">
          <cx:tx>
            <cx:txData>
              <cx:f>_xlchart.v1.36</cx:f>
              <cx:v>Pipe-line</cx:v>
            </cx:txData>
          </cx:tx>
          <cx:dataId val="5"/>
          <cx:layoutPr>
            <cx:visibility nonoutliers="0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in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fr-FR" sz="1100" b="1">
                    <a:solidFill>
                      <a:schemeClr val="accent3">
                        <a:lumMod val="50000"/>
                      </a:schemeClr>
                    </a:solidFill>
                    <a:effectLst/>
                  </a:rPr>
                  <a:t>Gap (%)</a:t>
                </a:r>
                <a:endParaRPr lang="fr-FR" sz="1100" b="1" i="0" u="none" strike="noStrike" cap="all" baseline="0">
                  <a:solidFill>
                    <a:schemeClr val="accent3">
                      <a:lumMod val="50000"/>
                    </a:schemeClr>
                  </a:solidFill>
                  <a:latin typeface="Calibri" panose="020F0502020204030204"/>
                </a:endParaRPr>
              </a:p>
            </cx:rich>
          </cx:tx>
        </cx:title>
        <cx:majorGridlines/>
        <cx:minorGridlines/>
        <cx:tickLabels/>
        <cx:numFmt formatCode="0" sourceLinked="0"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  <cx:data id="3">
      <cx:numDim type="val">
        <cx:f>_xlchart.v1.25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fr-FR" sz="1600" b="1" i="0" baseline="0">
                <a:solidFill>
                  <a:schemeClr val="accent3">
                    <a:lumMod val="50000"/>
                  </a:schemeClr>
                </a:solidFill>
                <a:effectLst/>
                <a:latin typeface="+mj-lt"/>
              </a:rPr>
              <a:t>CPU des heuristiques</a:t>
            </a:r>
            <a:endParaRPr lang="fr-FR" sz="1600" b="1">
              <a:solidFill>
                <a:schemeClr val="accent3">
                  <a:lumMod val="50000"/>
                </a:schemeClr>
              </a:solidFill>
              <a:effectLst/>
              <a:latin typeface="+mj-lt"/>
            </a:endParaRPr>
          </a:p>
        </cx:rich>
      </cx:tx>
    </cx:title>
    <cx:plotArea>
      <cx:plotAreaRegion>
        <cx:series layoutId="boxWhisker" uniqueId="{02A63E32-4DFE-420E-88F7-F45FB867F8EE}" formatIdx="0">
          <cx:tx>
            <cx:txData>
              <cx:f>_xlchart.v1.18</cx:f>
              <cx:v>Greedy-HR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5ACDC6A-70D1-4E01-8120-2304BF870381}" formatIdx="1">
          <cx:tx>
            <cx:txData>
              <cx:f>_xlchart.v1.20</cx:f>
              <cx:v>NS 20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F347131-49F7-42B8-B5EC-D118CDAE8B79}" formatIdx="2">
          <cx:tx>
            <cx:txData>
              <cx:f>_xlchart.v1.22</cx:f>
              <cx:v>NS 50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06C6828-A4FF-44C7-B16D-B7B1F97A8D0A}" formatIdx="3">
          <cx:tx>
            <cx:txData>
              <cx:f>_xlchart.v1.24</cx:f>
              <cx:v>NS 100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title>
          <cx:tx>
            <cx:txData>
              <cx:v>CPu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1100" b="1" i="0" u="none" strike="noStrike" cap="all" baseline="0">
                  <a:solidFill>
                    <a:schemeClr val="accent3">
                      <a:lumMod val="50000"/>
                    </a:schemeClr>
                  </a:solidFill>
                  <a:latin typeface="Calibri" panose="020F0502020204030204"/>
                </a:rPr>
                <a:t>CPu (s)</a:t>
              </a:r>
            </a:p>
          </cx:txPr>
        </cx:title>
        <cx:majorGridlines/>
        <cx:minorGridlines/>
        <cx:tickLabels/>
        <cx:numFmt formatCode="# ##0,00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fr-F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fr-FR" sz="1600" b="1" i="0" baseline="0">
                <a:solidFill>
                  <a:schemeClr val="accent3">
                    <a:lumMod val="50000"/>
                  </a:schemeClr>
                </a:solidFill>
                <a:effectLst/>
                <a:latin typeface="+mj-lt"/>
              </a:rPr>
              <a:t>CPU des heuristiques</a:t>
            </a:r>
            <a:endParaRPr lang="fr-FR" sz="1600" b="1">
              <a:solidFill>
                <a:schemeClr val="accent3">
                  <a:lumMod val="50000"/>
                </a:schemeClr>
              </a:solidFill>
              <a:effectLst/>
              <a:latin typeface="+mj-lt"/>
            </a:endParaRPr>
          </a:p>
        </cx:rich>
      </cx:tx>
    </cx:title>
    <cx:plotArea>
      <cx:plotAreaRegion>
        <cx:series layoutId="boxWhisker" uniqueId="{00000000-A965-406B-8117-51BBF8DCA909}" formatIdx="4">
          <cx:tx>
            <cx:txData>
              <cx:f>_xlchart.v1.40</cx:f>
              <cx:v>Pipe-line</cx:v>
            </cx:txData>
          </cx:tx>
          <cx:spPr>
            <a:solidFill>
              <a:schemeClr val="accent6"/>
            </a:solidFill>
          </cx:spPr>
          <cx:dataId val="0"/>
          <cx:layoutPr>
            <cx:visibility nonoutliers="0"/>
            <cx:statistics quartileMethod="exclusive"/>
          </cx:layoutPr>
        </cx:series>
        <cx:series layoutId="boxWhisker" uniqueId="{00000001-A965-406B-8117-51BBF8DCA909}" formatIdx="5">
          <cx:tx>
            <cx:txData>
              <cx:f>_xlchart.v1.38</cx:f>
              <cx:v> DPS + Rounding</cx:v>
            </cx:txData>
          </cx:tx>
          <cx:spPr>
            <a:solidFill>
              <a:srgbClr val="FF0000"/>
            </a:solidFill>
          </cx:spPr>
          <cx:dataId val="1"/>
          <cx:layoutPr>
            <cx:visibility nonoutliers="0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title>
          <cx:tx>
            <cx:txData>
              <cx:v>CPu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1100" b="1" i="0" u="none" strike="noStrike" cap="all" baseline="0">
                  <a:solidFill>
                    <a:schemeClr val="accent3">
                      <a:lumMod val="50000"/>
                    </a:schemeClr>
                  </a:solidFill>
                  <a:latin typeface="Calibri" panose="020F0502020204030204"/>
                </a:rPr>
                <a:t>CPu (s)</a:t>
              </a:r>
            </a:p>
          </cx:txPr>
        </cx:title>
        <cx:majorGridlines/>
        <cx:minorGridlines/>
        <cx:tickLabels/>
        <cx:numFmt formatCode="@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fr-F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3.xml"/><Relationship Id="rId7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4.xml"/><Relationship Id="rId9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387146</xdr:colOff>
      <xdr:row>68</xdr:row>
      <xdr:rowOff>144206</xdr:rowOff>
    </xdr:from>
    <xdr:to>
      <xdr:col>37</xdr:col>
      <xdr:colOff>411727</xdr:colOff>
      <xdr:row>82</xdr:row>
      <xdr:rowOff>163051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C217DAF-2D17-03BF-00B0-F4CDA63CC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23555</xdr:colOff>
      <xdr:row>68</xdr:row>
      <xdr:rowOff>164690</xdr:rowOff>
    </xdr:from>
    <xdr:to>
      <xdr:col>45</xdr:col>
      <xdr:colOff>48136</xdr:colOff>
      <xdr:row>82</xdr:row>
      <xdr:rowOff>183535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4800F14-297A-A548-9635-91227CC2A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750733</xdr:colOff>
      <xdr:row>68</xdr:row>
      <xdr:rowOff>185173</xdr:rowOff>
    </xdr:from>
    <xdr:to>
      <xdr:col>53</xdr:col>
      <xdr:colOff>17410</xdr:colOff>
      <xdr:row>83</xdr:row>
      <xdr:rowOff>9422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A2A9941-409E-895C-E83C-9AE0F27AF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13314</xdr:colOff>
      <xdr:row>69</xdr:row>
      <xdr:rowOff>31545</xdr:rowOff>
    </xdr:from>
    <xdr:to>
      <xdr:col>60</xdr:col>
      <xdr:colOff>37895</xdr:colOff>
      <xdr:row>83</xdr:row>
      <xdr:rowOff>50390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179362C-142E-77F8-E6AC-B48A13835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146460</xdr:colOff>
      <xdr:row>84</xdr:row>
      <xdr:rowOff>92996</xdr:rowOff>
    </xdr:from>
    <xdr:to>
      <xdr:col>53</xdr:col>
      <xdr:colOff>171040</xdr:colOff>
      <xdr:row>98</xdr:row>
      <xdr:rowOff>111841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CF1189AB-7085-142E-AF54-5445C6DF9B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36635" y="16094996"/>
              <a:ext cx="4596580" cy="26858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53</xdr:col>
      <xdr:colOff>755855</xdr:colOff>
      <xdr:row>84</xdr:row>
      <xdr:rowOff>92998</xdr:rowOff>
    </xdr:from>
    <xdr:to>
      <xdr:col>60</xdr:col>
      <xdr:colOff>22533</xdr:colOff>
      <xdr:row>98</xdr:row>
      <xdr:rowOff>111843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phique 7">
              <a:extLst>
                <a:ext uri="{FF2B5EF4-FFF2-40B4-BE49-F238E27FC236}">
                  <a16:creationId xmlns:a16="http://schemas.microsoft.com/office/drawing/2014/main" id="{A414C715-36EA-7184-8F88-809B7F8263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18030" y="16094998"/>
              <a:ext cx="4600678" cy="26858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31</xdr:col>
      <xdr:colOff>515168</xdr:colOff>
      <xdr:row>85</xdr:row>
      <xdr:rowOff>819</xdr:rowOff>
    </xdr:from>
    <xdr:to>
      <xdr:col>37</xdr:col>
      <xdr:colOff>539749</xdr:colOff>
      <xdr:row>99</xdr:row>
      <xdr:rowOff>19664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CE071D97-C87A-D68D-1140-60B71F2A2C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13343" y="16193319"/>
              <a:ext cx="4596581" cy="26858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39</xdr:col>
      <xdr:colOff>64524</xdr:colOff>
      <xdr:row>85</xdr:row>
      <xdr:rowOff>62271</xdr:rowOff>
    </xdr:from>
    <xdr:to>
      <xdr:col>45</xdr:col>
      <xdr:colOff>89105</xdr:colOff>
      <xdr:row>99</xdr:row>
      <xdr:rowOff>81116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E932414D-B6AF-20A1-BF24-33EF063F51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58699" y="16254771"/>
              <a:ext cx="4596581" cy="26858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39</xdr:col>
      <xdr:colOff>104263</xdr:colOff>
      <xdr:row>100</xdr:row>
      <xdr:rowOff>71282</xdr:rowOff>
    </xdr:from>
    <xdr:to>
      <xdr:col>45</xdr:col>
      <xdr:colOff>128843</xdr:colOff>
      <xdr:row>114</xdr:row>
      <xdr:rowOff>90127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phique 10">
              <a:extLst>
                <a:ext uri="{FF2B5EF4-FFF2-40B4-BE49-F238E27FC236}">
                  <a16:creationId xmlns:a16="http://schemas.microsoft.com/office/drawing/2014/main" id="{DA37F4FB-3D29-4720-8D11-78554488C2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98438" y="19121282"/>
              <a:ext cx="4596580" cy="26858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65"/>
  <sheetViews>
    <sheetView tabSelected="1" topLeftCell="AP73" zoomScale="93" zoomScaleNormal="93" workbookViewId="0">
      <selection activeCell="BN32" sqref="BN32"/>
    </sheetView>
  </sheetViews>
  <sheetFormatPr baseColWidth="10" defaultRowHeight="15" x14ac:dyDescent="0.25"/>
  <cols>
    <col min="25" max="25" width="9.5703125" customWidth="1"/>
    <col min="63" max="63" width="15.4257812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AC1" t="s">
        <v>24</v>
      </c>
    </row>
    <row r="2" spans="1:29" x14ac:dyDescent="0.25">
      <c r="A2">
        <v>1</v>
      </c>
      <c r="B2">
        <v>8</v>
      </c>
      <c r="C2">
        <v>20</v>
      </c>
      <c r="D2">
        <v>4</v>
      </c>
      <c r="E2">
        <v>169</v>
      </c>
      <c r="F2">
        <v>1.4E-2</v>
      </c>
      <c r="G2">
        <v>141</v>
      </c>
      <c r="H2">
        <v>0</v>
      </c>
      <c r="I2">
        <v>131</v>
      </c>
      <c r="J2">
        <v>1E-3</v>
      </c>
      <c r="K2">
        <v>131</v>
      </c>
      <c r="L2">
        <v>1E-3</v>
      </c>
      <c r="M2">
        <v>131</v>
      </c>
      <c r="N2">
        <v>554</v>
      </c>
      <c r="O2">
        <v>4.0000000000000001E-3</v>
      </c>
      <c r="P2">
        <v>131</v>
      </c>
      <c r="Q2">
        <v>4329</v>
      </c>
      <c r="R2">
        <v>2.3E-2</v>
      </c>
      <c r="S2">
        <v>131</v>
      </c>
      <c r="T2">
        <v>4604</v>
      </c>
      <c r="U2">
        <v>2.7E-2</v>
      </c>
      <c r="V2">
        <v>131</v>
      </c>
      <c r="W2">
        <v>61</v>
      </c>
      <c r="X2">
        <v>0</v>
      </c>
    </row>
    <row r="3" spans="1:29" x14ac:dyDescent="0.25">
      <c r="A3">
        <v>2</v>
      </c>
      <c r="B3">
        <v>8</v>
      </c>
      <c r="C3">
        <v>25</v>
      </c>
      <c r="D3">
        <v>4</v>
      </c>
      <c r="E3">
        <v>199</v>
      </c>
      <c r="F3">
        <v>1.2E-2</v>
      </c>
      <c r="G3">
        <v>171</v>
      </c>
      <c r="H3">
        <v>0</v>
      </c>
      <c r="I3">
        <v>155</v>
      </c>
      <c r="J3">
        <v>1E-3</v>
      </c>
      <c r="K3">
        <v>155</v>
      </c>
      <c r="L3">
        <v>2E-3</v>
      </c>
      <c r="M3">
        <v>151</v>
      </c>
      <c r="N3">
        <v>1739</v>
      </c>
      <c r="O3">
        <v>1.2999999999999999E-2</v>
      </c>
      <c r="P3">
        <v>151</v>
      </c>
      <c r="Q3">
        <v>4241</v>
      </c>
      <c r="R3">
        <v>3.5000000000000003E-2</v>
      </c>
      <c r="S3">
        <v>151</v>
      </c>
      <c r="T3">
        <v>4820</v>
      </c>
      <c r="U3">
        <v>4.2000000000000003E-2</v>
      </c>
      <c r="V3">
        <v>155</v>
      </c>
      <c r="W3">
        <v>161</v>
      </c>
      <c r="X3">
        <v>4.0000000000000001E-3</v>
      </c>
    </row>
    <row r="4" spans="1:29" x14ac:dyDescent="0.25">
      <c r="A4">
        <v>3</v>
      </c>
      <c r="B4">
        <v>8</v>
      </c>
      <c r="C4">
        <v>40</v>
      </c>
      <c r="D4">
        <v>5</v>
      </c>
      <c r="E4">
        <v>173</v>
      </c>
      <c r="F4">
        <v>1.2E-2</v>
      </c>
      <c r="G4">
        <v>152</v>
      </c>
      <c r="H4">
        <v>1E-3</v>
      </c>
      <c r="I4">
        <v>149</v>
      </c>
      <c r="J4">
        <v>2E-3</v>
      </c>
      <c r="K4">
        <v>144</v>
      </c>
      <c r="L4">
        <v>4.0000000000000001E-3</v>
      </c>
      <c r="M4">
        <v>144</v>
      </c>
      <c r="N4">
        <v>2213</v>
      </c>
      <c r="O4">
        <v>2.7E-2</v>
      </c>
      <c r="P4">
        <v>144</v>
      </c>
      <c r="Q4">
        <v>129720</v>
      </c>
      <c r="R4">
        <v>15.382999999999999</v>
      </c>
      <c r="S4">
        <v>144</v>
      </c>
      <c r="T4">
        <v>131744</v>
      </c>
      <c r="U4">
        <v>15.913</v>
      </c>
      <c r="V4">
        <v>144</v>
      </c>
      <c r="W4">
        <v>63</v>
      </c>
      <c r="X4">
        <v>1E-3</v>
      </c>
    </row>
    <row r="5" spans="1:29" x14ac:dyDescent="0.25">
      <c r="A5">
        <v>4</v>
      </c>
      <c r="B5">
        <v>10</v>
      </c>
      <c r="C5">
        <v>36</v>
      </c>
      <c r="D5">
        <v>2</v>
      </c>
      <c r="E5">
        <v>211</v>
      </c>
      <c r="F5">
        <v>1.4E-2</v>
      </c>
      <c r="G5">
        <v>198</v>
      </c>
      <c r="H5">
        <v>1E-3</v>
      </c>
      <c r="I5">
        <v>160</v>
      </c>
      <c r="J5">
        <v>2E-3</v>
      </c>
      <c r="K5">
        <v>155</v>
      </c>
      <c r="L5">
        <v>3.0000000000000001E-3</v>
      </c>
      <c r="M5">
        <v>140</v>
      </c>
      <c r="N5">
        <v>2155</v>
      </c>
      <c r="O5">
        <v>3.3000000000000002E-2</v>
      </c>
      <c r="P5">
        <v>140</v>
      </c>
      <c r="Q5">
        <v>4748</v>
      </c>
      <c r="R5">
        <v>5.6000000000000001E-2</v>
      </c>
      <c r="S5">
        <v>140</v>
      </c>
      <c r="T5">
        <v>4865</v>
      </c>
      <c r="U5">
        <v>7.0000000000000007E-2</v>
      </c>
      <c r="V5">
        <v>140</v>
      </c>
      <c r="W5">
        <v>321</v>
      </c>
      <c r="X5">
        <v>1.4E-2</v>
      </c>
    </row>
    <row r="6" spans="1:29" x14ac:dyDescent="0.25">
      <c r="A6">
        <v>5</v>
      </c>
      <c r="B6">
        <v>10</v>
      </c>
      <c r="C6">
        <v>50</v>
      </c>
      <c r="D6">
        <v>4</v>
      </c>
      <c r="E6">
        <v>194</v>
      </c>
      <c r="F6">
        <v>8.9999999999999993E-3</v>
      </c>
      <c r="G6">
        <v>184</v>
      </c>
      <c r="H6">
        <v>1E-3</v>
      </c>
      <c r="I6">
        <v>172</v>
      </c>
      <c r="J6">
        <v>3.0000000000000001E-3</v>
      </c>
      <c r="K6">
        <v>161</v>
      </c>
      <c r="L6">
        <v>4.0000000000000001E-3</v>
      </c>
      <c r="M6">
        <v>161</v>
      </c>
      <c r="N6">
        <v>406</v>
      </c>
      <c r="O6">
        <v>8.9999999999999993E-3</v>
      </c>
      <c r="P6">
        <v>161</v>
      </c>
      <c r="Q6">
        <v>82005</v>
      </c>
      <c r="R6">
        <v>9.6170000000000009</v>
      </c>
      <c r="S6">
        <v>161</v>
      </c>
      <c r="T6">
        <v>83001</v>
      </c>
      <c r="U6">
        <v>9.7460000000000004</v>
      </c>
      <c r="V6">
        <v>161</v>
      </c>
      <c r="W6">
        <v>48</v>
      </c>
      <c r="X6">
        <v>1E-3</v>
      </c>
    </row>
    <row r="7" spans="1:29" x14ac:dyDescent="0.25">
      <c r="A7">
        <v>6</v>
      </c>
      <c r="B7">
        <v>10</v>
      </c>
      <c r="C7">
        <v>94</v>
      </c>
      <c r="D7">
        <v>1</v>
      </c>
      <c r="E7">
        <v>237</v>
      </c>
      <c r="F7">
        <v>1.0999999999999999E-2</v>
      </c>
      <c r="G7">
        <v>220</v>
      </c>
      <c r="H7">
        <v>2E-3</v>
      </c>
      <c r="I7">
        <v>209</v>
      </c>
      <c r="J7">
        <v>3.0000000000000001E-3</v>
      </c>
      <c r="K7">
        <v>199</v>
      </c>
      <c r="L7">
        <v>7.0000000000000001E-3</v>
      </c>
      <c r="M7">
        <v>178</v>
      </c>
      <c r="N7">
        <v>9960</v>
      </c>
      <c r="O7">
        <v>0.26300000000000001</v>
      </c>
      <c r="P7">
        <v>178</v>
      </c>
      <c r="Q7">
        <v>13761</v>
      </c>
      <c r="R7">
        <v>0.64700000000000002</v>
      </c>
      <c r="S7">
        <v>178</v>
      </c>
      <c r="T7">
        <v>19072</v>
      </c>
      <c r="U7">
        <v>0.83799999999999997</v>
      </c>
      <c r="V7">
        <v>181</v>
      </c>
      <c r="W7">
        <v>198</v>
      </c>
      <c r="X7">
        <v>1.2E-2</v>
      </c>
    </row>
    <row r="8" spans="1:29" x14ac:dyDescent="0.25">
      <c r="A8">
        <v>7</v>
      </c>
      <c r="B8">
        <v>12</v>
      </c>
      <c r="C8">
        <v>32</v>
      </c>
      <c r="D8">
        <v>4</v>
      </c>
      <c r="E8">
        <v>258</v>
      </c>
      <c r="F8">
        <v>3.0000000000000001E-3</v>
      </c>
      <c r="G8">
        <v>226</v>
      </c>
      <c r="H8">
        <v>1E-3</v>
      </c>
      <c r="I8">
        <v>222</v>
      </c>
      <c r="J8">
        <v>1E-3</v>
      </c>
      <c r="K8">
        <v>222</v>
      </c>
      <c r="L8">
        <v>2E-3</v>
      </c>
      <c r="M8">
        <v>222</v>
      </c>
      <c r="N8">
        <v>1732</v>
      </c>
      <c r="O8">
        <v>8.0000000000000002E-3</v>
      </c>
      <c r="P8">
        <v>222</v>
      </c>
      <c r="Q8">
        <v>7914</v>
      </c>
      <c r="R8">
        <v>7.0999999999999994E-2</v>
      </c>
      <c r="S8">
        <v>222</v>
      </c>
      <c r="T8">
        <v>14375</v>
      </c>
      <c r="U8">
        <v>0.17199999999999999</v>
      </c>
      <c r="V8">
        <v>222</v>
      </c>
      <c r="W8">
        <v>126</v>
      </c>
      <c r="X8">
        <v>1E-3</v>
      </c>
    </row>
    <row r="9" spans="1:29" x14ac:dyDescent="0.25">
      <c r="A9">
        <v>8</v>
      </c>
      <c r="B9">
        <v>12</v>
      </c>
      <c r="C9">
        <v>50</v>
      </c>
      <c r="D9">
        <v>4</v>
      </c>
      <c r="E9">
        <v>240</v>
      </c>
      <c r="F9">
        <v>3.0000000000000001E-3</v>
      </c>
      <c r="G9">
        <v>219</v>
      </c>
      <c r="H9">
        <v>2E-3</v>
      </c>
      <c r="I9">
        <v>207</v>
      </c>
      <c r="J9">
        <v>3.0000000000000001E-3</v>
      </c>
      <c r="K9">
        <v>200</v>
      </c>
      <c r="L9">
        <v>5.0000000000000001E-3</v>
      </c>
      <c r="M9">
        <v>192</v>
      </c>
      <c r="N9">
        <v>1607</v>
      </c>
      <c r="O9">
        <v>2.3E-2</v>
      </c>
      <c r="P9">
        <v>192</v>
      </c>
      <c r="Q9">
        <v>37060</v>
      </c>
      <c r="R9">
        <v>4.234</v>
      </c>
      <c r="S9">
        <v>192</v>
      </c>
      <c r="T9">
        <v>39376</v>
      </c>
      <c r="U9">
        <v>4.4379999999999997</v>
      </c>
      <c r="V9">
        <v>192</v>
      </c>
      <c r="W9">
        <v>87</v>
      </c>
      <c r="X9">
        <v>3.0000000000000001E-3</v>
      </c>
    </row>
    <row r="10" spans="1:29" x14ac:dyDescent="0.25">
      <c r="A10">
        <v>9</v>
      </c>
      <c r="B10">
        <v>15</v>
      </c>
      <c r="C10">
        <v>160</v>
      </c>
      <c r="D10">
        <v>4</v>
      </c>
      <c r="E10">
        <v>715</v>
      </c>
      <c r="F10">
        <v>3.0000000000000001E-3</v>
      </c>
      <c r="G10">
        <v>702</v>
      </c>
      <c r="H10">
        <v>3.0000000000000001E-3</v>
      </c>
      <c r="I10">
        <v>683</v>
      </c>
      <c r="J10">
        <v>7.0000000000000001E-3</v>
      </c>
      <c r="K10">
        <v>680</v>
      </c>
      <c r="L10">
        <v>0.01</v>
      </c>
      <c r="M10">
        <v>644</v>
      </c>
      <c r="N10">
        <v>263867</v>
      </c>
      <c r="O10">
        <v>329.66500000000002</v>
      </c>
      <c r="P10">
        <v>0</v>
      </c>
      <c r="Q10">
        <v>1410815</v>
      </c>
      <c r="R10">
        <v>3910.25</v>
      </c>
      <c r="S10">
        <v>0</v>
      </c>
      <c r="T10">
        <v>1344462</v>
      </c>
      <c r="U10">
        <v>4321.2299999999996</v>
      </c>
      <c r="V10">
        <v>661</v>
      </c>
      <c r="W10">
        <v>286</v>
      </c>
      <c r="X10">
        <v>3.6999999999999998E-2</v>
      </c>
      <c r="AC10">
        <v>644</v>
      </c>
    </row>
    <row r="11" spans="1:29" x14ac:dyDescent="0.25">
      <c r="A11">
        <v>10</v>
      </c>
      <c r="B11">
        <v>20</v>
      </c>
      <c r="C11">
        <v>108</v>
      </c>
      <c r="D11">
        <v>10</v>
      </c>
      <c r="E11">
        <v>1231</v>
      </c>
      <c r="F11">
        <v>3.0000000000000001E-3</v>
      </c>
      <c r="G11">
        <v>1212</v>
      </c>
      <c r="H11">
        <v>3.0000000000000001E-3</v>
      </c>
      <c r="I11">
        <v>1191</v>
      </c>
      <c r="J11">
        <v>5.0000000000000001E-3</v>
      </c>
      <c r="K11">
        <v>1178</v>
      </c>
      <c r="L11">
        <v>8.9999999999999993E-3</v>
      </c>
      <c r="M11">
        <v>1139</v>
      </c>
      <c r="N11">
        <v>326094</v>
      </c>
      <c r="O11">
        <v>127.003</v>
      </c>
      <c r="P11">
        <v>0</v>
      </c>
      <c r="Q11">
        <v>716815</v>
      </c>
      <c r="R11">
        <v>3810.17</v>
      </c>
      <c r="S11">
        <v>0</v>
      </c>
      <c r="T11">
        <v>1024128</v>
      </c>
      <c r="U11">
        <v>3676.93</v>
      </c>
      <c r="V11">
        <v>1149</v>
      </c>
      <c r="W11">
        <v>148</v>
      </c>
      <c r="X11">
        <v>1.7000000000000001E-2</v>
      </c>
      <c r="AC11">
        <v>1139</v>
      </c>
    </row>
    <row r="12" spans="1:29" x14ac:dyDescent="0.25">
      <c r="A12">
        <v>11</v>
      </c>
      <c r="B12">
        <v>10</v>
      </c>
      <c r="C12">
        <v>80</v>
      </c>
      <c r="D12">
        <v>2</v>
      </c>
      <c r="E12">
        <v>181</v>
      </c>
      <c r="F12">
        <v>3.0000000000000001E-3</v>
      </c>
      <c r="G12">
        <v>168</v>
      </c>
      <c r="H12">
        <v>2E-3</v>
      </c>
      <c r="I12">
        <v>154</v>
      </c>
      <c r="J12">
        <v>4.0000000000000001E-3</v>
      </c>
      <c r="K12">
        <v>140</v>
      </c>
      <c r="L12">
        <v>7.0000000000000001E-3</v>
      </c>
      <c r="M12">
        <v>134</v>
      </c>
      <c r="N12">
        <v>536</v>
      </c>
      <c r="O12">
        <v>1.4E-2</v>
      </c>
      <c r="P12">
        <v>134</v>
      </c>
      <c r="Q12">
        <v>42913</v>
      </c>
      <c r="R12">
        <v>6.7450000000000001</v>
      </c>
      <c r="S12">
        <v>134</v>
      </c>
      <c r="T12">
        <v>43867</v>
      </c>
      <c r="U12">
        <v>6.9770000000000003</v>
      </c>
      <c r="V12">
        <v>140</v>
      </c>
      <c r="W12">
        <v>29</v>
      </c>
      <c r="X12">
        <v>1E-3</v>
      </c>
    </row>
    <row r="13" spans="1:29" x14ac:dyDescent="0.25">
      <c r="A13">
        <v>12</v>
      </c>
      <c r="B13">
        <v>15</v>
      </c>
      <c r="C13">
        <v>327</v>
      </c>
      <c r="D13">
        <v>4</v>
      </c>
      <c r="E13">
        <v>1033</v>
      </c>
      <c r="F13">
        <v>3.0000000000000001E-3</v>
      </c>
      <c r="G13">
        <v>1014</v>
      </c>
      <c r="H13">
        <v>8.0000000000000002E-3</v>
      </c>
      <c r="I13">
        <v>990</v>
      </c>
      <c r="J13">
        <v>1.7000000000000001E-2</v>
      </c>
      <c r="K13">
        <v>970</v>
      </c>
      <c r="L13">
        <v>0.03</v>
      </c>
      <c r="M13">
        <v>0</v>
      </c>
      <c r="N13">
        <v>613249</v>
      </c>
      <c r="O13">
        <v>3613.47</v>
      </c>
      <c r="P13">
        <v>0</v>
      </c>
      <c r="Q13">
        <v>1020778</v>
      </c>
      <c r="R13">
        <v>3856.31</v>
      </c>
      <c r="S13">
        <v>0</v>
      </c>
      <c r="T13">
        <v>1020778</v>
      </c>
      <c r="U13">
        <v>3707.92</v>
      </c>
      <c r="V13">
        <v>914</v>
      </c>
      <c r="W13">
        <v>314</v>
      </c>
      <c r="X13">
        <v>0.13800000000000001</v>
      </c>
      <c r="AC13">
        <v>912</v>
      </c>
    </row>
    <row r="14" spans="1:29" x14ac:dyDescent="0.25">
      <c r="A14">
        <v>13</v>
      </c>
      <c r="B14">
        <v>20</v>
      </c>
      <c r="C14">
        <v>180</v>
      </c>
      <c r="D14">
        <v>6</v>
      </c>
      <c r="E14">
        <v>1017</v>
      </c>
      <c r="F14">
        <v>2E-3</v>
      </c>
      <c r="G14">
        <v>1006</v>
      </c>
      <c r="H14">
        <v>5.0000000000000001E-3</v>
      </c>
      <c r="I14">
        <v>992</v>
      </c>
      <c r="J14">
        <v>8.0000000000000002E-3</v>
      </c>
      <c r="K14">
        <v>970</v>
      </c>
      <c r="L14">
        <v>1.7000000000000001E-2</v>
      </c>
      <c r="M14">
        <v>956</v>
      </c>
      <c r="N14">
        <v>7115</v>
      </c>
      <c r="O14">
        <v>0.69799999999999995</v>
      </c>
      <c r="P14">
        <v>0</v>
      </c>
      <c r="Q14">
        <v>1610932</v>
      </c>
      <c r="R14">
        <v>3673.96</v>
      </c>
      <c r="S14">
        <v>0</v>
      </c>
      <c r="T14">
        <v>1610932</v>
      </c>
      <c r="U14">
        <v>3844.4</v>
      </c>
      <c r="V14">
        <v>967</v>
      </c>
      <c r="W14">
        <v>59</v>
      </c>
      <c r="X14">
        <v>6.0000000000000001E-3</v>
      </c>
      <c r="AC14">
        <v>956</v>
      </c>
    </row>
    <row r="15" spans="1:29" x14ac:dyDescent="0.25">
      <c r="A15">
        <v>14</v>
      </c>
      <c r="B15">
        <v>20</v>
      </c>
      <c r="C15">
        <v>440</v>
      </c>
      <c r="D15">
        <v>5</v>
      </c>
      <c r="E15">
        <v>1535</v>
      </c>
      <c r="F15">
        <v>3.0000000000000001E-3</v>
      </c>
      <c r="G15">
        <v>1535</v>
      </c>
      <c r="H15">
        <v>1.2999999999999999E-2</v>
      </c>
      <c r="I15">
        <v>1524</v>
      </c>
      <c r="J15">
        <v>3.1E-2</v>
      </c>
      <c r="K15">
        <v>1513</v>
      </c>
      <c r="L15">
        <v>6.0999999999999999E-2</v>
      </c>
      <c r="M15">
        <v>0</v>
      </c>
      <c r="N15">
        <v>1550626</v>
      </c>
      <c r="O15">
        <v>3602.32</v>
      </c>
      <c r="P15">
        <v>0</v>
      </c>
      <c r="Q15">
        <v>1559487</v>
      </c>
      <c r="R15">
        <v>3710.34</v>
      </c>
      <c r="S15">
        <v>0</v>
      </c>
      <c r="T15">
        <v>1559487</v>
      </c>
      <c r="U15">
        <v>3862.77</v>
      </c>
      <c r="V15">
        <v>1372</v>
      </c>
      <c r="W15">
        <v>642</v>
      </c>
      <c r="X15">
        <v>0.63</v>
      </c>
      <c r="AC15">
        <v>1372</v>
      </c>
    </row>
    <row r="16" spans="1:29" x14ac:dyDescent="0.25">
      <c r="A16">
        <v>15</v>
      </c>
      <c r="B16">
        <v>30</v>
      </c>
      <c r="C16">
        <v>177</v>
      </c>
      <c r="D16">
        <v>8</v>
      </c>
      <c r="E16">
        <v>1407</v>
      </c>
      <c r="F16">
        <v>3.0000000000000001E-3</v>
      </c>
      <c r="G16">
        <v>1402</v>
      </c>
      <c r="H16">
        <v>8.0000000000000002E-3</v>
      </c>
      <c r="I16">
        <v>1381</v>
      </c>
      <c r="J16">
        <v>1.4E-2</v>
      </c>
      <c r="K16">
        <v>1371</v>
      </c>
      <c r="L16">
        <v>2.4E-2</v>
      </c>
      <c r="M16">
        <v>1346</v>
      </c>
      <c r="N16">
        <v>261078</v>
      </c>
      <c r="O16">
        <v>408.82600000000002</v>
      </c>
      <c r="P16">
        <v>0</v>
      </c>
      <c r="Q16">
        <v>1067321</v>
      </c>
      <c r="R16">
        <v>3799.09</v>
      </c>
      <c r="S16">
        <v>0</v>
      </c>
      <c r="T16">
        <v>1115578</v>
      </c>
      <c r="U16">
        <v>4056.97</v>
      </c>
      <c r="V16">
        <v>1354</v>
      </c>
      <c r="W16">
        <v>106</v>
      </c>
      <c r="X16">
        <v>0.03</v>
      </c>
      <c r="AC16">
        <v>1346</v>
      </c>
    </row>
    <row r="17" spans="1:76" x14ac:dyDescent="0.25">
      <c r="A17">
        <v>16</v>
      </c>
      <c r="B17">
        <v>30</v>
      </c>
      <c r="C17">
        <v>260</v>
      </c>
      <c r="D17">
        <v>6</v>
      </c>
      <c r="E17">
        <v>1398</v>
      </c>
      <c r="F17">
        <v>3.0000000000000001E-3</v>
      </c>
      <c r="G17">
        <v>1390</v>
      </c>
      <c r="H17">
        <v>8.9999999999999993E-3</v>
      </c>
      <c r="I17">
        <v>1376</v>
      </c>
      <c r="J17">
        <v>1.9E-2</v>
      </c>
      <c r="K17">
        <v>1361</v>
      </c>
      <c r="L17">
        <v>3.5000000000000003E-2</v>
      </c>
      <c r="M17">
        <v>0</v>
      </c>
      <c r="N17">
        <v>909386</v>
      </c>
      <c r="O17">
        <v>4080.64</v>
      </c>
      <c r="P17">
        <v>0</v>
      </c>
      <c r="Q17">
        <v>1118045</v>
      </c>
      <c r="R17">
        <v>3751.39</v>
      </c>
      <c r="S17">
        <v>0</v>
      </c>
      <c r="T17">
        <v>1118045</v>
      </c>
      <c r="U17">
        <v>3684.39</v>
      </c>
      <c r="V17">
        <v>1292</v>
      </c>
      <c r="W17">
        <v>429</v>
      </c>
      <c r="X17">
        <v>0.371</v>
      </c>
      <c r="AC17">
        <v>1291</v>
      </c>
    </row>
    <row r="18" spans="1:76" x14ac:dyDescent="0.25">
      <c r="A18">
        <v>17</v>
      </c>
      <c r="B18">
        <v>30</v>
      </c>
      <c r="C18">
        <v>544</v>
      </c>
      <c r="D18">
        <v>4</v>
      </c>
      <c r="E18">
        <v>1356</v>
      </c>
      <c r="F18">
        <v>3.0000000000000001E-3</v>
      </c>
      <c r="G18">
        <v>1343</v>
      </c>
      <c r="H18">
        <v>0.03</v>
      </c>
      <c r="I18">
        <v>1324</v>
      </c>
      <c r="J18">
        <v>0.06</v>
      </c>
      <c r="K18">
        <v>1318</v>
      </c>
      <c r="L18">
        <v>0.111</v>
      </c>
      <c r="M18">
        <v>0</v>
      </c>
      <c r="N18">
        <v>703595</v>
      </c>
      <c r="O18">
        <v>3809.08</v>
      </c>
      <c r="P18">
        <v>0</v>
      </c>
      <c r="Q18">
        <v>1019333</v>
      </c>
      <c r="R18">
        <v>3769.64</v>
      </c>
      <c r="S18">
        <v>0</v>
      </c>
      <c r="T18">
        <v>1169832</v>
      </c>
      <c r="U18">
        <v>3678.05</v>
      </c>
      <c r="V18">
        <v>1288</v>
      </c>
      <c r="W18">
        <v>410</v>
      </c>
      <c r="X18">
        <v>0.71199999999999997</v>
      </c>
    </row>
    <row r="19" spans="1:76" x14ac:dyDescent="0.25">
      <c r="A19">
        <v>18</v>
      </c>
      <c r="B19">
        <v>50</v>
      </c>
      <c r="C19">
        <v>265</v>
      </c>
      <c r="D19">
        <v>10</v>
      </c>
      <c r="E19">
        <v>2553</v>
      </c>
      <c r="F19">
        <v>2.8000000000000001E-2</v>
      </c>
      <c r="G19">
        <v>2551</v>
      </c>
      <c r="H19">
        <v>2.7E-2</v>
      </c>
      <c r="I19">
        <v>2518</v>
      </c>
      <c r="J19">
        <v>4.9000000000000002E-2</v>
      </c>
      <c r="K19">
        <v>2490</v>
      </c>
      <c r="L19">
        <v>9.2999999999999999E-2</v>
      </c>
      <c r="M19">
        <v>0</v>
      </c>
      <c r="N19">
        <v>872810</v>
      </c>
      <c r="O19">
        <v>3701.67</v>
      </c>
      <c r="P19">
        <v>0</v>
      </c>
      <c r="Q19">
        <v>764772</v>
      </c>
      <c r="R19">
        <v>3664.77</v>
      </c>
      <c r="S19">
        <v>0</v>
      </c>
      <c r="T19">
        <v>1256433</v>
      </c>
      <c r="U19">
        <v>3631.32</v>
      </c>
      <c r="V19">
        <v>2427</v>
      </c>
      <c r="W19">
        <v>390</v>
      </c>
      <c r="X19">
        <v>0.443</v>
      </c>
    </row>
    <row r="20" spans="1:76" x14ac:dyDescent="0.25">
      <c r="A20">
        <v>19</v>
      </c>
      <c r="B20">
        <v>50</v>
      </c>
      <c r="C20">
        <v>500</v>
      </c>
      <c r="D20">
        <v>8</v>
      </c>
      <c r="E20">
        <v>2457</v>
      </c>
      <c r="F20">
        <v>4.5999999999999999E-2</v>
      </c>
      <c r="G20">
        <v>2449</v>
      </c>
      <c r="H20">
        <v>3.9E-2</v>
      </c>
      <c r="I20">
        <v>2449</v>
      </c>
      <c r="J20">
        <v>8.5000000000000006E-2</v>
      </c>
      <c r="K20">
        <v>2449</v>
      </c>
      <c r="L20">
        <v>0.161</v>
      </c>
      <c r="M20">
        <v>0</v>
      </c>
      <c r="N20">
        <v>2238483</v>
      </c>
      <c r="O20">
        <v>3642.79</v>
      </c>
      <c r="P20">
        <v>0</v>
      </c>
      <c r="Q20">
        <v>2010204</v>
      </c>
      <c r="R20">
        <v>3654.53</v>
      </c>
      <c r="S20">
        <v>0</v>
      </c>
      <c r="T20">
        <v>2238483</v>
      </c>
      <c r="U20">
        <v>3660.75</v>
      </c>
      <c r="V20">
        <v>2218</v>
      </c>
      <c r="W20">
        <v>442</v>
      </c>
      <c r="X20">
        <v>1.9359999999999999</v>
      </c>
    </row>
    <row r="21" spans="1:76" x14ac:dyDescent="0.25">
      <c r="A21">
        <v>20</v>
      </c>
      <c r="B21">
        <v>70</v>
      </c>
      <c r="C21">
        <v>328</v>
      </c>
      <c r="D21">
        <v>10</v>
      </c>
      <c r="E21">
        <v>2807</v>
      </c>
      <c r="F21">
        <v>4.0000000000000001E-3</v>
      </c>
      <c r="G21">
        <v>2780</v>
      </c>
      <c r="H21">
        <v>3.4000000000000002E-2</v>
      </c>
      <c r="I21">
        <v>2751</v>
      </c>
      <c r="J21">
        <v>6.3E-2</v>
      </c>
      <c r="K21">
        <v>2733</v>
      </c>
      <c r="L21">
        <v>0.115</v>
      </c>
      <c r="M21">
        <v>0</v>
      </c>
      <c r="N21">
        <v>1137757</v>
      </c>
      <c r="O21">
        <v>3646.6</v>
      </c>
      <c r="P21">
        <v>0</v>
      </c>
      <c r="Q21">
        <v>918477</v>
      </c>
      <c r="R21">
        <v>3839.88</v>
      </c>
      <c r="S21">
        <v>0</v>
      </c>
      <c r="T21">
        <v>1227651</v>
      </c>
      <c r="U21">
        <v>3759.62</v>
      </c>
      <c r="V21">
        <v>2657</v>
      </c>
      <c r="W21">
        <v>609</v>
      </c>
      <c r="X21">
        <v>1.4330000000000001</v>
      </c>
    </row>
    <row r="22" spans="1:76" x14ac:dyDescent="0.25">
      <c r="A22">
        <v>21</v>
      </c>
      <c r="B22">
        <v>30</v>
      </c>
      <c r="C22">
        <v>1100</v>
      </c>
      <c r="D22">
        <v>2</v>
      </c>
      <c r="E22">
        <v>1562</v>
      </c>
      <c r="F22">
        <v>3.0000000000000001E-3</v>
      </c>
      <c r="G22">
        <v>1557</v>
      </c>
      <c r="H22">
        <v>5.5E-2</v>
      </c>
      <c r="I22">
        <v>1542</v>
      </c>
      <c r="J22">
        <v>0.115</v>
      </c>
      <c r="K22">
        <v>1529</v>
      </c>
      <c r="L22">
        <v>0.219</v>
      </c>
      <c r="M22">
        <v>0</v>
      </c>
      <c r="N22">
        <v>1207299</v>
      </c>
      <c r="O22">
        <v>3671.79</v>
      </c>
      <c r="P22">
        <v>0</v>
      </c>
      <c r="Q22">
        <v>846485</v>
      </c>
      <c r="R22">
        <v>3611.51</v>
      </c>
      <c r="S22">
        <v>0</v>
      </c>
      <c r="T22">
        <v>1219554</v>
      </c>
      <c r="U22">
        <v>3631.16</v>
      </c>
      <c r="V22">
        <v>1412</v>
      </c>
      <c r="W22">
        <v>2138</v>
      </c>
      <c r="X22">
        <v>10.981999999999999</v>
      </c>
    </row>
    <row r="23" spans="1:76" x14ac:dyDescent="0.25">
      <c r="A23">
        <v>22</v>
      </c>
      <c r="B23">
        <v>30</v>
      </c>
      <c r="C23">
        <v>1200</v>
      </c>
      <c r="D23">
        <v>2</v>
      </c>
      <c r="E23">
        <v>1487</v>
      </c>
      <c r="F23">
        <v>3.0000000000000001E-3</v>
      </c>
      <c r="G23">
        <v>1482</v>
      </c>
      <c r="H23">
        <v>0.06</v>
      </c>
      <c r="I23">
        <v>1477</v>
      </c>
      <c r="J23">
        <v>0.13300000000000001</v>
      </c>
      <c r="K23">
        <v>1465</v>
      </c>
      <c r="L23">
        <v>0.26200000000000001</v>
      </c>
      <c r="M23">
        <v>0</v>
      </c>
      <c r="N23">
        <v>1759894</v>
      </c>
      <c r="O23">
        <v>4088.15</v>
      </c>
      <c r="P23">
        <v>0</v>
      </c>
      <c r="Q23">
        <v>1687911</v>
      </c>
      <c r="R23">
        <v>3630.61</v>
      </c>
      <c r="S23">
        <v>0</v>
      </c>
      <c r="T23">
        <v>1850181</v>
      </c>
      <c r="U23">
        <v>4065.63</v>
      </c>
      <c r="V23">
        <v>1350</v>
      </c>
      <c r="W23">
        <v>5148</v>
      </c>
      <c r="X23">
        <v>38.673999999999999</v>
      </c>
    </row>
    <row r="24" spans="1:76" x14ac:dyDescent="0.25">
      <c r="A24">
        <v>23</v>
      </c>
      <c r="B24">
        <v>50</v>
      </c>
      <c r="C24">
        <v>634</v>
      </c>
      <c r="D24">
        <v>6</v>
      </c>
      <c r="E24">
        <v>2897</v>
      </c>
      <c r="F24">
        <v>3.0000000000000001E-3</v>
      </c>
      <c r="G24">
        <v>2885</v>
      </c>
      <c r="H24">
        <v>5.6000000000000001E-2</v>
      </c>
      <c r="I24">
        <v>2860</v>
      </c>
      <c r="J24">
        <v>0.12</v>
      </c>
      <c r="K24">
        <v>2837</v>
      </c>
      <c r="L24">
        <v>0.22500000000000001</v>
      </c>
      <c r="M24">
        <v>0</v>
      </c>
      <c r="N24">
        <v>1320005</v>
      </c>
      <c r="O24">
        <v>3694.15</v>
      </c>
      <c r="P24">
        <v>0</v>
      </c>
      <c r="Q24">
        <v>1320005</v>
      </c>
      <c r="R24">
        <v>3672.38</v>
      </c>
      <c r="S24">
        <v>0</v>
      </c>
      <c r="T24">
        <v>1320005</v>
      </c>
      <c r="U24">
        <v>3660.03</v>
      </c>
      <c r="V24">
        <v>2598</v>
      </c>
      <c r="W24">
        <v>1284</v>
      </c>
      <c r="X24">
        <v>4.923</v>
      </c>
    </row>
    <row r="25" spans="1:76" x14ac:dyDescent="0.25">
      <c r="A25">
        <v>24</v>
      </c>
      <c r="B25">
        <v>50</v>
      </c>
      <c r="C25">
        <v>850</v>
      </c>
      <c r="D25">
        <v>4</v>
      </c>
      <c r="E25">
        <v>3110</v>
      </c>
      <c r="F25">
        <v>3.0000000000000001E-3</v>
      </c>
      <c r="G25">
        <v>3094</v>
      </c>
      <c r="H25">
        <v>6.8000000000000005E-2</v>
      </c>
      <c r="I25">
        <v>3076</v>
      </c>
      <c r="J25">
        <v>0.121</v>
      </c>
      <c r="K25">
        <v>3058</v>
      </c>
      <c r="L25">
        <v>0.224</v>
      </c>
      <c r="M25">
        <v>0</v>
      </c>
      <c r="N25">
        <v>1450961</v>
      </c>
      <c r="O25">
        <v>3738.81</v>
      </c>
      <c r="P25">
        <v>0</v>
      </c>
      <c r="Q25">
        <v>1450961</v>
      </c>
      <c r="R25">
        <v>3626.02</v>
      </c>
      <c r="S25">
        <v>0</v>
      </c>
      <c r="T25">
        <v>1450961</v>
      </c>
      <c r="U25">
        <v>3660.26</v>
      </c>
      <c r="V25">
        <v>2808</v>
      </c>
      <c r="W25">
        <v>1116</v>
      </c>
      <c r="X25">
        <v>5.1820000000000004</v>
      </c>
    </row>
    <row r="26" spans="1:76" x14ac:dyDescent="0.25">
      <c r="A26">
        <v>25</v>
      </c>
      <c r="B26">
        <v>50</v>
      </c>
      <c r="C26">
        <v>1125</v>
      </c>
      <c r="D26">
        <v>4</v>
      </c>
      <c r="E26">
        <v>2153</v>
      </c>
      <c r="F26">
        <v>3.0000000000000001E-3</v>
      </c>
      <c r="G26">
        <v>2151</v>
      </c>
      <c r="H26">
        <v>7.8E-2</v>
      </c>
      <c r="I26">
        <v>2150</v>
      </c>
      <c r="J26">
        <v>0.17199999999999999</v>
      </c>
      <c r="K26">
        <v>2147</v>
      </c>
      <c r="L26">
        <v>0.34300000000000003</v>
      </c>
      <c r="M26">
        <v>0</v>
      </c>
      <c r="N26">
        <v>1626287</v>
      </c>
      <c r="O26">
        <v>3715.09</v>
      </c>
      <c r="P26">
        <v>0</v>
      </c>
      <c r="Q26">
        <v>1484155</v>
      </c>
      <c r="R26">
        <v>3660.78</v>
      </c>
      <c r="S26">
        <v>0</v>
      </c>
      <c r="T26">
        <v>1484155</v>
      </c>
      <c r="U26">
        <v>3639.51</v>
      </c>
      <c r="V26">
        <v>2060</v>
      </c>
      <c r="W26">
        <v>869</v>
      </c>
      <c r="X26">
        <v>7.8940000000000001</v>
      </c>
    </row>
    <row r="27" spans="1:76" x14ac:dyDescent="0.25">
      <c r="A27">
        <v>26</v>
      </c>
      <c r="B27">
        <v>70</v>
      </c>
      <c r="C27">
        <v>383</v>
      </c>
      <c r="D27">
        <v>8</v>
      </c>
      <c r="E27">
        <v>2482</v>
      </c>
      <c r="F27">
        <v>3.0000000000000001E-3</v>
      </c>
      <c r="G27">
        <v>2475</v>
      </c>
      <c r="H27">
        <v>2.7E-2</v>
      </c>
      <c r="I27">
        <v>2460</v>
      </c>
      <c r="J27">
        <v>5.7000000000000002E-2</v>
      </c>
      <c r="K27">
        <v>2459</v>
      </c>
      <c r="L27">
        <v>9.8000000000000004E-2</v>
      </c>
      <c r="M27">
        <v>0</v>
      </c>
      <c r="N27">
        <v>1550660</v>
      </c>
      <c r="O27">
        <v>3638.91</v>
      </c>
      <c r="P27">
        <v>0</v>
      </c>
      <c r="Q27">
        <v>1637832</v>
      </c>
      <c r="R27">
        <v>3642.65</v>
      </c>
      <c r="S27">
        <v>0</v>
      </c>
      <c r="T27">
        <v>1637832</v>
      </c>
      <c r="U27">
        <v>3782.43</v>
      </c>
      <c r="V27">
        <v>2353</v>
      </c>
      <c r="W27">
        <v>53759</v>
      </c>
      <c r="X27">
        <v>1604.02</v>
      </c>
    </row>
    <row r="28" spans="1:76" x14ac:dyDescent="0.25">
      <c r="A28">
        <v>27</v>
      </c>
      <c r="B28">
        <v>70</v>
      </c>
      <c r="C28">
        <v>683</v>
      </c>
      <c r="D28">
        <v>8</v>
      </c>
      <c r="E28">
        <v>2583</v>
      </c>
      <c r="F28">
        <v>3.0000000000000001E-3</v>
      </c>
      <c r="G28">
        <v>2564</v>
      </c>
      <c r="H28">
        <v>0.11700000000000001</v>
      </c>
      <c r="I28">
        <v>2552</v>
      </c>
      <c r="J28">
        <v>0.192</v>
      </c>
      <c r="K28">
        <v>2543</v>
      </c>
      <c r="L28">
        <v>0.36</v>
      </c>
      <c r="M28">
        <v>0</v>
      </c>
      <c r="N28">
        <v>1817157</v>
      </c>
      <c r="O28">
        <v>3624.48</v>
      </c>
      <c r="P28">
        <v>0</v>
      </c>
      <c r="Q28">
        <v>2510242</v>
      </c>
      <c r="R28">
        <v>4460.8100000000004</v>
      </c>
      <c r="S28">
        <v>0</v>
      </c>
      <c r="T28">
        <v>2510242</v>
      </c>
      <c r="U28">
        <v>4507.72</v>
      </c>
      <c r="V28">
        <v>2500</v>
      </c>
      <c r="W28">
        <v>696</v>
      </c>
      <c r="X28">
        <v>4.2549999999999999</v>
      </c>
    </row>
    <row r="29" spans="1:76" x14ac:dyDescent="0.25">
      <c r="A29">
        <v>28</v>
      </c>
      <c r="B29">
        <v>70</v>
      </c>
      <c r="C29">
        <v>984</v>
      </c>
      <c r="D29">
        <v>6</v>
      </c>
      <c r="E29">
        <v>3246</v>
      </c>
      <c r="F29">
        <v>3.0000000000000001E-3</v>
      </c>
      <c r="G29">
        <v>3243</v>
      </c>
      <c r="H29">
        <v>0.11</v>
      </c>
      <c r="I29">
        <v>3229</v>
      </c>
      <c r="J29">
        <v>0.252</v>
      </c>
      <c r="K29">
        <v>3213</v>
      </c>
      <c r="L29">
        <v>0.495</v>
      </c>
      <c r="M29">
        <v>0</v>
      </c>
      <c r="N29">
        <v>1468315</v>
      </c>
      <c r="O29">
        <v>3853.5</v>
      </c>
      <c r="P29">
        <v>0</v>
      </c>
      <c r="Q29">
        <v>1468854</v>
      </c>
      <c r="R29">
        <v>3727.84</v>
      </c>
      <c r="S29">
        <v>0</v>
      </c>
      <c r="T29">
        <v>1468854</v>
      </c>
      <c r="U29">
        <v>4227.1000000000004</v>
      </c>
      <c r="V29">
        <v>3053</v>
      </c>
      <c r="W29">
        <v>1258</v>
      </c>
      <c r="X29">
        <v>11.845000000000001</v>
      </c>
    </row>
    <row r="30" spans="1:76" x14ac:dyDescent="0.25">
      <c r="A30">
        <v>29</v>
      </c>
      <c r="B30">
        <v>100</v>
      </c>
      <c r="C30">
        <v>651</v>
      </c>
      <c r="D30">
        <v>8</v>
      </c>
      <c r="E30">
        <v>4750</v>
      </c>
      <c r="F30">
        <v>3.0000000000000001E-3</v>
      </c>
      <c r="G30">
        <v>4750</v>
      </c>
      <c r="H30">
        <v>7.0999999999999994E-2</v>
      </c>
      <c r="I30">
        <v>4749</v>
      </c>
      <c r="J30">
        <v>0.14399999999999999</v>
      </c>
      <c r="K30">
        <v>4740</v>
      </c>
      <c r="L30">
        <v>0.28000000000000003</v>
      </c>
      <c r="M30">
        <v>0</v>
      </c>
      <c r="N30">
        <v>1764386</v>
      </c>
      <c r="O30">
        <v>4155.38</v>
      </c>
      <c r="P30">
        <v>0</v>
      </c>
      <c r="Q30">
        <v>1764386</v>
      </c>
      <c r="R30">
        <v>4127.95</v>
      </c>
      <c r="S30">
        <v>0</v>
      </c>
      <c r="T30">
        <v>1861070</v>
      </c>
      <c r="U30">
        <v>3726.37</v>
      </c>
      <c r="V30">
        <v>4390</v>
      </c>
      <c r="W30">
        <v>1070</v>
      </c>
      <c r="X30">
        <v>8.6509999999999998</v>
      </c>
    </row>
    <row r="31" spans="1:76" x14ac:dyDescent="0.25">
      <c r="A31">
        <v>30</v>
      </c>
      <c r="B31">
        <v>100</v>
      </c>
      <c r="C31">
        <v>800</v>
      </c>
      <c r="D31">
        <v>10</v>
      </c>
      <c r="E31">
        <v>3654</v>
      </c>
      <c r="F31">
        <v>3.0000000000000001E-3</v>
      </c>
      <c r="G31">
        <v>3642</v>
      </c>
      <c r="H31">
        <v>0.13</v>
      </c>
      <c r="I31">
        <v>3632</v>
      </c>
      <c r="J31">
        <v>0.307</v>
      </c>
      <c r="K31">
        <v>3621</v>
      </c>
      <c r="L31">
        <v>0.59699999999999998</v>
      </c>
      <c r="M31">
        <v>0</v>
      </c>
      <c r="N31">
        <v>1122956</v>
      </c>
      <c r="O31">
        <v>3845.23</v>
      </c>
      <c r="P31">
        <v>0</v>
      </c>
      <c r="Q31">
        <v>1166419</v>
      </c>
      <c r="R31">
        <v>3758.72</v>
      </c>
      <c r="S31">
        <v>0</v>
      </c>
      <c r="T31">
        <v>1166419</v>
      </c>
      <c r="U31">
        <v>3723.97</v>
      </c>
      <c r="V31">
        <v>3496</v>
      </c>
      <c r="W31">
        <v>1207</v>
      </c>
      <c r="X31">
        <v>17.690000000000001</v>
      </c>
    </row>
    <row r="32" spans="1:76" x14ac:dyDescent="0.25">
      <c r="A32">
        <v>31</v>
      </c>
      <c r="B32">
        <v>100</v>
      </c>
      <c r="C32">
        <v>800</v>
      </c>
      <c r="D32">
        <v>10</v>
      </c>
      <c r="E32">
        <v>5115</v>
      </c>
      <c r="F32">
        <v>1.4999999999999999E-2</v>
      </c>
      <c r="G32">
        <v>5111</v>
      </c>
      <c r="H32">
        <v>0.124</v>
      </c>
      <c r="I32">
        <v>5086</v>
      </c>
      <c r="J32">
        <v>0.28699999999999998</v>
      </c>
      <c r="K32">
        <v>5070</v>
      </c>
      <c r="L32">
        <v>0.54200000000000004</v>
      </c>
      <c r="M32">
        <v>0</v>
      </c>
      <c r="N32">
        <v>1126416</v>
      </c>
      <c r="O32">
        <v>3927.9</v>
      </c>
      <c r="P32">
        <v>0</v>
      </c>
      <c r="Q32">
        <v>814526</v>
      </c>
      <c r="R32">
        <v>3809.53</v>
      </c>
      <c r="S32">
        <v>0</v>
      </c>
      <c r="T32">
        <v>814526</v>
      </c>
      <c r="U32">
        <v>3706.88</v>
      </c>
      <c r="V32">
        <v>4742</v>
      </c>
      <c r="W32">
        <v>1405</v>
      </c>
      <c r="X32">
        <v>11.81</v>
      </c>
      <c r="BF32" t="s">
        <v>53</v>
      </c>
      <c r="BJ32" t="s">
        <v>42</v>
      </c>
      <c r="BN32" t="s">
        <v>45</v>
      </c>
      <c r="BP32" t="s">
        <v>45</v>
      </c>
      <c r="BR32" t="s">
        <v>46</v>
      </c>
      <c r="BT32" t="s">
        <v>46</v>
      </c>
      <c r="BV32" t="s">
        <v>57</v>
      </c>
      <c r="BX32" t="s">
        <v>48</v>
      </c>
    </row>
    <row r="33" spans="1:80" x14ac:dyDescent="0.25">
      <c r="AE33" t="s">
        <v>37</v>
      </c>
      <c r="AG33" t="s">
        <v>38</v>
      </c>
      <c r="AK33" t="s">
        <v>37</v>
      </c>
      <c r="AM33" t="s">
        <v>38</v>
      </c>
      <c r="AQ33" t="s">
        <v>37</v>
      </c>
      <c r="AS33" t="s">
        <v>38</v>
      </c>
      <c r="AW33" t="s">
        <v>37</v>
      </c>
      <c r="AY33" t="s">
        <v>38</v>
      </c>
      <c r="BF33" t="s">
        <v>37</v>
      </c>
      <c r="BH33" t="s">
        <v>47</v>
      </c>
      <c r="BJ33" t="s">
        <v>43</v>
      </c>
      <c r="BN33" t="s">
        <v>44</v>
      </c>
      <c r="BP33" t="s">
        <v>43</v>
      </c>
      <c r="BR33" t="s">
        <v>47</v>
      </c>
      <c r="BT33" t="s">
        <v>43</v>
      </c>
      <c r="BV33" t="s">
        <v>44</v>
      </c>
      <c r="BX33" t="s">
        <v>43</v>
      </c>
      <c r="BZ33" t="s">
        <v>37</v>
      </c>
      <c r="CB33" t="s">
        <v>50</v>
      </c>
    </row>
    <row r="34" spans="1:80" x14ac:dyDescent="0.25">
      <c r="Y34" s="2" t="s">
        <v>35</v>
      </c>
      <c r="Z34" t="s">
        <v>25</v>
      </c>
      <c r="AA34" t="s">
        <v>25</v>
      </c>
      <c r="AC34" t="s">
        <v>26</v>
      </c>
      <c r="AE34" t="s">
        <v>49</v>
      </c>
      <c r="AG34" t="s">
        <v>49</v>
      </c>
      <c r="AI34" t="s">
        <v>27</v>
      </c>
      <c r="AK34" t="s">
        <v>39</v>
      </c>
      <c r="AM34" t="s">
        <v>39</v>
      </c>
      <c r="AO34" t="s">
        <v>28</v>
      </c>
      <c r="AQ34" t="s">
        <v>40</v>
      </c>
      <c r="AS34" t="s">
        <v>40</v>
      </c>
      <c r="AU34" t="s">
        <v>29</v>
      </c>
      <c r="AW34" t="s">
        <v>41</v>
      </c>
      <c r="AY34" t="s">
        <v>41</v>
      </c>
      <c r="BA34" t="s">
        <v>25</v>
      </c>
      <c r="BB34" t="s">
        <v>25</v>
      </c>
      <c r="BD34" t="s">
        <v>30</v>
      </c>
      <c r="BF34" t="s">
        <v>54</v>
      </c>
      <c r="BH34" t="s">
        <v>42</v>
      </c>
      <c r="BJ34" t="s">
        <v>54</v>
      </c>
      <c r="BL34" t="s">
        <v>31</v>
      </c>
      <c r="BN34" t="s">
        <v>59</v>
      </c>
      <c r="BP34" t="s">
        <v>59</v>
      </c>
      <c r="BR34" t="s">
        <v>58</v>
      </c>
      <c r="BT34" t="s">
        <v>58</v>
      </c>
      <c r="BV34" t="s">
        <v>56</v>
      </c>
      <c r="BX34" t="s">
        <v>55</v>
      </c>
      <c r="BZ34" t="s">
        <v>51</v>
      </c>
      <c r="CB34" t="s">
        <v>51</v>
      </c>
    </row>
    <row r="35" spans="1:80" x14ac:dyDescent="0.25">
      <c r="Y35">
        <v>131</v>
      </c>
      <c r="Z35">
        <f t="shared" ref="Z35:Z64" si="0">A3-1+20</f>
        <v>21</v>
      </c>
      <c r="AA35">
        <f>Z35-20</f>
        <v>1</v>
      </c>
      <c r="AB35" t="s">
        <v>32</v>
      </c>
      <c r="AC35">
        <f t="shared" ref="AC35:AC64" si="1">E2</f>
        <v>169</v>
      </c>
      <c r="AD35" t="s">
        <v>32</v>
      </c>
      <c r="AE35" s="1">
        <f>((AC35-Y35)/Y35)*100</f>
        <v>29.007633587786259</v>
      </c>
      <c r="AF35" t="s">
        <v>32</v>
      </c>
      <c r="AG35" s="1">
        <f t="shared" ref="AG35:AG64" si="2">F2</f>
        <v>1.4E-2</v>
      </c>
      <c r="AH35" t="s">
        <v>32</v>
      </c>
      <c r="AI35">
        <f t="shared" ref="AI35:AI64" si="3">G2</f>
        <v>141</v>
      </c>
      <c r="AJ35" t="s">
        <v>32</v>
      </c>
      <c r="AK35" s="1">
        <f>((AI35-Y35)/Y35)*100</f>
        <v>7.6335877862595423</v>
      </c>
      <c r="AL35" t="s">
        <v>32</v>
      </c>
      <c r="AM35" s="1">
        <f t="shared" ref="AM35:AM64" si="4">H2</f>
        <v>0</v>
      </c>
      <c r="AN35" t="s">
        <v>32</v>
      </c>
      <c r="AO35">
        <f t="shared" ref="AO35:AO64" si="5">I2</f>
        <v>131</v>
      </c>
      <c r="AP35" t="s">
        <v>32</v>
      </c>
      <c r="AQ35" s="1">
        <f>((AO35-Y35)/Y35)*100</f>
        <v>0</v>
      </c>
      <c r="AR35" t="s">
        <v>32</v>
      </c>
      <c r="AS35" s="1">
        <f t="shared" ref="AS35:AS64" si="6">J2</f>
        <v>1E-3</v>
      </c>
      <c r="AT35" t="s">
        <v>32</v>
      </c>
      <c r="AU35">
        <f t="shared" ref="AU35:AU64" si="7">K2</f>
        <v>131</v>
      </c>
      <c r="AV35" t="s">
        <v>32</v>
      </c>
      <c r="AW35" s="1">
        <f>((AU35-Y35)/Y35)*100</f>
        <v>0</v>
      </c>
      <c r="AX35" t="s">
        <v>32</v>
      </c>
      <c r="AY35" s="1">
        <f t="shared" ref="AY35:AY64" si="8">L2</f>
        <v>1E-3</v>
      </c>
      <c r="AZ35" t="s">
        <v>33</v>
      </c>
      <c r="BA35">
        <v>21</v>
      </c>
      <c r="BB35">
        <f>Z35-20</f>
        <v>1</v>
      </c>
      <c r="BC35" t="s">
        <v>32</v>
      </c>
      <c r="BD35">
        <f t="shared" ref="BD35:BD64" si="9">V2</f>
        <v>131</v>
      </c>
      <c r="BE35" t="s">
        <v>32</v>
      </c>
      <c r="BF35" s="1">
        <f>((BD35-Y35)/Y35)*100</f>
        <v>0</v>
      </c>
      <c r="BG35" t="s">
        <v>32</v>
      </c>
      <c r="BH35">
        <f t="shared" ref="BH35:BH64" si="10">W2</f>
        <v>61</v>
      </c>
      <c r="BI35" t="s">
        <v>32</v>
      </c>
      <c r="BJ35" s="1">
        <f t="shared" ref="BJ35:BJ64" si="11">X2</f>
        <v>0</v>
      </c>
      <c r="BK35" t="s">
        <v>32</v>
      </c>
      <c r="BL35">
        <f t="shared" ref="BL35:BL45" si="12">M2</f>
        <v>131</v>
      </c>
      <c r="BM35" t="s">
        <v>32</v>
      </c>
      <c r="BN35">
        <f t="shared" ref="BN35:BN64" si="13">N2</f>
        <v>554</v>
      </c>
      <c r="BO35" t="s">
        <v>32</v>
      </c>
      <c r="BP35" s="1">
        <f t="shared" ref="BP35:BP64" si="14">O2</f>
        <v>4.0000000000000001E-3</v>
      </c>
      <c r="BQ35" t="s">
        <v>32</v>
      </c>
      <c r="BR35">
        <f t="shared" ref="BR35:BR64" si="15">Q2</f>
        <v>4329</v>
      </c>
      <c r="BS35" t="s">
        <v>32</v>
      </c>
      <c r="BT35" s="1">
        <f t="shared" ref="BT35:BT64" si="16">R2</f>
        <v>2.3E-2</v>
      </c>
      <c r="BU35" t="s">
        <v>32</v>
      </c>
      <c r="BV35">
        <f t="shared" ref="BV35:BV64" si="17">T2</f>
        <v>4604</v>
      </c>
      <c r="BW35" t="s">
        <v>32</v>
      </c>
      <c r="BX35" s="1">
        <f t="shared" ref="BX35:BX64" si="18">U2</f>
        <v>2.7E-2</v>
      </c>
      <c r="BY35" t="s">
        <v>33</v>
      </c>
      <c r="BZ35" s="1">
        <v>0</v>
      </c>
      <c r="CA35" t="s">
        <v>32</v>
      </c>
      <c r="CB35" s="1">
        <v>0</v>
      </c>
    </row>
    <row r="36" spans="1:80" x14ac:dyDescent="0.25">
      <c r="A36" t="s">
        <v>34</v>
      </c>
      <c r="Y36">
        <v>151</v>
      </c>
      <c r="Z36">
        <f t="shared" si="0"/>
        <v>22</v>
      </c>
      <c r="AA36">
        <f t="shared" ref="AA36:AA64" si="19">Z36-20</f>
        <v>2</v>
      </c>
      <c r="AB36" t="s">
        <v>32</v>
      </c>
      <c r="AC36">
        <f t="shared" si="1"/>
        <v>199</v>
      </c>
      <c r="AD36" t="s">
        <v>32</v>
      </c>
      <c r="AE36" s="1">
        <f t="shared" ref="AE36:AE64" si="20">((AC36-Y36)/Y36)*100</f>
        <v>31.788079470198678</v>
      </c>
      <c r="AF36" t="s">
        <v>32</v>
      </c>
      <c r="AG36" s="1">
        <f t="shared" si="2"/>
        <v>1.2E-2</v>
      </c>
      <c r="AH36" t="s">
        <v>32</v>
      </c>
      <c r="AI36">
        <f t="shared" si="3"/>
        <v>171</v>
      </c>
      <c r="AJ36" t="s">
        <v>32</v>
      </c>
      <c r="AK36" s="1">
        <f>((AI36-Y36)/Y36)*100</f>
        <v>13.245033112582782</v>
      </c>
      <c r="AL36" t="s">
        <v>32</v>
      </c>
      <c r="AM36" s="1">
        <f t="shared" si="4"/>
        <v>0</v>
      </c>
      <c r="AN36" t="s">
        <v>32</v>
      </c>
      <c r="AO36">
        <f t="shared" si="5"/>
        <v>155</v>
      </c>
      <c r="AP36" t="s">
        <v>32</v>
      </c>
      <c r="AQ36" s="1">
        <f t="shared" ref="AQ36:AQ64" si="21">((AO36-Y36)/Y36)*100</f>
        <v>2.6490066225165565</v>
      </c>
      <c r="AR36" t="s">
        <v>32</v>
      </c>
      <c r="AS36" s="1">
        <f t="shared" si="6"/>
        <v>1E-3</v>
      </c>
      <c r="AT36" t="s">
        <v>32</v>
      </c>
      <c r="AU36">
        <f t="shared" si="7"/>
        <v>155</v>
      </c>
      <c r="AV36" t="s">
        <v>32</v>
      </c>
      <c r="AW36" s="1">
        <f t="shared" ref="AW36:AW64" si="22">((AU36-Y36)/Y36)*100</f>
        <v>2.6490066225165565</v>
      </c>
      <c r="AX36" t="s">
        <v>32</v>
      </c>
      <c r="AY36" s="1">
        <f t="shared" si="8"/>
        <v>2E-3</v>
      </c>
      <c r="AZ36" t="s">
        <v>33</v>
      </c>
      <c r="BA36">
        <v>22</v>
      </c>
      <c r="BB36">
        <f t="shared" ref="BB36:BB64" si="23">Z36-20</f>
        <v>2</v>
      </c>
      <c r="BC36" t="s">
        <v>32</v>
      </c>
      <c r="BD36">
        <f t="shared" si="9"/>
        <v>155</v>
      </c>
      <c r="BE36" t="s">
        <v>32</v>
      </c>
      <c r="BF36" s="1">
        <f t="shared" ref="BF36:BF64" si="24">((BD36-Y36)/Y36)*100</f>
        <v>2.6490066225165565</v>
      </c>
      <c r="BG36" t="s">
        <v>32</v>
      </c>
      <c r="BH36">
        <f t="shared" si="10"/>
        <v>161</v>
      </c>
      <c r="BI36" t="s">
        <v>32</v>
      </c>
      <c r="BJ36" s="1">
        <f t="shared" si="11"/>
        <v>4.0000000000000001E-3</v>
      </c>
      <c r="BK36" t="s">
        <v>32</v>
      </c>
      <c r="BL36">
        <f t="shared" si="12"/>
        <v>151</v>
      </c>
      <c r="BM36" t="s">
        <v>32</v>
      </c>
      <c r="BN36">
        <f t="shared" si="13"/>
        <v>1739</v>
      </c>
      <c r="BO36" t="s">
        <v>32</v>
      </c>
      <c r="BP36" s="1">
        <f t="shared" si="14"/>
        <v>1.2999999999999999E-2</v>
      </c>
      <c r="BQ36" t="s">
        <v>32</v>
      </c>
      <c r="BR36">
        <f t="shared" si="15"/>
        <v>4241</v>
      </c>
      <c r="BS36" t="s">
        <v>32</v>
      </c>
      <c r="BT36" s="1">
        <f t="shared" si="16"/>
        <v>3.5000000000000003E-2</v>
      </c>
      <c r="BU36" t="s">
        <v>32</v>
      </c>
      <c r="BV36">
        <f t="shared" si="17"/>
        <v>4820</v>
      </c>
      <c r="BW36" t="s">
        <v>32</v>
      </c>
      <c r="BX36" s="1">
        <f t="shared" si="18"/>
        <v>4.2000000000000003E-2</v>
      </c>
      <c r="BY36" t="s">
        <v>33</v>
      </c>
      <c r="BZ36" s="1">
        <v>0</v>
      </c>
      <c r="CA36" t="s">
        <v>32</v>
      </c>
      <c r="CB36" s="1">
        <v>0</v>
      </c>
    </row>
    <row r="37" spans="1:80" x14ac:dyDescent="0.25">
      <c r="Y37">
        <v>144</v>
      </c>
      <c r="Z37">
        <f t="shared" si="0"/>
        <v>23</v>
      </c>
      <c r="AA37">
        <f>Z37-20</f>
        <v>3</v>
      </c>
      <c r="AB37" t="s">
        <v>32</v>
      </c>
      <c r="AC37">
        <f t="shared" si="1"/>
        <v>173</v>
      </c>
      <c r="AD37" t="s">
        <v>32</v>
      </c>
      <c r="AE37" s="1">
        <f>((AC37-Y37)/Y37)*100</f>
        <v>20.138888888888889</v>
      </c>
      <c r="AF37" t="s">
        <v>32</v>
      </c>
      <c r="AG37" s="1">
        <f t="shared" si="2"/>
        <v>1.2E-2</v>
      </c>
      <c r="AH37" t="s">
        <v>32</v>
      </c>
      <c r="AI37">
        <f t="shared" si="3"/>
        <v>152</v>
      </c>
      <c r="AJ37" t="s">
        <v>32</v>
      </c>
      <c r="AK37" s="1">
        <f t="shared" ref="AK37:AK64" si="25">((AI37-Y37)/Y37)*100</f>
        <v>5.5555555555555554</v>
      </c>
      <c r="AL37" t="s">
        <v>32</v>
      </c>
      <c r="AM37" s="1">
        <f t="shared" si="4"/>
        <v>1E-3</v>
      </c>
      <c r="AN37" t="s">
        <v>32</v>
      </c>
      <c r="AO37">
        <f t="shared" si="5"/>
        <v>149</v>
      </c>
      <c r="AP37" t="s">
        <v>32</v>
      </c>
      <c r="AQ37" s="1">
        <f t="shared" si="21"/>
        <v>3.4722222222222223</v>
      </c>
      <c r="AR37" t="s">
        <v>32</v>
      </c>
      <c r="AS37" s="1">
        <f t="shared" si="6"/>
        <v>2E-3</v>
      </c>
      <c r="AT37" t="s">
        <v>32</v>
      </c>
      <c r="AU37">
        <f t="shared" si="7"/>
        <v>144</v>
      </c>
      <c r="AV37" t="s">
        <v>32</v>
      </c>
      <c r="AW37" s="1">
        <f t="shared" si="22"/>
        <v>0</v>
      </c>
      <c r="AX37" t="s">
        <v>32</v>
      </c>
      <c r="AY37" s="1">
        <f t="shared" si="8"/>
        <v>4.0000000000000001E-3</v>
      </c>
      <c r="AZ37" t="s">
        <v>33</v>
      </c>
      <c r="BA37">
        <v>23</v>
      </c>
      <c r="BB37">
        <f t="shared" si="23"/>
        <v>3</v>
      </c>
      <c r="BC37" t="s">
        <v>32</v>
      </c>
      <c r="BD37">
        <f t="shared" si="9"/>
        <v>144</v>
      </c>
      <c r="BE37" t="s">
        <v>32</v>
      </c>
      <c r="BF37" s="1">
        <f t="shared" si="24"/>
        <v>0</v>
      </c>
      <c r="BG37" t="s">
        <v>32</v>
      </c>
      <c r="BH37">
        <f t="shared" si="10"/>
        <v>63</v>
      </c>
      <c r="BI37" t="s">
        <v>32</v>
      </c>
      <c r="BJ37" s="1">
        <f t="shared" si="11"/>
        <v>1E-3</v>
      </c>
      <c r="BK37" t="s">
        <v>32</v>
      </c>
      <c r="BL37">
        <f t="shared" si="12"/>
        <v>144</v>
      </c>
      <c r="BM37" t="s">
        <v>32</v>
      </c>
      <c r="BN37">
        <f t="shared" si="13"/>
        <v>2213</v>
      </c>
      <c r="BO37" t="s">
        <v>32</v>
      </c>
      <c r="BP37" s="1">
        <f t="shared" si="14"/>
        <v>2.7E-2</v>
      </c>
      <c r="BQ37" t="s">
        <v>32</v>
      </c>
      <c r="BR37">
        <f t="shared" si="15"/>
        <v>129720</v>
      </c>
      <c r="BS37" t="s">
        <v>32</v>
      </c>
      <c r="BT37" s="1">
        <f t="shared" si="16"/>
        <v>15.382999999999999</v>
      </c>
      <c r="BU37" t="s">
        <v>32</v>
      </c>
      <c r="BV37">
        <f t="shared" si="17"/>
        <v>131744</v>
      </c>
      <c r="BW37" t="s">
        <v>32</v>
      </c>
      <c r="BX37" s="1">
        <f t="shared" si="18"/>
        <v>15.913</v>
      </c>
      <c r="BY37" t="s">
        <v>33</v>
      </c>
      <c r="BZ37" s="1">
        <v>0</v>
      </c>
      <c r="CA37" t="s">
        <v>32</v>
      </c>
      <c r="CB37" s="1">
        <v>0</v>
      </c>
    </row>
    <row r="38" spans="1:80" x14ac:dyDescent="0.25">
      <c r="Y38">
        <v>140</v>
      </c>
      <c r="Z38">
        <f t="shared" si="0"/>
        <v>24</v>
      </c>
      <c r="AA38">
        <f t="shared" si="19"/>
        <v>4</v>
      </c>
      <c r="AB38" t="s">
        <v>32</v>
      </c>
      <c r="AC38">
        <f t="shared" si="1"/>
        <v>211</v>
      </c>
      <c r="AD38" t="s">
        <v>32</v>
      </c>
      <c r="AE38" s="1">
        <f t="shared" si="20"/>
        <v>50.714285714285708</v>
      </c>
      <c r="AF38" t="s">
        <v>32</v>
      </c>
      <c r="AG38" s="1">
        <f t="shared" si="2"/>
        <v>1.4E-2</v>
      </c>
      <c r="AH38" t="s">
        <v>32</v>
      </c>
      <c r="AI38">
        <f t="shared" si="3"/>
        <v>198</v>
      </c>
      <c r="AJ38" t="s">
        <v>32</v>
      </c>
      <c r="AK38" s="1">
        <f t="shared" si="25"/>
        <v>41.428571428571431</v>
      </c>
      <c r="AL38" t="s">
        <v>32</v>
      </c>
      <c r="AM38" s="1">
        <f t="shared" si="4"/>
        <v>1E-3</v>
      </c>
      <c r="AN38" t="s">
        <v>32</v>
      </c>
      <c r="AO38">
        <f t="shared" si="5"/>
        <v>160</v>
      </c>
      <c r="AP38" t="s">
        <v>32</v>
      </c>
      <c r="AQ38" s="1">
        <f t="shared" si="21"/>
        <v>14.285714285714285</v>
      </c>
      <c r="AR38" t="s">
        <v>32</v>
      </c>
      <c r="AS38" s="1">
        <f t="shared" si="6"/>
        <v>2E-3</v>
      </c>
      <c r="AT38" t="s">
        <v>32</v>
      </c>
      <c r="AU38">
        <f t="shared" si="7"/>
        <v>155</v>
      </c>
      <c r="AV38" t="s">
        <v>32</v>
      </c>
      <c r="AW38" s="1">
        <f t="shared" si="22"/>
        <v>10.714285714285714</v>
      </c>
      <c r="AX38" t="s">
        <v>32</v>
      </c>
      <c r="AY38" s="1">
        <f t="shared" si="8"/>
        <v>3.0000000000000001E-3</v>
      </c>
      <c r="AZ38" t="s">
        <v>33</v>
      </c>
      <c r="BA38">
        <v>24</v>
      </c>
      <c r="BB38">
        <f t="shared" si="23"/>
        <v>4</v>
      </c>
      <c r="BC38" t="s">
        <v>32</v>
      </c>
      <c r="BD38">
        <f t="shared" si="9"/>
        <v>140</v>
      </c>
      <c r="BE38" t="s">
        <v>32</v>
      </c>
      <c r="BF38" s="1">
        <f t="shared" si="24"/>
        <v>0</v>
      </c>
      <c r="BG38" t="s">
        <v>32</v>
      </c>
      <c r="BH38">
        <f t="shared" si="10"/>
        <v>321</v>
      </c>
      <c r="BI38" t="s">
        <v>32</v>
      </c>
      <c r="BJ38" s="1">
        <f t="shared" si="11"/>
        <v>1.4E-2</v>
      </c>
      <c r="BK38" t="s">
        <v>32</v>
      </c>
      <c r="BL38">
        <f t="shared" si="12"/>
        <v>140</v>
      </c>
      <c r="BM38" t="s">
        <v>32</v>
      </c>
      <c r="BN38">
        <f t="shared" si="13"/>
        <v>2155</v>
      </c>
      <c r="BO38" t="s">
        <v>32</v>
      </c>
      <c r="BP38" s="1">
        <f t="shared" si="14"/>
        <v>3.3000000000000002E-2</v>
      </c>
      <c r="BQ38" t="s">
        <v>32</v>
      </c>
      <c r="BR38">
        <f t="shared" si="15"/>
        <v>4748</v>
      </c>
      <c r="BS38" t="s">
        <v>32</v>
      </c>
      <c r="BT38" s="1">
        <f t="shared" si="16"/>
        <v>5.6000000000000001E-2</v>
      </c>
      <c r="BU38" t="s">
        <v>32</v>
      </c>
      <c r="BV38">
        <f t="shared" si="17"/>
        <v>4865</v>
      </c>
      <c r="BW38" t="s">
        <v>32</v>
      </c>
      <c r="BX38" s="1">
        <f t="shared" si="18"/>
        <v>7.0000000000000007E-2</v>
      </c>
      <c r="BY38" t="s">
        <v>33</v>
      </c>
      <c r="BZ38" s="1">
        <v>6.4285714285714279</v>
      </c>
      <c r="CA38" t="s">
        <v>32</v>
      </c>
      <c r="CB38" s="1">
        <v>0</v>
      </c>
    </row>
    <row r="39" spans="1:80" x14ac:dyDescent="0.25">
      <c r="Y39">
        <v>161</v>
      </c>
      <c r="Z39">
        <f t="shared" si="0"/>
        <v>25</v>
      </c>
      <c r="AA39">
        <f t="shared" si="19"/>
        <v>5</v>
      </c>
      <c r="AB39" t="s">
        <v>32</v>
      </c>
      <c r="AC39">
        <f t="shared" si="1"/>
        <v>194</v>
      </c>
      <c r="AD39" t="s">
        <v>32</v>
      </c>
      <c r="AE39" s="1">
        <f t="shared" si="20"/>
        <v>20.496894409937887</v>
      </c>
      <c r="AF39" t="s">
        <v>32</v>
      </c>
      <c r="AG39" s="1">
        <f t="shared" si="2"/>
        <v>8.9999999999999993E-3</v>
      </c>
      <c r="AH39" t="s">
        <v>32</v>
      </c>
      <c r="AI39">
        <f t="shared" si="3"/>
        <v>184</v>
      </c>
      <c r="AJ39" t="s">
        <v>32</v>
      </c>
      <c r="AK39" s="1">
        <f t="shared" si="25"/>
        <v>14.285714285714285</v>
      </c>
      <c r="AL39" t="s">
        <v>32</v>
      </c>
      <c r="AM39" s="1">
        <f t="shared" si="4"/>
        <v>1E-3</v>
      </c>
      <c r="AN39" t="s">
        <v>32</v>
      </c>
      <c r="AO39">
        <f t="shared" si="5"/>
        <v>172</v>
      </c>
      <c r="AP39" t="s">
        <v>32</v>
      </c>
      <c r="AQ39" s="1">
        <f t="shared" si="21"/>
        <v>6.8322981366459627</v>
      </c>
      <c r="AR39" t="s">
        <v>32</v>
      </c>
      <c r="AS39" s="1">
        <f t="shared" si="6"/>
        <v>3.0000000000000001E-3</v>
      </c>
      <c r="AT39" t="s">
        <v>32</v>
      </c>
      <c r="AU39">
        <f t="shared" si="7"/>
        <v>161</v>
      </c>
      <c r="AV39" t="s">
        <v>32</v>
      </c>
      <c r="AW39" s="1">
        <f t="shared" si="22"/>
        <v>0</v>
      </c>
      <c r="AX39" t="s">
        <v>32</v>
      </c>
      <c r="AY39" s="1">
        <f t="shared" si="8"/>
        <v>4.0000000000000001E-3</v>
      </c>
      <c r="AZ39" t="s">
        <v>33</v>
      </c>
      <c r="BA39">
        <v>25</v>
      </c>
      <c r="BB39">
        <f t="shared" si="23"/>
        <v>5</v>
      </c>
      <c r="BC39" t="s">
        <v>32</v>
      </c>
      <c r="BD39">
        <f t="shared" si="9"/>
        <v>161</v>
      </c>
      <c r="BE39" t="s">
        <v>32</v>
      </c>
      <c r="BF39" s="1">
        <f t="shared" si="24"/>
        <v>0</v>
      </c>
      <c r="BG39" t="s">
        <v>32</v>
      </c>
      <c r="BH39">
        <f t="shared" si="10"/>
        <v>48</v>
      </c>
      <c r="BI39" t="s">
        <v>32</v>
      </c>
      <c r="BJ39" s="1">
        <f t="shared" si="11"/>
        <v>1E-3</v>
      </c>
      <c r="BK39" t="s">
        <v>32</v>
      </c>
      <c r="BL39">
        <f t="shared" si="12"/>
        <v>161</v>
      </c>
      <c r="BM39" t="s">
        <v>32</v>
      </c>
      <c r="BN39">
        <f t="shared" si="13"/>
        <v>406</v>
      </c>
      <c r="BO39" t="s">
        <v>32</v>
      </c>
      <c r="BP39" s="1">
        <f t="shared" si="14"/>
        <v>8.9999999999999993E-3</v>
      </c>
      <c r="BQ39" t="s">
        <v>32</v>
      </c>
      <c r="BR39">
        <f t="shared" si="15"/>
        <v>82005</v>
      </c>
      <c r="BS39" t="s">
        <v>32</v>
      </c>
      <c r="BT39" s="1">
        <f t="shared" si="16"/>
        <v>9.6170000000000009</v>
      </c>
      <c r="BU39" t="s">
        <v>32</v>
      </c>
      <c r="BV39">
        <f t="shared" si="17"/>
        <v>83001</v>
      </c>
      <c r="BW39" t="s">
        <v>32</v>
      </c>
      <c r="BX39" s="1">
        <f t="shared" si="18"/>
        <v>9.7460000000000004</v>
      </c>
      <c r="BY39" t="s">
        <v>33</v>
      </c>
      <c r="BZ39" s="1">
        <v>0</v>
      </c>
      <c r="CA39" t="s">
        <v>32</v>
      </c>
      <c r="CB39" s="1">
        <v>0</v>
      </c>
    </row>
    <row r="40" spans="1:80" x14ac:dyDescent="0.25">
      <c r="Y40">
        <v>178</v>
      </c>
      <c r="Z40">
        <f t="shared" si="0"/>
        <v>26</v>
      </c>
      <c r="AA40">
        <f t="shared" si="19"/>
        <v>6</v>
      </c>
      <c r="AB40" t="s">
        <v>32</v>
      </c>
      <c r="AC40">
        <f t="shared" si="1"/>
        <v>237</v>
      </c>
      <c r="AD40" t="s">
        <v>32</v>
      </c>
      <c r="AE40" s="1">
        <f t="shared" si="20"/>
        <v>33.146067415730336</v>
      </c>
      <c r="AF40" t="s">
        <v>32</v>
      </c>
      <c r="AG40" s="1">
        <f t="shared" si="2"/>
        <v>1.0999999999999999E-2</v>
      </c>
      <c r="AH40" t="s">
        <v>32</v>
      </c>
      <c r="AI40">
        <f t="shared" si="3"/>
        <v>220</v>
      </c>
      <c r="AJ40" t="s">
        <v>32</v>
      </c>
      <c r="AK40" s="1">
        <f t="shared" si="25"/>
        <v>23.595505617977526</v>
      </c>
      <c r="AL40" t="s">
        <v>32</v>
      </c>
      <c r="AM40" s="1">
        <f t="shared" si="4"/>
        <v>2E-3</v>
      </c>
      <c r="AN40" t="s">
        <v>32</v>
      </c>
      <c r="AO40">
        <f t="shared" si="5"/>
        <v>209</v>
      </c>
      <c r="AP40" t="s">
        <v>32</v>
      </c>
      <c r="AQ40" s="1">
        <f t="shared" si="21"/>
        <v>17.415730337078653</v>
      </c>
      <c r="AR40" t="s">
        <v>32</v>
      </c>
      <c r="AS40" s="1">
        <f t="shared" si="6"/>
        <v>3.0000000000000001E-3</v>
      </c>
      <c r="AT40" t="s">
        <v>32</v>
      </c>
      <c r="AU40">
        <f t="shared" si="7"/>
        <v>199</v>
      </c>
      <c r="AV40" t="s">
        <v>32</v>
      </c>
      <c r="AW40" s="1">
        <f t="shared" si="22"/>
        <v>11.797752808988763</v>
      </c>
      <c r="AX40" t="s">
        <v>32</v>
      </c>
      <c r="AY40" s="1">
        <f t="shared" si="8"/>
        <v>7.0000000000000001E-3</v>
      </c>
      <c r="AZ40" t="s">
        <v>33</v>
      </c>
      <c r="BA40">
        <v>26</v>
      </c>
      <c r="BB40">
        <f t="shared" si="23"/>
        <v>6</v>
      </c>
      <c r="BC40" t="s">
        <v>32</v>
      </c>
      <c r="BD40">
        <f t="shared" si="9"/>
        <v>181</v>
      </c>
      <c r="BE40" t="s">
        <v>32</v>
      </c>
      <c r="BF40" s="1">
        <f t="shared" si="24"/>
        <v>1.6853932584269662</v>
      </c>
      <c r="BG40" t="s">
        <v>32</v>
      </c>
      <c r="BH40">
        <f t="shared" si="10"/>
        <v>198</v>
      </c>
      <c r="BI40" t="s">
        <v>32</v>
      </c>
      <c r="BJ40" s="1">
        <f t="shared" si="11"/>
        <v>1.2E-2</v>
      </c>
      <c r="BK40" t="s">
        <v>32</v>
      </c>
      <c r="BL40">
        <f t="shared" si="12"/>
        <v>178</v>
      </c>
      <c r="BM40" t="s">
        <v>32</v>
      </c>
      <c r="BN40">
        <f t="shared" si="13"/>
        <v>9960</v>
      </c>
      <c r="BO40" t="s">
        <v>32</v>
      </c>
      <c r="BP40" s="1">
        <f t="shared" si="14"/>
        <v>0.26300000000000001</v>
      </c>
      <c r="BQ40" t="s">
        <v>32</v>
      </c>
      <c r="BR40">
        <f t="shared" si="15"/>
        <v>13761</v>
      </c>
      <c r="BS40" t="s">
        <v>32</v>
      </c>
      <c r="BT40" s="1">
        <f t="shared" si="16"/>
        <v>0.64700000000000002</v>
      </c>
      <c r="BU40" t="s">
        <v>32</v>
      </c>
      <c r="BV40">
        <f t="shared" si="17"/>
        <v>19072</v>
      </c>
      <c r="BW40" t="s">
        <v>32</v>
      </c>
      <c r="BX40" s="1">
        <f t="shared" si="18"/>
        <v>0.83799999999999997</v>
      </c>
      <c r="BY40" t="s">
        <v>33</v>
      </c>
      <c r="BZ40" s="1">
        <v>0.5617977528089888</v>
      </c>
      <c r="CA40" t="s">
        <v>32</v>
      </c>
      <c r="CB40" s="1">
        <v>7.0000000000000001E-3</v>
      </c>
    </row>
    <row r="41" spans="1:80" x14ac:dyDescent="0.25">
      <c r="Y41">
        <v>222</v>
      </c>
      <c r="Z41">
        <f t="shared" si="0"/>
        <v>27</v>
      </c>
      <c r="AA41">
        <f t="shared" si="19"/>
        <v>7</v>
      </c>
      <c r="AB41" t="s">
        <v>32</v>
      </c>
      <c r="AC41">
        <f t="shared" si="1"/>
        <v>258</v>
      </c>
      <c r="AD41" t="s">
        <v>32</v>
      </c>
      <c r="AE41" s="1">
        <f t="shared" si="20"/>
        <v>16.216216216216218</v>
      </c>
      <c r="AF41" t="s">
        <v>32</v>
      </c>
      <c r="AG41" s="1">
        <f t="shared" si="2"/>
        <v>3.0000000000000001E-3</v>
      </c>
      <c r="AH41" t="s">
        <v>32</v>
      </c>
      <c r="AI41">
        <f t="shared" si="3"/>
        <v>226</v>
      </c>
      <c r="AJ41" t="s">
        <v>32</v>
      </c>
      <c r="AK41" s="1">
        <f t="shared" si="25"/>
        <v>1.8018018018018018</v>
      </c>
      <c r="AL41" t="s">
        <v>32</v>
      </c>
      <c r="AM41" s="1">
        <f t="shared" si="4"/>
        <v>1E-3</v>
      </c>
      <c r="AN41" t="s">
        <v>32</v>
      </c>
      <c r="AO41">
        <f t="shared" si="5"/>
        <v>222</v>
      </c>
      <c r="AP41" t="s">
        <v>32</v>
      </c>
      <c r="AQ41" s="1">
        <f t="shared" si="21"/>
        <v>0</v>
      </c>
      <c r="AR41" t="s">
        <v>32</v>
      </c>
      <c r="AS41" s="1">
        <f t="shared" si="6"/>
        <v>1E-3</v>
      </c>
      <c r="AT41" t="s">
        <v>32</v>
      </c>
      <c r="AU41">
        <f t="shared" si="7"/>
        <v>222</v>
      </c>
      <c r="AV41" t="s">
        <v>32</v>
      </c>
      <c r="AW41" s="1">
        <f t="shared" si="22"/>
        <v>0</v>
      </c>
      <c r="AX41" t="s">
        <v>32</v>
      </c>
      <c r="AY41" s="1">
        <f t="shared" si="8"/>
        <v>2E-3</v>
      </c>
      <c r="AZ41" t="s">
        <v>33</v>
      </c>
      <c r="BA41">
        <v>27</v>
      </c>
      <c r="BB41">
        <f t="shared" si="23"/>
        <v>7</v>
      </c>
      <c r="BC41" t="s">
        <v>32</v>
      </c>
      <c r="BD41">
        <f t="shared" si="9"/>
        <v>222</v>
      </c>
      <c r="BE41" t="s">
        <v>32</v>
      </c>
      <c r="BF41" s="1">
        <f t="shared" si="24"/>
        <v>0</v>
      </c>
      <c r="BG41" t="s">
        <v>32</v>
      </c>
      <c r="BH41">
        <f t="shared" si="10"/>
        <v>126</v>
      </c>
      <c r="BI41" t="s">
        <v>32</v>
      </c>
      <c r="BJ41" s="1">
        <f t="shared" si="11"/>
        <v>1E-3</v>
      </c>
      <c r="BK41" t="s">
        <v>32</v>
      </c>
      <c r="BL41">
        <f t="shared" si="12"/>
        <v>222</v>
      </c>
      <c r="BM41" t="s">
        <v>32</v>
      </c>
      <c r="BN41">
        <f t="shared" si="13"/>
        <v>1732</v>
      </c>
      <c r="BO41" t="s">
        <v>32</v>
      </c>
      <c r="BP41" s="1">
        <f t="shared" si="14"/>
        <v>8.0000000000000002E-3</v>
      </c>
      <c r="BQ41" t="s">
        <v>32</v>
      </c>
      <c r="BR41">
        <f t="shared" si="15"/>
        <v>7914</v>
      </c>
      <c r="BS41" t="s">
        <v>32</v>
      </c>
      <c r="BT41" s="1">
        <f t="shared" si="16"/>
        <v>7.0999999999999994E-2</v>
      </c>
      <c r="BU41" t="s">
        <v>32</v>
      </c>
      <c r="BV41">
        <f t="shared" si="17"/>
        <v>14375</v>
      </c>
      <c r="BW41" t="s">
        <v>32</v>
      </c>
      <c r="BX41" s="1">
        <f t="shared" si="18"/>
        <v>0.17199999999999999</v>
      </c>
      <c r="BY41" t="s">
        <v>33</v>
      </c>
      <c r="BZ41" s="1">
        <v>0</v>
      </c>
      <c r="CA41" t="s">
        <v>32</v>
      </c>
      <c r="CB41" s="1">
        <v>0</v>
      </c>
    </row>
    <row r="42" spans="1:80" x14ac:dyDescent="0.25">
      <c r="Y42">
        <v>192</v>
      </c>
      <c r="Z42">
        <f t="shared" si="0"/>
        <v>28</v>
      </c>
      <c r="AA42">
        <f t="shared" si="19"/>
        <v>8</v>
      </c>
      <c r="AB42" t="s">
        <v>32</v>
      </c>
      <c r="AC42">
        <f t="shared" si="1"/>
        <v>240</v>
      </c>
      <c r="AD42" t="s">
        <v>32</v>
      </c>
      <c r="AE42" s="1">
        <f t="shared" si="20"/>
        <v>25</v>
      </c>
      <c r="AF42" t="s">
        <v>32</v>
      </c>
      <c r="AG42" s="1">
        <f t="shared" si="2"/>
        <v>3.0000000000000001E-3</v>
      </c>
      <c r="AH42" t="s">
        <v>32</v>
      </c>
      <c r="AI42">
        <f t="shared" si="3"/>
        <v>219</v>
      </c>
      <c r="AJ42" t="s">
        <v>32</v>
      </c>
      <c r="AK42" s="1">
        <f t="shared" si="25"/>
        <v>14.0625</v>
      </c>
      <c r="AL42" t="s">
        <v>32</v>
      </c>
      <c r="AM42" s="1">
        <f t="shared" si="4"/>
        <v>2E-3</v>
      </c>
      <c r="AN42" t="s">
        <v>32</v>
      </c>
      <c r="AO42">
        <f t="shared" si="5"/>
        <v>207</v>
      </c>
      <c r="AP42" t="s">
        <v>32</v>
      </c>
      <c r="AQ42" s="1">
        <f t="shared" si="21"/>
        <v>7.8125</v>
      </c>
      <c r="AR42" t="s">
        <v>32</v>
      </c>
      <c r="AS42" s="1">
        <f t="shared" si="6"/>
        <v>3.0000000000000001E-3</v>
      </c>
      <c r="AT42" t="s">
        <v>32</v>
      </c>
      <c r="AU42">
        <f t="shared" si="7"/>
        <v>200</v>
      </c>
      <c r="AV42" t="s">
        <v>32</v>
      </c>
      <c r="AW42" s="1">
        <f t="shared" si="22"/>
        <v>4.1666666666666661</v>
      </c>
      <c r="AX42" t="s">
        <v>32</v>
      </c>
      <c r="AY42" s="1">
        <f t="shared" si="8"/>
        <v>5.0000000000000001E-3</v>
      </c>
      <c r="AZ42" t="s">
        <v>33</v>
      </c>
      <c r="BA42">
        <v>28</v>
      </c>
      <c r="BB42">
        <f t="shared" si="23"/>
        <v>8</v>
      </c>
      <c r="BC42" t="s">
        <v>32</v>
      </c>
      <c r="BD42">
        <f t="shared" si="9"/>
        <v>192</v>
      </c>
      <c r="BE42" t="s">
        <v>32</v>
      </c>
      <c r="BF42" s="1">
        <f t="shared" si="24"/>
        <v>0</v>
      </c>
      <c r="BG42" t="s">
        <v>32</v>
      </c>
      <c r="BH42">
        <f t="shared" si="10"/>
        <v>87</v>
      </c>
      <c r="BI42" t="s">
        <v>32</v>
      </c>
      <c r="BJ42" s="1">
        <f t="shared" si="11"/>
        <v>3.0000000000000001E-3</v>
      </c>
      <c r="BK42" t="s">
        <v>32</v>
      </c>
      <c r="BL42">
        <f t="shared" si="12"/>
        <v>192</v>
      </c>
      <c r="BM42" t="s">
        <v>32</v>
      </c>
      <c r="BN42">
        <f t="shared" si="13"/>
        <v>1607</v>
      </c>
      <c r="BO42" t="s">
        <v>32</v>
      </c>
      <c r="BP42" s="1">
        <f t="shared" si="14"/>
        <v>2.3E-2</v>
      </c>
      <c r="BQ42" t="s">
        <v>32</v>
      </c>
      <c r="BR42">
        <f t="shared" si="15"/>
        <v>37060</v>
      </c>
      <c r="BS42" t="s">
        <v>32</v>
      </c>
      <c r="BT42" s="1">
        <f t="shared" si="16"/>
        <v>4.234</v>
      </c>
      <c r="BU42" t="s">
        <v>32</v>
      </c>
      <c r="BV42">
        <f t="shared" si="17"/>
        <v>39376</v>
      </c>
      <c r="BW42" t="s">
        <v>32</v>
      </c>
      <c r="BX42" s="1">
        <f t="shared" si="18"/>
        <v>4.4379999999999997</v>
      </c>
      <c r="BY42" t="s">
        <v>33</v>
      </c>
      <c r="BZ42" s="1">
        <v>1.5625</v>
      </c>
      <c r="CA42" t="s">
        <v>32</v>
      </c>
      <c r="CB42" s="1">
        <v>1E-3</v>
      </c>
    </row>
    <row r="43" spans="1:80" x14ac:dyDescent="0.25">
      <c r="Y43">
        <v>644</v>
      </c>
      <c r="Z43">
        <f t="shared" si="0"/>
        <v>29</v>
      </c>
      <c r="AA43">
        <f t="shared" si="19"/>
        <v>9</v>
      </c>
      <c r="AB43" t="s">
        <v>32</v>
      </c>
      <c r="AC43">
        <f t="shared" si="1"/>
        <v>715</v>
      </c>
      <c r="AD43" t="s">
        <v>32</v>
      </c>
      <c r="AE43" s="1">
        <f>((AC43-Y43)/Y43)*100</f>
        <v>11.024844720496894</v>
      </c>
      <c r="AF43" t="s">
        <v>32</v>
      </c>
      <c r="AG43" s="1">
        <f t="shared" si="2"/>
        <v>3.0000000000000001E-3</v>
      </c>
      <c r="AH43" t="s">
        <v>32</v>
      </c>
      <c r="AI43">
        <f t="shared" si="3"/>
        <v>702</v>
      </c>
      <c r="AJ43" t="s">
        <v>32</v>
      </c>
      <c r="AK43" s="1">
        <f t="shared" si="25"/>
        <v>9.0062111801242235</v>
      </c>
      <c r="AL43" t="s">
        <v>32</v>
      </c>
      <c r="AM43" s="1">
        <f t="shared" si="4"/>
        <v>3.0000000000000001E-3</v>
      </c>
      <c r="AN43" t="s">
        <v>32</v>
      </c>
      <c r="AO43">
        <f t="shared" si="5"/>
        <v>683</v>
      </c>
      <c r="AP43" t="s">
        <v>32</v>
      </c>
      <c r="AQ43" s="1">
        <f t="shared" si="21"/>
        <v>6.0559006211180124</v>
      </c>
      <c r="AR43" t="s">
        <v>32</v>
      </c>
      <c r="AS43" s="1">
        <f t="shared" si="6"/>
        <v>7.0000000000000001E-3</v>
      </c>
      <c r="AT43" t="s">
        <v>32</v>
      </c>
      <c r="AU43">
        <f t="shared" si="7"/>
        <v>680</v>
      </c>
      <c r="AV43" t="s">
        <v>32</v>
      </c>
      <c r="AW43" s="1">
        <f t="shared" si="22"/>
        <v>5.5900621118012426</v>
      </c>
      <c r="AX43" t="s">
        <v>32</v>
      </c>
      <c r="AY43" s="1">
        <f t="shared" si="8"/>
        <v>0.01</v>
      </c>
      <c r="AZ43" t="s">
        <v>33</v>
      </c>
      <c r="BA43">
        <v>29</v>
      </c>
      <c r="BB43">
        <f t="shared" si="23"/>
        <v>9</v>
      </c>
      <c r="BC43" t="s">
        <v>32</v>
      </c>
      <c r="BD43">
        <f t="shared" si="9"/>
        <v>661</v>
      </c>
      <c r="BE43" t="s">
        <v>32</v>
      </c>
      <c r="BF43" s="1">
        <f t="shared" si="24"/>
        <v>2.639751552795031</v>
      </c>
      <c r="BG43" t="s">
        <v>32</v>
      </c>
      <c r="BH43">
        <f t="shared" si="10"/>
        <v>286</v>
      </c>
      <c r="BI43" t="s">
        <v>32</v>
      </c>
      <c r="BJ43" s="1">
        <f t="shared" si="11"/>
        <v>3.6999999999999998E-2</v>
      </c>
      <c r="BK43" t="s">
        <v>32</v>
      </c>
      <c r="BL43">
        <f t="shared" si="12"/>
        <v>644</v>
      </c>
      <c r="BM43" t="s">
        <v>32</v>
      </c>
      <c r="BN43">
        <f t="shared" si="13"/>
        <v>263867</v>
      </c>
      <c r="BO43" t="s">
        <v>32</v>
      </c>
      <c r="BP43" s="1">
        <f t="shared" si="14"/>
        <v>329.66500000000002</v>
      </c>
      <c r="BQ43" t="s">
        <v>32</v>
      </c>
      <c r="BR43">
        <f t="shared" si="15"/>
        <v>1410815</v>
      </c>
      <c r="BS43" t="s">
        <v>32</v>
      </c>
      <c r="BT43" s="1">
        <f t="shared" si="16"/>
        <v>3910.25</v>
      </c>
      <c r="BU43" t="s">
        <v>32</v>
      </c>
      <c r="BV43">
        <f t="shared" si="17"/>
        <v>1344462</v>
      </c>
      <c r="BW43" t="s">
        <v>32</v>
      </c>
      <c r="BX43" s="1">
        <f t="shared" si="18"/>
        <v>4321.2299999999996</v>
      </c>
      <c r="BY43" t="s">
        <v>33</v>
      </c>
      <c r="BZ43" s="1">
        <v>0</v>
      </c>
      <c r="CA43" t="s">
        <v>32</v>
      </c>
      <c r="CB43" s="1">
        <v>3.0000000000000001E-3</v>
      </c>
    </row>
    <row r="44" spans="1:80" x14ac:dyDescent="0.25">
      <c r="Y44">
        <v>1139</v>
      </c>
      <c r="Z44">
        <f t="shared" si="0"/>
        <v>30</v>
      </c>
      <c r="AA44">
        <f t="shared" si="19"/>
        <v>10</v>
      </c>
      <c r="AB44" t="s">
        <v>32</v>
      </c>
      <c r="AC44">
        <f t="shared" si="1"/>
        <v>1231</v>
      </c>
      <c r="AD44" t="s">
        <v>32</v>
      </c>
      <c r="AE44" s="1">
        <f t="shared" si="20"/>
        <v>8.0772607550482878</v>
      </c>
      <c r="AF44" t="s">
        <v>32</v>
      </c>
      <c r="AG44" s="1">
        <f t="shared" si="2"/>
        <v>3.0000000000000001E-3</v>
      </c>
      <c r="AH44" t="s">
        <v>32</v>
      </c>
      <c r="AI44">
        <f t="shared" si="3"/>
        <v>1212</v>
      </c>
      <c r="AJ44" t="s">
        <v>32</v>
      </c>
      <c r="AK44" s="1">
        <f t="shared" si="25"/>
        <v>6.4091308165057068</v>
      </c>
      <c r="AL44" t="s">
        <v>32</v>
      </c>
      <c r="AM44" s="1">
        <f t="shared" si="4"/>
        <v>3.0000000000000001E-3</v>
      </c>
      <c r="AN44" t="s">
        <v>32</v>
      </c>
      <c r="AO44">
        <f t="shared" si="5"/>
        <v>1191</v>
      </c>
      <c r="AP44" t="s">
        <v>32</v>
      </c>
      <c r="AQ44" s="1">
        <f t="shared" si="21"/>
        <v>4.5654082528533797</v>
      </c>
      <c r="AR44" t="s">
        <v>32</v>
      </c>
      <c r="AS44" s="1">
        <f t="shared" si="6"/>
        <v>5.0000000000000001E-3</v>
      </c>
      <c r="AT44" t="s">
        <v>32</v>
      </c>
      <c r="AU44">
        <f t="shared" si="7"/>
        <v>1178</v>
      </c>
      <c r="AV44" t="s">
        <v>32</v>
      </c>
      <c r="AW44" s="1">
        <f t="shared" si="22"/>
        <v>3.4240561896400354</v>
      </c>
      <c r="AX44" t="s">
        <v>32</v>
      </c>
      <c r="AY44" s="1">
        <f t="shared" si="8"/>
        <v>8.9999999999999993E-3</v>
      </c>
      <c r="AZ44" t="s">
        <v>33</v>
      </c>
      <c r="BA44">
        <v>30</v>
      </c>
      <c r="BB44">
        <f t="shared" si="23"/>
        <v>10</v>
      </c>
      <c r="BC44" t="s">
        <v>32</v>
      </c>
      <c r="BD44">
        <f t="shared" si="9"/>
        <v>1149</v>
      </c>
      <c r="BE44" t="s">
        <v>32</v>
      </c>
      <c r="BF44" s="1">
        <f t="shared" si="24"/>
        <v>0.87796312554872702</v>
      </c>
      <c r="BG44" t="s">
        <v>32</v>
      </c>
      <c r="BH44">
        <f t="shared" si="10"/>
        <v>148</v>
      </c>
      <c r="BI44" t="s">
        <v>32</v>
      </c>
      <c r="BJ44" s="1">
        <f t="shared" si="11"/>
        <v>1.7000000000000001E-2</v>
      </c>
      <c r="BK44" t="s">
        <v>32</v>
      </c>
      <c r="BL44">
        <f t="shared" si="12"/>
        <v>1139</v>
      </c>
      <c r="BM44" t="s">
        <v>32</v>
      </c>
      <c r="BN44">
        <f t="shared" si="13"/>
        <v>326094</v>
      </c>
      <c r="BO44" t="s">
        <v>32</v>
      </c>
      <c r="BP44" s="1">
        <f t="shared" si="14"/>
        <v>127.003</v>
      </c>
      <c r="BQ44" t="s">
        <v>32</v>
      </c>
      <c r="BR44">
        <f t="shared" si="15"/>
        <v>716815</v>
      </c>
      <c r="BS44" t="s">
        <v>32</v>
      </c>
      <c r="BT44" s="1">
        <f t="shared" si="16"/>
        <v>3810.17</v>
      </c>
      <c r="BU44" t="s">
        <v>32</v>
      </c>
      <c r="BV44">
        <f t="shared" si="17"/>
        <v>1024128</v>
      </c>
      <c r="BW44" t="s">
        <v>32</v>
      </c>
      <c r="BX44" s="1">
        <f t="shared" si="18"/>
        <v>3676.93</v>
      </c>
      <c r="BY44" t="s">
        <v>33</v>
      </c>
      <c r="BZ44" s="1">
        <v>0.26338893766461807</v>
      </c>
      <c r="CA44" t="s">
        <v>32</v>
      </c>
      <c r="CB44" s="1">
        <v>1E-3</v>
      </c>
    </row>
    <row r="45" spans="1:80" x14ac:dyDescent="0.25">
      <c r="Y45">
        <v>134</v>
      </c>
      <c r="Z45">
        <f t="shared" si="0"/>
        <v>31</v>
      </c>
      <c r="AA45">
        <f t="shared" si="19"/>
        <v>11</v>
      </c>
      <c r="AB45" t="s">
        <v>32</v>
      </c>
      <c r="AC45">
        <f t="shared" si="1"/>
        <v>181</v>
      </c>
      <c r="AD45" t="s">
        <v>32</v>
      </c>
      <c r="AE45" s="1">
        <f t="shared" si="20"/>
        <v>35.074626865671647</v>
      </c>
      <c r="AF45" t="s">
        <v>32</v>
      </c>
      <c r="AG45" s="1">
        <f t="shared" si="2"/>
        <v>3.0000000000000001E-3</v>
      </c>
      <c r="AH45" t="s">
        <v>32</v>
      </c>
      <c r="AI45">
        <f t="shared" si="3"/>
        <v>168</v>
      </c>
      <c r="AJ45" t="s">
        <v>32</v>
      </c>
      <c r="AK45" s="1">
        <f t="shared" si="25"/>
        <v>25.373134328358208</v>
      </c>
      <c r="AL45" t="s">
        <v>32</v>
      </c>
      <c r="AM45" s="1">
        <f t="shared" si="4"/>
        <v>2E-3</v>
      </c>
      <c r="AN45" t="s">
        <v>32</v>
      </c>
      <c r="AO45">
        <f t="shared" si="5"/>
        <v>154</v>
      </c>
      <c r="AP45" t="s">
        <v>32</v>
      </c>
      <c r="AQ45" s="1">
        <f t="shared" si="21"/>
        <v>14.925373134328357</v>
      </c>
      <c r="AR45" t="s">
        <v>32</v>
      </c>
      <c r="AS45" s="1">
        <f t="shared" si="6"/>
        <v>4.0000000000000001E-3</v>
      </c>
      <c r="AT45" t="s">
        <v>32</v>
      </c>
      <c r="AU45">
        <f t="shared" si="7"/>
        <v>140</v>
      </c>
      <c r="AV45" t="s">
        <v>32</v>
      </c>
      <c r="AW45" s="1">
        <f t="shared" si="22"/>
        <v>4.4776119402985071</v>
      </c>
      <c r="AX45" t="s">
        <v>32</v>
      </c>
      <c r="AY45" s="1">
        <f t="shared" si="8"/>
        <v>7.0000000000000001E-3</v>
      </c>
      <c r="AZ45" t="s">
        <v>33</v>
      </c>
      <c r="BA45">
        <v>31</v>
      </c>
      <c r="BB45">
        <f t="shared" si="23"/>
        <v>11</v>
      </c>
      <c r="BC45" t="s">
        <v>32</v>
      </c>
      <c r="BD45">
        <f t="shared" si="9"/>
        <v>140</v>
      </c>
      <c r="BE45" t="s">
        <v>32</v>
      </c>
      <c r="BF45" s="1">
        <f t="shared" si="24"/>
        <v>4.4776119402985071</v>
      </c>
      <c r="BG45" t="s">
        <v>32</v>
      </c>
      <c r="BH45">
        <f t="shared" si="10"/>
        <v>29</v>
      </c>
      <c r="BI45" t="s">
        <v>32</v>
      </c>
      <c r="BJ45" s="1">
        <f t="shared" si="11"/>
        <v>1E-3</v>
      </c>
      <c r="BK45" t="s">
        <v>32</v>
      </c>
      <c r="BL45">
        <f t="shared" si="12"/>
        <v>134</v>
      </c>
      <c r="BM45" t="s">
        <v>32</v>
      </c>
      <c r="BN45">
        <f t="shared" si="13"/>
        <v>536</v>
      </c>
      <c r="BO45" t="s">
        <v>32</v>
      </c>
      <c r="BP45" s="1">
        <f t="shared" si="14"/>
        <v>1.4E-2</v>
      </c>
      <c r="BQ45" t="s">
        <v>32</v>
      </c>
      <c r="BR45">
        <f t="shared" si="15"/>
        <v>42913</v>
      </c>
      <c r="BS45" t="s">
        <v>32</v>
      </c>
      <c r="BT45" s="1">
        <f t="shared" si="16"/>
        <v>6.7450000000000001</v>
      </c>
      <c r="BU45" t="s">
        <v>32</v>
      </c>
      <c r="BV45">
        <f t="shared" si="17"/>
        <v>43867</v>
      </c>
      <c r="BW45" t="s">
        <v>32</v>
      </c>
      <c r="BX45" s="1">
        <f t="shared" si="18"/>
        <v>6.9770000000000003</v>
      </c>
      <c r="BY45" t="s">
        <v>33</v>
      </c>
      <c r="BZ45" s="1">
        <v>4.4776119402985071</v>
      </c>
      <c r="CA45" t="s">
        <v>32</v>
      </c>
      <c r="CB45" s="1">
        <v>1E-3</v>
      </c>
    </row>
    <row r="46" spans="1:80" x14ac:dyDescent="0.25">
      <c r="Y46">
        <v>912</v>
      </c>
      <c r="Z46">
        <f t="shared" si="0"/>
        <v>32</v>
      </c>
      <c r="AA46">
        <f t="shared" si="19"/>
        <v>12</v>
      </c>
      <c r="AB46" t="s">
        <v>32</v>
      </c>
      <c r="AC46">
        <f t="shared" si="1"/>
        <v>1033</v>
      </c>
      <c r="AD46" t="s">
        <v>32</v>
      </c>
      <c r="AE46" s="1">
        <f t="shared" si="20"/>
        <v>13.267543859649123</v>
      </c>
      <c r="AF46" t="s">
        <v>32</v>
      </c>
      <c r="AG46" s="1">
        <f t="shared" si="2"/>
        <v>3.0000000000000001E-3</v>
      </c>
      <c r="AH46" t="s">
        <v>32</v>
      </c>
      <c r="AI46">
        <f t="shared" si="3"/>
        <v>1014</v>
      </c>
      <c r="AJ46" t="s">
        <v>32</v>
      </c>
      <c r="AK46" s="1">
        <f t="shared" si="25"/>
        <v>11.184210526315789</v>
      </c>
      <c r="AL46" t="s">
        <v>32</v>
      </c>
      <c r="AM46" s="1">
        <f t="shared" si="4"/>
        <v>8.0000000000000002E-3</v>
      </c>
      <c r="AN46" t="s">
        <v>32</v>
      </c>
      <c r="AO46">
        <f t="shared" si="5"/>
        <v>990</v>
      </c>
      <c r="AP46" t="s">
        <v>32</v>
      </c>
      <c r="AQ46" s="1">
        <f t="shared" si="21"/>
        <v>8.5526315789473681</v>
      </c>
      <c r="AR46" t="s">
        <v>32</v>
      </c>
      <c r="AS46" s="1">
        <f t="shared" si="6"/>
        <v>1.7000000000000001E-2</v>
      </c>
      <c r="AT46" t="s">
        <v>32</v>
      </c>
      <c r="AU46">
        <f t="shared" si="7"/>
        <v>970</v>
      </c>
      <c r="AV46" t="s">
        <v>32</v>
      </c>
      <c r="AW46" s="1">
        <f t="shared" si="22"/>
        <v>6.359649122807018</v>
      </c>
      <c r="AX46" t="s">
        <v>32</v>
      </c>
      <c r="AY46" s="1">
        <f t="shared" si="8"/>
        <v>0.03</v>
      </c>
      <c r="AZ46" t="s">
        <v>33</v>
      </c>
      <c r="BA46">
        <v>32</v>
      </c>
      <c r="BB46">
        <f t="shared" si="23"/>
        <v>12</v>
      </c>
      <c r="BC46" t="s">
        <v>32</v>
      </c>
      <c r="BD46">
        <f t="shared" si="9"/>
        <v>914</v>
      </c>
      <c r="BE46" t="s">
        <v>32</v>
      </c>
      <c r="BF46" s="1">
        <f t="shared" si="24"/>
        <v>0.21929824561403508</v>
      </c>
      <c r="BG46" t="s">
        <v>32</v>
      </c>
      <c r="BH46">
        <f t="shared" si="10"/>
        <v>314</v>
      </c>
      <c r="BI46" t="s">
        <v>32</v>
      </c>
      <c r="BJ46" s="1">
        <f t="shared" si="11"/>
        <v>0.13800000000000001</v>
      </c>
      <c r="BK46" t="s">
        <v>32</v>
      </c>
      <c r="BL46" t="s">
        <v>36</v>
      </c>
      <c r="BM46" t="s">
        <v>32</v>
      </c>
      <c r="BN46">
        <f t="shared" si="13"/>
        <v>613249</v>
      </c>
      <c r="BO46" t="s">
        <v>32</v>
      </c>
      <c r="BP46" s="1">
        <f t="shared" si="14"/>
        <v>3613.47</v>
      </c>
      <c r="BQ46" t="s">
        <v>32</v>
      </c>
      <c r="BR46">
        <f t="shared" si="15"/>
        <v>1020778</v>
      </c>
      <c r="BS46" t="s">
        <v>32</v>
      </c>
      <c r="BT46" s="1">
        <f t="shared" si="16"/>
        <v>3856.31</v>
      </c>
      <c r="BU46" t="s">
        <v>32</v>
      </c>
      <c r="BV46">
        <f t="shared" si="17"/>
        <v>1020778</v>
      </c>
      <c r="BW46" t="s">
        <v>32</v>
      </c>
      <c r="BX46" s="1">
        <f t="shared" si="18"/>
        <v>3707.92</v>
      </c>
      <c r="BY46" t="s">
        <v>33</v>
      </c>
      <c r="BZ46" s="1">
        <v>0.43859649122807015</v>
      </c>
      <c r="CA46" t="s">
        <v>32</v>
      </c>
      <c r="CB46" s="1">
        <v>0.48</v>
      </c>
    </row>
    <row r="47" spans="1:80" x14ac:dyDescent="0.25">
      <c r="Y47">
        <v>956</v>
      </c>
      <c r="Z47">
        <f t="shared" si="0"/>
        <v>33</v>
      </c>
      <c r="AA47">
        <f t="shared" si="19"/>
        <v>13</v>
      </c>
      <c r="AB47" t="s">
        <v>32</v>
      </c>
      <c r="AC47">
        <f t="shared" si="1"/>
        <v>1017</v>
      </c>
      <c r="AD47" t="s">
        <v>32</v>
      </c>
      <c r="AE47" s="1">
        <f t="shared" si="20"/>
        <v>6.3807531380753142</v>
      </c>
      <c r="AF47" t="s">
        <v>32</v>
      </c>
      <c r="AG47" s="1">
        <f t="shared" si="2"/>
        <v>2E-3</v>
      </c>
      <c r="AH47" t="s">
        <v>32</v>
      </c>
      <c r="AI47">
        <f t="shared" si="3"/>
        <v>1006</v>
      </c>
      <c r="AJ47" t="s">
        <v>32</v>
      </c>
      <c r="AK47" s="1">
        <f t="shared" si="25"/>
        <v>5.2301255230125516</v>
      </c>
      <c r="AL47" t="s">
        <v>32</v>
      </c>
      <c r="AM47" s="1">
        <f t="shared" si="4"/>
        <v>5.0000000000000001E-3</v>
      </c>
      <c r="AN47" t="s">
        <v>32</v>
      </c>
      <c r="AO47">
        <f t="shared" si="5"/>
        <v>992</v>
      </c>
      <c r="AP47" t="s">
        <v>32</v>
      </c>
      <c r="AQ47" s="1">
        <f t="shared" si="21"/>
        <v>3.7656903765690379</v>
      </c>
      <c r="AR47" t="s">
        <v>32</v>
      </c>
      <c r="AS47" s="1">
        <f t="shared" si="6"/>
        <v>8.0000000000000002E-3</v>
      </c>
      <c r="AT47" t="s">
        <v>32</v>
      </c>
      <c r="AU47">
        <f t="shared" si="7"/>
        <v>970</v>
      </c>
      <c r="AV47" t="s">
        <v>32</v>
      </c>
      <c r="AW47" s="1">
        <f t="shared" si="22"/>
        <v>1.4644351464435146</v>
      </c>
      <c r="AX47" t="s">
        <v>32</v>
      </c>
      <c r="AY47" s="1">
        <f t="shared" si="8"/>
        <v>1.7000000000000001E-2</v>
      </c>
      <c r="AZ47" t="s">
        <v>33</v>
      </c>
      <c r="BA47">
        <v>33</v>
      </c>
      <c r="BB47">
        <f t="shared" si="23"/>
        <v>13</v>
      </c>
      <c r="BC47" t="s">
        <v>32</v>
      </c>
      <c r="BD47">
        <f t="shared" si="9"/>
        <v>967</v>
      </c>
      <c r="BE47" t="s">
        <v>32</v>
      </c>
      <c r="BF47" s="1">
        <f t="shared" si="24"/>
        <v>1.1506276150627615</v>
      </c>
      <c r="BG47" t="s">
        <v>32</v>
      </c>
      <c r="BH47">
        <f t="shared" si="10"/>
        <v>59</v>
      </c>
      <c r="BI47" t="s">
        <v>32</v>
      </c>
      <c r="BJ47" s="1">
        <f t="shared" si="11"/>
        <v>6.0000000000000001E-3</v>
      </c>
      <c r="BK47" t="s">
        <v>32</v>
      </c>
      <c r="BL47">
        <f>M14</f>
        <v>956</v>
      </c>
      <c r="BM47" t="s">
        <v>32</v>
      </c>
      <c r="BN47">
        <f t="shared" si="13"/>
        <v>7115</v>
      </c>
      <c r="BO47" t="s">
        <v>32</v>
      </c>
      <c r="BP47" s="1">
        <f t="shared" si="14"/>
        <v>0.69799999999999995</v>
      </c>
      <c r="BQ47" t="s">
        <v>32</v>
      </c>
      <c r="BR47">
        <f t="shared" si="15"/>
        <v>1610932</v>
      </c>
      <c r="BS47" t="s">
        <v>32</v>
      </c>
      <c r="BT47" s="1">
        <f t="shared" si="16"/>
        <v>3673.96</v>
      </c>
      <c r="BU47" t="s">
        <v>32</v>
      </c>
      <c r="BV47">
        <f t="shared" si="17"/>
        <v>1610932</v>
      </c>
      <c r="BW47" t="s">
        <v>32</v>
      </c>
      <c r="BX47" s="1">
        <f t="shared" si="18"/>
        <v>3844.4</v>
      </c>
      <c r="BY47" t="s">
        <v>33</v>
      </c>
      <c r="BZ47" s="1">
        <v>0.41841004184100417</v>
      </c>
      <c r="CA47" t="s">
        <v>32</v>
      </c>
      <c r="CB47" s="1">
        <v>5.5E-2</v>
      </c>
    </row>
    <row r="48" spans="1:80" x14ac:dyDescent="0.25">
      <c r="Y48">
        <v>1372</v>
      </c>
      <c r="Z48">
        <f t="shared" si="0"/>
        <v>34</v>
      </c>
      <c r="AA48">
        <f t="shared" si="19"/>
        <v>14</v>
      </c>
      <c r="AB48" t="s">
        <v>32</v>
      </c>
      <c r="AC48">
        <f t="shared" si="1"/>
        <v>1535</v>
      </c>
      <c r="AD48" t="s">
        <v>32</v>
      </c>
      <c r="AE48" s="1">
        <f t="shared" si="20"/>
        <v>11.880466472303207</v>
      </c>
      <c r="AF48" t="s">
        <v>32</v>
      </c>
      <c r="AG48" s="1">
        <f t="shared" si="2"/>
        <v>3.0000000000000001E-3</v>
      </c>
      <c r="AH48" t="s">
        <v>32</v>
      </c>
      <c r="AI48">
        <f t="shared" si="3"/>
        <v>1535</v>
      </c>
      <c r="AJ48" t="s">
        <v>32</v>
      </c>
      <c r="AK48" s="1">
        <f t="shared" si="25"/>
        <v>11.880466472303207</v>
      </c>
      <c r="AL48" t="s">
        <v>32</v>
      </c>
      <c r="AM48" s="1">
        <f t="shared" si="4"/>
        <v>1.2999999999999999E-2</v>
      </c>
      <c r="AN48" t="s">
        <v>32</v>
      </c>
      <c r="AO48">
        <f t="shared" si="5"/>
        <v>1524</v>
      </c>
      <c r="AP48" t="s">
        <v>32</v>
      </c>
      <c r="AQ48" s="1">
        <f t="shared" si="21"/>
        <v>11.078717201166182</v>
      </c>
      <c r="AR48" t="s">
        <v>32</v>
      </c>
      <c r="AS48" s="1">
        <f t="shared" si="6"/>
        <v>3.1E-2</v>
      </c>
      <c r="AT48" t="s">
        <v>32</v>
      </c>
      <c r="AU48">
        <f t="shared" si="7"/>
        <v>1513</v>
      </c>
      <c r="AV48" t="s">
        <v>32</v>
      </c>
      <c r="AW48" s="1">
        <f t="shared" si="22"/>
        <v>10.276967930029155</v>
      </c>
      <c r="AX48" t="s">
        <v>32</v>
      </c>
      <c r="AY48" s="1">
        <f t="shared" si="8"/>
        <v>6.0999999999999999E-2</v>
      </c>
      <c r="AZ48" t="s">
        <v>33</v>
      </c>
      <c r="BA48">
        <v>34</v>
      </c>
      <c r="BB48">
        <f t="shared" si="23"/>
        <v>14</v>
      </c>
      <c r="BC48" t="s">
        <v>32</v>
      </c>
      <c r="BD48">
        <f t="shared" si="9"/>
        <v>1372</v>
      </c>
      <c r="BE48" t="s">
        <v>32</v>
      </c>
      <c r="BF48" s="1">
        <f t="shared" si="24"/>
        <v>0</v>
      </c>
      <c r="BG48" t="s">
        <v>32</v>
      </c>
      <c r="BH48">
        <f t="shared" si="10"/>
        <v>642</v>
      </c>
      <c r="BI48" t="s">
        <v>32</v>
      </c>
      <c r="BJ48" s="1">
        <f t="shared" si="11"/>
        <v>0.63</v>
      </c>
      <c r="BK48" t="s">
        <v>32</v>
      </c>
      <c r="BL48" t="s">
        <v>36</v>
      </c>
      <c r="BM48" t="s">
        <v>32</v>
      </c>
      <c r="BN48">
        <f t="shared" si="13"/>
        <v>1550626</v>
      </c>
      <c r="BO48" t="s">
        <v>32</v>
      </c>
      <c r="BP48" s="1">
        <f t="shared" si="14"/>
        <v>3602.32</v>
      </c>
      <c r="BQ48" t="s">
        <v>32</v>
      </c>
      <c r="BR48">
        <f t="shared" si="15"/>
        <v>1559487</v>
      </c>
      <c r="BS48" t="s">
        <v>32</v>
      </c>
      <c r="BT48" s="1">
        <f t="shared" si="16"/>
        <v>3710.34</v>
      </c>
      <c r="BU48" t="s">
        <v>32</v>
      </c>
      <c r="BV48">
        <f t="shared" si="17"/>
        <v>1559487</v>
      </c>
      <c r="BW48" t="s">
        <v>32</v>
      </c>
      <c r="BX48" s="1">
        <f t="shared" si="18"/>
        <v>3862.77</v>
      </c>
      <c r="BY48" t="s">
        <v>33</v>
      </c>
      <c r="BZ48" s="1">
        <v>1.0932944606413995</v>
      </c>
      <c r="CA48" t="s">
        <v>32</v>
      </c>
      <c r="CB48" s="1">
        <v>0.33400000000000002</v>
      </c>
    </row>
    <row r="49" spans="25:80" x14ac:dyDescent="0.25">
      <c r="Y49">
        <v>1346</v>
      </c>
      <c r="Z49">
        <f t="shared" si="0"/>
        <v>35</v>
      </c>
      <c r="AA49">
        <f t="shared" si="19"/>
        <v>15</v>
      </c>
      <c r="AB49" t="s">
        <v>32</v>
      </c>
      <c r="AC49">
        <f t="shared" si="1"/>
        <v>1407</v>
      </c>
      <c r="AD49" t="s">
        <v>32</v>
      </c>
      <c r="AE49" s="1">
        <f t="shared" si="20"/>
        <v>4.5319465081723624</v>
      </c>
      <c r="AF49" t="s">
        <v>32</v>
      </c>
      <c r="AG49" s="1">
        <f t="shared" si="2"/>
        <v>3.0000000000000001E-3</v>
      </c>
      <c r="AH49" t="s">
        <v>32</v>
      </c>
      <c r="AI49">
        <f t="shared" si="3"/>
        <v>1402</v>
      </c>
      <c r="AJ49" t="s">
        <v>32</v>
      </c>
      <c r="AK49" s="1">
        <f t="shared" si="25"/>
        <v>4.1604754829123323</v>
      </c>
      <c r="AL49" t="s">
        <v>32</v>
      </c>
      <c r="AM49" s="1">
        <f t="shared" si="4"/>
        <v>8.0000000000000002E-3</v>
      </c>
      <c r="AN49" t="s">
        <v>32</v>
      </c>
      <c r="AO49">
        <f t="shared" si="5"/>
        <v>1381</v>
      </c>
      <c r="AP49" t="s">
        <v>32</v>
      </c>
      <c r="AQ49" s="1">
        <f t="shared" si="21"/>
        <v>2.6002971768202081</v>
      </c>
      <c r="AR49" t="s">
        <v>32</v>
      </c>
      <c r="AS49" s="1">
        <f t="shared" si="6"/>
        <v>1.4E-2</v>
      </c>
      <c r="AT49" t="s">
        <v>32</v>
      </c>
      <c r="AU49">
        <f t="shared" si="7"/>
        <v>1371</v>
      </c>
      <c r="AV49" t="s">
        <v>32</v>
      </c>
      <c r="AW49" s="1">
        <f t="shared" si="22"/>
        <v>1.8573551263001487</v>
      </c>
      <c r="AX49" t="s">
        <v>32</v>
      </c>
      <c r="AY49" s="1">
        <f t="shared" si="8"/>
        <v>2.4E-2</v>
      </c>
      <c r="AZ49" t="s">
        <v>33</v>
      </c>
      <c r="BA49">
        <v>35</v>
      </c>
      <c r="BB49">
        <f t="shared" si="23"/>
        <v>15</v>
      </c>
      <c r="BC49" t="s">
        <v>32</v>
      </c>
      <c r="BD49">
        <f t="shared" si="9"/>
        <v>1354</v>
      </c>
      <c r="BE49" t="s">
        <v>32</v>
      </c>
      <c r="BF49" s="1">
        <f t="shared" si="24"/>
        <v>0.59435364041604755</v>
      </c>
      <c r="BG49" t="s">
        <v>32</v>
      </c>
      <c r="BH49">
        <f t="shared" si="10"/>
        <v>106</v>
      </c>
      <c r="BI49" t="s">
        <v>32</v>
      </c>
      <c r="BJ49" s="1">
        <f t="shared" si="11"/>
        <v>0.03</v>
      </c>
      <c r="BK49" t="s">
        <v>32</v>
      </c>
      <c r="BL49">
        <f>M16</f>
        <v>1346</v>
      </c>
      <c r="BM49" t="s">
        <v>32</v>
      </c>
      <c r="BN49">
        <f t="shared" si="13"/>
        <v>261078</v>
      </c>
      <c r="BO49" t="s">
        <v>32</v>
      </c>
      <c r="BP49" s="1">
        <f t="shared" si="14"/>
        <v>408.82600000000002</v>
      </c>
      <c r="BQ49" t="s">
        <v>32</v>
      </c>
      <c r="BR49">
        <f t="shared" si="15"/>
        <v>1067321</v>
      </c>
      <c r="BS49" t="s">
        <v>32</v>
      </c>
      <c r="BT49" s="1">
        <f t="shared" si="16"/>
        <v>3799.09</v>
      </c>
      <c r="BU49" t="s">
        <v>32</v>
      </c>
      <c r="BV49">
        <f t="shared" si="17"/>
        <v>1115578</v>
      </c>
      <c r="BW49" t="s">
        <v>32</v>
      </c>
      <c r="BX49" s="1">
        <f t="shared" si="18"/>
        <v>4056.97</v>
      </c>
      <c r="BY49" t="s">
        <v>33</v>
      </c>
      <c r="BZ49" s="1">
        <v>0.14858841010401189</v>
      </c>
      <c r="CA49" t="s">
        <v>32</v>
      </c>
      <c r="CB49" s="1">
        <v>0.34200000000000003</v>
      </c>
    </row>
    <row r="50" spans="25:80" x14ac:dyDescent="0.25">
      <c r="Y50">
        <v>1291</v>
      </c>
      <c r="Z50">
        <f t="shared" si="0"/>
        <v>36</v>
      </c>
      <c r="AA50">
        <f t="shared" si="19"/>
        <v>16</v>
      </c>
      <c r="AB50" t="s">
        <v>32</v>
      </c>
      <c r="AC50">
        <f t="shared" si="1"/>
        <v>1398</v>
      </c>
      <c r="AD50" t="s">
        <v>32</v>
      </c>
      <c r="AE50" s="1">
        <f t="shared" si="20"/>
        <v>8.2881487219209919</v>
      </c>
      <c r="AF50" t="s">
        <v>32</v>
      </c>
      <c r="AG50" s="1">
        <f t="shared" si="2"/>
        <v>3.0000000000000001E-3</v>
      </c>
      <c r="AH50" t="s">
        <v>32</v>
      </c>
      <c r="AI50">
        <f t="shared" si="3"/>
        <v>1390</v>
      </c>
      <c r="AJ50" t="s">
        <v>32</v>
      </c>
      <c r="AK50" s="1">
        <f t="shared" si="25"/>
        <v>7.6684740511231597</v>
      </c>
      <c r="AL50" t="s">
        <v>32</v>
      </c>
      <c r="AM50" s="1">
        <f t="shared" si="4"/>
        <v>8.9999999999999993E-3</v>
      </c>
      <c r="AN50" t="s">
        <v>32</v>
      </c>
      <c r="AO50">
        <f t="shared" si="5"/>
        <v>1376</v>
      </c>
      <c r="AP50" t="s">
        <v>32</v>
      </c>
      <c r="AQ50" s="1">
        <f t="shared" si="21"/>
        <v>6.5840433772269558</v>
      </c>
      <c r="AR50" t="s">
        <v>32</v>
      </c>
      <c r="AS50" s="1">
        <f t="shared" si="6"/>
        <v>1.9E-2</v>
      </c>
      <c r="AT50" t="s">
        <v>32</v>
      </c>
      <c r="AU50">
        <f t="shared" si="7"/>
        <v>1361</v>
      </c>
      <c r="AV50" t="s">
        <v>32</v>
      </c>
      <c r="AW50" s="1">
        <f t="shared" si="22"/>
        <v>5.4221533694810224</v>
      </c>
      <c r="AX50" t="s">
        <v>32</v>
      </c>
      <c r="AY50" s="1">
        <f t="shared" si="8"/>
        <v>3.5000000000000003E-2</v>
      </c>
      <c r="AZ50" t="s">
        <v>33</v>
      </c>
      <c r="BA50">
        <v>36</v>
      </c>
      <c r="BB50">
        <f t="shared" si="23"/>
        <v>16</v>
      </c>
      <c r="BC50" t="s">
        <v>32</v>
      </c>
      <c r="BD50">
        <f t="shared" si="9"/>
        <v>1292</v>
      </c>
      <c r="BE50" t="s">
        <v>32</v>
      </c>
      <c r="BF50" s="1">
        <f>((BD50-Y50)/Y50)*100</f>
        <v>7.7459333849728904E-2</v>
      </c>
      <c r="BG50" t="s">
        <v>32</v>
      </c>
      <c r="BH50">
        <f t="shared" si="10"/>
        <v>429</v>
      </c>
      <c r="BI50" t="s">
        <v>32</v>
      </c>
      <c r="BJ50" s="1">
        <f t="shared" si="11"/>
        <v>0.371</v>
      </c>
      <c r="BK50" t="s">
        <v>32</v>
      </c>
      <c r="BL50" t="s">
        <v>36</v>
      </c>
      <c r="BM50" t="s">
        <v>32</v>
      </c>
      <c r="BN50">
        <f t="shared" si="13"/>
        <v>909386</v>
      </c>
      <c r="BO50" t="s">
        <v>32</v>
      </c>
      <c r="BP50" s="1">
        <f t="shared" si="14"/>
        <v>4080.64</v>
      </c>
      <c r="BQ50" t="s">
        <v>32</v>
      </c>
      <c r="BR50">
        <f t="shared" si="15"/>
        <v>1118045</v>
      </c>
      <c r="BS50" t="s">
        <v>32</v>
      </c>
      <c r="BT50" s="1">
        <f t="shared" si="16"/>
        <v>3751.39</v>
      </c>
      <c r="BU50" t="s">
        <v>32</v>
      </c>
      <c r="BV50">
        <f t="shared" si="17"/>
        <v>1118045</v>
      </c>
      <c r="BW50" t="s">
        <v>32</v>
      </c>
      <c r="BX50" s="1">
        <f t="shared" si="18"/>
        <v>3684.39</v>
      </c>
      <c r="BY50" t="s">
        <v>33</v>
      </c>
      <c r="BZ50" s="1">
        <v>0.5422153369481022</v>
      </c>
      <c r="CA50" t="s">
        <v>32</v>
      </c>
      <c r="CB50" s="1">
        <v>0.67500000000000004</v>
      </c>
    </row>
    <row r="51" spans="25:80" x14ac:dyDescent="0.25">
      <c r="Y51">
        <v>1285</v>
      </c>
      <c r="Z51">
        <f t="shared" si="0"/>
        <v>37</v>
      </c>
      <c r="AA51">
        <f t="shared" si="19"/>
        <v>17</v>
      </c>
      <c r="AB51" t="s">
        <v>32</v>
      </c>
      <c r="AC51">
        <f t="shared" si="1"/>
        <v>1356</v>
      </c>
      <c r="AD51" t="s">
        <v>32</v>
      </c>
      <c r="AE51" s="1">
        <f t="shared" si="20"/>
        <v>5.5252918287937742</v>
      </c>
      <c r="AF51" t="s">
        <v>32</v>
      </c>
      <c r="AG51" s="1">
        <f t="shared" si="2"/>
        <v>3.0000000000000001E-3</v>
      </c>
      <c r="AH51" t="s">
        <v>32</v>
      </c>
      <c r="AI51">
        <f t="shared" si="3"/>
        <v>1343</v>
      </c>
      <c r="AJ51" t="s">
        <v>32</v>
      </c>
      <c r="AK51" s="1">
        <f t="shared" si="25"/>
        <v>4.5136186770428015</v>
      </c>
      <c r="AL51" t="s">
        <v>32</v>
      </c>
      <c r="AM51" s="1">
        <f t="shared" si="4"/>
        <v>0.03</v>
      </c>
      <c r="AN51" t="s">
        <v>32</v>
      </c>
      <c r="AO51">
        <f t="shared" si="5"/>
        <v>1324</v>
      </c>
      <c r="AP51" t="s">
        <v>32</v>
      </c>
      <c r="AQ51" s="1">
        <f t="shared" si="21"/>
        <v>3.0350194552529182</v>
      </c>
      <c r="AR51" t="s">
        <v>32</v>
      </c>
      <c r="AS51" s="1">
        <f t="shared" si="6"/>
        <v>0.06</v>
      </c>
      <c r="AT51" t="s">
        <v>32</v>
      </c>
      <c r="AU51">
        <f t="shared" si="7"/>
        <v>1318</v>
      </c>
      <c r="AV51" t="s">
        <v>32</v>
      </c>
      <c r="AW51" s="1">
        <f t="shared" si="22"/>
        <v>2.5680933852140075</v>
      </c>
      <c r="AX51" t="s">
        <v>32</v>
      </c>
      <c r="AY51" s="1">
        <f t="shared" si="8"/>
        <v>0.111</v>
      </c>
      <c r="AZ51" t="s">
        <v>33</v>
      </c>
      <c r="BA51">
        <v>37</v>
      </c>
      <c r="BB51">
        <f t="shared" si="23"/>
        <v>17</v>
      </c>
      <c r="BC51" t="s">
        <v>32</v>
      </c>
      <c r="BD51">
        <f t="shared" si="9"/>
        <v>1288</v>
      </c>
      <c r="BE51" t="s">
        <v>32</v>
      </c>
      <c r="BF51" s="1">
        <f t="shared" si="24"/>
        <v>0.23346303501945526</v>
      </c>
      <c r="BG51" t="s">
        <v>32</v>
      </c>
      <c r="BH51">
        <f t="shared" si="10"/>
        <v>410</v>
      </c>
      <c r="BI51" t="s">
        <v>32</v>
      </c>
      <c r="BJ51" s="1">
        <f t="shared" si="11"/>
        <v>0.71199999999999997</v>
      </c>
      <c r="BK51" t="s">
        <v>32</v>
      </c>
      <c r="BL51" t="s">
        <v>36</v>
      </c>
      <c r="BM51" t="s">
        <v>32</v>
      </c>
      <c r="BN51">
        <f t="shared" si="13"/>
        <v>703595</v>
      </c>
      <c r="BO51" t="s">
        <v>32</v>
      </c>
      <c r="BP51" s="1">
        <f t="shared" si="14"/>
        <v>3809.08</v>
      </c>
      <c r="BQ51" t="s">
        <v>32</v>
      </c>
      <c r="BR51">
        <f t="shared" si="15"/>
        <v>1019333</v>
      </c>
      <c r="BS51" t="s">
        <v>32</v>
      </c>
      <c r="BT51" s="1">
        <f t="shared" si="16"/>
        <v>3769.64</v>
      </c>
      <c r="BU51" t="s">
        <v>32</v>
      </c>
      <c r="BV51">
        <f t="shared" si="17"/>
        <v>1169832</v>
      </c>
      <c r="BW51" t="s">
        <v>32</v>
      </c>
      <c r="BX51" s="1">
        <f t="shared" si="18"/>
        <v>3678.05</v>
      </c>
      <c r="BY51" t="s">
        <v>33</v>
      </c>
      <c r="BZ51" s="1">
        <v>2.5680933852140075</v>
      </c>
      <c r="CA51" t="s">
        <v>32</v>
      </c>
      <c r="CB51" s="1">
        <v>5.351</v>
      </c>
    </row>
    <row r="52" spans="25:80" x14ac:dyDescent="0.25">
      <c r="Y52">
        <v>2373</v>
      </c>
      <c r="Z52">
        <f t="shared" si="0"/>
        <v>38</v>
      </c>
      <c r="AA52">
        <f t="shared" si="19"/>
        <v>18</v>
      </c>
      <c r="AB52" t="s">
        <v>32</v>
      </c>
      <c r="AC52">
        <f t="shared" si="1"/>
        <v>2553</v>
      </c>
      <c r="AD52" t="s">
        <v>32</v>
      </c>
      <c r="AE52" s="1">
        <f t="shared" si="20"/>
        <v>7.5853350189633382</v>
      </c>
      <c r="AF52" t="s">
        <v>32</v>
      </c>
      <c r="AG52" s="1">
        <f t="shared" si="2"/>
        <v>2.8000000000000001E-2</v>
      </c>
      <c r="AH52" t="s">
        <v>32</v>
      </c>
      <c r="AI52">
        <f t="shared" si="3"/>
        <v>2551</v>
      </c>
      <c r="AJ52" t="s">
        <v>32</v>
      </c>
      <c r="AK52" s="1">
        <f t="shared" si="25"/>
        <v>7.5010535187526344</v>
      </c>
      <c r="AL52" t="s">
        <v>32</v>
      </c>
      <c r="AM52" s="1">
        <f t="shared" si="4"/>
        <v>2.7E-2</v>
      </c>
      <c r="AN52" t="s">
        <v>32</v>
      </c>
      <c r="AO52">
        <f t="shared" si="5"/>
        <v>2518</v>
      </c>
      <c r="AP52" t="s">
        <v>32</v>
      </c>
      <c r="AQ52" s="1">
        <f t="shared" si="21"/>
        <v>6.1104087652760226</v>
      </c>
      <c r="AR52" t="s">
        <v>32</v>
      </c>
      <c r="AS52" s="1">
        <f t="shared" si="6"/>
        <v>4.9000000000000002E-2</v>
      </c>
      <c r="AT52" t="s">
        <v>32</v>
      </c>
      <c r="AU52">
        <f t="shared" si="7"/>
        <v>2490</v>
      </c>
      <c r="AV52" t="s">
        <v>32</v>
      </c>
      <c r="AW52" s="1">
        <f t="shared" si="22"/>
        <v>4.9304677623261695</v>
      </c>
      <c r="AX52" t="s">
        <v>32</v>
      </c>
      <c r="AY52" s="1">
        <f t="shared" si="8"/>
        <v>9.2999999999999999E-2</v>
      </c>
      <c r="AZ52" t="s">
        <v>33</v>
      </c>
      <c r="BA52">
        <v>38</v>
      </c>
      <c r="BB52">
        <f t="shared" si="23"/>
        <v>18</v>
      </c>
      <c r="BC52" t="s">
        <v>32</v>
      </c>
      <c r="BD52">
        <f t="shared" si="9"/>
        <v>2427</v>
      </c>
      <c r="BE52" t="s">
        <v>32</v>
      </c>
      <c r="BF52" s="1">
        <f t="shared" si="24"/>
        <v>2.2756005056890012</v>
      </c>
      <c r="BG52" t="s">
        <v>32</v>
      </c>
      <c r="BH52">
        <f t="shared" si="10"/>
        <v>390</v>
      </c>
      <c r="BI52" t="s">
        <v>32</v>
      </c>
      <c r="BJ52" s="1">
        <f t="shared" si="11"/>
        <v>0.443</v>
      </c>
      <c r="BK52" t="s">
        <v>32</v>
      </c>
      <c r="BL52" t="s">
        <v>36</v>
      </c>
      <c r="BM52" t="s">
        <v>32</v>
      </c>
      <c r="BN52">
        <f t="shared" si="13"/>
        <v>872810</v>
      </c>
      <c r="BO52" t="s">
        <v>32</v>
      </c>
      <c r="BP52" s="1">
        <f t="shared" si="14"/>
        <v>3701.67</v>
      </c>
      <c r="BQ52" t="s">
        <v>32</v>
      </c>
      <c r="BR52">
        <f t="shared" si="15"/>
        <v>764772</v>
      </c>
      <c r="BS52" t="s">
        <v>32</v>
      </c>
      <c r="BT52" s="1">
        <f t="shared" si="16"/>
        <v>3664.77</v>
      </c>
      <c r="BU52" t="s">
        <v>32</v>
      </c>
      <c r="BV52">
        <f t="shared" si="17"/>
        <v>1256433</v>
      </c>
      <c r="BW52" t="s">
        <v>32</v>
      </c>
      <c r="BX52" s="1">
        <f t="shared" si="18"/>
        <v>3631.32</v>
      </c>
      <c r="BY52" t="s">
        <v>33</v>
      </c>
      <c r="BZ52" s="1">
        <v>0.71639275179098183</v>
      </c>
      <c r="CA52" t="s">
        <v>32</v>
      </c>
      <c r="CB52" s="1">
        <v>0.83599999999999997</v>
      </c>
    </row>
    <row r="53" spans="25:80" x14ac:dyDescent="0.25">
      <c r="Y53">
        <v>2213</v>
      </c>
      <c r="Z53">
        <f t="shared" si="0"/>
        <v>39</v>
      </c>
      <c r="AA53">
        <f t="shared" si="19"/>
        <v>19</v>
      </c>
      <c r="AB53" t="s">
        <v>32</v>
      </c>
      <c r="AC53">
        <f t="shared" si="1"/>
        <v>2457</v>
      </c>
      <c r="AD53" t="s">
        <v>32</v>
      </c>
      <c r="AE53" s="1">
        <f t="shared" si="20"/>
        <v>11.025756891098057</v>
      </c>
      <c r="AF53" t="s">
        <v>32</v>
      </c>
      <c r="AG53" s="1">
        <f t="shared" si="2"/>
        <v>4.5999999999999999E-2</v>
      </c>
      <c r="AH53" t="s">
        <v>32</v>
      </c>
      <c r="AI53">
        <f t="shared" si="3"/>
        <v>2449</v>
      </c>
      <c r="AJ53" t="s">
        <v>32</v>
      </c>
      <c r="AK53" s="1">
        <f t="shared" si="25"/>
        <v>10.664256665160416</v>
      </c>
      <c r="AL53" t="s">
        <v>32</v>
      </c>
      <c r="AM53" s="1">
        <f t="shared" si="4"/>
        <v>3.9E-2</v>
      </c>
      <c r="AN53" t="s">
        <v>32</v>
      </c>
      <c r="AO53">
        <f t="shared" si="5"/>
        <v>2449</v>
      </c>
      <c r="AP53" t="s">
        <v>32</v>
      </c>
      <c r="AQ53" s="1">
        <f t="shared" si="21"/>
        <v>10.664256665160416</v>
      </c>
      <c r="AR53" t="s">
        <v>32</v>
      </c>
      <c r="AS53" s="1">
        <f t="shared" si="6"/>
        <v>8.5000000000000006E-2</v>
      </c>
      <c r="AT53" t="s">
        <v>32</v>
      </c>
      <c r="AU53">
        <f t="shared" si="7"/>
        <v>2449</v>
      </c>
      <c r="AV53" t="s">
        <v>32</v>
      </c>
      <c r="AW53" s="1">
        <f t="shared" si="22"/>
        <v>10.664256665160416</v>
      </c>
      <c r="AX53" t="s">
        <v>32</v>
      </c>
      <c r="AY53" s="1">
        <f t="shared" si="8"/>
        <v>0.161</v>
      </c>
      <c r="AZ53" t="s">
        <v>33</v>
      </c>
      <c r="BA53">
        <v>39</v>
      </c>
      <c r="BB53">
        <f t="shared" si="23"/>
        <v>19</v>
      </c>
      <c r="BC53" t="s">
        <v>32</v>
      </c>
      <c r="BD53">
        <f t="shared" si="9"/>
        <v>2218</v>
      </c>
      <c r="BE53" t="s">
        <v>32</v>
      </c>
      <c r="BF53" s="1">
        <f t="shared" si="24"/>
        <v>0.22593764121102575</v>
      </c>
      <c r="BG53" t="s">
        <v>32</v>
      </c>
      <c r="BH53">
        <f t="shared" si="10"/>
        <v>442</v>
      </c>
      <c r="BI53" t="s">
        <v>32</v>
      </c>
      <c r="BJ53" s="1">
        <f t="shared" si="11"/>
        <v>1.9359999999999999</v>
      </c>
      <c r="BK53" t="s">
        <v>32</v>
      </c>
      <c r="BL53" t="s">
        <v>36</v>
      </c>
      <c r="BM53" t="s">
        <v>32</v>
      </c>
      <c r="BN53">
        <f t="shared" si="13"/>
        <v>2238483</v>
      </c>
      <c r="BO53" t="s">
        <v>32</v>
      </c>
      <c r="BP53" s="1">
        <f t="shared" si="14"/>
        <v>3642.79</v>
      </c>
      <c r="BQ53" t="s">
        <v>32</v>
      </c>
      <c r="BR53">
        <f t="shared" si="15"/>
        <v>2010204</v>
      </c>
      <c r="BS53" t="s">
        <v>32</v>
      </c>
      <c r="BT53" s="1">
        <f t="shared" si="16"/>
        <v>3654.53</v>
      </c>
      <c r="BU53" t="s">
        <v>32</v>
      </c>
      <c r="BV53">
        <f t="shared" si="17"/>
        <v>2238483</v>
      </c>
      <c r="BW53" t="s">
        <v>32</v>
      </c>
      <c r="BX53" s="1">
        <f t="shared" si="18"/>
        <v>3660.75</v>
      </c>
      <c r="BY53" t="s">
        <v>33</v>
      </c>
      <c r="BZ53" s="1">
        <v>4.2024401265250786</v>
      </c>
      <c r="CA53" t="s">
        <v>32</v>
      </c>
      <c r="CB53" s="1">
        <v>67.397000000000006</v>
      </c>
    </row>
    <row r="54" spans="25:80" x14ac:dyDescent="0.25">
      <c r="Y54">
        <v>2659</v>
      </c>
      <c r="Z54">
        <f t="shared" si="0"/>
        <v>40</v>
      </c>
      <c r="AA54">
        <f t="shared" si="19"/>
        <v>20</v>
      </c>
      <c r="AB54" t="s">
        <v>32</v>
      </c>
      <c r="AC54">
        <f t="shared" si="1"/>
        <v>2807</v>
      </c>
      <c r="AD54" t="s">
        <v>32</v>
      </c>
      <c r="AE54" s="1">
        <f t="shared" si="20"/>
        <v>5.5660022564874012</v>
      </c>
      <c r="AF54" t="s">
        <v>32</v>
      </c>
      <c r="AG54" s="1">
        <f t="shared" si="2"/>
        <v>4.0000000000000001E-3</v>
      </c>
      <c r="AH54" t="s">
        <v>32</v>
      </c>
      <c r="AI54">
        <f t="shared" si="3"/>
        <v>2780</v>
      </c>
      <c r="AJ54" t="s">
        <v>32</v>
      </c>
      <c r="AK54" s="1">
        <f t="shared" si="25"/>
        <v>4.5505829259119972</v>
      </c>
      <c r="AL54" t="s">
        <v>32</v>
      </c>
      <c r="AM54" s="1">
        <f t="shared" si="4"/>
        <v>3.4000000000000002E-2</v>
      </c>
      <c r="AN54" t="s">
        <v>32</v>
      </c>
      <c r="AO54">
        <f t="shared" si="5"/>
        <v>2751</v>
      </c>
      <c r="AP54" t="s">
        <v>32</v>
      </c>
      <c r="AQ54" s="1">
        <f t="shared" si="21"/>
        <v>3.4599473486273036</v>
      </c>
      <c r="AR54" t="s">
        <v>32</v>
      </c>
      <c r="AS54" s="1">
        <f t="shared" si="6"/>
        <v>6.3E-2</v>
      </c>
      <c r="AT54" t="s">
        <v>32</v>
      </c>
      <c r="AU54">
        <f t="shared" si="7"/>
        <v>2733</v>
      </c>
      <c r="AV54" t="s">
        <v>32</v>
      </c>
      <c r="AW54" s="1">
        <f t="shared" si="22"/>
        <v>2.7830011282437006</v>
      </c>
      <c r="AX54" t="s">
        <v>32</v>
      </c>
      <c r="AY54" s="1">
        <f t="shared" si="8"/>
        <v>0.115</v>
      </c>
      <c r="AZ54" t="s">
        <v>33</v>
      </c>
      <c r="BA54">
        <v>40</v>
      </c>
      <c r="BB54">
        <f t="shared" si="23"/>
        <v>20</v>
      </c>
      <c r="BC54" t="s">
        <v>32</v>
      </c>
      <c r="BD54">
        <f t="shared" si="9"/>
        <v>2657</v>
      </c>
      <c r="BE54" t="s">
        <v>32</v>
      </c>
      <c r="BF54" s="1">
        <f t="shared" si="24"/>
        <v>-7.5216246709289211E-2</v>
      </c>
      <c r="BG54" t="s">
        <v>32</v>
      </c>
      <c r="BH54">
        <f t="shared" si="10"/>
        <v>609</v>
      </c>
      <c r="BI54" t="s">
        <v>32</v>
      </c>
      <c r="BJ54" s="1">
        <f t="shared" si="11"/>
        <v>1.4330000000000001</v>
      </c>
      <c r="BK54" t="s">
        <v>32</v>
      </c>
      <c r="BL54" t="s">
        <v>36</v>
      </c>
      <c r="BM54" t="s">
        <v>32</v>
      </c>
      <c r="BN54">
        <f t="shared" si="13"/>
        <v>1137757</v>
      </c>
      <c r="BO54" t="s">
        <v>32</v>
      </c>
      <c r="BP54" s="1">
        <f t="shared" si="14"/>
        <v>3646.6</v>
      </c>
      <c r="BQ54" t="s">
        <v>32</v>
      </c>
      <c r="BR54">
        <f t="shared" si="15"/>
        <v>918477</v>
      </c>
      <c r="BS54" t="s">
        <v>32</v>
      </c>
      <c r="BT54" s="1">
        <f t="shared" si="16"/>
        <v>3839.88</v>
      </c>
      <c r="BU54" t="s">
        <v>32</v>
      </c>
      <c r="BV54">
        <f t="shared" si="17"/>
        <v>1227651</v>
      </c>
      <c r="BW54" t="s">
        <v>32</v>
      </c>
      <c r="BX54" s="1">
        <f t="shared" si="18"/>
        <v>3759.62</v>
      </c>
      <c r="BY54" t="s">
        <v>33</v>
      </c>
      <c r="BZ54" s="1">
        <v>0.75216246709289203</v>
      </c>
      <c r="CA54" t="s">
        <v>32</v>
      </c>
      <c r="CB54" s="1">
        <v>0.33500000000000002</v>
      </c>
    </row>
    <row r="55" spans="25:80" x14ac:dyDescent="0.25">
      <c r="Y55">
        <v>1410</v>
      </c>
      <c r="Z55">
        <f t="shared" si="0"/>
        <v>41</v>
      </c>
      <c r="AA55">
        <f t="shared" si="19"/>
        <v>21</v>
      </c>
      <c r="AB55" t="s">
        <v>32</v>
      </c>
      <c r="AC55">
        <f t="shared" si="1"/>
        <v>1562</v>
      </c>
      <c r="AD55" t="s">
        <v>32</v>
      </c>
      <c r="AE55" s="1">
        <f t="shared" si="20"/>
        <v>10.780141843971631</v>
      </c>
      <c r="AF55" t="s">
        <v>32</v>
      </c>
      <c r="AG55" s="1">
        <f t="shared" si="2"/>
        <v>3.0000000000000001E-3</v>
      </c>
      <c r="AH55" t="s">
        <v>32</v>
      </c>
      <c r="AI55">
        <f t="shared" si="3"/>
        <v>1557</v>
      </c>
      <c r="AJ55" t="s">
        <v>32</v>
      </c>
      <c r="AK55" s="1">
        <f t="shared" si="25"/>
        <v>10.425531914893616</v>
      </c>
      <c r="AL55" t="s">
        <v>32</v>
      </c>
      <c r="AM55" s="1">
        <f t="shared" si="4"/>
        <v>5.5E-2</v>
      </c>
      <c r="AN55" t="s">
        <v>32</v>
      </c>
      <c r="AO55">
        <f t="shared" si="5"/>
        <v>1542</v>
      </c>
      <c r="AP55" t="s">
        <v>32</v>
      </c>
      <c r="AQ55" s="1">
        <f t="shared" si="21"/>
        <v>9.3617021276595747</v>
      </c>
      <c r="AR55" t="s">
        <v>32</v>
      </c>
      <c r="AS55" s="1">
        <f t="shared" si="6"/>
        <v>0.115</v>
      </c>
      <c r="AT55" t="s">
        <v>32</v>
      </c>
      <c r="AU55">
        <f t="shared" si="7"/>
        <v>1529</v>
      </c>
      <c r="AV55" t="s">
        <v>32</v>
      </c>
      <c r="AW55" s="1">
        <f t="shared" si="22"/>
        <v>8.4397163120567367</v>
      </c>
      <c r="AX55" t="s">
        <v>32</v>
      </c>
      <c r="AY55" s="1">
        <f t="shared" si="8"/>
        <v>0.219</v>
      </c>
      <c r="AZ55" t="s">
        <v>33</v>
      </c>
      <c r="BA55">
        <v>41</v>
      </c>
      <c r="BB55">
        <f t="shared" si="23"/>
        <v>21</v>
      </c>
      <c r="BC55" t="s">
        <v>32</v>
      </c>
      <c r="BD55">
        <f t="shared" si="9"/>
        <v>1412</v>
      </c>
      <c r="BE55" t="s">
        <v>32</v>
      </c>
      <c r="BF55" s="1">
        <f t="shared" si="24"/>
        <v>0.14184397163120568</v>
      </c>
      <c r="BG55" t="s">
        <v>32</v>
      </c>
      <c r="BH55">
        <f t="shared" si="10"/>
        <v>2138</v>
      </c>
      <c r="BI55" t="s">
        <v>32</v>
      </c>
      <c r="BJ55" s="1">
        <f t="shared" si="11"/>
        <v>10.981999999999999</v>
      </c>
      <c r="BK55" t="s">
        <v>32</v>
      </c>
      <c r="BL55" t="s">
        <v>36</v>
      </c>
      <c r="BM55" t="s">
        <v>32</v>
      </c>
      <c r="BN55">
        <f t="shared" si="13"/>
        <v>1207299</v>
      </c>
      <c r="BO55" t="s">
        <v>32</v>
      </c>
      <c r="BP55" s="1">
        <f t="shared" si="14"/>
        <v>3671.79</v>
      </c>
      <c r="BQ55" t="s">
        <v>32</v>
      </c>
      <c r="BR55">
        <f t="shared" si="15"/>
        <v>846485</v>
      </c>
      <c r="BS55" t="s">
        <v>32</v>
      </c>
      <c r="BT55" s="1">
        <f t="shared" si="16"/>
        <v>3611.51</v>
      </c>
      <c r="BU55" t="s">
        <v>32</v>
      </c>
      <c r="BV55">
        <f t="shared" si="17"/>
        <v>1219554</v>
      </c>
      <c r="BW55" t="s">
        <v>32</v>
      </c>
      <c r="BX55" s="1">
        <f t="shared" si="18"/>
        <v>3631.16</v>
      </c>
      <c r="BY55" t="s">
        <v>33</v>
      </c>
      <c r="BZ55" s="1">
        <v>6.0992907801418434</v>
      </c>
      <c r="CA55" t="s">
        <v>32</v>
      </c>
      <c r="CB55" s="1">
        <v>63.503</v>
      </c>
    </row>
    <row r="56" spans="25:80" x14ac:dyDescent="0.25">
      <c r="Y56">
        <v>1342</v>
      </c>
      <c r="Z56">
        <f t="shared" si="0"/>
        <v>42</v>
      </c>
      <c r="AA56">
        <f t="shared" si="19"/>
        <v>22</v>
      </c>
      <c r="AB56" t="s">
        <v>32</v>
      </c>
      <c r="AC56">
        <f t="shared" si="1"/>
        <v>1487</v>
      </c>
      <c r="AD56" t="s">
        <v>32</v>
      </c>
      <c r="AE56" s="1">
        <f t="shared" si="20"/>
        <v>10.804769001490314</v>
      </c>
      <c r="AF56" t="s">
        <v>32</v>
      </c>
      <c r="AG56" s="1">
        <f t="shared" si="2"/>
        <v>3.0000000000000001E-3</v>
      </c>
      <c r="AH56" t="s">
        <v>32</v>
      </c>
      <c r="AI56">
        <f t="shared" si="3"/>
        <v>1482</v>
      </c>
      <c r="AJ56" t="s">
        <v>32</v>
      </c>
      <c r="AK56" s="1">
        <f t="shared" si="25"/>
        <v>10.432190760059612</v>
      </c>
      <c r="AL56" t="s">
        <v>32</v>
      </c>
      <c r="AM56" s="1">
        <f t="shared" si="4"/>
        <v>0.06</v>
      </c>
      <c r="AN56" t="s">
        <v>32</v>
      </c>
      <c r="AO56">
        <f t="shared" si="5"/>
        <v>1477</v>
      </c>
      <c r="AP56" t="s">
        <v>32</v>
      </c>
      <c r="AQ56" s="1">
        <f t="shared" si="21"/>
        <v>10.059612518628912</v>
      </c>
      <c r="AR56" t="s">
        <v>32</v>
      </c>
      <c r="AS56" s="1">
        <f t="shared" si="6"/>
        <v>0.13300000000000001</v>
      </c>
      <c r="AT56" t="s">
        <v>32</v>
      </c>
      <c r="AU56">
        <f t="shared" si="7"/>
        <v>1465</v>
      </c>
      <c r="AV56" t="s">
        <v>32</v>
      </c>
      <c r="AW56" s="1">
        <f t="shared" si="22"/>
        <v>9.165424739195231</v>
      </c>
      <c r="AX56" t="s">
        <v>32</v>
      </c>
      <c r="AY56" s="1">
        <f t="shared" si="8"/>
        <v>0.26200000000000001</v>
      </c>
      <c r="AZ56" t="s">
        <v>33</v>
      </c>
      <c r="BA56">
        <v>42</v>
      </c>
      <c r="BB56">
        <f t="shared" si="23"/>
        <v>22</v>
      </c>
      <c r="BC56" t="s">
        <v>32</v>
      </c>
      <c r="BD56">
        <f t="shared" si="9"/>
        <v>1350</v>
      </c>
      <c r="BE56" t="s">
        <v>32</v>
      </c>
      <c r="BF56" s="1">
        <f t="shared" si="24"/>
        <v>0.5961251862891207</v>
      </c>
      <c r="BG56" t="s">
        <v>32</v>
      </c>
      <c r="BH56">
        <f t="shared" si="10"/>
        <v>5148</v>
      </c>
      <c r="BI56" t="s">
        <v>32</v>
      </c>
      <c r="BJ56" s="1">
        <f t="shared" si="11"/>
        <v>38.673999999999999</v>
      </c>
      <c r="BK56" t="s">
        <v>32</v>
      </c>
      <c r="BL56" t="s">
        <v>36</v>
      </c>
      <c r="BM56" t="s">
        <v>32</v>
      </c>
      <c r="BN56">
        <f t="shared" si="13"/>
        <v>1759894</v>
      </c>
      <c r="BO56" t="s">
        <v>32</v>
      </c>
      <c r="BP56" s="1">
        <f t="shared" si="14"/>
        <v>4088.15</v>
      </c>
      <c r="BQ56" t="s">
        <v>32</v>
      </c>
      <c r="BR56">
        <f t="shared" si="15"/>
        <v>1687911</v>
      </c>
      <c r="BS56" t="s">
        <v>32</v>
      </c>
      <c r="BT56" s="1">
        <f t="shared" si="16"/>
        <v>3630.61</v>
      </c>
      <c r="BU56" t="s">
        <v>32</v>
      </c>
      <c r="BV56">
        <f t="shared" si="17"/>
        <v>1850181</v>
      </c>
      <c r="BW56" t="s">
        <v>32</v>
      </c>
      <c r="BX56" s="1">
        <f t="shared" si="18"/>
        <v>4065.63</v>
      </c>
      <c r="BY56" t="s">
        <v>33</v>
      </c>
      <c r="BZ56" s="1">
        <v>1.713859910581222</v>
      </c>
      <c r="CA56" t="s">
        <v>32</v>
      </c>
      <c r="CB56" s="1">
        <v>63.399000000000001</v>
      </c>
    </row>
    <row r="57" spans="25:80" x14ac:dyDescent="0.25">
      <c r="Y57">
        <v>2590</v>
      </c>
      <c r="Z57">
        <f t="shared" si="0"/>
        <v>43</v>
      </c>
      <c r="AA57">
        <f t="shared" si="19"/>
        <v>23</v>
      </c>
      <c r="AB57" t="s">
        <v>32</v>
      </c>
      <c r="AC57">
        <f t="shared" si="1"/>
        <v>2897</v>
      </c>
      <c r="AD57" t="s">
        <v>32</v>
      </c>
      <c r="AE57" s="1">
        <f>((AC57-Y57)/Y57)*100</f>
        <v>11.853281853281853</v>
      </c>
      <c r="AF57" t="s">
        <v>32</v>
      </c>
      <c r="AG57" s="1">
        <f t="shared" si="2"/>
        <v>3.0000000000000001E-3</v>
      </c>
      <c r="AH57" t="s">
        <v>32</v>
      </c>
      <c r="AI57">
        <f t="shared" si="3"/>
        <v>2885</v>
      </c>
      <c r="AJ57" t="s">
        <v>32</v>
      </c>
      <c r="AK57" s="1">
        <f t="shared" si="25"/>
        <v>11.389961389961389</v>
      </c>
      <c r="AL57" t="s">
        <v>32</v>
      </c>
      <c r="AM57" s="1">
        <f t="shared" si="4"/>
        <v>5.6000000000000001E-2</v>
      </c>
      <c r="AN57" t="s">
        <v>32</v>
      </c>
      <c r="AO57">
        <f t="shared" si="5"/>
        <v>2860</v>
      </c>
      <c r="AP57" t="s">
        <v>32</v>
      </c>
      <c r="AQ57" s="1">
        <f t="shared" si="21"/>
        <v>10.424710424710424</v>
      </c>
      <c r="AR57" t="s">
        <v>32</v>
      </c>
      <c r="AS57" s="1">
        <f t="shared" si="6"/>
        <v>0.12</v>
      </c>
      <c r="AT57" t="s">
        <v>32</v>
      </c>
      <c r="AU57">
        <f t="shared" si="7"/>
        <v>2837</v>
      </c>
      <c r="AV57" t="s">
        <v>32</v>
      </c>
      <c r="AW57" s="1">
        <f t="shared" si="22"/>
        <v>9.5366795366795358</v>
      </c>
      <c r="AX57" t="s">
        <v>32</v>
      </c>
      <c r="AY57" s="1">
        <f t="shared" si="8"/>
        <v>0.22500000000000001</v>
      </c>
      <c r="AZ57" t="s">
        <v>33</v>
      </c>
      <c r="BA57">
        <v>43</v>
      </c>
      <c r="BB57">
        <f t="shared" si="23"/>
        <v>23</v>
      </c>
      <c r="BC57" t="s">
        <v>32</v>
      </c>
      <c r="BD57">
        <f t="shared" si="9"/>
        <v>2598</v>
      </c>
      <c r="BE57" t="s">
        <v>32</v>
      </c>
      <c r="BF57" s="1">
        <f t="shared" si="24"/>
        <v>0.30888030888030887</v>
      </c>
      <c r="BG57" t="s">
        <v>32</v>
      </c>
      <c r="BH57">
        <f t="shared" si="10"/>
        <v>1284</v>
      </c>
      <c r="BI57" t="s">
        <v>32</v>
      </c>
      <c r="BJ57" s="1">
        <f t="shared" si="11"/>
        <v>4.923</v>
      </c>
      <c r="BK57" t="s">
        <v>32</v>
      </c>
      <c r="BL57" t="s">
        <v>36</v>
      </c>
      <c r="BM57" t="s">
        <v>32</v>
      </c>
      <c r="BN57">
        <f t="shared" si="13"/>
        <v>1320005</v>
      </c>
      <c r="BO57" t="s">
        <v>32</v>
      </c>
      <c r="BP57" s="1">
        <f t="shared" si="14"/>
        <v>3694.15</v>
      </c>
      <c r="BQ57" t="s">
        <v>32</v>
      </c>
      <c r="BR57">
        <f t="shared" si="15"/>
        <v>1320005</v>
      </c>
      <c r="BS57" t="s">
        <v>32</v>
      </c>
      <c r="BT57" s="1">
        <f t="shared" si="16"/>
        <v>3672.38</v>
      </c>
      <c r="BU57" t="s">
        <v>32</v>
      </c>
      <c r="BV57">
        <f t="shared" si="17"/>
        <v>1320005</v>
      </c>
      <c r="BW57" t="s">
        <v>32</v>
      </c>
      <c r="BX57" s="1">
        <f t="shared" si="18"/>
        <v>3660.03</v>
      </c>
      <c r="BY57" t="s">
        <v>33</v>
      </c>
      <c r="BZ57" s="1">
        <v>5.9073359073359075</v>
      </c>
      <c r="CA57" t="s">
        <v>32</v>
      </c>
      <c r="CB57" s="1">
        <v>281.64299999999997</v>
      </c>
    </row>
    <row r="58" spans="25:80" x14ac:dyDescent="0.25">
      <c r="Y58">
        <v>2805</v>
      </c>
      <c r="Z58">
        <f t="shared" si="0"/>
        <v>44</v>
      </c>
      <c r="AA58">
        <f t="shared" si="19"/>
        <v>24</v>
      </c>
      <c r="AB58" t="s">
        <v>32</v>
      </c>
      <c r="AC58">
        <f t="shared" si="1"/>
        <v>3110</v>
      </c>
      <c r="AD58" t="s">
        <v>32</v>
      </c>
      <c r="AE58" s="1">
        <f t="shared" si="20"/>
        <v>10.873440285204991</v>
      </c>
      <c r="AF58" t="s">
        <v>32</v>
      </c>
      <c r="AG58" s="1">
        <f t="shared" si="2"/>
        <v>3.0000000000000001E-3</v>
      </c>
      <c r="AH58" t="s">
        <v>32</v>
      </c>
      <c r="AI58">
        <f t="shared" si="3"/>
        <v>3094</v>
      </c>
      <c r="AJ58" t="s">
        <v>32</v>
      </c>
      <c r="AK58" s="1">
        <f t="shared" si="25"/>
        <v>10.303030303030303</v>
      </c>
      <c r="AL58" t="s">
        <v>32</v>
      </c>
      <c r="AM58" s="1">
        <f t="shared" si="4"/>
        <v>6.8000000000000005E-2</v>
      </c>
      <c r="AN58" t="s">
        <v>32</v>
      </c>
      <c r="AO58">
        <f t="shared" si="5"/>
        <v>3076</v>
      </c>
      <c r="AP58" t="s">
        <v>32</v>
      </c>
      <c r="AQ58" s="1">
        <f t="shared" si="21"/>
        <v>9.6613190730837797</v>
      </c>
      <c r="AR58" t="s">
        <v>32</v>
      </c>
      <c r="AS58" s="1">
        <f t="shared" si="6"/>
        <v>0.121</v>
      </c>
      <c r="AT58" t="s">
        <v>32</v>
      </c>
      <c r="AU58">
        <f t="shared" si="7"/>
        <v>3058</v>
      </c>
      <c r="AV58" t="s">
        <v>32</v>
      </c>
      <c r="AW58" s="1">
        <f t="shared" si="22"/>
        <v>9.0196078431372548</v>
      </c>
      <c r="AX58" t="s">
        <v>32</v>
      </c>
      <c r="AY58" s="1">
        <f t="shared" si="8"/>
        <v>0.224</v>
      </c>
      <c r="AZ58" t="s">
        <v>33</v>
      </c>
      <c r="BA58">
        <v>44</v>
      </c>
      <c r="BB58">
        <f t="shared" si="23"/>
        <v>24</v>
      </c>
      <c r="BC58" t="s">
        <v>32</v>
      </c>
      <c r="BD58">
        <f t="shared" si="9"/>
        <v>2808</v>
      </c>
      <c r="BE58" t="s">
        <v>32</v>
      </c>
      <c r="BF58" s="1">
        <f t="shared" si="24"/>
        <v>0.10695187165775401</v>
      </c>
      <c r="BG58" t="s">
        <v>32</v>
      </c>
      <c r="BH58">
        <f t="shared" si="10"/>
        <v>1116</v>
      </c>
      <c r="BI58" t="s">
        <v>32</v>
      </c>
      <c r="BJ58" s="1">
        <f t="shared" si="11"/>
        <v>5.1820000000000004</v>
      </c>
      <c r="BK58" t="s">
        <v>32</v>
      </c>
      <c r="BL58" t="s">
        <v>36</v>
      </c>
      <c r="BM58" t="s">
        <v>32</v>
      </c>
      <c r="BN58">
        <f t="shared" si="13"/>
        <v>1450961</v>
      </c>
      <c r="BO58" t="s">
        <v>32</v>
      </c>
      <c r="BP58" s="1">
        <f t="shared" si="14"/>
        <v>3738.81</v>
      </c>
      <c r="BQ58" t="s">
        <v>32</v>
      </c>
      <c r="BR58">
        <f t="shared" si="15"/>
        <v>1450961</v>
      </c>
      <c r="BS58" t="s">
        <v>32</v>
      </c>
      <c r="BT58" s="1">
        <f t="shared" si="16"/>
        <v>3626.02</v>
      </c>
      <c r="BU58" t="s">
        <v>32</v>
      </c>
      <c r="BV58">
        <f t="shared" si="17"/>
        <v>1450961</v>
      </c>
      <c r="BW58" t="s">
        <v>32</v>
      </c>
      <c r="BX58" s="1">
        <f t="shared" si="18"/>
        <v>3660.26</v>
      </c>
      <c r="BY58" t="s">
        <v>33</v>
      </c>
      <c r="BZ58" s="1">
        <v>4.9197860962566846</v>
      </c>
      <c r="CA58" t="s">
        <v>32</v>
      </c>
      <c r="CB58" s="1">
        <v>88.849000000000004</v>
      </c>
    </row>
    <row r="59" spans="25:80" x14ac:dyDescent="0.25">
      <c r="Y59">
        <v>2053</v>
      </c>
      <c r="Z59">
        <f t="shared" si="0"/>
        <v>45</v>
      </c>
      <c r="AA59">
        <f t="shared" si="19"/>
        <v>25</v>
      </c>
      <c r="AB59" t="s">
        <v>32</v>
      </c>
      <c r="AC59">
        <f t="shared" si="1"/>
        <v>2153</v>
      </c>
      <c r="AD59" t="s">
        <v>32</v>
      </c>
      <c r="AE59" s="1">
        <f t="shared" si="20"/>
        <v>4.8709206039941551</v>
      </c>
      <c r="AF59" t="s">
        <v>32</v>
      </c>
      <c r="AG59" s="1">
        <f t="shared" si="2"/>
        <v>3.0000000000000001E-3</v>
      </c>
      <c r="AH59" t="s">
        <v>32</v>
      </c>
      <c r="AI59">
        <f t="shared" si="3"/>
        <v>2151</v>
      </c>
      <c r="AJ59" t="s">
        <v>32</v>
      </c>
      <c r="AK59" s="1">
        <f t="shared" si="25"/>
        <v>4.7735021919142717</v>
      </c>
      <c r="AL59" t="s">
        <v>32</v>
      </c>
      <c r="AM59" s="1">
        <f t="shared" si="4"/>
        <v>7.8E-2</v>
      </c>
      <c r="AN59" t="s">
        <v>32</v>
      </c>
      <c r="AO59">
        <f t="shared" si="5"/>
        <v>2150</v>
      </c>
      <c r="AP59" t="s">
        <v>32</v>
      </c>
      <c r="AQ59" s="1">
        <f t="shared" si="21"/>
        <v>4.7247929858743296</v>
      </c>
      <c r="AR59" t="s">
        <v>32</v>
      </c>
      <c r="AS59" s="1">
        <f t="shared" si="6"/>
        <v>0.17199999999999999</v>
      </c>
      <c r="AT59" t="s">
        <v>32</v>
      </c>
      <c r="AU59">
        <f t="shared" si="7"/>
        <v>2147</v>
      </c>
      <c r="AV59" t="s">
        <v>32</v>
      </c>
      <c r="AW59" s="1">
        <f t="shared" si="22"/>
        <v>4.5786653677545059</v>
      </c>
      <c r="AX59" t="s">
        <v>32</v>
      </c>
      <c r="AY59" s="1">
        <f t="shared" si="8"/>
        <v>0.34300000000000003</v>
      </c>
      <c r="AZ59" t="s">
        <v>33</v>
      </c>
      <c r="BA59">
        <v>45</v>
      </c>
      <c r="BB59">
        <f t="shared" si="23"/>
        <v>25</v>
      </c>
      <c r="BC59" t="s">
        <v>32</v>
      </c>
      <c r="BD59">
        <f t="shared" si="9"/>
        <v>2060</v>
      </c>
      <c r="BE59" t="s">
        <v>32</v>
      </c>
      <c r="BF59" s="1">
        <f t="shared" si="24"/>
        <v>0.34096444227959083</v>
      </c>
      <c r="BG59" t="s">
        <v>32</v>
      </c>
      <c r="BH59">
        <f t="shared" si="10"/>
        <v>869</v>
      </c>
      <c r="BI59" t="s">
        <v>32</v>
      </c>
      <c r="BJ59" s="1">
        <f t="shared" si="11"/>
        <v>7.8940000000000001</v>
      </c>
      <c r="BK59" t="s">
        <v>32</v>
      </c>
      <c r="BL59" t="s">
        <v>36</v>
      </c>
      <c r="BM59" t="s">
        <v>32</v>
      </c>
      <c r="BN59">
        <f t="shared" si="13"/>
        <v>1626287</v>
      </c>
      <c r="BO59" t="s">
        <v>32</v>
      </c>
      <c r="BP59" s="1">
        <f t="shared" si="14"/>
        <v>3715.09</v>
      </c>
      <c r="BQ59" t="s">
        <v>32</v>
      </c>
      <c r="BR59">
        <f t="shared" si="15"/>
        <v>1484155</v>
      </c>
      <c r="BS59" t="s">
        <v>32</v>
      </c>
      <c r="BT59" s="1">
        <f t="shared" si="16"/>
        <v>3660.78</v>
      </c>
      <c r="BU59" t="s">
        <v>32</v>
      </c>
      <c r="BV59">
        <f t="shared" si="17"/>
        <v>1484155</v>
      </c>
      <c r="BW59" t="s">
        <v>32</v>
      </c>
      <c r="BX59" s="1">
        <f t="shared" si="18"/>
        <v>3639.51</v>
      </c>
      <c r="BY59" t="s">
        <v>33</v>
      </c>
      <c r="BZ59" s="1">
        <v>3.4583536288358503</v>
      </c>
      <c r="CA59" t="s">
        <v>32</v>
      </c>
      <c r="CB59" s="1">
        <v>4.1130000000000004</v>
      </c>
    </row>
    <row r="60" spans="25:80" x14ac:dyDescent="0.25">
      <c r="Y60">
        <v>2356</v>
      </c>
      <c r="Z60">
        <f t="shared" si="0"/>
        <v>46</v>
      </c>
      <c r="AA60">
        <f t="shared" si="19"/>
        <v>26</v>
      </c>
      <c r="AB60" t="s">
        <v>32</v>
      </c>
      <c r="AC60">
        <f t="shared" si="1"/>
        <v>2482</v>
      </c>
      <c r="AD60" t="s">
        <v>32</v>
      </c>
      <c r="AE60" s="1">
        <f t="shared" si="20"/>
        <v>5.3480475382003396</v>
      </c>
      <c r="AF60" t="s">
        <v>32</v>
      </c>
      <c r="AG60" s="1">
        <f t="shared" si="2"/>
        <v>3.0000000000000001E-3</v>
      </c>
      <c r="AH60" t="s">
        <v>32</v>
      </c>
      <c r="AI60">
        <f t="shared" si="3"/>
        <v>2475</v>
      </c>
      <c r="AJ60" t="s">
        <v>32</v>
      </c>
      <c r="AK60" s="1">
        <f t="shared" si="25"/>
        <v>5.0509337860780983</v>
      </c>
      <c r="AL60" t="s">
        <v>32</v>
      </c>
      <c r="AM60" s="1">
        <f t="shared" si="4"/>
        <v>2.7E-2</v>
      </c>
      <c r="AN60" t="s">
        <v>32</v>
      </c>
      <c r="AO60">
        <f t="shared" si="5"/>
        <v>2460</v>
      </c>
      <c r="AP60" t="s">
        <v>32</v>
      </c>
      <c r="AQ60" s="1">
        <f t="shared" si="21"/>
        <v>4.4142614601018675</v>
      </c>
      <c r="AR60" t="s">
        <v>32</v>
      </c>
      <c r="AS60" s="1">
        <f t="shared" si="6"/>
        <v>5.7000000000000002E-2</v>
      </c>
      <c r="AT60" t="s">
        <v>32</v>
      </c>
      <c r="AU60">
        <f t="shared" si="7"/>
        <v>2459</v>
      </c>
      <c r="AV60" t="s">
        <v>32</v>
      </c>
      <c r="AW60" s="1">
        <f t="shared" si="22"/>
        <v>4.3718166383701194</v>
      </c>
      <c r="AX60" t="s">
        <v>32</v>
      </c>
      <c r="AY60" s="1">
        <f t="shared" si="8"/>
        <v>9.8000000000000004E-2</v>
      </c>
      <c r="AZ60" t="s">
        <v>33</v>
      </c>
      <c r="BA60">
        <v>46</v>
      </c>
      <c r="BB60">
        <f t="shared" si="23"/>
        <v>26</v>
      </c>
      <c r="BC60" t="s">
        <v>32</v>
      </c>
      <c r="BD60">
        <f t="shared" si="9"/>
        <v>2353</v>
      </c>
      <c r="BE60" t="s">
        <v>32</v>
      </c>
      <c r="BF60" s="1">
        <f t="shared" si="24"/>
        <v>-0.12733446519524619</v>
      </c>
      <c r="BG60" t="s">
        <v>32</v>
      </c>
      <c r="BH60">
        <f t="shared" si="10"/>
        <v>53759</v>
      </c>
      <c r="BI60" t="s">
        <v>32</v>
      </c>
      <c r="BJ60" s="1"/>
      <c r="BK60" t="s">
        <v>52</v>
      </c>
      <c r="BL60" t="s">
        <v>36</v>
      </c>
      <c r="BM60" t="s">
        <v>32</v>
      </c>
      <c r="BN60">
        <f t="shared" si="13"/>
        <v>1550660</v>
      </c>
      <c r="BO60" t="s">
        <v>32</v>
      </c>
      <c r="BP60" s="1">
        <f t="shared" si="14"/>
        <v>3638.91</v>
      </c>
      <c r="BQ60" t="s">
        <v>32</v>
      </c>
      <c r="BR60">
        <f t="shared" si="15"/>
        <v>1637832</v>
      </c>
      <c r="BS60" t="s">
        <v>32</v>
      </c>
      <c r="BT60" s="1">
        <f t="shared" si="16"/>
        <v>3642.65</v>
      </c>
      <c r="BU60" t="s">
        <v>32</v>
      </c>
      <c r="BV60">
        <f t="shared" si="17"/>
        <v>1637832</v>
      </c>
      <c r="BW60" t="s">
        <v>32</v>
      </c>
      <c r="BX60" s="1">
        <f t="shared" si="18"/>
        <v>3782.43</v>
      </c>
      <c r="BY60" t="s">
        <v>33</v>
      </c>
      <c r="BZ60" s="1">
        <v>0.84889643463497455</v>
      </c>
      <c r="CA60" t="s">
        <v>32</v>
      </c>
      <c r="CB60" s="1">
        <v>4489.96</v>
      </c>
    </row>
    <row r="61" spans="25:80" x14ac:dyDescent="0.25">
      <c r="Y61">
        <v>2468</v>
      </c>
      <c r="Z61">
        <f t="shared" si="0"/>
        <v>47</v>
      </c>
      <c r="AA61">
        <f t="shared" si="19"/>
        <v>27</v>
      </c>
      <c r="AB61" t="s">
        <v>32</v>
      </c>
      <c r="AC61">
        <f t="shared" si="1"/>
        <v>2583</v>
      </c>
      <c r="AD61" t="s">
        <v>32</v>
      </c>
      <c r="AE61" s="1">
        <f>((AC61-Y61)/Y61)*100</f>
        <v>4.6596434359805512</v>
      </c>
      <c r="AF61" t="s">
        <v>32</v>
      </c>
      <c r="AG61" s="1">
        <f t="shared" si="2"/>
        <v>3.0000000000000001E-3</v>
      </c>
      <c r="AH61" t="s">
        <v>32</v>
      </c>
      <c r="AI61">
        <f t="shared" si="3"/>
        <v>2564</v>
      </c>
      <c r="AJ61" t="s">
        <v>32</v>
      </c>
      <c r="AK61" s="1">
        <f t="shared" si="25"/>
        <v>3.8897893030794171</v>
      </c>
      <c r="AL61" t="s">
        <v>32</v>
      </c>
      <c r="AM61" s="1">
        <f t="shared" si="4"/>
        <v>0.11700000000000001</v>
      </c>
      <c r="AN61" t="s">
        <v>32</v>
      </c>
      <c r="AO61">
        <f t="shared" si="5"/>
        <v>2552</v>
      </c>
      <c r="AP61" t="s">
        <v>32</v>
      </c>
      <c r="AQ61" s="1">
        <f t="shared" si="21"/>
        <v>3.4035656401944889</v>
      </c>
      <c r="AR61" t="s">
        <v>32</v>
      </c>
      <c r="AS61" s="1">
        <f t="shared" si="6"/>
        <v>0.192</v>
      </c>
      <c r="AT61" t="s">
        <v>32</v>
      </c>
      <c r="AU61">
        <f t="shared" si="7"/>
        <v>2543</v>
      </c>
      <c r="AV61" t="s">
        <v>32</v>
      </c>
      <c r="AW61" s="1">
        <f t="shared" si="22"/>
        <v>3.0388978930307942</v>
      </c>
      <c r="AX61" t="s">
        <v>32</v>
      </c>
      <c r="AY61" s="1">
        <f t="shared" si="8"/>
        <v>0.36</v>
      </c>
      <c r="AZ61" t="s">
        <v>33</v>
      </c>
      <c r="BA61">
        <v>47</v>
      </c>
      <c r="BB61">
        <f t="shared" si="23"/>
        <v>27</v>
      </c>
      <c r="BC61" t="s">
        <v>32</v>
      </c>
      <c r="BD61">
        <f t="shared" si="9"/>
        <v>2500</v>
      </c>
      <c r="BE61" t="s">
        <v>32</v>
      </c>
      <c r="BF61" s="1">
        <f t="shared" si="24"/>
        <v>1.2965964343598055</v>
      </c>
      <c r="BG61" t="s">
        <v>32</v>
      </c>
      <c r="BH61">
        <f t="shared" si="10"/>
        <v>696</v>
      </c>
      <c r="BI61" t="s">
        <v>32</v>
      </c>
      <c r="BJ61" s="1">
        <f t="shared" si="11"/>
        <v>4.2549999999999999</v>
      </c>
      <c r="BK61" t="s">
        <v>32</v>
      </c>
      <c r="BL61" t="s">
        <v>36</v>
      </c>
      <c r="BM61" t="s">
        <v>32</v>
      </c>
      <c r="BN61">
        <f t="shared" si="13"/>
        <v>1817157</v>
      </c>
      <c r="BO61" t="s">
        <v>32</v>
      </c>
      <c r="BP61" s="1">
        <f t="shared" si="14"/>
        <v>3624.48</v>
      </c>
      <c r="BQ61" t="s">
        <v>32</v>
      </c>
      <c r="BR61">
        <f t="shared" si="15"/>
        <v>2510242</v>
      </c>
      <c r="BS61" t="s">
        <v>32</v>
      </c>
      <c r="BT61" s="1">
        <f t="shared" si="16"/>
        <v>4460.8100000000004</v>
      </c>
      <c r="BU61" t="s">
        <v>32</v>
      </c>
      <c r="BV61">
        <f t="shared" si="17"/>
        <v>2510242</v>
      </c>
      <c r="BW61" t="s">
        <v>32</v>
      </c>
      <c r="BX61" s="1">
        <f t="shared" si="18"/>
        <v>4507.72</v>
      </c>
      <c r="BY61" t="s">
        <v>33</v>
      </c>
      <c r="BZ61" s="1">
        <v>0.28363047001620745</v>
      </c>
      <c r="CA61" t="s">
        <v>32</v>
      </c>
      <c r="CB61" s="1">
        <v>0.42499999999999999</v>
      </c>
    </row>
    <row r="62" spans="25:80" x14ac:dyDescent="0.25">
      <c r="Y62">
        <v>3054</v>
      </c>
      <c r="Z62">
        <f t="shared" si="0"/>
        <v>48</v>
      </c>
      <c r="AA62">
        <f t="shared" si="19"/>
        <v>28</v>
      </c>
      <c r="AB62" t="s">
        <v>32</v>
      </c>
      <c r="AC62">
        <f t="shared" si="1"/>
        <v>3246</v>
      </c>
      <c r="AD62" t="s">
        <v>32</v>
      </c>
      <c r="AE62" s="1">
        <f>((AC62-Y62)/Y62)*100</f>
        <v>6.2868369351669937</v>
      </c>
      <c r="AF62" t="s">
        <v>32</v>
      </c>
      <c r="AG62" s="1">
        <f t="shared" si="2"/>
        <v>3.0000000000000001E-3</v>
      </c>
      <c r="AH62" t="s">
        <v>32</v>
      </c>
      <c r="AI62">
        <f t="shared" si="3"/>
        <v>3243</v>
      </c>
      <c r="AJ62" t="s">
        <v>32</v>
      </c>
      <c r="AK62" s="1">
        <f t="shared" si="25"/>
        <v>6.1886051080550102</v>
      </c>
      <c r="AL62" t="s">
        <v>32</v>
      </c>
      <c r="AM62" s="1">
        <f t="shared" si="4"/>
        <v>0.11</v>
      </c>
      <c r="AN62" t="s">
        <v>32</v>
      </c>
      <c r="AO62">
        <f t="shared" si="5"/>
        <v>3229</v>
      </c>
      <c r="AP62" t="s">
        <v>32</v>
      </c>
      <c r="AQ62" s="1">
        <f t="shared" si="21"/>
        <v>5.7301899148657496</v>
      </c>
      <c r="AR62" t="s">
        <v>32</v>
      </c>
      <c r="AS62" s="1">
        <f t="shared" si="6"/>
        <v>0.252</v>
      </c>
      <c r="AT62" t="s">
        <v>32</v>
      </c>
      <c r="AU62">
        <f t="shared" si="7"/>
        <v>3213</v>
      </c>
      <c r="AV62" t="s">
        <v>32</v>
      </c>
      <c r="AW62" s="1">
        <f t="shared" si="22"/>
        <v>5.2062868369351669</v>
      </c>
      <c r="AX62" t="s">
        <v>32</v>
      </c>
      <c r="AY62" s="1">
        <f t="shared" si="8"/>
        <v>0.495</v>
      </c>
      <c r="AZ62" t="s">
        <v>33</v>
      </c>
      <c r="BA62">
        <v>48</v>
      </c>
      <c r="BB62">
        <f t="shared" si="23"/>
        <v>28</v>
      </c>
      <c r="BC62" t="s">
        <v>32</v>
      </c>
      <c r="BD62">
        <f t="shared" si="9"/>
        <v>3053</v>
      </c>
      <c r="BE62" t="s">
        <v>32</v>
      </c>
      <c r="BF62" s="1">
        <f t="shared" si="24"/>
        <v>-3.274394237066143E-2</v>
      </c>
      <c r="BG62" t="s">
        <v>32</v>
      </c>
      <c r="BH62">
        <f t="shared" si="10"/>
        <v>1258</v>
      </c>
      <c r="BI62" t="s">
        <v>32</v>
      </c>
      <c r="BJ62" s="1">
        <f t="shared" si="11"/>
        <v>11.845000000000001</v>
      </c>
      <c r="BK62" t="s">
        <v>32</v>
      </c>
      <c r="BL62" t="s">
        <v>36</v>
      </c>
      <c r="BM62" t="s">
        <v>32</v>
      </c>
      <c r="BN62">
        <f t="shared" si="13"/>
        <v>1468315</v>
      </c>
      <c r="BO62" t="s">
        <v>32</v>
      </c>
      <c r="BP62" s="1">
        <f t="shared" si="14"/>
        <v>3853.5</v>
      </c>
      <c r="BQ62" t="s">
        <v>32</v>
      </c>
      <c r="BR62">
        <f t="shared" si="15"/>
        <v>1468854</v>
      </c>
      <c r="BS62" t="s">
        <v>32</v>
      </c>
      <c r="BT62" s="1">
        <f t="shared" si="16"/>
        <v>3727.84</v>
      </c>
      <c r="BU62" t="s">
        <v>32</v>
      </c>
      <c r="BV62">
        <f t="shared" si="17"/>
        <v>1468854</v>
      </c>
      <c r="BW62" t="s">
        <v>32</v>
      </c>
      <c r="BX62" s="1">
        <f t="shared" si="18"/>
        <v>4227.1000000000004</v>
      </c>
      <c r="BY62" t="s">
        <v>33</v>
      </c>
      <c r="BZ62" s="1">
        <v>2.7504911591355601</v>
      </c>
      <c r="CA62" t="s">
        <v>32</v>
      </c>
      <c r="CB62" s="1">
        <v>415.68200000000002</v>
      </c>
    </row>
    <row r="63" spans="25:80" x14ac:dyDescent="0.25">
      <c r="Y63">
        <v>4437</v>
      </c>
      <c r="Z63">
        <f t="shared" si="0"/>
        <v>49</v>
      </c>
      <c r="AA63">
        <f t="shared" si="19"/>
        <v>29</v>
      </c>
      <c r="AB63" t="s">
        <v>32</v>
      </c>
      <c r="AC63">
        <f t="shared" si="1"/>
        <v>4750</v>
      </c>
      <c r="AD63" t="s">
        <v>32</v>
      </c>
      <c r="AE63" s="1">
        <f t="shared" si="20"/>
        <v>7.0543159792652688</v>
      </c>
      <c r="AF63" t="s">
        <v>32</v>
      </c>
      <c r="AG63" s="1">
        <f t="shared" si="2"/>
        <v>3.0000000000000001E-3</v>
      </c>
      <c r="AH63" t="s">
        <v>32</v>
      </c>
      <c r="AI63">
        <f t="shared" si="3"/>
        <v>4750</v>
      </c>
      <c r="AJ63" t="s">
        <v>32</v>
      </c>
      <c r="AK63" s="1">
        <f t="shared" si="25"/>
        <v>7.0543159792652688</v>
      </c>
      <c r="AL63" t="s">
        <v>32</v>
      </c>
      <c r="AM63" s="1">
        <f t="shared" si="4"/>
        <v>7.0999999999999994E-2</v>
      </c>
      <c r="AN63" t="s">
        <v>32</v>
      </c>
      <c r="AO63">
        <f t="shared" si="5"/>
        <v>4749</v>
      </c>
      <c r="AP63" t="s">
        <v>32</v>
      </c>
      <c r="AQ63" s="1">
        <f t="shared" si="21"/>
        <v>7.0317782285327919</v>
      </c>
      <c r="AR63" t="s">
        <v>32</v>
      </c>
      <c r="AS63" s="1">
        <f t="shared" si="6"/>
        <v>0.14399999999999999</v>
      </c>
      <c r="AT63" t="s">
        <v>32</v>
      </c>
      <c r="AU63">
        <f t="shared" si="7"/>
        <v>4740</v>
      </c>
      <c r="AV63" t="s">
        <v>32</v>
      </c>
      <c r="AW63" s="1">
        <f t="shared" si="22"/>
        <v>6.8289384719405</v>
      </c>
      <c r="AX63" t="s">
        <v>32</v>
      </c>
      <c r="AY63" s="1">
        <f t="shared" si="8"/>
        <v>0.28000000000000003</v>
      </c>
      <c r="AZ63" t="s">
        <v>33</v>
      </c>
      <c r="BA63">
        <v>49</v>
      </c>
      <c r="BB63">
        <f t="shared" si="23"/>
        <v>29</v>
      </c>
      <c r="BC63" t="s">
        <v>32</v>
      </c>
      <c r="BD63">
        <f t="shared" si="9"/>
        <v>4390</v>
      </c>
      <c r="BE63" t="s">
        <v>32</v>
      </c>
      <c r="BF63" s="1">
        <f t="shared" si="24"/>
        <v>-1.0592742844264142</v>
      </c>
      <c r="BG63" t="s">
        <v>32</v>
      </c>
      <c r="BH63">
        <f t="shared" si="10"/>
        <v>1070</v>
      </c>
      <c r="BI63" t="s">
        <v>32</v>
      </c>
      <c r="BJ63" s="1">
        <f t="shared" si="11"/>
        <v>8.6509999999999998</v>
      </c>
      <c r="BK63" t="s">
        <v>32</v>
      </c>
      <c r="BL63" t="s">
        <v>36</v>
      </c>
      <c r="BM63" t="s">
        <v>32</v>
      </c>
      <c r="BN63">
        <f t="shared" si="13"/>
        <v>1764386</v>
      </c>
      <c r="BO63" t="s">
        <v>32</v>
      </c>
      <c r="BP63" s="1">
        <f t="shared" si="14"/>
        <v>4155.38</v>
      </c>
      <c r="BQ63" t="s">
        <v>32</v>
      </c>
      <c r="BR63">
        <f t="shared" si="15"/>
        <v>1764386</v>
      </c>
      <c r="BS63" t="s">
        <v>32</v>
      </c>
      <c r="BT63" s="1">
        <f t="shared" si="16"/>
        <v>4127.95</v>
      </c>
      <c r="BU63" t="s">
        <v>32</v>
      </c>
      <c r="BV63">
        <f t="shared" si="17"/>
        <v>1861070</v>
      </c>
      <c r="BW63" t="s">
        <v>32</v>
      </c>
      <c r="BX63" s="1">
        <f t="shared" si="18"/>
        <v>3726.37</v>
      </c>
      <c r="BY63" t="s">
        <v>33</v>
      </c>
      <c r="BZ63" s="1">
        <v>1.5551048005409061</v>
      </c>
      <c r="CA63" t="s">
        <v>32</v>
      </c>
      <c r="CB63" s="1">
        <v>780.53800000000001</v>
      </c>
    </row>
    <row r="64" spans="25:80" x14ac:dyDescent="0.25">
      <c r="Y64">
        <v>3522</v>
      </c>
      <c r="Z64">
        <f t="shared" si="0"/>
        <v>50</v>
      </c>
      <c r="AA64">
        <f t="shared" si="19"/>
        <v>30</v>
      </c>
      <c r="AB64" t="s">
        <v>32</v>
      </c>
      <c r="AC64">
        <f t="shared" si="1"/>
        <v>3654</v>
      </c>
      <c r="AD64" t="s">
        <v>32</v>
      </c>
      <c r="AE64" s="1">
        <f t="shared" si="20"/>
        <v>3.7478705281090292</v>
      </c>
      <c r="AF64" t="s">
        <v>32</v>
      </c>
      <c r="AG64" s="1">
        <f t="shared" si="2"/>
        <v>3.0000000000000001E-3</v>
      </c>
      <c r="AH64" t="s">
        <v>32</v>
      </c>
      <c r="AI64">
        <f t="shared" si="3"/>
        <v>3642</v>
      </c>
      <c r="AJ64" t="s">
        <v>32</v>
      </c>
      <c r="AK64" s="1">
        <f t="shared" si="25"/>
        <v>3.4071550255536627</v>
      </c>
      <c r="AL64" t="s">
        <v>32</v>
      </c>
      <c r="AM64" s="1">
        <f t="shared" si="4"/>
        <v>0.13</v>
      </c>
      <c r="AN64" t="s">
        <v>32</v>
      </c>
      <c r="AO64">
        <f t="shared" si="5"/>
        <v>3632</v>
      </c>
      <c r="AP64" t="s">
        <v>32</v>
      </c>
      <c r="AQ64" s="1">
        <f t="shared" si="21"/>
        <v>3.1232254400908577</v>
      </c>
      <c r="AR64" t="s">
        <v>32</v>
      </c>
      <c r="AS64" s="1">
        <f t="shared" si="6"/>
        <v>0.307</v>
      </c>
      <c r="AT64" t="s">
        <v>32</v>
      </c>
      <c r="AU64">
        <f t="shared" si="7"/>
        <v>3621</v>
      </c>
      <c r="AV64" t="s">
        <v>32</v>
      </c>
      <c r="AW64" s="1">
        <f t="shared" si="22"/>
        <v>2.8109028960817719</v>
      </c>
      <c r="AX64" t="s">
        <v>32</v>
      </c>
      <c r="AY64" s="1">
        <f t="shared" si="8"/>
        <v>0.59699999999999998</v>
      </c>
      <c r="AZ64" t="s">
        <v>33</v>
      </c>
      <c r="BA64">
        <v>50</v>
      </c>
      <c r="BB64">
        <f t="shared" si="23"/>
        <v>30</v>
      </c>
      <c r="BC64" t="s">
        <v>32</v>
      </c>
      <c r="BD64">
        <f t="shared" si="9"/>
        <v>3496</v>
      </c>
      <c r="BE64" t="s">
        <v>32</v>
      </c>
      <c r="BF64" s="1">
        <f t="shared" si="24"/>
        <v>-0.7382169222032936</v>
      </c>
      <c r="BG64" t="s">
        <v>32</v>
      </c>
      <c r="BH64">
        <f t="shared" si="10"/>
        <v>1207</v>
      </c>
      <c r="BI64" t="s">
        <v>32</v>
      </c>
      <c r="BJ64" s="1">
        <f t="shared" si="11"/>
        <v>17.690000000000001</v>
      </c>
      <c r="BK64" t="s">
        <v>32</v>
      </c>
      <c r="BL64" t="s">
        <v>36</v>
      </c>
      <c r="BM64" t="s">
        <v>32</v>
      </c>
      <c r="BN64">
        <f t="shared" si="13"/>
        <v>1122956</v>
      </c>
      <c r="BO64" t="s">
        <v>32</v>
      </c>
      <c r="BP64" s="1">
        <f t="shared" si="14"/>
        <v>3845.23</v>
      </c>
      <c r="BQ64" t="s">
        <v>32</v>
      </c>
      <c r="BR64">
        <f t="shared" si="15"/>
        <v>1166419</v>
      </c>
      <c r="BS64" t="s">
        <v>32</v>
      </c>
      <c r="BT64" s="1">
        <f t="shared" si="16"/>
        <v>3758.72</v>
      </c>
      <c r="BU64" t="s">
        <v>32</v>
      </c>
      <c r="BV64">
        <f t="shared" si="17"/>
        <v>1166419</v>
      </c>
      <c r="BW64" t="s">
        <v>32</v>
      </c>
      <c r="BX64" s="1">
        <f t="shared" si="18"/>
        <v>3723.97</v>
      </c>
      <c r="BY64" t="s">
        <v>33</v>
      </c>
      <c r="BZ64" s="1">
        <v>2.7257240204429301</v>
      </c>
      <c r="CA64" t="s">
        <v>32</v>
      </c>
      <c r="CB64" s="1">
        <v>59.326999999999998</v>
      </c>
    </row>
    <row r="65" spans="29:77" x14ac:dyDescent="0.25">
      <c r="AC65">
        <f>SUM(AC35:AC64)/30</f>
        <v>1576.5</v>
      </c>
      <c r="AD65">
        <f>SUM(AD35:AD64)/30</f>
        <v>0</v>
      </c>
      <c r="AE65">
        <f t="shared" ref="AE65:AL65" si="26">SUM(AE35:AE64)/30</f>
        <v>14.367177024812985</v>
      </c>
      <c r="AF65">
        <f t="shared" si="26"/>
        <v>0</v>
      </c>
      <c r="AG65">
        <f t="shared" si="26"/>
        <v>7.066666666666669E-3</v>
      </c>
      <c r="AH65">
        <f t="shared" si="26"/>
        <v>0</v>
      </c>
      <c r="AI65">
        <f t="shared" si="26"/>
        <v>1563.5333333333333</v>
      </c>
      <c r="AJ65">
        <f t="shared" si="26"/>
        <v>0</v>
      </c>
      <c r="AK65">
        <f>SUM(AK35:AK64)/30</f>
        <v>10.088834183929217</v>
      </c>
      <c r="AL65">
        <f t="shared" si="26"/>
        <v>0</v>
      </c>
      <c r="AM65">
        <f t="shared" ref="AM65" si="27">SUM(AM35:AM64)/30</f>
        <v>3.203333333333333E-2</v>
      </c>
      <c r="AN65">
        <f t="shared" ref="AN65" si="28">SUM(AN35:AN64)/30</f>
        <v>0</v>
      </c>
      <c r="AO65">
        <f t="shared" ref="AO65" si="29">SUM(AO35:AO64)/30</f>
        <v>1548.8333333333333</v>
      </c>
      <c r="AP65">
        <f t="shared" ref="AP65" si="30">SUM(AP35:AP64)/30</f>
        <v>0</v>
      </c>
      <c r="AQ65">
        <f t="shared" ref="AQ65" si="31">SUM(AQ35:AQ64)/30</f>
        <v>6.726677445708888</v>
      </c>
      <c r="AR65">
        <f t="shared" ref="AR65" si="32">SUM(AR35:AR64)/30</f>
        <v>0</v>
      </c>
      <c r="AS65">
        <f t="shared" ref="AS65" si="33">SUM(AS35:AS64)/30</f>
        <v>6.6366666666666657E-2</v>
      </c>
      <c r="AT65">
        <f t="shared" ref="AT65" si="34">SUM(AT35:AT64)/30</f>
        <v>0</v>
      </c>
      <c r="AU65">
        <f t="shared" ref="AU65" si="35">SUM(AU35:AU64)/30</f>
        <v>1538.4</v>
      </c>
      <c r="AV65">
        <f t="shared" ref="AV65" si="36">SUM(AV35:AV64)/30</f>
        <v>0</v>
      </c>
      <c r="AW65">
        <f t="shared" ref="AW65" si="37">SUM(AW35:AW64)/30</f>
        <v>5.0714252741794752</v>
      </c>
      <c r="AX65">
        <f t="shared" ref="AX65" si="38">SUM(AX35:AX64)/30</f>
        <v>0</v>
      </c>
      <c r="AY65">
        <f t="shared" ref="AY65" si="39">SUM(AY35:AY64)/30</f>
        <v>0.1268</v>
      </c>
      <c r="AZ65">
        <f t="shared" ref="AZ65" si="40">SUM(AZ35:AZ64)/30</f>
        <v>0</v>
      </c>
      <c r="BA65">
        <f t="shared" ref="BA65" si="41">SUM(BA35:BA64)/30</f>
        <v>35.5</v>
      </c>
      <c r="BB65">
        <f t="shared" ref="BB65" si="42">SUM(BB35:BB64)/30</f>
        <v>15.5</v>
      </c>
      <c r="BC65">
        <f t="shared" ref="BC65" si="43">SUM(BC35:BC64)/30</f>
        <v>0</v>
      </c>
      <c r="BD65">
        <f t="shared" ref="BD65" si="44">SUM(BD35:BD64)/30</f>
        <v>1459.5</v>
      </c>
      <c r="BE65">
        <f t="shared" ref="BE65" si="45">SUM(BE35:BE64)/30</f>
        <v>0</v>
      </c>
      <c r="BF65">
        <f t="shared" ref="BF65" si="46">SUM(BF35:BF64)/30</f>
        <v>0.5955014290213575</v>
      </c>
      <c r="BG65">
        <f t="shared" ref="BG65" si="47">SUM(BG35:BG64)/30</f>
        <v>0</v>
      </c>
      <c r="BH65">
        <f t="shared" ref="BH65" si="48">SUM(BH35:BH64)/30</f>
        <v>2449.1333333333332</v>
      </c>
      <c r="BI65">
        <f t="shared" ref="BI65" si="49">SUM(BI35:BI64)/30</f>
        <v>0</v>
      </c>
      <c r="BJ65">
        <f t="shared" ref="BJ65" si="50">SUM(BJ35:BJ64)/30</f>
        <v>3.8628666666666667</v>
      </c>
      <c r="BK65">
        <f t="shared" ref="BK65" si="51">SUM(BK35:BK64)/30</f>
        <v>0</v>
      </c>
      <c r="BL65">
        <f t="shared" ref="BL65" si="52">SUM(BL35:BL64)/30</f>
        <v>184.6</v>
      </c>
      <c r="BM65">
        <f t="shared" ref="BM65" si="53">SUM(BM35:BM64)/30</f>
        <v>0</v>
      </c>
      <c r="BN65">
        <f t="shared" ref="BN65" si="54">SUM(BN35:BN64)/30</f>
        <v>799762.73333333328</v>
      </c>
      <c r="BO65">
        <f t="shared" ref="BO65" si="55">SUM(BO35:BO64)/30</f>
        <v>0</v>
      </c>
      <c r="BP65">
        <f t="shared" ref="BP65" si="56">SUM(BP35:BP64)/30</f>
        <v>2166.2882</v>
      </c>
      <c r="BQ65">
        <f t="shared" ref="BQ65" si="57">SUM(BQ35:BQ64)/30</f>
        <v>0</v>
      </c>
      <c r="BR65">
        <f t="shared" ref="BR65" si="58">SUM(BR35:BR64)/30</f>
        <v>962697.33333333337</v>
      </c>
      <c r="BS65">
        <f t="shared" ref="BS65" si="59">SUM(BS35:BS64)/30</f>
        <v>0</v>
      </c>
      <c r="BT65">
        <f t="shared" ref="BT65" si="60">SUM(BT35:BT64)/30</f>
        <v>2646.5470333333333</v>
      </c>
      <c r="BU65">
        <f t="shared" ref="BU65" si="61">SUM(BU35:BU64)/30</f>
        <v>0</v>
      </c>
      <c r="BV65">
        <f t="shared" ref="BV65" si="62">SUM(BV35:BV64)/30</f>
        <v>1033360.2</v>
      </c>
      <c r="BW65">
        <f t="shared" ref="BW65" si="63">SUM(BW35:BW64)/30</f>
        <v>0</v>
      </c>
      <c r="BX65">
        <f t="shared" ref="BX65" si="64">SUM(BX35:BX64)/30</f>
        <v>2684.8917666666671</v>
      </c>
      <c r="BY65">
        <f t="shared" ref="BY65" si="65">SUM(BY35:BY64)/30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syn_He_just_DPS - Copie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isima</dc:creator>
  <cp:lastModifiedBy>isima</cp:lastModifiedBy>
  <dcterms:created xsi:type="dcterms:W3CDTF">2022-06-29T07:56:03Z</dcterms:created>
  <dcterms:modified xsi:type="dcterms:W3CDTF">2023-06-16T10:31:12Z</dcterms:modified>
</cp:coreProperties>
</file>