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isima\Nextcloud2\Rédaction thèse Eloise\Resultats PhD 09_06_2022\chapitre 4\2 RMILP\"/>
    </mc:Choice>
  </mc:AlternateContent>
  <xr:revisionPtr revIDLastSave="0" documentId="13_ncr:1_{F68AC040-0F59-4447-AF80-48E50AE81CF3}" xr6:coauthVersionLast="47" xr6:coauthVersionMax="47" xr10:uidLastSave="{00000000-0000-0000-0000-000000000000}"/>
  <bookViews>
    <workbookView xWindow="3840" yWindow="1035" windowWidth="12465" windowHeight="12825" xr2:uid="{00000000-000D-0000-FFFF-FFFF00000000}"/>
  </bookViews>
  <sheets>
    <sheet name="frac_A_ST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31" i="1" l="1"/>
  <c r="BS31" i="1" s="1"/>
  <c r="BI31" i="1"/>
  <c r="BM31" i="1" s="1"/>
  <c r="BC31" i="1"/>
  <c r="BG31" i="1" s="1"/>
  <c r="AW31" i="1"/>
  <c r="BA31" i="1" s="1"/>
  <c r="AN31" i="1"/>
  <c r="AR31" i="1" s="1"/>
  <c r="AH31" i="1"/>
  <c r="AL31" i="1" s="1"/>
  <c r="AE46" i="1"/>
  <c r="AF46" i="1" s="1"/>
  <c r="AY31" i="1" l="1"/>
  <c r="AY36" i="1"/>
  <c r="BQ50" i="1"/>
  <c r="BO32" i="1"/>
  <c r="BS32" i="1" s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O33" i="1"/>
  <c r="BS33" i="1" s="1"/>
  <c r="BO34" i="1"/>
  <c r="BS34" i="1" s="1"/>
  <c r="BO35" i="1"/>
  <c r="BS35" i="1" s="1"/>
  <c r="BO36" i="1"/>
  <c r="BS36" i="1" s="1"/>
  <c r="BO37" i="1"/>
  <c r="BS37" i="1" s="1"/>
  <c r="BO38" i="1"/>
  <c r="BS38" i="1" s="1"/>
  <c r="BO39" i="1"/>
  <c r="BS39" i="1" s="1"/>
  <c r="BO40" i="1"/>
  <c r="BS40" i="1" s="1"/>
  <c r="BO41" i="1"/>
  <c r="BS41" i="1" s="1"/>
  <c r="BO42" i="1"/>
  <c r="BS42" i="1" s="1"/>
  <c r="BO43" i="1"/>
  <c r="BS43" i="1" s="1"/>
  <c r="BO44" i="1"/>
  <c r="BS44" i="1" s="1"/>
  <c r="BO45" i="1"/>
  <c r="BS45" i="1" s="1"/>
  <c r="BO46" i="1"/>
  <c r="BS46" i="1" s="1"/>
  <c r="BO47" i="1"/>
  <c r="BS47" i="1" s="1"/>
  <c r="BO48" i="1"/>
  <c r="BS48" i="1" s="1"/>
  <c r="BO49" i="1"/>
  <c r="BS49" i="1" s="1"/>
  <c r="BO50" i="1"/>
  <c r="BS50" i="1" s="1"/>
  <c r="BQ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I32" i="1"/>
  <c r="BM32" i="1" s="1"/>
  <c r="BI33" i="1"/>
  <c r="BM33" i="1" s="1"/>
  <c r="BI34" i="1"/>
  <c r="BM34" i="1" s="1"/>
  <c r="BI35" i="1"/>
  <c r="BM35" i="1" s="1"/>
  <c r="BI36" i="1"/>
  <c r="BM36" i="1" s="1"/>
  <c r="BI37" i="1"/>
  <c r="BM37" i="1" s="1"/>
  <c r="BI38" i="1"/>
  <c r="BM38" i="1" s="1"/>
  <c r="BI39" i="1"/>
  <c r="BM39" i="1" s="1"/>
  <c r="BI40" i="1"/>
  <c r="BM40" i="1" s="1"/>
  <c r="BI41" i="1"/>
  <c r="BM41" i="1" s="1"/>
  <c r="BI42" i="1"/>
  <c r="BM42" i="1" s="1"/>
  <c r="BI43" i="1"/>
  <c r="BM43" i="1" s="1"/>
  <c r="BI44" i="1"/>
  <c r="BM44" i="1" s="1"/>
  <c r="BI45" i="1"/>
  <c r="BM45" i="1" s="1"/>
  <c r="BI46" i="1"/>
  <c r="BM46" i="1" s="1"/>
  <c r="BI47" i="1"/>
  <c r="BM47" i="1" s="1"/>
  <c r="BI48" i="1"/>
  <c r="BM48" i="1" s="1"/>
  <c r="BI49" i="1"/>
  <c r="BM49" i="1" s="1"/>
  <c r="BI50" i="1"/>
  <c r="BM50" i="1" s="1"/>
  <c r="BK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31" i="1"/>
  <c r="BC32" i="1"/>
  <c r="BG32" i="1" s="1"/>
  <c r="BC33" i="1"/>
  <c r="BG33" i="1" s="1"/>
  <c r="BC34" i="1"/>
  <c r="BG34" i="1" s="1"/>
  <c r="BC35" i="1"/>
  <c r="BG35" i="1" s="1"/>
  <c r="BC36" i="1"/>
  <c r="BG36" i="1" s="1"/>
  <c r="BC37" i="1"/>
  <c r="BG37" i="1" s="1"/>
  <c r="BC38" i="1"/>
  <c r="BG38" i="1" s="1"/>
  <c r="BC39" i="1"/>
  <c r="BG39" i="1" s="1"/>
  <c r="BC40" i="1"/>
  <c r="BG40" i="1" s="1"/>
  <c r="BC41" i="1"/>
  <c r="BG41" i="1" s="1"/>
  <c r="BC42" i="1"/>
  <c r="BG42" i="1" s="1"/>
  <c r="BC43" i="1"/>
  <c r="BG43" i="1" s="1"/>
  <c r="BC44" i="1"/>
  <c r="BG44" i="1" s="1"/>
  <c r="BC45" i="1"/>
  <c r="BG45" i="1" s="1"/>
  <c r="BC46" i="1"/>
  <c r="BG46" i="1" s="1"/>
  <c r="BC47" i="1"/>
  <c r="BG47" i="1" s="1"/>
  <c r="BC48" i="1"/>
  <c r="BG48" i="1" s="1"/>
  <c r="BC49" i="1"/>
  <c r="BG49" i="1" s="1"/>
  <c r="BC50" i="1"/>
  <c r="BG50" i="1" s="1"/>
  <c r="AY32" i="1"/>
  <c r="AY33" i="1"/>
  <c r="AY34" i="1"/>
  <c r="AY35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W32" i="1"/>
  <c r="BA32" i="1" s="1"/>
  <c r="AW33" i="1"/>
  <c r="BA33" i="1" s="1"/>
  <c r="AW34" i="1"/>
  <c r="BA34" i="1" s="1"/>
  <c r="AW35" i="1"/>
  <c r="BA35" i="1" s="1"/>
  <c r="AW36" i="1"/>
  <c r="BA36" i="1" s="1"/>
  <c r="AW37" i="1"/>
  <c r="BA37" i="1" s="1"/>
  <c r="AW38" i="1"/>
  <c r="BA38" i="1" s="1"/>
  <c r="AW39" i="1"/>
  <c r="BA39" i="1" s="1"/>
  <c r="AW40" i="1"/>
  <c r="BA40" i="1" s="1"/>
  <c r="AW41" i="1"/>
  <c r="BA41" i="1" s="1"/>
  <c r="AW42" i="1"/>
  <c r="BA42" i="1" s="1"/>
  <c r="AW43" i="1"/>
  <c r="BA43" i="1" s="1"/>
  <c r="AW44" i="1"/>
  <c r="BA44" i="1" s="1"/>
  <c r="AW45" i="1"/>
  <c r="BA45" i="1" s="1"/>
  <c r="AW46" i="1"/>
  <c r="BA46" i="1" s="1"/>
  <c r="AW47" i="1"/>
  <c r="BA47" i="1" s="1"/>
  <c r="AW48" i="1"/>
  <c r="BA48" i="1" s="1"/>
  <c r="AW49" i="1"/>
  <c r="BA49" i="1" s="1"/>
  <c r="AW50" i="1"/>
  <c r="BA50" i="1" s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N32" i="1"/>
  <c r="AR32" i="1" s="1"/>
  <c r="AN33" i="1"/>
  <c r="AR33" i="1" s="1"/>
  <c r="AN34" i="1"/>
  <c r="AR34" i="1" s="1"/>
  <c r="AN35" i="1"/>
  <c r="AR35" i="1" s="1"/>
  <c r="AN36" i="1"/>
  <c r="AR36" i="1" s="1"/>
  <c r="AN37" i="1"/>
  <c r="AR37" i="1" s="1"/>
  <c r="AN38" i="1"/>
  <c r="AR38" i="1" s="1"/>
  <c r="AN39" i="1"/>
  <c r="AR39" i="1" s="1"/>
  <c r="AN40" i="1"/>
  <c r="AR40" i="1" s="1"/>
  <c r="AN41" i="1"/>
  <c r="AR41" i="1" s="1"/>
  <c r="AN42" i="1"/>
  <c r="AR42" i="1" s="1"/>
  <c r="AN43" i="1"/>
  <c r="AR43" i="1" s="1"/>
  <c r="AN44" i="1"/>
  <c r="AR44" i="1" s="1"/>
  <c r="AN45" i="1"/>
  <c r="AR45" i="1" s="1"/>
  <c r="AN46" i="1"/>
  <c r="AR46" i="1" s="1"/>
  <c r="AN47" i="1"/>
  <c r="AR47" i="1" s="1"/>
  <c r="AN48" i="1"/>
  <c r="AR48" i="1" s="1"/>
  <c r="AN49" i="1"/>
  <c r="AR49" i="1" s="1"/>
  <c r="AN50" i="1"/>
  <c r="AR50" i="1" s="1"/>
  <c r="AJ31" i="1"/>
  <c r="AJ32" i="1" l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H32" i="1"/>
  <c r="AL32" i="1" s="1"/>
  <c r="AH33" i="1"/>
  <c r="AL33" i="1" s="1"/>
  <c r="AH34" i="1"/>
  <c r="AL34" i="1" s="1"/>
  <c r="AH35" i="1"/>
  <c r="AL35" i="1" s="1"/>
  <c r="AH36" i="1"/>
  <c r="AL36" i="1" s="1"/>
  <c r="AH37" i="1"/>
  <c r="AL37" i="1" s="1"/>
  <c r="AH38" i="1"/>
  <c r="AL38" i="1" s="1"/>
  <c r="AH39" i="1"/>
  <c r="AL39" i="1" s="1"/>
  <c r="AH40" i="1"/>
  <c r="AL40" i="1" s="1"/>
  <c r="AH41" i="1"/>
  <c r="AL41" i="1" s="1"/>
  <c r="AH42" i="1"/>
  <c r="AL42" i="1" s="1"/>
  <c r="AH43" i="1"/>
  <c r="AL43" i="1" s="1"/>
  <c r="AH44" i="1"/>
  <c r="AL44" i="1" s="1"/>
  <c r="AH45" i="1"/>
  <c r="AL45" i="1" s="1"/>
  <c r="AH46" i="1"/>
  <c r="AL46" i="1" s="1"/>
  <c r="AH47" i="1"/>
  <c r="AL47" i="1" s="1"/>
  <c r="AH48" i="1"/>
  <c r="AL48" i="1" s="1"/>
  <c r="AH49" i="1"/>
  <c r="AL49" i="1" s="1"/>
  <c r="AH50" i="1"/>
  <c r="AL50" i="1" s="1"/>
  <c r="AE50" i="1"/>
  <c r="AF50" i="1" s="1"/>
  <c r="AT32" i="1"/>
  <c r="AU32" i="1" s="1"/>
  <c r="AT33" i="1"/>
  <c r="AU33" i="1" s="1"/>
  <c r="AT34" i="1"/>
  <c r="AU34" i="1" s="1"/>
  <c r="AT35" i="1"/>
  <c r="AU35" i="1" s="1"/>
  <c r="AT36" i="1"/>
  <c r="AU36" i="1" s="1"/>
  <c r="AT37" i="1"/>
  <c r="AU37" i="1" s="1"/>
  <c r="AT38" i="1"/>
  <c r="AU38" i="1" s="1"/>
  <c r="AT39" i="1"/>
  <c r="AU39" i="1" s="1"/>
  <c r="AT40" i="1"/>
  <c r="AU40" i="1" s="1"/>
  <c r="AT41" i="1"/>
  <c r="AU41" i="1" s="1"/>
  <c r="AT42" i="1"/>
  <c r="AU42" i="1" s="1"/>
  <c r="AT43" i="1"/>
  <c r="AU43" i="1" s="1"/>
  <c r="AT44" i="1"/>
  <c r="AU44" i="1" s="1"/>
  <c r="AT45" i="1"/>
  <c r="AU45" i="1" s="1"/>
  <c r="AT46" i="1"/>
  <c r="AU46" i="1" s="1"/>
  <c r="AT47" i="1"/>
  <c r="AU47" i="1" s="1"/>
  <c r="AT48" i="1"/>
  <c r="AU48" i="1" s="1"/>
  <c r="AT49" i="1"/>
  <c r="AU49" i="1" s="1"/>
  <c r="AT50" i="1"/>
  <c r="AU50" i="1" s="1"/>
  <c r="AT31" i="1"/>
  <c r="AU31" i="1" s="1"/>
  <c r="AE33" i="1"/>
  <c r="AF33" i="1" s="1"/>
  <c r="AE34" i="1"/>
  <c r="AF34" i="1" s="1"/>
  <c r="AE35" i="1"/>
  <c r="AF35" i="1" s="1"/>
  <c r="AE36" i="1"/>
  <c r="AF36" i="1" s="1"/>
  <c r="AE37" i="1"/>
  <c r="AF37" i="1" s="1"/>
  <c r="AE38" i="1"/>
  <c r="AF38" i="1" s="1"/>
  <c r="AE39" i="1"/>
  <c r="AF39" i="1" s="1"/>
  <c r="AE40" i="1"/>
  <c r="AF40" i="1" s="1"/>
  <c r="AE41" i="1"/>
  <c r="AF41" i="1" s="1"/>
  <c r="AE42" i="1"/>
  <c r="AF42" i="1" s="1"/>
  <c r="AE43" i="1"/>
  <c r="AF43" i="1" s="1"/>
  <c r="AE44" i="1"/>
  <c r="AF44" i="1" s="1"/>
  <c r="AE45" i="1"/>
  <c r="AF45" i="1" s="1"/>
  <c r="AE47" i="1"/>
  <c r="AF47" i="1" s="1"/>
  <c r="AE48" i="1"/>
  <c r="AF48" i="1" s="1"/>
  <c r="AE49" i="1"/>
  <c r="AF49" i="1" s="1"/>
  <c r="AE32" i="1"/>
  <c r="AF32" i="1" s="1"/>
  <c r="AE31" i="1"/>
  <c r="AF31" i="1" s="1"/>
</calcChain>
</file>

<file path=xl/sharedStrings.xml><?xml version="1.0" encoding="utf-8"?>
<sst xmlns="http://schemas.openxmlformats.org/spreadsheetml/2006/main" count="511" uniqueCount="31">
  <si>
    <t>st</t>
  </si>
  <si>
    <t>per</t>
  </si>
  <si>
    <t>p</t>
  </si>
  <si>
    <t>num</t>
  </si>
  <si>
    <t>Cf</t>
  </si>
  <si>
    <t>init usine</t>
  </si>
  <si>
    <t>capa usine</t>
  </si>
  <si>
    <t>init veh</t>
  </si>
  <si>
    <t>cap veh</t>
  </si>
  <si>
    <t>lTour</t>
  </si>
  <si>
    <t>Etour</t>
  </si>
  <si>
    <t>maxTriangle</t>
  </si>
  <si>
    <t>racine</t>
  </si>
  <si>
    <t>nœud</t>
  </si>
  <si>
    <t>cpu</t>
  </si>
  <si>
    <t>SYM-STC</t>
  </si>
  <si>
    <t>SYM STC EC1,2,3</t>
  </si>
  <si>
    <t>SYM STC EC1,2</t>
  </si>
  <si>
    <t>SYM</t>
  </si>
  <si>
    <t>SYM, STC, EC3</t>
  </si>
  <si>
    <t>&amp;</t>
  </si>
  <si>
    <t>Obj</t>
  </si>
  <si>
    <t>CPU</t>
  </si>
  <si>
    <t>GapF</t>
  </si>
  <si>
    <t>LR</t>
  </si>
  <si>
    <t>LR+STC</t>
  </si>
  <si>
    <t>\\ \hline</t>
  </si>
  <si>
    <t>All</t>
  </si>
  <si>
    <t>EC3</t>
  </si>
  <si>
    <t>EC1+EC2</t>
  </si>
  <si>
    <t>UB 3h 8threads SYM STC EC123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</si>
</sst>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AD5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2" fontId="0" fillId="0" borderId="0" xfId="0" applyNumberFormat="1"/>
    <xf numFmtId="0" fontId="18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EAD5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Gap de RMILP</a:t>
            </a:r>
            <a:r>
              <a:rPr lang="fr-FR" baseline="0"/>
              <a:t> sur INST_CTE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frac_A_STC!$AL$30</c:f>
              <c:strCache>
                <c:ptCount val="1"/>
                <c:pt idx="0">
                  <c:v>LR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20"/>
              <c:pt idx="0">
                <c:v>31</c:v>
              </c:pt>
              <c:pt idx="1">
                <c:v>32</c:v>
              </c:pt>
              <c:pt idx="2">
                <c:v>33</c:v>
              </c:pt>
              <c:pt idx="3">
                <c:v>34</c:v>
              </c:pt>
              <c:pt idx="4">
                <c:v>35</c:v>
              </c:pt>
              <c:pt idx="5">
                <c:v>36</c:v>
              </c:pt>
              <c:pt idx="6">
                <c:v>37</c:v>
              </c:pt>
              <c:pt idx="7">
                <c:v>38</c:v>
              </c:pt>
              <c:pt idx="8">
                <c:v>39</c:v>
              </c:pt>
              <c:pt idx="9">
                <c:v>40</c:v>
              </c:pt>
              <c:pt idx="10">
                <c:v>41</c:v>
              </c:pt>
              <c:pt idx="11">
                <c:v>42</c:v>
              </c:pt>
              <c:pt idx="12">
                <c:v>43</c:v>
              </c:pt>
              <c:pt idx="13">
                <c:v>44</c:v>
              </c:pt>
              <c:pt idx="14">
                <c:v>45</c:v>
              </c:pt>
              <c:pt idx="15">
                <c:v>46</c:v>
              </c:pt>
              <c:pt idx="16">
                <c:v>47</c:v>
              </c:pt>
              <c:pt idx="17">
                <c:v>48</c:v>
              </c:pt>
              <c:pt idx="18">
                <c:v>49</c:v>
              </c:pt>
              <c:pt idx="19">
                <c:v>50</c:v>
              </c:pt>
            </c:numLit>
          </c:cat>
          <c:val>
            <c:numRef>
              <c:f>frac_A_STC!$AL$31:$AL$50</c:f>
              <c:numCache>
                <c:formatCode>0.00</c:formatCode>
                <c:ptCount val="20"/>
                <c:pt idx="0">
                  <c:v>54.912863070539416</c:v>
                </c:pt>
                <c:pt idx="1">
                  <c:v>39.127094972067034</c:v>
                </c:pt>
                <c:pt idx="2">
                  <c:v>37.800448430493269</c:v>
                </c:pt>
                <c:pt idx="3">
                  <c:v>48.500990099009897</c:v>
                </c:pt>
                <c:pt idx="4">
                  <c:v>69.199999999999989</c:v>
                </c:pt>
                <c:pt idx="5">
                  <c:v>77.473938053097342</c:v>
                </c:pt>
                <c:pt idx="6">
                  <c:v>71.730338983050842</c:v>
                </c:pt>
                <c:pt idx="7">
                  <c:v>71.998617021276601</c:v>
                </c:pt>
                <c:pt idx="8">
                  <c:v>77.268658146964853</c:v>
                </c:pt>
                <c:pt idx="9">
                  <c:v>65.266666666666666</c:v>
                </c:pt>
                <c:pt idx="10">
                  <c:v>76.612097669256372</c:v>
                </c:pt>
                <c:pt idx="11">
                  <c:v>81.101875000000007</c:v>
                </c:pt>
                <c:pt idx="12">
                  <c:v>88.380794270833334</c:v>
                </c:pt>
                <c:pt idx="13">
                  <c:v>93.28461371055495</c:v>
                </c:pt>
                <c:pt idx="14">
                  <c:v>94.667707212055973</c:v>
                </c:pt>
                <c:pt idx="15">
                  <c:v>95.359306698002356</c:v>
                </c:pt>
                <c:pt idx="16">
                  <c:v>93.455605095541401</c:v>
                </c:pt>
                <c:pt idx="17">
                  <c:v>91.312240000000003</c:v>
                </c:pt>
                <c:pt idx="18">
                  <c:v>93.240517448856792</c:v>
                </c:pt>
                <c:pt idx="19">
                  <c:v>94.818796296296284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frac_A_STC!$AR$30</c:f>
              <c:strCache>
                <c:ptCount val="1"/>
                <c:pt idx="0">
                  <c:v>LR+STC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20"/>
              <c:pt idx="0">
                <c:v>31</c:v>
              </c:pt>
              <c:pt idx="1">
                <c:v>32</c:v>
              </c:pt>
              <c:pt idx="2">
                <c:v>33</c:v>
              </c:pt>
              <c:pt idx="3">
                <c:v>34</c:v>
              </c:pt>
              <c:pt idx="4">
                <c:v>35</c:v>
              </c:pt>
              <c:pt idx="5">
                <c:v>36</c:v>
              </c:pt>
              <c:pt idx="6">
                <c:v>37</c:v>
              </c:pt>
              <c:pt idx="7">
                <c:v>38</c:v>
              </c:pt>
              <c:pt idx="8">
                <c:v>39</c:v>
              </c:pt>
              <c:pt idx="9">
                <c:v>40</c:v>
              </c:pt>
              <c:pt idx="10">
                <c:v>41</c:v>
              </c:pt>
              <c:pt idx="11">
                <c:v>42</c:v>
              </c:pt>
              <c:pt idx="12">
                <c:v>43</c:v>
              </c:pt>
              <c:pt idx="13">
                <c:v>44</c:v>
              </c:pt>
              <c:pt idx="14">
                <c:v>45</c:v>
              </c:pt>
              <c:pt idx="15">
                <c:v>46</c:v>
              </c:pt>
              <c:pt idx="16">
                <c:v>47</c:v>
              </c:pt>
              <c:pt idx="17">
                <c:v>48</c:v>
              </c:pt>
              <c:pt idx="18">
                <c:v>49</c:v>
              </c:pt>
              <c:pt idx="19">
                <c:v>50</c:v>
              </c:pt>
            </c:numLit>
          </c:cat>
          <c:val>
            <c:numRef>
              <c:f>frac_A_STC!$AR$31:$AR$50</c:f>
              <c:numCache>
                <c:formatCode>0.00</c:formatCode>
                <c:ptCount val="20"/>
                <c:pt idx="0">
                  <c:v>34.52904564315353</c:v>
                </c:pt>
                <c:pt idx="1">
                  <c:v>24.615921787709496</c:v>
                </c:pt>
                <c:pt idx="2">
                  <c:v>16.204035874439455</c:v>
                </c:pt>
                <c:pt idx="3">
                  <c:v>24.80396039603961</c:v>
                </c:pt>
                <c:pt idx="4">
                  <c:v>39.138521400778217</c:v>
                </c:pt>
                <c:pt idx="5">
                  <c:v>43.303097345132748</c:v>
                </c:pt>
                <c:pt idx="6">
                  <c:v>27.282485875706207</c:v>
                </c:pt>
                <c:pt idx="7">
                  <c:v>35.002482269503545</c:v>
                </c:pt>
                <c:pt idx="8">
                  <c:v>52.71916932907348</c:v>
                </c:pt>
                <c:pt idx="9">
                  <c:v>24.740178571428576</c:v>
                </c:pt>
                <c:pt idx="10">
                  <c:v>50.193895671476142</c:v>
                </c:pt>
                <c:pt idx="11">
                  <c:v>66.716319444444437</c:v>
                </c:pt>
                <c:pt idx="12">
                  <c:v>68.619335937499997</c:v>
                </c:pt>
                <c:pt idx="13">
                  <c:v>67.485310119695328</c:v>
                </c:pt>
                <c:pt idx="14">
                  <c:v>62.463401506996775</c:v>
                </c:pt>
                <c:pt idx="15">
                  <c:v>61.111633372502929</c:v>
                </c:pt>
                <c:pt idx="16">
                  <c:v>61.840976645435234</c:v>
                </c:pt>
                <c:pt idx="17">
                  <c:v>59.345200000000006</c:v>
                </c:pt>
                <c:pt idx="18">
                  <c:v>60.032250300842364</c:v>
                </c:pt>
                <c:pt idx="19">
                  <c:v>68.654722222222219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frac_A_STC!$BG$30</c:f>
              <c:strCache>
                <c:ptCount val="1"/>
                <c:pt idx="0">
                  <c:v>EC1+EC2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20"/>
              <c:pt idx="0">
                <c:v>31</c:v>
              </c:pt>
              <c:pt idx="1">
                <c:v>32</c:v>
              </c:pt>
              <c:pt idx="2">
                <c:v>33</c:v>
              </c:pt>
              <c:pt idx="3">
                <c:v>34</c:v>
              </c:pt>
              <c:pt idx="4">
                <c:v>35</c:v>
              </c:pt>
              <c:pt idx="5">
                <c:v>36</c:v>
              </c:pt>
              <c:pt idx="6">
                <c:v>37</c:v>
              </c:pt>
              <c:pt idx="7">
                <c:v>38</c:v>
              </c:pt>
              <c:pt idx="8">
                <c:v>39</c:v>
              </c:pt>
              <c:pt idx="9">
                <c:v>40</c:v>
              </c:pt>
              <c:pt idx="10">
                <c:v>41</c:v>
              </c:pt>
              <c:pt idx="11">
                <c:v>42</c:v>
              </c:pt>
              <c:pt idx="12">
                <c:v>43</c:v>
              </c:pt>
              <c:pt idx="13">
                <c:v>44</c:v>
              </c:pt>
              <c:pt idx="14">
                <c:v>45</c:v>
              </c:pt>
              <c:pt idx="15">
                <c:v>46</c:v>
              </c:pt>
              <c:pt idx="16">
                <c:v>47</c:v>
              </c:pt>
              <c:pt idx="17">
                <c:v>48</c:v>
              </c:pt>
              <c:pt idx="18">
                <c:v>49</c:v>
              </c:pt>
              <c:pt idx="19">
                <c:v>50</c:v>
              </c:pt>
            </c:numLit>
          </c:cat>
          <c:val>
            <c:numRef>
              <c:f>frac_A_STC!$BG$31:$BG$50</c:f>
              <c:numCache>
                <c:formatCode>0.00</c:formatCode>
                <c:ptCount val="20"/>
                <c:pt idx="0">
                  <c:v>34.52904564315353</c:v>
                </c:pt>
                <c:pt idx="1">
                  <c:v>24.600279329608941</c:v>
                </c:pt>
                <c:pt idx="2">
                  <c:v>16.204035874439455</c:v>
                </c:pt>
                <c:pt idx="3">
                  <c:v>24.503465346534661</c:v>
                </c:pt>
                <c:pt idx="4">
                  <c:v>34.470428015564202</c:v>
                </c:pt>
                <c:pt idx="5">
                  <c:v>37.513274336283189</c:v>
                </c:pt>
                <c:pt idx="6">
                  <c:v>27.201129943502817</c:v>
                </c:pt>
                <c:pt idx="7">
                  <c:v>34.844326241134752</c:v>
                </c:pt>
                <c:pt idx="8">
                  <c:v>51.897763578274756</c:v>
                </c:pt>
                <c:pt idx="9">
                  <c:v>24.740178571428576</c:v>
                </c:pt>
                <c:pt idx="10">
                  <c:v>50.193895671476142</c:v>
                </c:pt>
                <c:pt idx="11">
                  <c:v>51.245625000000004</c:v>
                </c:pt>
                <c:pt idx="12">
                  <c:v>66.892968750000009</c:v>
                </c:pt>
                <c:pt idx="13">
                  <c:v>66.067247007616984</c:v>
                </c:pt>
                <c:pt idx="14">
                  <c:v>62.432292787944021</c:v>
                </c:pt>
                <c:pt idx="15">
                  <c:v>61.111633372502929</c:v>
                </c:pt>
                <c:pt idx="16">
                  <c:v>60.30360934182589</c:v>
                </c:pt>
                <c:pt idx="17">
                  <c:v>59.236959999999996</c:v>
                </c:pt>
                <c:pt idx="18">
                  <c:v>60.032250300842364</c:v>
                </c:pt>
                <c:pt idx="19">
                  <c:v>67.967314814814813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frac_A_STC!$BM$30</c:f>
              <c:strCache>
                <c:ptCount val="1"/>
                <c:pt idx="0">
                  <c:v>EC3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Lit>
              <c:formatCode>General</c:formatCode>
              <c:ptCount val="20"/>
              <c:pt idx="0">
                <c:v>31</c:v>
              </c:pt>
              <c:pt idx="1">
                <c:v>32</c:v>
              </c:pt>
              <c:pt idx="2">
                <c:v>33</c:v>
              </c:pt>
              <c:pt idx="3">
                <c:v>34</c:v>
              </c:pt>
              <c:pt idx="4">
                <c:v>35</c:v>
              </c:pt>
              <c:pt idx="5">
                <c:v>36</c:v>
              </c:pt>
              <c:pt idx="6">
                <c:v>37</c:v>
              </c:pt>
              <c:pt idx="7">
                <c:v>38</c:v>
              </c:pt>
              <c:pt idx="8">
                <c:v>39</c:v>
              </c:pt>
              <c:pt idx="9">
                <c:v>40</c:v>
              </c:pt>
              <c:pt idx="10">
                <c:v>41</c:v>
              </c:pt>
              <c:pt idx="11">
                <c:v>42</c:v>
              </c:pt>
              <c:pt idx="12">
                <c:v>43</c:v>
              </c:pt>
              <c:pt idx="13">
                <c:v>44</c:v>
              </c:pt>
              <c:pt idx="14">
                <c:v>45</c:v>
              </c:pt>
              <c:pt idx="15">
                <c:v>46</c:v>
              </c:pt>
              <c:pt idx="16">
                <c:v>47</c:v>
              </c:pt>
              <c:pt idx="17">
                <c:v>48</c:v>
              </c:pt>
              <c:pt idx="18">
                <c:v>49</c:v>
              </c:pt>
              <c:pt idx="19">
                <c:v>50</c:v>
              </c:pt>
            </c:numLit>
          </c:cat>
          <c:val>
            <c:numRef>
              <c:f>frac_A_STC!$BM$31:$BM$50</c:f>
              <c:numCache>
                <c:formatCode>0.00</c:formatCode>
                <c:ptCount val="20"/>
                <c:pt idx="0">
                  <c:v>33.259336099585063</c:v>
                </c:pt>
                <c:pt idx="1">
                  <c:v>22.278770949720666</c:v>
                </c:pt>
                <c:pt idx="2">
                  <c:v>13.969506726457393</c:v>
                </c:pt>
                <c:pt idx="3">
                  <c:v>24.658910891089111</c:v>
                </c:pt>
                <c:pt idx="4">
                  <c:v>35.405058365758762</c:v>
                </c:pt>
                <c:pt idx="5">
                  <c:v>42.849557522123895</c:v>
                </c:pt>
                <c:pt idx="6">
                  <c:v>26.587570621468927</c:v>
                </c:pt>
                <c:pt idx="7">
                  <c:v>32.529787234042558</c:v>
                </c:pt>
                <c:pt idx="8">
                  <c:v>41.288817891373803</c:v>
                </c:pt>
                <c:pt idx="9">
                  <c:v>24.724999999999998</c:v>
                </c:pt>
                <c:pt idx="10">
                  <c:v>47.495782463928968</c:v>
                </c:pt>
                <c:pt idx="11">
                  <c:v>61.192638888888887</c:v>
                </c:pt>
                <c:pt idx="12">
                  <c:v>66.290625000000006</c:v>
                </c:pt>
                <c:pt idx="13">
                  <c:v>61.969314472252456</c:v>
                </c:pt>
                <c:pt idx="14">
                  <c:v>57.277395048439182</c:v>
                </c:pt>
                <c:pt idx="15">
                  <c:v>60.546886016451239</c:v>
                </c:pt>
                <c:pt idx="16">
                  <c:v>58.66783439490446</c:v>
                </c:pt>
                <c:pt idx="17">
                  <c:v>57.358320000000006</c:v>
                </c:pt>
                <c:pt idx="18">
                  <c:v>54.404452466907337</c:v>
                </c:pt>
                <c:pt idx="19">
                  <c:v>59.162222222222226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ser>
          <c:idx val="4"/>
          <c:order val="4"/>
          <c:tx>
            <c:strRef>
              <c:f>frac_A_STC!$BS$30</c:f>
              <c:strCache>
                <c:ptCount val="1"/>
                <c:pt idx="0">
                  <c:v>All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0"/>
              <c:pt idx="0">
                <c:v>31</c:v>
              </c:pt>
              <c:pt idx="1">
                <c:v>32</c:v>
              </c:pt>
              <c:pt idx="2">
                <c:v>33</c:v>
              </c:pt>
              <c:pt idx="3">
                <c:v>34</c:v>
              </c:pt>
              <c:pt idx="4">
                <c:v>35</c:v>
              </c:pt>
              <c:pt idx="5">
                <c:v>36</c:v>
              </c:pt>
              <c:pt idx="6">
                <c:v>37</c:v>
              </c:pt>
              <c:pt idx="7">
                <c:v>38</c:v>
              </c:pt>
              <c:pt idx="8">
                <c:v>39</c:v>
              </c:pt>
              <c:pt idx="9">
                <c:v>40</c:v>
              </c:pt>
              <c:pt idx="10">
                <c:v>41</c:v>
              </c:pt>
              <c:pt idx="11">
                <c:v>42</c:v>
              </c:pt>
              <c:pt idx="12">
                <c:v>43</c:v>
              </c:pt>
              <c:pt idx="13">
                <c:v>44</c:v>
              </c:pt>
              <c:pt idx="14">
                <c:v>45</c:v>
              </c:pt>
              <c:pt idx="15">
                <c:v>46</c:v>
              </c:pt>
              <c:pt idx="16">
                <c:v>47</c:v>
              </c:pt>
              <c:pt idx="17">
                <c:v>48</c:v>
              </c:pt>
              <c:pt idx="18">
                <c:v>49</c:v>
              </c:pt>
              <c:pt idx="19">
                <c:v>50</c:v>
              </c:pt>
            </c:numLit>
          </c:cat>
          <c:val>
            <c:numRef>
              <c:f>frac_A_STC!$BS$31:$BS$50</c:f>
              <c:numCache>
                <c:formatCode>0.00</c:formatCode>
                <c:ptCount val="20"/>
                <c:pt idx="0">
                  <c:v>33.259336099585063</c:v>
                </c:pt>
                <c:pt idx="1">
                  <c:v>22.278770949720666</c:v>
                </c:pt>
                <c:pt idx="2">
                  <c:v>13.969506726457393</c:v>
                </c:pt>
                <c:pt idx="3">
                  <c:v>24.357920792079209</c:v>
                </c:pt>
                <c:pt idx="4">
                  <c:v>30.381322957198449</c:v>
                </c:pt>
                <c:pt idx="5">
                  <c:v>37.014159292035394</c:v>
                </c:pt>
                <c:pt idx="6">
                  <c:v>26.509039548022596</c:v>
                </c:pt>
                <c:pt idx="7">
                  <c:v>32.329787234042549</c:v>
                </c:pt>
                <c:pt idx="8">
                  <c:v>40.755271565495207</c:v>
                </c:pt>
                <c:pt idx="9">
                  <c:v>24.724999999999998</c:v>
                </c:pt>
                <c:pt idx="10">
                  <c:v>47.495782463928968</c:v>
                </c:pt>
                <c:pt idx="11">
                  <c:v>43.7</c:v>
                </c:pt>
                <c:pt idx="12">
                  <c:v>64.52291666666666</c:v>
                </c:pt>
                <c:pt idx="13">
                  <c:v>60.499129488574546</c:v>
                </c:pt>
                <c:pt idx="14">
                  <c:v>57.204198062432724</c:v>
                </c:pt>
                <c:pt idx="15">
                  <c:v>60.546886016451239</c:v>
                </c:pt>
                <c:pt idx="16">
                  <c:v>56.944161358811044</c:v>
                </c:pt>
                <c:pt idx="17">
                  <c:v>57.233120000000007</c:v>
                </c:pt>
                <c:pt idx="18">
                  <c:v>54.404452466907337</c:v>
                </c:pt>
                <c:pt idx="19">
                  <c:v>59.024629629629629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6D-4143-8DDB-361B3FB1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Numéros</a:t>
                </a:r>
                <a:r>
                  <a:rPr lang="fr-FR" baseline="0"/>
                  <a:t> des i</a:t>
                </a:r>
                <a:r>
                  <a:rPr lang="fr-FR"/>
                  <a:t>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fr-FR" sz="1800" b="1" i="0" baseline="0">
                <a:effectLst/>
              </a:rPr>
              <a:t>CPU de RMILP sur INST_CTE 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frac_A_STC!$AJ$30</c:f>
              <c:strCache>
                <c:ptCount val="1"/>
                <c:pt idx="0">
                  <c:v>LR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20"/>
              <c:pt idx="0">
                <c:v>31</c:v>
              </c:pt>
              <c:pt idx="1">
                <c:v>32</c:v>
              </c:pt>
              <c:pt idx="2">
                <c:v>33</c:v>
              </c:pt>
              <c:pt idx="3">
                <c:v>34</c:v>
              </c:pt>
              <c:pt idx="4">
                <c:v>35</c:v>
              </c:pt>
              <c:pt idx="5">
                <c:v>36</c:v>
              </c:pt>
              <c:pt idx="6">
                <c:v>37</c:v>
              </c:pt>
              <c:pt idx="7">
                <c:v>38</c:v>
              </c:pt>
              <c:pt idx="8">
                <c:v>39</c:v>
              </c:pt>
              <c:pt idx="9">
                <c:v>40</c:v>
              </c:pt>
              <c:pt idx="10">
                <c:v>41</c:v>
              </c:pt>
              <c:pt idx="11">
                <c:v>42</c:v>
              </c:pt>
              <c:pt idx="12">
                <c:v>43</c:v>
              </c:pt>
              <c:pt idx="13">
                <c:v>44</c:v>
              </c:pt>
              <c:pt idx="14">
                <c:v>45</c:v>
              </c:pt>
              <c:pt idx="15">
                <c:v>46</c:v>
              </c:pt>
              <c:pt idx="16">
                <c:v>47</c:v>
              </c:pt>
              <c:pt idx="17">
                <c:v>48</c:v>
              </c:pt>
              <c:pt idx="18">
                <c:v>49</c:v>
              </c:pt>
              <c:pt idx="19">
                <c:v>50</c:v>
              </c:pt>
            </c:numLit>
          </c:cat>
          <c:val>
            <c:numRef>
              <c:f>frac_A_STC!$AJ$31:$AJ$50</c:f>
              <c:numCache>
                <c:formatCode>0.00</c:formatCode>
                <c:ptCount val="20"/>
                <c:pt idx="0">
                  <c:v>0.19600000000000001</c:v>
                </c:pt>
                <c:pt idx="1">
                  <c:v>0.159</c:v>
                </c:pt>
                <c:pt idx="2">
                  <c:v>0.20100000000000001</c:v>
                </c:pt>
                <c:pt idx="3">
                  <c:v>9.5000000000000001E-2</c:v>
                </c:pt>
                <c:pt idx="4">
                  <c:v>0.19500000000000001</c:v>
                </c:pt>
                <c:pt idx="5">
                  <c:v>0.19800000000000001</c:v>
                </c:pt>
                <c:pt idx="6">
                  <c:v>0.192</c:v>
                </c:pt>
                <c:pt idx="7">
                  <c:v>0.30199999999999999</c:v>
                </c:pt>
                <c:pt idx="8">
                  <c:v>0.19900000000000001</c:v>
                </c:pt>
                <c:pt idx="9">
                  <c:v>0.19500000000000001</c:v>
                </c:pt>
                <c:pt idx="10">
                  <c:v>0.25700000000000001</c:v>
                </c:pt>
                <c:pt idx="11">
                  <c:v>0.26400000000000001</c:v>
                </c:pt>
                <c:pt idx="12">
                  <c:v>0.51100000000000001</c:v>
                </c:pt>
                <c:pt idx="13">
                  <c:v>0.193</c:v>
                </c:pt>
                <c:pt idx="14">
                  <c:v>0.19</c:v>
                </c:pt>
                <c:pt idx="15">
                  <c:v>0.17499999999999999</c:v>
                </c:pt>
                <c:pt idx="16">
                  <c:v>0.188</c:v>
                </c:pt>
                <c:pt idx="17">
                  <c:v>0.42699999999999999</c:v>
                </c:pt>
                <c:pt idx="18">
                  <c:v>0.35599999999999998</c:v>
                </c:pt>
                <c:pt idx="19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frac_A_STC!$AP$30</c:f>
              <c:strCache>
                <c:ptCount val="1"/>
                <c:pt idx="0">
                  <c:v>LR+STC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20"/>
              <c:pt idx="0">
                <c:v>31</c:v>
              </c:pt>
              <c:pt idx="1">
                <c:v>32</c:v>
              </c:pt>
              <c:pt idx="2">
                <c:v>33</c:v>
              </c:pt>
              <c:pt idx="3">
                <c:v>34</c:v>
              </c:pt>
              <c:pt idx="4">
                <c:v>35</c:v>
              </c:pt>
              <c:pt idx="5">
                <c:v>36</c:v>
              </c:pt>
              <c:pt idx="6">
                <c:v>37</c:v>
              </c:pt>
              <c:pt idx="7">
                <c:v>38</c:v>
              </c:pt>
              <c:pt idx="8">
                <c:v>39</c:v>
              </c:pt>
              <c:pt idx="9">
                <c:v>40</c:v>
              </c:pt>
              <c:pt idx="10">
                <c:v>41</c:v>
              </c:pt>
              <c:pt idx="11">
                <c:v>42</c:v>
              </c:pt>
              <c:pt idx="12">
                <c:v>43</c:v>
              </c:pt>
              <c:pt idx="13">
                <c:v>44</c:v>
              </c:pt>
              <c:pt idx="14">
                <c:v>45</c:v>
              </c:pt>
              <c:pt idx="15">
                <c:v>46</c:v>
              </c:pt>
              <c:pt idx="16">
                <c:v>47</c:v>
              </c:pt>
              <c:pt idx="17">
                <c:v>48</c:v>
              </c:pt>
              <c:pt idx="18">
                <c:v>49</c:v>
              </c:pt>
              <c:pt idx="19">
                <c:v>50</c:v>
              </c:pt>
            </c:numLit>
          </c:cat>
          <c:val>
            <c:numRef>
              <c:f>frac_A_STC!$AP$31:$AP$50</c:f>
              <c:numCache>
                <c:formatCode>0.00</c:formatCode>
                <c:ptCount val="20"/>
                <c:pt idx="0">
                  <c:v>0.159</c:v>
                </c:pt>
                <c:pt idx="1">
                  <c:v>0.22600000000000001</c:v>
                </c:pt>
                <c:pt idx="2">
                  <c:v>0.161</c:v>
                </c:pt>
                <c:pt idx="3">
                  <c:v>5.6000000000000001E-2</c:v>
                </c:pt>
                <c:pt idx="4">
                  <c:v>0.16900000000000001</c:v>
                </c:pt>
                <c:pt idx="5">
                  <c:v>0.16</c:v>
                </c:pt>
                <c:pt idx="6">
                  <c:v>0.20100000000000001</c:v>
                </c:pt>
                <c:pt idx="7">
                  <c:v>5.5E-2</c:v>
                </c:pt>
                <c:pt idx="8">
                  <c:v>0.20599999999999999</c:v>
                </c:pt>
                <c:pt idx="9">
                  <c:v>6.2E-2</c:v>
                </c:pt>
                <c:pt idx="10">
                  <c:v>0.39500000000000002</c:v>
                </c:pt>
                <c:pt idx="11">
                  <c:v>0.32500000000000001</c:v>
                </c:pt>
                <c:pt idx="12">
                  <c:v>0.66700000000000004</c:v>
                </c:pt>
                <c:pt idx="13">
                  <c:v>0.46800000000000003</c:v>
                </c:pt>
                <c:pt idx="14">
                  <c:v>0.17100000000000001</c:v>
                </c:pt>
                <c:pt idx="15">
                  <c:v>0.20799999999999999</c:v>
                </c:pt>
                <c:pt idx="16">
                  <c:v>0.223</c:v>
                </c:pt>
                <c:pt idx="17">
                  <c:v>0.309</c:v>
                </c:pt>
                <c:pt idx="18">
                  <c:v>0.22500000000000001</c:v>
                </c:pt>
                <c:pt idx="19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frac_A_STC!$BE$30</c:f>
              <c:strCache>
                <c:ptCount val="1"/>
                <c:pt idx="0">
                  <c:v>EC1+EC2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20"/>
              <c:pt idx="0">
                <c:v>31</c:v>
              </c:pt>
              <c:pt idx="1">
                <c:v>32</c:v>
              </c:pt>
              <c:pt idx="2">
                <c:v>33</c:v>
              </c:pt>
              <c:pt idx="3">
                <c:v>34</c:v>
              </c:pt>
              <c:pt idx="4">
                <c:v>35</c:v>
              </c:pt>
              <c:pt idx="5">
                <c:v>36</c:v>
              </c:pt>
              <c:pt idx="6">
                <c:v>37</c:v>
              </c:pt>
              <c:pt idx="7">
                <c:v>38</c:v>
              </c:pt>
              <c:pt idx="8">
                <c:v>39</c:v>
              </c:pt>
              <c:pt idx="9">
                <c:v>40</c:v>
              </c:pt>
              <c:pt idx="10">
                <c:v>41</c:v>
              </c:pt>
              <c:pt idx="11">
                <c:v>42</c:v>
              </c:pt>
              <c:pt idx="12">
                <c:v>43</c:v>
              </c:pt>
              <c:pt idx="13">
                <c:v>44</c:v>
              </c:pt>
              <c:pt idx="14">
                <c:v>45</c:v>
              </c:pt>
              <c:pt idx="15">
                <c:v>46</c:v>
              </c:pt>
              <c:pt idx="16">
                <c:v>47</c:v>
              </c:pt>
              <c:pt idx="17">
                <c:v>48</c:v>
              </c:pt>
              <c:pt idx="18">
                <c:v>49</c:v>
              </c:pt>
              <c:pt idx="19">
                <c:v>50</c:v>
              </c:pt>
            </c:numLit>
          </c:cat>
          <c:val>
            <c:numRef>
              <c:f>frac_A_STC!$BE$31:$BE$50</c:f>
              <c:numCache>
                <c:formatCode>0.00</c:formatCode>
                <c:ptCount val="20"/>
                <c:pt idx="0">
                  <c:v>0.26500000000000001</c:v>
                </c:pt>
                <c:pt idx="1">
                  <c:v>0.23200000000000001</c:v>
                </c:pt>
                <c:pt idx="2">
                  <c:v>0.218</c:v>
                </c:pt>
                <c:pt idx="3">
                  <c:v>0.223</c:v>
                </c:pt>
                <c:pt idx="4">
                  <c:v>0.249</c:v>
                </c:pt>
                <c:pt idx="5">
                  <c:v>0.221</c:v>
                </c:pt>
                <c:pt idx="6">
                  <c:v>0.224</c:v>
                </c:pt>
                <c:pt idx="7">
                  <c:v>0.23300000000000001</c:v>
                </c:pt>
                <c:pt idx="8">
                  <c:v>0.222</c:v>
                </c:pt>
                <c:pt idx="9">
                  <c:v>0.22800000000000001</c:v>
                </c:pt>
                <c:pt idx="10">
                  <c:v>0.69799999999999995</c:v>
                </c:pt>
                <c:pt idx="11">
                  <c:v>0.41599999999999998</c:v>
                </c:pt>
                <c:pt idx="12">
                  <c:v>1.4670000000000001</c:v>
                </c:pt>
                <c:pt idx="13">
                  <c:v>0.436</c:v>
                </c:pt>
                <c:pt idx="14">
                  <c:v>0.84599999999999997</c:v>
                </c:pt>
                <c:pt idx="15">
                  <c:v>0.77</c:v>
                </c:pt>
                <c:pt idx="16">
                  <c:v>0.64800000000000002</c:v>
                </c:pt>
                <c:pt idx="17">
                  <c:v>1.3080000000000001</c:v>
                </c:pt>
                <c:pt idx="18">
                  <c:v>1.083</c:v>
                </c:pt>
                <c:pt idx="19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frac_A_STC!$BK$30</c:f>
              <c:strCache>
                <c:ptCount val="1"/>
                <c:pt idx="0">
                  <c:v>EC3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Lit>
              <c:formatCode>General</c:formatCode>
              <c:ptCount val="20"/>
              <c:pt idx="0">
                <c:v>31</c:v>
              </c:pt>
              <c:pt idx="1">
                <c:v>32</c:v>
              </c:pt>
              <c:pt idx="2">
                <c:v>33</c:v>
              </c:pt>
              <c:pt idx="3">
                <c:v>34</c:v>
              </c:pt>
              <c:pt idx="4">
                <c:v>35</c:v>
              </c:pt>
              <c:pt idx="5">
                <c:v>36</c:v>
              </c:pt>
              <c:pt idx="6">
                <c:v>37</c:v>
              </c:pt>
              <c:pt idx="7">
                <c:v>38</c:v>
              </c:pt>
              <c:pt idx="8">
                <c:v>39</c:v>
              </c:pt>
              <c:pt idx="9">
                <c:v>40</c:v>
              </c:pt>
              <c:pt idx="10">
                <c:v>41</c:v>
              </c:pt>
              <c:pt idx="11">
                <c:v>42</c:v>
              </c:pt>
              <c:pt idx="12">
                <c:v>43</c:v>
              </c:pt>
              <c:pt idx="13">
                <c:v>44</c:v>
              </c:pt>
              <c:pt idx="14">
                <c:v>45</c:v>
              </c:pt>
              <c:pt idx="15">
                <c:v>46</c:v>
              </c:pt>
              <c:pt idx="16">
                <c:v>47</c:v>
              </c:pt>
              <c:pt idx="17">
                <c:v>48</c:v>
              </c:pt>
              <c:pt idx="18">
                <c:v>49</c:v>
              </c:pt>
              <c:pt idx="19">
                <c:v>50</c:v>
              </c:pt>
            </c:numLit>
          </c:cat>
          <c:val>
            <c:numRef>
              <c:f>frac_A_STC!$BK$31:$BK$50</c:f>
              <c:numCache>
                <c:formatCode>0.00</c:formatCode>
                <c:ptCount val="20"/>
                <c:pt idx="0">
                  <c:v>0.157</c:v>
                </c:pt>
                <c:pt idx="1">
                  <c:v>7.6999999999999999E-2</c:v>
                </c:pt>
                <c:pt idx="2">
                  <c:v>0.157</c:v>
                </c:pt>
                <c:pt idx="3">
                  <c:v>7.5999999999999998E-2</c:v>
                </c:pt>
                <c:pt idx="4">
                  <c:v>7.8E-2</c:v>
                </c:pt>
                <c:pt idx="5">
                  <c:v>0.154</c:v>
                </c:pt>
                <c:pt idx="6">
                  <c:v>0.184</c:v>
                </c:pt>
                <c:pt idx="7">
                  <c:v>0.20899999999999999</c:v>
                </c:pt>
                <c:pt idx="8">
                  <c:v>0.19900000000000001</c:v>
                </c:pt>
                <c:pt idx="9">
                  <c:v>0.193</c:v>
                </c:pt>
                <c:pt idx="10">
                  <c:v>0.55600000000000005</c:v>
                </c:pt>
                <c:pt idx="11">
                  <c:v>0.69899999999999995</c:v>
                </c:pt>
                <c:pt idx="12">
                  <c:v>1.1839999999999999</c:v>
                </c:pt>
                <c:pt idx="13">
                  <c:v>0.371</c:v>
                </c:pt>
                <c:pt idx="14">
                  <c:v>0.44500000000000001</c:v>
                </c:pt>
                <c:pt idx="15">
                  <c:v>0.56100000000000005</c:v>
                </c:pt>
                <c:pt idx="16">
                  <c:v>0.32300000000000001</c:v>
                </c:pt>
                <c:pt idx="17">
                  <c:v>0.76</c:v>
                </c:pt>
                <c:pt idx="18">
                  <c:v>0.56299999999999994</c:v>
                </c:pt>
                <c:pt idx="19">
                  <c:v>0.56100000000000005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ser>
          <c:idx val="4"/>
          <c:order val="4"/>
          <c:tx>
            <c:strRef>
              <c:f>frac_A_STC!$BQ$30</c:f>
              <c:strCache>
                <c:ptCount val="1"/>
                <c:pt idx="0">
                  <c:v>All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0"/>
              <c:pt idx="0">
                <c:v>31</c:v>
              </c:pt>
              <c:pt idx="1">
                <c:v>32</c:v>
              </c:pt>
              <c:pt idx="2">
                <c:v>33</c:v>
              </c:pt>
              <c:pt idx="3">
                <c:v>34</c:v>
              </c:pt>
              <c:pt idx="4">
                <c:v>35</c:v>
              </c:pt>
              <c:pt idx="5">
                <c:v>36</c:v>
              </c:pt>
              <c:pt idx="6">
                <c:v>37</c:v>
              </c:pt>
              <c:pt idx="7">
                <c:v>38</c:v>
              </c:pt>
              <c:pt idx="8">
                <c:v>39</c:v>
              </c:pt>
              <c:pt idx="9">
                <c:v>40</c:v>
              </c:pt>
              <c:pt idx="10">
                <c:v>41</c:v>
              </c:pt>
              <c:pt idx="11">
                <c:v>42</c:v>
              </c:pt>
              <c:pt idx="12">
                <c:v>43</c:v>
              </c:pt>
              <c:pt idx="13">
                <c:v>44</c:v>
              </c:pt>
              <c:pt idx="14">
                <c:v>45</c:v>
              </c:pt>
              <c:pt idx="15">
                <c:v>46</c:v>
              </c:pt>
              <c:pt idx="16">
                <c:v>47</c:v>
              </c:pt>
              <c:pt idx="17">
                <c:v>48</c:v>
              </c:pt>
              <c:pt idx="18">
                <c:v>49</c:v>
              </c:pt>
              <c:pt idx="19">
                <c:v>50</c:v>
              </c:pt>
            </c:numLit>
          </c:cat>
          <c:val>
            <c:numRef>
              <c:f>frac_A_STC!$BQ$31:$BQ$50</c:f>
              <c:numCache>
                <c:formatCode>0.00</c:formatCode>
                <c:ptCount val="20"/>
                <c:pt idx="0">
                  <c:v>0.155</c:v>
                </c:pt>
                <c:pt idx="1">
                  <c:v>0.156</c:v>
                </c:pt>
                <c:pt idx="2">
                  <c:v>0.16800000000000001</c:v>
                </c:pt>
                <c:pt idx="3">
                  <c:v>0.16300000000000001</c:v>
                </c:pt>
                <c:pt idx="4">
                  <c:v>0.36499999999999999</c:v>
                </c:pt>
                <c:pt idx="5">
                  <c:v>0.15</c:v>
                </c:pt>
                <c:pt idx="6">
                  <c:v>0.19500000000000001</c:v>
                </c:pt>
                <c:pt idx="7">
                  <c:v>0.25600000000000001</c:v>
                </c:pt>
                <c:pt idx="8">
                  <c:v>0.26</c:v>
                </c:pt>
                <c:pt idx="9">
                  <c:v>0.19900000000000001</c:v>
                </c:pt>
                <c:pt idx="10">
                  <c:v>0.73199999999999998</c:v>
                </c:pt>
                <c:pt idx="11">
                  <c:v>0.82899999999999996</c:v>
                </c:pt>
                <c:pt idx="12">
                  <c:v>1.98</c:v>
                </c:pt>
                <c:pt idx="13">
                  <c:v>0.90100000000000002</c:v>
                </c:pt>
                <c:pt idx="14">
                  <c:v>1.022</c:v>
                </c:pt>
                <c:pt idx="15">
                  <c:v>0.96199999999999997</c:v>
                </c:pt>
                <c:pt idx="16">
                  <c:v>0.96899999999999997</c:v>
                </c:pt>
                <c:pt idx="17">
                  <c:v>1.923</c:v>
                </c:pt>
                <c:pt idx="18">
                  <c:v>1.37</c:v>
                </c:pt>
                <c:pt idx="19">
                  <c:v>1.288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6D-4143-8DDB-361B3FB1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Numéros</a:t>
                </a:r>
                <a:r>
                  <a:rPr lang="fr-FR" baseline="0"/>
                  <a:t> des instances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CPU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5</xdr:row>
      <xdr:rowOff>138112</xdr:rowOff>
    </xdr:from>
    <xdr:to>
      <xdr:col>40</xdr:col>
      <xdr:colOff>142875</xdr:colOff>
      <xdr:row>20</xdr:row>
      <xdr:rowOff>23812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5EEC85E-2AC2-C3E4-FE05-B8950167E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657225</xdr:colOff>
      <xdr:row>6</xdr:row>
      <xdr:rowOff>157162</xdr:rowOff>
    </xdr:from>
    <xdr:to>
      <xdr:col>47</xdr:col>
      <xdr:colOff>657225</xdr:colOff>
      <xdr:row>21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D17F709-1BED-165C-D550-707C275EA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50"/>
  <sheetViews>
    <sheetView tabSelected="1" topLeftCell="AG3" zoomScaleNormal="100" workbookViewId="0">
      <selection activeCell="BC31" sqref="BC31"/>
    </sheetView>
  </sheetViews>
  <sheetFormatPr baseColWidth="10" defaultRowHeight="15" x14ac:dyDescent="0.25"/>
  <sheetData>
    <row r="1" spans="1:29" x14ac:dyDescent="0.25">
      <c r="M1" s="7" t="s">
        <v>15</v>
      </c>
      <c r="N1" s="7"/>
      <c r="O1" s="7"/>
      <c r="P1" s="8" t="s">
        <v>16</v>
      </c>
      <c r="Q1" s="8"/>
      <c r="R1" s="8"/>
      <c r="S1" s="9" t="s">
        <v>17</v>
      </c>
      <c r="T1" s="9"/>
      <c r="U1" s="9"/>
      <c r="V1" s="10" t="s">
        <v>18</v>
      </c>
      <c r="W1" s="10"/>
      <c r="X1" s="10"/>
      <c r="Y1" s="11" t="s">
        <v>19</v>
      </c>
      <c r="Z1" s="11"/>
      <c r="AA1" s="11"/>
    </row>
    <row r="2" spans="1:2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1" t="s">
        <v>12</v>
      </c>
      <c r="N2" s="1" t="s">
        <v>13</v>
      </c>
      <c r="O2" s="1" t="s">
        <v>14</v>
      </c>
      <c r="P2" s="2" t="s">
        <v>12</v>
      </c>
      <c r="Q2" s="2" t="s">
        <v>13</v>
      </c>
      <c r="R2" s="2" t="s">
        <v>14</v>
      </c>
      <c r="S2" s="3" t="s">
        <v>12</v>
      </c>
      <c r="T2" s="3" t="s">
        <v>13</v>
      </c>
      <c r="U2" s="3" t="s">
        <v>14</v>
      </c>
      <c r="V2" s="4" t="s">
        <v>12</v>
      </c>
      <c r="W2" s="4" t="s">
        <v>13</v>
      </c>
      <c r="X2" s="4" t="s">
        <v>14</v>
      </c>
      <c r="Y2" s="5" t="s">
        <v>12</v>
      </c>
      <c r="Z2" s="5" t="s">
        <v>13</v>
      </c>
      <c r="AA2" s="5" t="s">
        <v>14</v>
      </c>
      <c r="AC2" s="5" t="s">
        <v>30</v>
      </c>
    </row>
    <row r="3" spans="1:29" x14ac:dyDescent="0.25">
      <c r="A3">
        <v>10</v>
      </c>
      <c r="B3">
        <v>20</v>
      </c>
      <c r="C3">
        <v>5</v>
      </c>
      <c r="D3">
        <v>0</v>
      </c>
      <c r="E3">
        <v>35</v>
      </c>
      <c r="F3">
        <v>51</v>
      </c>
      <c r="G3">
        <v>73</v>
      </c>
      <c r="H3">
        <v>34</v>
      </c>
      <c r="I3">
        <v>49</v>
      </c>
      <c r="J3">
        <v>48</v>
      </c>
      <c r="K3">
        <v>54</v>
      </c>
      <c r="L3">
        <v>26</v>
      </c>
      <c r="M3" s="1">
        <v>157.785</v>
      </c>
      <c r="N3" s="1">
        <v>0</v>
      </c>
      <c r="O3" s="1">
        <v>0.159</v>
      </c>
      <c r="P3" s="2">
        <v>160.845</v>
      </c>
      <c r="Q3" s="2">
        <v>0</v>
      </c>
      <c r="R3" s="2">
        <v>0.155</v>
      </c>
      <c r="S3" s="3">
        <v>157.785</v>
      </c>
      <c r="T3" s="3">
        <v>0</v>
      </c>
      <c r="U3" s="3">
        <v>0.26500000000000001</v>
      </c>
      <c r="V3" s="4">
        <v>108.66</v>
      </c>
      <c r="W3" s="4">
        <v>0</v>
      </c>
      <c r="X3" s="4">
        <v>0.19600000000000001</v>
      </c>
      <c r="Y3" s="5">
        <v>160.845</v>
      </c>
      <c r="Z3" s="5">
        <v>0</v>
      </c>
      <c r="AA3" s="5">
        <v>0.157</v>
      </c>
      <c r="AC3">
        <v>241</v>
      </c>
    </row>
    <row r="4" spans="1:29" x14ac:dyDescent="0.25">
      <c r="A4">
        <v>10</v>
      </c>
      <c r="B4">
        <v>20</v>
      </c>
      <c r="C4">
        <v>5</v>
      </c>
      <c r="D4">
        <v>1</v>
      </c>
      <c r="E4">
        <v>53</v>
      </c>
      <c r="F4">
        <v>48</v>
      </c>
      <c r="G4">
        <v>69</v>
      </c>
      <c r="H4">
        <v>32</v>
      </c>
      <c r="I4">
        <v>46</v>
      </c>
      <c r="J4">
        <v>50</v>
      </c>
      <c r="K4">
        <v>56</v>
      </c>
      <c r="L4">
        <v>32</v>
      </c>
      <c r="M4" s="1">
        <v>269.875</v>
      </c>
      <c r="N4" s="1">
        <v>0</v>
      </c>
      <c r="O4" s="1">
        <v>0.22600000000000001</v>
      </c>
      <c r="P4" s="2">
        <v>278.24200000000002</v>
      </c>
      <c r="Q4" s="2">
        <v>0</v>
      </c>
      <c r="R4" s="2">
        <v>0.156</v>
      </c>
      <c r="S4" s="3">
        <v>269.93099999999998</v>
      </c>
      <c r="T4" s="3">
        <v>0</v>
      </c>
      <c r="U4" s="3">
        <v>0.23200000000000001</v>
      </c>
      <c r="V4" s="4">
        <v>217.92500000000001</v>
      </c>
      <c r="W4" s="4">
        <v>0</v>
      </c>
      <c r="X4" s="4">
        <v>0.159</v>
      </c>
      <c r="Y4" s="5">
        <v>278.24200000000002</v>
      </c>
      <c r="Z4" s="5">
        <v>0</v>
      </c>
      <c r="AA4" s="5">
        <v>7.6999999999999999E-2</v>
      </c>
      <c r="AC4">
        <v>358</v>
      </c>
    </row>
    <row r="5" spans="1:29" x14ac:dyDescent="0.25">
      <c r="A5">
        <v>10</v>
      </c>
      <c r="B5">
        <v>20</v>
      </c>
      <c r="C5">
        <v>5</v>
      </c>
      <c r="D5">
        <v>2</v>
      </c>
      <c r="E5">
        <v>31</v>
      </c>
      <c r="F5">
        <v>42</v>
      </c>
      <c r="G5">
        <v>60</v>
      </c>
      <c r="H5">
        <v>28</v>
      </c>
      <c r="I5">
        <v>40</v>
      </c>
      <c r="J5">
        <v>47</v>
      </c>
      <c r="K5">
        <v>54</v>
      </c>
      <c r="L5">
        <v>20</v>
      </c>
      <c r="M5" s="1">
        <v>186.86500000000001</v>
      </c>
      <c r="N5" s="1">
        <v>0</v>
      </c>
      <c r="O5" s="1">
        <v>0.161</v>
      </c>
      <c r="P5" s="2">
        <v>191.84800000000001</v>
      </c>
      <c r="Q5" s="2">
        <v>0</v>
      </c>
      <c r="R5" s="2">
        <v>0.16800000000000001</v>
      </c>
      <c r="S5" s="3">
        <v>186.86500000000001</v>
      </c>
      <c r="T5" s="3">
        <v>0</v>
      </c>
      <c r="U5" s="3">
        <v>0.218</v>
      </c>
      <c r="V5" s="4">
        <v>138.70500000000001</v>
      </c>
      <c r="W5" s="4">
        <v>0</v>
      </c>
      <c r="X5" s="4">
        <v>0.20100000000000001</v>
      </c>
      <c r="Y5" s="5">
        <v>191.84800000000001</v>
      </c>
      <c r="Z5" s="5">
        <v>0</v>
      </c>
      <c r="AA5" s="5">
        <v>0.157</v>
      </c>
      <c r="AC5">
        <v>223</v>
      </c>
    </row>
    <row r="6" spans="1:29" x14ac:dyDescent="0.25">
      <c r="A6">
        <v>10</v>
      </c>
      <c r="B6">
        <v>20</v>
      </c>
      <c r="C6">
        <v>5</v>
      </c>
      <c r="D6">
        <v>3</v>
      </c>
      <c r="E6">
        <v>30</v>
      </c>
      <c r="F6">
        <v>54</v>
      </c>
      <c r="G6">
        <v>78</v>
      </c>
      <c r="H6">
        <v>36</v>
      </c>
      <c r="I6">
        <v>52</v>
      </c>
      <c r="J6">
        <v>46</v>
      </c>
      <c r="K6">
        <v>52</v>
      </c>
      <c r="L6">
        <v>22</v>
      </c>
      <c r="M6" s="1">
        <v>151.89599999999999</v>
      </c>
      <c r="N6" s="1">
        <v>0</v>
      </c>
      <c r="O6" s="1">
        <v>5.6000000000000001E-2</v>
      </c>
      <c r="P6" s="2">
        <v>152.797</v>
      </c>
      <c r="Q6" s="2">
        <v>0</v>
      </c>
      <c r="R6" s="2">
        <v>0.16300000000000001</v>
      </c>
      <c r="S6" s="3">
        <v>152.50299999999999</v>
      </c>
      <c r="T6" s="3">
        <v>0</v>
      </c>
      <c r="U6" s="3">
        <v>0.223</v>
      </c>
      <c r="V6" s="4">
        <v>104.02800000000001</v>
      </c>
      <c r="W6" s="4">
        <v>0</v>
      </c>
      <c r="X6" s="4">
        <v>9.5000000000000001E-2</v>
      </c>
      <c r="Y6" s="5">
        <v>152.18899999999999</v>
      </c>
      <c r="Z6" s="5">
        <v>0</v>
      </c>
      <c r="AA6" s="5">
        <v>7.5999999999999998E-2</v>
      </c>
      <c r="AC6">
        <v>202</v>
      </c>
    </row>
    <row r="7" spans="1:29" x14ac:dyDescent="0.25">
      <c r="A7">
        <v>20</v>
      </c>
      <c r="B7">
        <v>20</v>
      </c>
      <c r="C7">
        <v>10</v>
      </c>
      <c r="D7">
        <v>4</v>
      </c>
      <c r="E7">
        <v>34</v>
      </c>
      <c r="F7">
        <v>65</v>
      </c>
      <c r="G7">
        <v>94</v>
      </c>
      <c r="H7">
        <v>32</v>
      </c>
      <c r="I7">
        <v>47</v>
      </c>
      <c r="J7">
        <v>84</v>
      </c>
      <c r="K7">
        <v>100</v>
      </c>
      <c r="L7">
        <v>32</v>
      </c>
      <c r="M7" s="1">
        <v>156.41399999999999</v>
      </c>
      <c r="N7" s="1">
        <v>0</v>
      </c>
      <c r="O7" s="1">
        <v>0.16900000000000001</v>
      </c>
      <c r="P7" s="2">
        <v>178.92</v>
      </c>
      <c r="Q7" s="2">
        <v>0</v>
      </c>
      <c r="R7" s="2">
        <v>0.36499999999999999</v>
      </c>
      <c r="S7" s="3">
        <v>168.411</v>
      </c>
      <c r="T7" s="3">
        <v>0</v>
      </c>
      <c r="U7" s="3">
        <v>0.249</v>
      </c>
      <c r="V7" s="4">
        <v>79.156000000000006</v>
      </c>
      <c r="W7" s="4">
        <v>0</v>
      </c>
      <c r="X7" s="4">
        <v>0.19500000000000001</v>
      </c>
      <c r="Y7" s="5">
        <v>166.00899999999999</v>
      </c>
      <c r="Z7" s="5">
        <v>0</v>
      </c>
      <c r="AA7" s="5">
        <v>7.8E-2</v>
      </c>
      <c r="AC7">
        <v>257</v>
      </c>
    </row>
    <row r="8" spans="1:29" x14ac:dyDescent="0.25">
      <c r="A8">
        <v>20</v>
      </c>
      <c r="B8">
        <v>20</v>
      </c>
      <c r="C8">
        <v>10</v>
      </c>
      <c r="D8">
        <v>5</v>
      </c>
      <c r="E8">
        <v>53</v>
      </c>
      <c r="F8">
        <v>72</v>
      </c>
      <c r="G8">
        <v>104</v>
      </c>
      <c r="H8">
        <v>36</v>
      </c>
      <c r="I8">
        <v>52</v>
      </c>
      <c r="J8">
        <v>73</v>
      </c>
      <c r="K8">
        <v>78</v>
      </c>
      <c r="L8">
        <v>30</v>
      </c>
      <c r="M8" s="1">
        <v>128.13499999999999</v>
      </c>
      <c r="N8" s="1">
        <v>0</v>
      </c>
      <c r="O8" s="1">
        <v>0.16</v>
      </c>
      <c r="P8" s="2">
        <v>142.34800000000001</v>
      </c>
      <c r="Q8" s="2">
        <v>0</v>
      </c>
      <c r="R8" s="2">
        <v>0.15</v>
      </c>
      <c r="S8" s="3">
        <v>141.22</v>
      </c>
      <c r="T8" s="3">
        <v>0</v>
      </c>
      <c r="U8" s="3">
        <v>0.221</v>
      </c>
      <c r="V8" s="4">
        <v>50.908900000000003</v>
      </c>
      <c r="W8" s="4">
        <v>0</v>
      </c>
      <c r="X8" s="4">
        <v>0.19800000000000001</v>
      </c>
      <c r="Y8" s="5">
        <v>129.16</v>
      </c>
      <c r="Z8" s="5">
        <v>0</v>
      </c>
      <c r="AA8" s="5">
        <v>0.154</v>
      </c>
      <c r="AC8">
        <v>226</v>
      </c>
    </row>
    <row r="9" spans="1:29" x14ac:dyDescent="0.25">
      <c r="A9">
        <v>20</v>
      </c>
      <c r="B9">
        <v>20</v>
      </c>
      <c r="C9">
        <v>10</v>
      </c>
      <c r="D9">
        <v>6</v>
      </c>
      <c r="E9">
        <v>10</v>
      </c>
      <c r="F9">
        <v>42</v>
      </c>
      <c r="G9">
        <v>60</v>
      </c>
      <c r="H9">
        <v>42</v>
      </c>
      <c r="I9">
        <v>60</v>
      </c>
      <c r="J9">
        <v>78</v>
      </c>
      <c r="K9">
        <v>82</v>
      </c>
      <c r="L9">
        <v>32</v>
      </c>
      <c r="M9" s="1">
        <v>128.71</v>
      </c>
      <c r="N9" s="1">
        <v>0</v>
      </c>
      <c r="O9" s="1">
        <v>0.20100000000000001</v>
      </c>
      <c r="P9" s="2">
        <v>130.07900000000001</v>
      </c>
      <c r="Q9" s="2">
        <v>0</v>
      </c>
      <c r="R9" s="2">
        <v>0.19500000000000001</v>
      </c>
      <c r="S9" s="3">
        <v>128.85400000000001</v>
      </c>
      <c r="T9" s="3">
        <v>0</v>
      </c>
      <c r="U9" s="3">
        <v>0.224</v>
      </c>
      <c r="V9" s="4">
        <v>50.037300000000002</v>
      </c>
      <c r="W9" s="4">
        <v>0</v>
      </c>
      <c r="X9" s="4">
        <v>0.192</v>
      </c>
      <c r="Y9" s="5">
        <v>129.94</v>
      </c>
      <c r="Z9" s="5">
        <v>0</v>
      </c>
      <c r="AA9" s="5">
        <v>0.184</v>
      </c>
      <c r="AC9">
        <v>177</v>
      </c>
    </row>
    <row r="10" spans="1:29" x14ac:dyDescent="0.25">
      <c r="A10">
        <v>20</v>
      </c>
      <c r="B10">
        <v>20</v>
      </c>
      <c r="C10">
        <v>10</v>
      </c>
      <c r="D10">
        <v>7</v>
      </c>
      <c r="E10">
        <v>9</v>
      </c>
      <c r="F10">
        <v>35</v>
      </c>
      <c r="G10">
        <v>51</v>
      </c>
      <c r="H10">
        <v>35</v>
      </c>
      <c r="I10">
        <v>51</v>
      </c>
      <c r="J10">
        <v>101</v>
      </c>
      <c r="K10">
        <v>112</v>
      </c>
      <c r="L10">
        <v>30</v>
      </c>
      <c r="M10" s="1">
        <v>183.29300000000001</v>
      </c>
      <c r="N10" s="1">
        <v>0</v>
      </c>
      <c r="O10" s="1">
        <v>5.5E-2</v>
      </c>
      <c r="P10" s="2">
        <v>190.83</v>
      </c>
      <c r="Q10" s="2">
        <v>0</v>
      </c>
      <c r="R10" s="2">
        <v>0.25600000000000001</v>
      </c>
      <c r="S10" s="3">
        <v>183.739</v>
      </c>
      <c r="T10" s="3">
        <v>0</v>
      </c>
      <c r="U10" s="3">
        <v>0.23300000000000001</v>
      </c>
      <c r="V10" s="4">
        <v>78.963899999999995</v>
      </c>
      <c r="W10" s="4">
        <v>0</v>
      </c>
      <c r="X10" s="4">
        <v>0.30199999999999999</v>
      </c>
      <c r="Y10" s="5">
        <v>190.26599999999999</v>
      </c>
      <c r="Z10" s="5">
        <v>0</v>
      </c>
      <c r="AA10" s="5">
        <v>0.20899999999999999</v>
      </c>
      <c r="AC10">
        <v>282</v>
      </c>
    </row>
    <row r="11" spans="1:29" x14ac:dyDescent="0.25">
      <c r="A11">
        <v>20</v>
      </c>
      <c r="B11">
        <v>20</v>
      </c>
      <c r="C11">
        <v>10</v>
      </c>
      <c r="D11">
        <v>8</v>
      </c>
      <c r="E11">
        <v>14</v>
      </c>
      <c r="F11">
        <v>34</v>
      </c>
      <c r="G11">
        <v>49</v>
      </c>
      <c r="H11">
        <v>34</v>
      </c>
      <c r="I11">
        <v>49</v>
      </c>
      <c r="J11">
        <v>73</v>
      </c>
      <c r="K11">
        <v>80</v>
      </c>
      <c r="L11">
        <v>42</v>
      </c>
      <c r="M11" s="1">
        <v>147.989</v>
      </c>
      <c r="N11" s="1">
        <v>0</v>
      </c>
      <c r="O11" s="1">
        <v>0.20599999999999999</v>
      </c>
      <c r="P11" s="2">
        <v>185.43600000000001</v>
      </c>
      <c r="Q11" s="2">
        <v>0</v>
      </c>
      <c r="R11" s="2">
        <v>0.26</v>
      </c>
      <c r="S11" s="3">
        <v>150.56</v>
      </c>
      <c r="T11" s="3">
        <v>0</v>
      </c>
      <c r="U11" s="3">
        <v>0.222</v>
      </c>
      <c r="V11" s="4">
        <v>71.149100000000004</v>
      </c>
      <c r="W11" s="4">
        <v>0</v>
      </c>
      <c r="X11" s="4">
        <v>0.19900000000000001</v>
      </c>
      <c r="Y11" s="5">
        <v>183.76599999999999</v>
      </c>
      <c r="Z11" s="5">
        <v>0</v>
      </c>
      <c r="AA11" s="5">
        <v>0.19900000000000001</v>
      </c>
      <c r="AC11">
        <v>313</v>
      </c>
    </row>
    <row r="12" spans="1:29" x14ac:dyDescent="0.25">
      <c r="A12">
        <v>30</v>
      </c>
      <c r="B12">
        <v>20</v>
      </c>
      <c r="C12">
        <v>14</v>
      </c>
      <c r="D12">
        <v>9</v>
      </c>
      <c r="E12">
        <v>11</v>
      </c>
      <c r="F12">
        <v>85</v>
      </c>
      <c r="G12">
        <v>122</v>
      </c>
      <c r="H12">
        <v>85</v>
      </c>
      <c r="I12">
        <v>122</v>
      </c>
      <c r="J12">
        <v>136</v>
      </c>
      <c r="K12">
        <v>156</v>
      </c>
      <c r="L12">
        <v>30</v>
      </c>
      <c r="M12" s="1">
        <v>252.87299999999999</v>
      </c>
      <c r="N12" s="1">
        <v>0</v>
      </c>
      <c r="O12" s="1">
        <v>6.2E-2</v>
      </c>
      <c r="P12" s="2">
        <v>252.92400000000001</v>
      </c>
      <c r="Q12" s="2">
        <v>0</v>
      </c>
      <c r="R12" s="2">
        <v>0.19900000000000001</v>
      </c>
      <c r="S12" s="3">
        <v>252.87299999999999</v>
      </c>
      <c r="T12" s="3">
        <v>0</v>
      </c>
      <c r="U12" s="3">
        <v>0.22800000000000001</v>
      </c>
      <c r="V12" s="4">
        <v>116.70399999999999</v>
      </c>
      <c r="W12" s="4">
        <v>0</v>
      </c>
      <c r="X12" s="4">
        <v>0.19500000000000001</v>
      </c>
      <c r="Y12" s="5">
        <v>252.92400000000001</v>
      </c>
      <c r="Z12" s="5">
        <v>0</v>
      </c>
      <c r="AA12" s="5">
        <v>0.193</v>
      </c>
      <c r="AC12">
        <v>336</v>
      </c>
    </row>
    <row r="13" spans="1:29" x14ac:dyDescent="0.25">
      <c r="A13">
        <v>50</v>
      </c>
      <c r="B13">
        <v>20</v>
      </c>
      <c r="C13">
        <v>34</v>
      </c>
      <c r="D13">
        <v>10</v>
      </c>
      <c r="E13">
        <v>9</v>
      </c>
      <c r="F13">
        <v>65</v>
      </c>
      <c r="G13">
        <v>93</v>
      </c>
      <c r="H13">
        <v>43</v>
      </c>
      <c r="I13">
        <v>62</v>
      </c>
      <c r="J13">
        <v>218</v>
      </c>
      <c r="K13">
        <v>238</v>
      </c>
      <c r="L13">
        <v>44</v>
      </c>
      <c r="M13" s="1">
        <v>448.75299999999999</v>
      </c>
      <c r="N13" s="1">
        <v>0</v>
      </c>
      <c r="O13" s="1">
        <v>0.39500000000000002</v>
      </c>
      <c r="P13" s="2">
        <v>473.06299999999999</v>
      </c>
      <c r="Q13" s="2">
        <v>0</v>
      </c>
      <c r="R13" s="2">
        <v>0.73199999999999998</v>
      </c>
      <c r="S13" s="3">
        <v>448.75299999999999</v>
      </c>
      <c r="T13" s="3">
        <v>0</v>
      </c>
      <c r="U13" s="3">
        <v>0.69799999999999995</v>
      </c>
      <c r="V13" s="4">
        <v>210.72499999999999</v>
      </c>
      <c r="W13" s="4">
        <v>0</v>
      </c>
      <c r="X13" s="4">
        <v>0.25700000000000001</v>
      </c>
      <c r="Y13" s="5">
        <v>473.06299999999999</v>
      </c>
      <c r="Z13" s="5">
        <v>0</v>
      </c>
      <c r="AA13" s="5">
        <v>0.55600000000000005</v>
      </c>
      <c r="AC13">
        <v>901</v>
      </c>
    </row>
    <row r="14" spans="1:29" x14ac:dyDescent="0.25">
      <c r="A14">
        <v>50</v>
      </c>
      <c r="B14">
        <v>20</v>
      </c>
      <c r="C14">
        <v>34</v>
      </c>
      <c r="D14">
        <v>11</v>
      </c>
      <c r="E14">
        <v>108</v>
      </c>
      <c r="F14">
        <v>56</v>
      </c>
      <c r="G14">
        <v>81</v>
      </c>
      <c r="H14">
        <v>37</v>
      </c>
      <c r="I14">
        <v>54</v>
      </c>
      <c r="J14">
        <v>205</v>
      </c>
      <c r="K14">
        <v>224</v>
      </c>
      <c r="L14">
        <v>46</v>
      </c>
      <c r="M14" s="1">
        <v>479.28500000000003</v>
      </c>
      <c r="N14" s="1">
        <v>0</v>
      </c>
      <c r="O14" s="1">
        <v>0.32500000000000001</v>
      </c>
      <c r="P14" s="2">
        <v>810.72</v>
      </c>
      <c r="Q14" s="2">
        <v>0</v>
      </c>
      <c r="R14" s="2">
        <v>0.82899999999999996</v>
      </c>
      <c r="S14" s="3">
        <v>702.06299999999999</v>
      </c>
      <c r="T14" s="3">
        <v>0</v>
      </c>
      <c r="U14" s="3">
        <v>0.41599999999999998</v>
      </c>
      <c r="V14" s="4">
        <v>272.13299999999998</v>
      </c>
      <c r="W14" s="4">
        <v>0</v>
      </c>
      <c r="X14" s="4">
        <v>0.26400000000000001</v>
      </c>
      <c r="Y14" s="5">
        <v>558.82600000000002</v>
      </c>
      <c r="Z14" s="5">
        <v>0</v>
      </c>
      <c r="AA14" s="5">
        <v>0.69899999999999995</v>
      </c>
      <c r="AC14">
        <v>1440</v>
      </c>
    </row>
    <row r="15" spans="1:29" x14ac:dyDescent="0.25">
      <c r="A15">
        <v>75</v>
      </c>
      <c r="B15">
        <v>20</v>
      </c>
      <c r="C15">
        <v>58</v>
      </c>
      <c r="D15">
        <v>12</v>
      </c>
      <c r="E15">
        <v>33</v>
      </c>
      <c r="F15">
        <v>102</v>
      </c>
      <c r="G15">
        <v>147</v>
      </c>
      <c r="H15">
        <v>41</v>
      </c>
      <c r="I15">
        <v>59</v>
      </c>
      <c r="J15">
        <v>275</v>
      </c>
      <c r="K15">
        <v>308</v>
      </c>
      <c r="L15">
        <v>44</v>
      </c>
      <c r="M15" s="1">
        <v>482.00700000000001</v>
      </c>
      <c r="N15" s="1">
        <v>0</v>
      </c>
      <c r="O15" s="1">
        <v>0.66700000000000004</v>
      </c>
      <c r="P15" s="2">
        <v>544.928</v>
      </c>
      <c r="Q15" s="2">
        <v>0</v>
      </c>
      <c r="R15" s="2">
        <v>1.98</v>
      </c>
      <c r="S15" s="3">
        <v>508.524</v>
      </c>
      <c r="T15" s="3">
        <v>0</v>
      </c>
      <c r="U15" s="3">
        <v>1.4670000000000001</v>
      </c>
      <c r="V15" s="4">
        <v>178.471</v>
      </c>
      <c r="W15" s="4">
        <v>0</v>
      </c>
      <c r="X15" s="4">
        <v>0.51100000000000001</v>
      </c>
      <c r="Y15" s="5">
        <v>517.77599999999995</v>
      </c>
      <c r="Z15" s="5">
        <v>0</v>
      </c>
      <c r="AA15" s="5">
        <v>1.1839999999999999</v>
      </c>
      <c r="AC15">
        <v>1536</v>
      </c>
    </row>
    <row r="16" spans="1:29" x14ac:dyDescent="0.25">
      <c r="A16">
        <v>75</v>
      </c>
      <c r="B16">
        <v>20</v>
      </c>
      <c r="C16">
        <v>58</v>
      </c>
      <c r="D16">
        <v>13</v>
      </c>
      <c r="E16">
        <v>22</v>
      </c>
      <c r="F16">
        <v>109</v>
      </c>
      <c r="G16">
        <v>157</v>
      </c>
      <c r="H16">
        <v>44</v>
      </c>
      <c r="I16">
        <v>63</v>
      </c>
      <c r="J16">
        <v>217</v>
      </c>
      <c r="K16">
        <v>232</v>
      </c>
      <c r="L16">
        <v>54</v>
      </c>
      <c r="M16" s="1">
        <v>298.81</v>
      </c>
      <c r="N16" s="1">
        <v>0</v>
      </c>
      <c r="O16" s="1">
        <v>0.46800000000000003</v>
      </c>
      <c r="P16" s="2">
        <v>363.01299999999998</v>
      </c>
      <c r="Q16" s="2">
        <v>0</v>
      </c>
      <c r="R16" s="2">
        <v>0.90100000000000002</v>
      </c>
      <c r="S16" s="3">
        <v>311.84199999999998</v>
      </c>
      <c r="T16" s="3">
        <v>0</v>
      </c>
      <c r="U16" s="3">
        <v>0.436</v>
      </c>
      <c r="V16" s="4">
        <v>61.714399999999998</v>
      </c>
      <c r="W16" s="4">
        <v>0</v>
      </c>
      <c r="X16" s="4">
        <v>0.193</v>
      </c>
      <c r="Y16" s="5">
        <v>349.50200000000001</v>
      </c>
      <c r="Z16" s="5">
        <v>0</v>
      </c>
      <c r="AA16" s="5">
        <v>0.371</v>
      </c>
      <c r="AC16">
        <v>919</v>
      </c>
    </row>
    <row r="17" spans="1:72" x14ac:dyDescent="0.25">
      <c r="A17">
        <v>100</v>
      </c>
      <c r="B17">
        <v>20</v>
      </c>
      <c r="C17">
        <v>65</v>
      </c>
      <c r="D17">
        <v>14</v>
      </c>
      <c r="E17">
        <v>7</v>
      </c>
      <c r="F17">
        <v>198</v>
      </c>
      <c r="G17">
        <v>284</v>
      </c>
      <c r="H17">
        <v>49</v>
      </c>
      <c r="I17">
        <v>71</v>
      </c>
      <c r="J17">
        <v>265</v>
      </c>
      <c r="K17">
        <v>278</v>
      </c>
      <c r="L17">
        <v>60</v>
      </c>
      <c r="M17" s="1">
        <v>348.71499999999997</v>
      </c>
      <c r="N17" s="1">
        <v>0</v>
      </c>
      <c r="O17" s="1">
        <v>0.17100000000000001</v>
      </c>
      <c r="P17" s="2">
        <v>397.57299999999998</v>
      </c>
      <c r="Q17" s="2">
        <v>0</v>
      </c>
      <c r="R17" s="2">
        <v>1.022</v>
      </c>
      <c r="S17" s="3">
        <v>349.00400000000002</v>
      </c>
      <c r="T17" s="3">
        <v>0</v>
      </c>
      <c r="U17" s="3">
        <v>0.84599999999999997</v>
      </c>
      <c r="V17" s="4">
        <v>49.536999999999999</v>
      </c>
      <c r="W17" s="4">
        <v>0</v>
      </c>
      <c r="X17" s="4">
        <v>0.19</v>
      </c>
      <c r="Y17" s="5">
        <v>396.89299999999997</v>
      </c>
      <c r="Z17" s="5">
        <v>0</v>
      </c>
      <c r="AA17" s="5">
        <v>0.44500000000000001</v>
      </c>
      <c r="AC17">
        <v>929</v>
      </c>
    </row>
    <row r="18" spans="1:72" x14ac:dyDescent="0.25">
      <c r="A18">
        <v>100</v>
      </c>
      <c r="B18">
        <v>20</v>
      </c>
      <c r="C18">
        <v>65</v>
      </c>
      <c r="D18">
        <v>15</v>
      </c>
      <c r="E18">
        <v>9</v>
      </c>
      <c r="F18">
        <v>232</v>
      </c>
      <c r="G18">
        <v>332</v>
      </c>
      <c r="H18">
        <v>58</v>
      </c>
      <c r="I18">
        <v>83</v>
      </c>
      <c r="J18">
        <v>283</v>
      </c>
      <c r="K18">
        <v>298</v>
      </c>
      <c r="L18">
        <v>50</v>
      </c>
      <c r="M18" s="1">
        <v>330.94</v>
      </c>
      <c r="N18" s="1">
        <v>0</v>
      </c>
      <c r="O18" s="1">
        <v>0.20799999999999999</v>
      </c>
      <c r="P18" s="2">
        <v>335.74599999999998</v>
      </c>
      <c r="Q18" s="2">
        <v>0</v>
      </c>
      <c r="R18" s="2">
        <v>0.96199999999999997</v>
      </c>
      <c r="S18" s="3">
        <v>330.94</v>
      </c>
      <c r="T18" s="3">
        <v>0</v>
      </c>
      <c r="U18" s="3">
        <v>0.77</v>
      </c>
      <c r="V18" s="4">
        <v>39.4923</v>
      </c>
      <c r="W18" s="4">
        <v>0</v>
      </c>
      <c r="X18" s="4">
        <v>0.17499999999999999</v>
      </c>
      <c r="Y18" s="5">
        <v>335.74599999999998</v>
      </c>
      <c r="Z18" s="5">
        <v>0</v>
      </c>
      <c r="AA18" s="5">
        <v>0.56100000000000005</v>
      </c>
      <c r="AC18">
        <v>851</v>
      </c>
    </row>
    <row r="19" spans="1:72" x14ac:dyDescent="0.25">
      <c r="A19">
        <v>100</v>
      </c>
      <c r="B19">
        <v>20</v>
      </c>
      <c r="C19">
        <v>65</v>
      </c>
      <c r="D19">
        <v>16</v>
      </c>
      <c r="E19">
        <v>53</v>
      </c>
      <c r="F19">
        <v>233</v>
      </c>
      <c r="G19">
        <v>333</v>
      </c>
      <c r="H19">
        <v>77</v>
      </c>
      <c r="I19">
        <v>111</v>
      </c>
      <c r="J19">
        <v>274</v>
      </c>
      <c r="K19">
        <v>284</v>
      </c>
      <c r="L19">
        <v>82</v>
      </c>
      <c r="M19" s="1">
        <v>359.45800000000003</v>
      </c>
      <c r="N19" s="1">
        <v>0</v>
      </c>
      <c r="O19" s="1">
        <v>0.223</v>
      </c>
      <c r="P19" s="2">
        <v>405.58600000000001</v>
      </c>
      <c r="Q19" s="2">
        <v>0</v>
      </c>
      <c r="R19" s="2">
        <v>0.96899999999999997</v>
      </c>
      <c r="S19" s="3">
        <v>373.94</v>
      </c>
      <c r="T19" s="3">
        <v>0</v>
      </c>
      <c r="U19" s="3">
        <v>0.64800000000000002</v>
      </c>
      <c r="V19" s="4">
        <v>61.648200000000003</v>
      </c>
      <c r="W19" s="4">
        <v>0</v>
      </c>
      <c r="X19" s="4">
        <v>0.188</v>
      </c>
      <c r="Y19" s="5">
        <v>389.34899999999999</v>
      </c>
      <c r="Z19" s="5">
        <v>0</v>
      </c>
      <c r="AA19" s="5">
        <v>0.32300000000000001</v>
      </c>
      <c r="AC19">
        <v>942</v>
      </c>
    </row>
    <row r="20" spans="1:72" x14ac:dyDescent="0.25">
      <c r="A20">
        <v>100</v>
      </c>
      <c r="B20">
        <v>20</v>
      </c>
      <c r="C20">
        <v>65</v>
      </c>
      <c r="D20">
        <v>17</v>
      </c>
      <c r="E20">
        <v>42</v>
      </c>
      <c r="F20">
        <v>256</v>
      </c>
      <c r="G20">
        <v>366</v>
      </c>
      <c r="H20">
        <v>85</v>
      </c>
      <c r="I20">
        <v>122</v>
      </c>
      <c r="J20">
        <v>386</v>
      </c>
      <c r="K20">
        <v>424</v>
      </c>
      <c r="L20">
        <v>72</v>
      </c>
      <c r="M20" s="1">
        <v>508.185</v>
      </c>
      <c r="N20" s="1">
        <v>0</v>
      </c>
      <c r="O20" s="1">
        <v>0.309</v>
      </c>
      <c r="P20" s="2">
        <v>534.58600000000001</v>
      </c>
      <c r="Q20" s="2">
        <v>0</v>
      </c>
      <c r="R20" s="2">
        <v>1.923</v>
      </c>
      <c r="S20" s="3">
        <v>509.53800000000001</v>
      </c>
      <c r="T20" s="3">
        <v>0</v>
      </c>
      <c r="U20" s="3">
        <v>1.3080000000000001</v>
      </c>
      <c r="V20" s="4">
        <v>108.59699999999999</v>
      </c>
      <c r="W20" s="4">
        <v>0</v>
      </c>
      <c r="X20" s="4">
        <v>0.42699999999999999</v>
      </c>
      <c r="Y20" s="5">
        <v>533.02099999999996</v>
      </c>
      <c r="Z20" s="5">
        <v>0</v>
      </c>
      <c r="AA20" s="5">
        <v>0.76</v>
      </c>
      <c r="AC20">
        <v>1250</v>
      </c>
    </row>
    <row r="21" spans="1:72" x14ac:dyDescent="0.25">
      <c r="A21">
        <v>100</v>
      </c>
      <c r="B21">
        <v>20</v>
      </c>
      <c r="C21">
        <v>65</v>
      </c>
      <c r="D21">
        <v>18</v>
      </c>
      <c r="E21">
        <v>17</v>
      </c>
      <c r="F21">
        <v>203</v>
      </c>
      <c r="G21">
        <v>291</v>
      </c>
      <c r="H21">
        <v>67</v>
      </c>
      <c r="I21">
        <v>97</v>
      </c>
      <c r="J21">
        <v>253</v>
      </c>
      <c r="K21">
        <v>260</v>
      </c>
      <c r="L21">
        <v>66</v>
      </c>
      <c r="M21" s="1">
        <v>332.13200000000001</v>
      </c>
      <c r="N21" s="1">
        <v>0</v>
      </c>
      <c r="O21" s="1">
        <v>0.22500000000000001</v>
      </c>
      <c r="P21" s="2">
        <v>378.899</v>
      </c>
      <c r="Q21" s="2">
        <v>0</v>
      </c>
      <c r="R21" s="2">
        <v>1.37</v>
      </c>
      <c r="S21" s="3">
        <v>332.13200000000001</v>
      </c>
      <c r="T21" s="3">
        <v>0</v>
      </c>
      <c r="U21" s="3">
        <v>1.083</v>
      </c>
      <c r="V21" s="4">
        <v>56.171300000000002</v>
      </c>
      <c r="W21" s="4">
        <v>0</v>
      </c>
      <c r="X21" s="4">
        <v>0.35599999999999998</v>
      </c>
      <c r="Y21" s="5">
        <v>378.899</v>
      </c>
      <c r="Z21" s="5">
        <v>0</v>
      </c>
      <c r="AA21" s="5">
        <v>0.56299999999999994</v>
      </c>
      <c r="AC21">
        <v>831</v>
      </c>
    </row>
    <row r="22" spans="1:72" x14ac:dyDescent="0.25">
      <c r="A22">
        <v>100</v>
      </c>
      <c r="B22">
        <v>20</v>
      </c>
      <c r="C22">
        <v>65</v>
      </c>
      <c r="D22">
        <v>19</v>
      </c>
      <c r="E22">
        <v>22</v>
      </c>
      <c r="F22">
        <v>165</v>
      </c>
      <c r="G22">
        <v>237</v>
      </c>
      <c r="H22">
        <v>55</v>
      </c>
      <c r="I22">
        <v>79</v>
      </c>
      <c r="J22">
        <v>256</v>
      </c>
      <c r="K22">
        <v>268</v>
      </c>
      <c r="L22">
        <v>68</v>
      </c>
      <c r="M22" s="1">
        <v>338.529</v>
      </c>
      <c r="N22" s="1">
        <v>0</v>
      </c>
      <c r="O22" s="1">
        <v>0.22600000000000001</v>
      </c>
      <c r="P22" s="2">
        <v>442.53399999999999</v>
      </c>
      <c r="Q22" s="2">
        <v>0</v>
      </c>
      <c r="R22" s="2">
        <v>1.288</v>
      </c>
      <c r="S22" s="3">
        <v>345.95299999999997</v>
      </c>
      <c r="T22" s="3">
        <v>0</v>
      </c>
      <c r="U22" s="3">
        <v>0.81399999999999995</v>
      </c>
      <c r="V22" s="4">
        <v>55.957000000000001</v>
      </c>
      <c r="W22" s="4">
        <v>0</v>
      </c>
      <c r="X22" s="4">
        <v>0.16700000000000001</v>
      </c>
      <c r="Y22" s="5">
        <v>441.048</v>
      </c>
      <c r="Z22" s="5">
        <v>0</v>
      </c>
      <c r="AA22" s="5">
        <v>0.56100000000000005</v>
      </c>
      <c r="AC22">
        <v>1080</v>
      </c>
    </row>
    <row r="23" spans="1:72" x14ac:dyDescent="0.25">
      <c r="A23">
        <v>75</v>
      </c>
      <c r="B23">
        <v>20</v>
      </c>
      <c r="C23">
        <v>58</v>
      </c>
      <c r="D23">
        <v>20</v>
      </c>
      <c r="E23">
        <v>17</v>
      </c>
      <c r="F23">
        <v>105</v>
      </c>
      <c r="G23">
        <v>150</v>
      </c>
      <c r="H23">
        <v>42</v>
      </c>
      <c r="I23">
        <v>60</v>
      </c>
      <c r="J23">
        <v>310</v>
      </c>
      <c r="K23">
        <v>350</v>
      </c>
      <c r="L23">
        <v>72</v>
      </c>
      <c r="M23" s="1">
        <v>588.971</v>
      </c>
      <c r="N23" s="1">
        <v>0</v>
      </c>
      <c r="O23" s="1">
        <v>0.81200000000000006</v>
      </c>
      <c r="P23" s="2">
        <v>-1</v>
      </c>
      <c r="Q23" s="2">
        <v>0</v>
      </c>
      <c r="R23" s="2">
        <v>0.19900000000000001</v>
      </c>
      <c r="S23" s="3">
        <v>599.03200000000004</v>
      </c>
      <c r="T23" s="3">
        <v>0</v>
      </c>
      <c r="U23" s="3">
        <v>1.4850000000000001</v>
      </c>
      <c r="V23" s="4">
        <v>203.18199999999999</v>
      </c>
      <c r="W23" s="4">
        <v>0</v>
      </c>
      <c r="X23" s="4">
        <v>0.8</v>
      </c>
      <c r="Y23" s="5">
        <v>-1</v>
      </c>
      <c r="Z23" s="5">
        <v>0</v>
      </c>
      <c r="AA23" s="5">
        <v>0.191</v>
      </c>
    </row>
    <row r="24" spans="1:72" x14ac:dyDescent="0.25">
      <c r="A24">
        <v>50</v>
      </c>
      <c r="B24">
        <v>20</v>
      </c>
      <c r="C24">
        <v>34</v>
      </c>
      <c r="D24">
        <v>21</v>
      </c>
      <c r="E24">
        <v>148</v>
      </c>
      <c r="F24">
        <v>63</v>
      </c>
      <c r="G24">
        <v>91</v>
      </c>
      <c r="H24">
        <v>42</v>
      </c>
      <c r="I24">
        <v>61</v>
      </c>
      <c r="J24">
        <v>205</v>
      </c>
      <c r="K24">
        <v>218</v>
      </c>
      <c r="L24">
        <v>60</v>
      </c>
      <c r="M24" s="1">
        <v>539.74</v>
      </c>
      <c r="N24" s="1">
        <v>0</v>
      </c>
      <c r="O24" s="1">
        <v>0.41299999999999998</v>
      </c>
      <c r="P24" s="2">
        <v>-1</v>
      </c>
      <c r="Q24" s="2">
        <v>0</v>
      </c>
      <c r="R24" s="2">
        <v>0.41799999999999998</v>
      </c>
      <c r="S24" s="3">
        <v>897.23699999999997</v>
      </c>
      <c r="T24" s="3">
        <v>0</v>
      </c>
      <c r="U24" s="3">
        <v>0.59799999999999998</v>
      </c>
      <c r="V24" s="4">
        <v>267.02100000000002</v>
      </c>
      <c r="W24" s="4">
        <v>0</v>
      </c>
      <c r="X24" s="4">
        <v>0.443</v>
      </c>
      <c r="Y24" s="5">
        <v>-1</v>
      </c>
      <c r="Z24" s="5">
        <v>0</v>
      </c>
      <c r="AA24" s="5">
        <v>0.53500000000000003</v>
      </c>
    </row>
    <row r="25" spans="1:72" x14ac:dyDescent="0.25">
      <c r="A25">
        <v>100</v>
      </c>
      <c r="B25">
        <v>20</v>
      </c>
      <c r="C25">
        <v>65</v>
      </c>
      <c r="D25">
        <v>22</v>
      </c>
      <c r="E25">
        <v>21</v>
      </c>
      <c r="F25">
        <v>165</v>
      </c>
      <c r="G25">
        <v>237</v>
      </c>
      <c r="H25">
        <v>55</v>
      </c>
      <c r="I25">
        <v>79</v>
      </c>
      <c r="J25">
        <v>276</v>
      </c>
      <c r="K25">
        <v>296</v>
      </c>
      <c r="L25">
        <v>76</v>
      </c>
      <c r="M25" s="1">
        <v>496.84899999999999</v>
      </c>
      <c r="N25" s="1">
        <v>0</v>
      </c>
      <c r="O25" s="1">
        <v>0.41</v>
      </c>
      <c r="P25" s="2">
        <v>732.13400000000001</v>
      </c>
      <c r="Q25" s="2">
        <v>0</v>
      </c>
      <c r="R25" s="2">
        <v>3.04</v>
      </c>
      <c r="S25" s="3">
        <v>496.84899999999999</v>
      </c>
      <c r="T25" s="3">
        <v>0</v>
      </c>
      <c r="U25" s="3">
        <v>1.2270000000000001</v>
      </c>
      <c r="V25" s="4">
        <v>153.37</v>
      </c>
      <c r="W25" s="4">
        <v>0</v>
      </c>
      <c r="X25" s="4">
        <v>0.29899999999999999</v>
      </c>
      <c r="Y25" s="5">
        <v>732.13400000000001</v>
      </c>
      <c r="Z25" s="5">
        <v>0</v>
      </c>
      <c r="AA25" s="5">
        <v>1.621</v>
      </c>
    </row>
    <row r="26" spans="1:72" x14ac:dyDescent="0.25">
      <c r="A26">
        <v>100</v>
      </c>
      <c r="B26">
        <v>20</v>
      </c>
      <c r="C26">
        <v>65</v>
      </c>
      <c r="D26">
        <v>23</v>
      </c>
      <c r="E26">
        <v>26</v>
      </c>
      <c r="F26">
        <v>153</v>
      </c>
      <c r="G26">
        <v>219</v>
      </c>
      <c r="H26">
        <v>51</v>
      </c>
      <c r="I26">
        <v>73</v>
      </c>
      <c r="J26">
        <v>286</v>
      </c>
      <c r="K26">
        <v>310</v>
      </c>
      <c r="L26">
        <v>86</v>
      </c>
      <c r="M26" s="1">
        <v>681.19600000000003</v>
      </c>
      <c r="N26" s="1">
        <v>0</v>
      </c>
      <c r="O26" s="1">
        <v>0.67</v>
      </c>
      <c r="P26" s="2">
        <v>-1</v>
      </c>
      <c r="Q26" s="2">
        <v>0</v>
      </c>
      <c r="R26" s="2">
        <v>0.29599999999999999</v>
      </c>
      <c r="S26" s="3">
        <v>692.71100000000001</v>
      </c>
      <c r="T26" s="3">
        <v>0</v>
      </c>
      <c r="U26" s="3">
        <v>1.2749999999999999</v>
      </c>
      <c r="V26" s="4">
        <v>238.334</v>
      </c>
      <c r="W26" s="4">
        <v>0</v>
      </c>
      <c r="X26" s="4">
        <v>0.45900000000000002</v>
      </c>
      <c r="Y26" s="5">
        <v>-1</v>
      </c>
      <c r="Z26" s="5">
        <v>0</v>
      </c>
      <c r="AA26" s="5">
        <v>0.189</v>
      </c>
    </row>
    <row r="27" spans="1:72" x14ac:dyDescent="0.25">
      <c r="A27">
        <v>100</v>
      </c>
      <c r="B27">
        <v>20</v>
      </c>
      <c r="C27">
        <v>65</v>
      </c>
      <c r="D27">
        <v>24</v>
      </c>
      <c r="E27">
        <v>24</v>
      </c>
      <c r="F27">
        <v>144</v>
      </c>
      <c r="G27">
        <v>207</v>
      </c>
      <c r="H27">
        <v>48</v>
      </c>
      <c r="I27">
        <v>69</v>
      </c>
      <c r="J27">
        <v>256</v>
      </c>
      <c r="K27">
        <v>276</v>
      </c>
      <c r="L27">
        <v>82</v>
      </c>
      <c r="M27" s="1">
        <v>500.649</v>
      </c>
      <c r="N27" s="1">
        <v>0</v>
      </c>
      <c r="O27" s="1">
        <v>0.56599999999999995</v>
      </c>
      <c r="P27" s="2">
        <v>-1</v>
      </c>
      <c r="Q27" s="2">
        <v>0</v>
      </c>
      <c r="R27" s="2">
        <v>0.188</v>
      </c>
      <c r="S27" s="3">
        <v>500.649</v>
      </c>
      <c r="T27" s="3">
        <v>0</v>
      </c>
      <c r="U27" s="3">
        <v>1.6020000000000001</v>
      </c>
      <c r="V27" s="4">
        <v>144.81100000000001</v>
      </c>
      <c r="W27" s="4">
        <v>0</v>
      </c>
      <c r="X27" s="4">
        <v>0.45800000000000002</v>
      </c>
      <c r="Y27" s="5">
        <v>-1</v>
      </c>
      <c r="Z27" s="5">
        <v>0</v>
      </c>
      <c r="AA27" s="5">
        <v>0.186</v>
      </c>
    </row>
    <row r="29" spans="1:72" x14ac:dyDescent="0.25">
      <c r="AE29" t="s">
        <v>3</v>
      </c>
      <c r="AF29" t="s">
        <v>3</v>
      </c>
      <c r="AG29" t="s">
        <v>20</v>
      </c>
      <c r="AH29" t="s">
        <v>21</v>
      </c>
      <c r="AI29" t="s">
        <v>20</v>
      </c>
      <c r="AJ29" t="s">
        <v>22</v>
      </c>
      <c r="AK29" t="s">
        <v>20</v>
      </c>
      <c r="AL29" t="s">
        <v>23</v>
      </c>
      <c r="AM29" t="s">
        <v>20</v>
      </c>
      <c r="AN29" t="s">
        <v>21</v>
      </c>
      <c r="AO29" t="s">
        <v>20</v>
      </c>
      <c r="AP29" t="s">
        <v>22</v>
      </c>
      <c r="AQ29" t="s">
        <v>20</v>
      </c>
      <c r="AR29" t="s">
        <v>23</v>
      </c>
      <c r="AS29" t="s">
        <v>26</v>
      </c>
      <c r="AT29" t="s">
        <v>3</v>
      </c>
      <c r="AU29" t="s">
        <v>3</v>
      </c>
      <c r="AV29" t="s">
        <v>20</v>
      </c>
      <c r="AW29" t="s">
        <v>21</v>
      </c>
      <c r="AX29" t="s">
        <v>20</v>
      </c>
      <c r="AY29" t="s">
        <v>22</v>
      </c>
      <c r="AZ29" t="s">
        <v>20</v>
      </c>
      <c r="BA29" t="s">
        <v>23</v>
      </c>
      <c r="BB29" t="s">
        <v>20</v>
      </c>
      <c r="BC29" t="s">
        <v>21</v>
      </c>
      <c r="BD29" t="s">
        <v>20</v>
      </c>
      <c r="BE29" t="s">
        <v>22</v>
      </c>
      <c r="BF29" t="s">
        <v>20</v>
      </c>
      <c r="BG29" t="s">
        <v>23</v>
      </c>
      <c r="BH29" t="s">
        <v>20</v>
      </c>
      <c r="BI29" t="s">
        <v>21</v>
      </c>
      <c r="BJ29" t="s">
        <v>20</v>
      </c>
      <c r="BK29" t="s">
        <v>22</v>
      </c>
      <c r="BL29" t="s">
        <v>20</v>
      </c>
      <c r="BM29" t="s">
        <v>23</v>
      </c>
      <c r="BN29" t="s">
        <v>20</v>
      </c>
      <c r="BO29" t="s">
        <v>21</v>
      </c>
      <c r="BP29" t="s">
        <v>20</v>
      </c>
      <c r="BQ29" t="s">
        <v>22</v>
      </c>
      <c r="BR29" t="s">
        <v>20</v>
      </c>
      <c r="BS29" t="s">
        <v>23</v>
      </c>
      <c r="BT29" t="s">
        <v>26</v>
      </c>
    </row>
    <row r="30" spans="1:72" x14ac:dyDescent="0.25">
      <c r="AH30" t="s">
        <v>24</v>
      </c>
      <c r="AI30" t="s">
        <v>20</v>
      </c>
      <c r="AJ30" t="s">
        <v>24</v>
      </c>
      <c r="AK30" t="s">
        <v>20</v>
      </c>
      <c r="AL30" t="s">
        <v>24</v>
      </c>
      <c r="AM30" t="s">
        <v>20</v>
      </c>
      <c r="AN30" t="s">
        <v>25</v>
      </c>
      <c r="AO30" t="s">
        <v>20</v>
      </c>
      <c r="AP30" t="s">
        <v>25</v>
      </c>
      <c r="AQ30" t="s">
        <v>20</v>
      </c>
      <c r="AR30" t="s">
        <v>25</v>
      </c>
      <c r="AS30" t="s">
        <v>26</v>
      </c>
      <c r="AW30" t="s">
        <v>25</v>
      </c>
      <c r="AX30" t="s">
        <v>20</v>
      </c>
      <c r="AY30" t="s">
        <v>25</v>
      </c>
      <c r="AZ30" t="s">
        <v>20</v>
      </c>
      <c r="BA30" t="s">
        <v>25</v>
      </c>
      <c r="BB30" t="s">
        <v>20</v>
      </c>
      <c r="BC30" t="s">
        <v>29</v>
      </c>
      <c r="BD30" t="s">
        <v>20</v>
      </c>
      <c r="BE30" t="s">
        <v>29</v>
      </c>
      <c r="BF30" t="s">
        <v>20</v>
      </c>
      <c r="BG30" t="s">
        <v>29</v>
      </c>
      <c r="BH30" t="s">
        <v>20</v>
      </c>
      <c r="BI30" t="s">
        <v>28</v>
      </c>
      <c r="BJ30" t="s">
        <v>20</v>
      </c>
      <c r="BK30" t="s">
        <v>28</v>
      </c>
      <c r="BL30" t="s">
        <v>20</v>
      </c>
      <c r="BM30" t="s">
        <v>28</v>
      </c>
      <c r="BN30" t="s">
        <v>20</v>
      </c>
      <c r="BO30" t="s">
        <v>27</v>
      </c>
      <c r="BP30" t="s">
        <v>20</v>
      </c>
      <c r="BQ30" t="s">
        <v>27</v>
      </c>
      <c r="BR30" t="s">
        <v>20</v>
      </c>
      <c r="BS30" t="s">
        <v>27</v>
      </c>
      <c r="BT30" t="s">
        <v>26</v>
      </c>
    </row>
    <row r="31" spans="1:72" x14ac:dyDescent="0.25">
      <c r="AE31">
        <f>D3+1</f>
        <v>1</v>
      </c>
      <c r="AF31">
        <f>AE31+30</f>
        <v>31</v>
      </c>
      <c r="AG31" t="s">
        <v>20</v>
      </c>
      <c r="AH31" s="6">
        <f>V3</f>
        <v>108.66</v>
      </c>
      <c r="AI31" t="s">
        <v>20</v>
      </c>
      <c r="AJ31" s="6">
        <f>X3</f>
        <v>0.19600000000000001</v>
      </c>
      <c r="AK31" t="s">
        <v>20</v>
      </c>
      <c r="AL31" s="6">
        <f>((AH31-AC3)/AC3)*(-100)</f>
        <v>54.912863070539416</v>
      </c>
      <c r="AM31" t="s">
        <v>20</v>
      </c>
      <c r="AN31" s="6">
        <f>M3</f>
        <v>157.785</v>
      </c>
      <c r="AO31" t="s">
        <v>20</v>
      </c>
      <c r="AP31" s="6">
        <f>O3</f>
        <v>0.159</v>
      </c>
      <c r="AQ31" t="s">
        <v>20</v>
      </c>
      <c r="AR31" s="6">
        <f>((AN31-AC3)/AC3)*(-100)</f>
        <v>34.52904564315353</v>
      </c>
      <c r="AS31" t="s">
        <v>26</v>
      </c>
      <c r="AT31">
        <f>D3+1</f>
        <v>1</v>
      </c>
      <c r="AU31">
        <f>AT31+30</f>
        <v>31</v>
      </c>
      <c r="AV31" t="s">
        <v>20</v>
      </c>
      <c r="AW31" s="6">
        <f>M3</f>
        <v>157.785</v>
      </c>
      <c r="AX31" t="s">
        <v>20</v>
      </c>
      <c r="AY31" s="6">
        <f>O3</f>
        <v>0.159</v>
      </c>
      <c r="AZ31" t="s">
        <v>20</v>
      </c>
      <c r="BA31" s="6">
        <f>((AW31-AC3)/AC3)*(-100)</f>
        <v>34.52904564315353</v>
      </c>
      <c r="BB31" t="s">
        <v>20</v>
      </c>
      <c r="BC31" s="6">
        <f>S3</f>
        <v>157.785</v>
      </c>
      <c r="BD31" t="s">
        <v>20</v>
      </c>
      <c r="BE31" s="6">
        <f>U3</f>
        <v>0.26500000000000001</v>
      </c>
      <c r="BF31" t="s">
        <v>20</v>
      </c>
      <c r="BG31" s="6">
        <f>((BC31-AC3)/AC3)*(-100)</f>
        <v>34.52904564315353</v>
      </c>
      <c r="BH31" t="s">
        <v>20</v>
      </c>
      <c r="BI31" s="6">
        <f>Y3</f>
        <v>160.845</v>
      </c>
      <c r="BJ31" t="s">
        <v>20</v>
      </c>
      <c r="BK31" s="6">
        <f>AA3</f>
        <v>0.157</v>
      </c>
      <c r="BL31" t="s">
        <v>20</v>
      </c>
      <c r="BM31" s="6">
        <f>((BI31-AC3)/AC3)*(-100)</f>
        <v>33.259336099585063</v>
      </c>
      <c r="BN31" t="s">
        <v>20</v>
      </c>
      <c r="BO31" s="6">
        <f>P3</f>
        <v>160.845</v>
      </c>
      <c r="BP31" t="s">
        <v>20</v>
      </c>
      <c r="BQ31" s="6">
        <f>R3</f>
        <v>0.155</v>
      </c>
      <c r="BR31" t="s">
        <v>20</v>
      </c>
      <c r="BS31" s="6">
        <f>((BO31-AC3)/AC3)*(-100)</f>
        <v>33.259336099585063</v>
      </c>
      <c r="BT31" t="s">
        <v>26</v>
      </c>
    </row>
    <row r="32" spans="1:72" x14ac:dyDescent="0.25">
      <c r="AE32">
        <f>D4+1</f>
        <v>2</v>
      </c>
      <c r="AF32">
        <f t="shared" ref="AF32:AF50" si="0">AE32+30</f>
        <v>32</v>
      </c>
      <c r="AG32" t="s">
        <v>20</v>
      </c>
      <c r="AH32" s="6">
        <f>V4</f>
        <v>217.92500000000001</v>
      </c>
      <c r="AI32" t="s">
        <v>20</v>
      </c>
      <c r="AJ32" s="6">
        <f>X4</f>
        <v>0.159</v>
      </c>
      <c r="AK32" t="s">
        <v>20</v>
      </c>
      <c r="AL32" s="6">
        <f>((AH32-AC4)/AC4)*(-100)</f>
        <v>39.127094972067034</v>
      </c>
      <c r="AM32" t="s">
        <v>20</v>
      </c>
      <c r="AN32" s="6">
        <f>M4</f>
        <v>269.875</v>
      </c>
      <c r="AO32" t="s">
        <v>20</v>
      </c>
      <c r="AP32" s="6">
        <f>O4</f>
        <v>0.22600000000000001</v>
      </c>
      <c r="AQ32" t="s">
        <v>20</v>
      </c>
      <c r="AR32" s="6">
        <f>((AN32-AC4)/AC4)*(-100)</f>
        <v>24.615921787709496</v>
      </c>
      <c r="AS32" t="s">
        <v>26</v>
      </c>
      <c r="AT32">
        <f>D4+1</f>
        <v>2</v>
      </c>
      <c r="AU32">
        <f t="shared" ref="AU32:AU50" si="1">AT32+30</f>
        <v>32</v>
      </c>
      <c r="AV32" t="s">
        <v>20</v>
      </c>
      <c r="AW32" s="6">
        <f>M4</f>
        <v>269.875</v>
      </c>
      <c r="AX32" t="s">
        <v>20</v>
      </c>
      <c r="AY32" s="6">
        <f>O4</f>
        <v>0.22600000000000001</v>
      </c>
      <c r="AZ32" t="s">
        <v>20</v>
      </c>
      <c r="BA32" s="6">
        <f>((AW32-AC4)/AC4)*(-100)</f>
        <v>24.615921787709496</v>
      </c>
      <c r="BB32" t="s">
        <v>20</v>
      </c>
      <c r="BC32" s="6">
        <f>S4</f>
        <v>269.93099999999998</v>
      </c>
      <c r="BD32" t="s">
        <v>20</v>
      </c>
      <c r="BE32" s="6">
        <f>U4</f>
        <v>0.23200000000000001</v>
      </c>
      <c r="BF32" t="s">
        <v>20</v>
      </c>
      <c r="BG32" s="6">
        <f>((BC32-AC4)/AC4)*(-100)</f>
        <v>24.600279329608941</v>
      </c>
      <c r="BH32" t="s">
        <v>20</v>
      </c>
      <c r="BI32" s="6">
        <f>Y4</f>
        <v>278.24200000000002</v>
      </c>
      <c r="BJ32" t="s">
        <v>20</v>
      </c>
      <c r="BK32" s="6">
        <f>AA4</f>
        <v>7.6999999999999999E-2</v>
      </c>
      <c r="BL32" t="s">
        <v>20</v>
      </c>
      <c r="BM32" s="6">
        <f>((BI32-AC4)/AC4)*(-100)</f>
        <v>22.278770949720666</v>
      </c>
      <c r="BN32" t="s">
        <v>20</v>
      </c>
      <c r="BO32" s="6">
        <f>P4</f>
        <v>278.24200000000002</v>
      </c>
      <c r="BP32" t="s">
        <v>20</v>
      </c>
      <c r="BQ32" s="6">
        <f>R4</f>
        <v>0.156</v>
      </c>
      <c r="BR32" t="s">
        <v>20</v>
      </c>
      <c r="BS32" s="6">
        <f>((BO32-AC4)/AC4)*(-100)</f>
        <v>22.278770949720666</v>
      </c>
      <c r="BT32" t="s">
        <v>26</v>
      </c>
    </row>
    <row r="33" spans="31:72" x14ac:dyDescent="0.25">
      <c r="AE33">
        <f t="shared" ref="AE33:AE50" si="2">D5+1</f>
        <v>3</v>
      </c>
      <c r="AF33">
        <f t="shared" si="0"/>
        <v>33</v>
      </c>
      <c r="AG33" t="s">
        <v>20</v>
      </c>
      <c r="AH33" s="6">
        <f>V5</f>
        <v>138.70500000000001</v>
      </c>
      <c r="AI33" t="s">
        <v>20</v>
      </c>
      <c r="AJ33" s="6">
        <f>X5</f>
        <v>0.20100000000000001</v>
      </c>
      <c r="AK33" t="s">
        <v>20</v>
      </c>
      <c r="AL33" s="6">
        <f>((AH33-AC5)/AC5)*(-100)</f>
        <v>37.800448430493269</v>
      </c>
      <c r="AM33" t="s">
        <v>20</v>
      </c>
      <c r="AN33" s="6">
        <f>M5</f>
        <v>186.86500000000001</v>
      </c>
      <c r="AO33" t="s">
        <v>20</v>
      </c>
      <c r="AP33" s="6">
        <f>O5</f>
        <v>0.161</v>
      </c>
      <c r="AQ33" t="s">
        <v>20</v>
      </c>
      <c r="AR33" s="6">
        <f>((AN33-AC5)/AC5)*(-100)</f>
        <v>16.204035874439455</v>
      </c>
      <c r="AS33" t="s">
        <v>26</v>
      </c>
      <c r="AT33">
        <f>D5+1</f>
        <v>3</v>
      </c>
      <c r="AU33">
        <f t="shared" si="1"/>
        <v>33</v>
      </c>
      <c r="AV33" t="s">
        <v>20</v>
      </c>
      <c r="AW33" s="6">
        <f>M5</f>
        <v>186.86500000000001</v>
      </c>
      <c r="AX33" t="s">
        <v>20</v>
      </c>
      <c r="AY33" s="6">
        <f>O5</f>
        <v>0.161</v>
      </c>
      <c r="AZ33" t="s">
        <v>20</v>
      </c>
      <c r="BA33" s="6">
        <f>((AW33-AC5)/AC5)*(-100)</f>
        <v>16.204035874439455</v>
      </c>
      <c r="BB33" t="s">
        <v>20</v>
      </c>
      <c r="BC33" s="6">
        <f>S5</f>
        <v>186.86500000000001</v>
      </c>
      <c r="BD33" t="s">
        <v>20</v>
      </c>
      <c r="BE33" s="6">
        <f>U5</f>
        <v>0.218</v>
      </c>
      <c r="BF33" t="s">
        <v>20</v>
      </c>
      <c r="BG33" s="6">
        <f>((BC33-AC5)/AC5)*(-100)</f>
        <v>16.204035874439455</v>
      </c>
      <c r="BH33" t="s">
        <v>20</v>
      </c>
      <c r="BI33" s="6">
        <f>Y5</f>
        <v>191.84800000000001</v>
      </c>
      <c r="BJ33" t="s">
        <v>20</v>
      </c>
      <c r="BK33" s="6">
        <f>AA5</f>
        <v>0.157</v>
      </c>
      <c r="BL33" t="s">
        <v>20</v>
      </c>
      <c r="BM33" s="6">
        <f>((BI33-AC5)/AC5)*(-100)</f>
        <v>13.969506726457393</v>
      </c>
      <c r="BN33" t="s">
        <v>20</v>
      </c>
      <c r="BO33" s="6">
        <f t="shared" ref="BO33:BO50" si="3">P5</f>
        <v>191.84800000000001</v>
      </c>
      <c r="BP33" t="s">
        <v>20</v>
      </c>
      <c r="BQ33" s="6">
        <f t="shared" ref="BQ33:BQ49" si="4">R5</f>
        <v>0.16800000000000001</v>
      </c>
      <c r="BR33" t="s">
        <v>20</v>
      </c>
      <c r="BS33" s="6">
        <f>((BO33-AC5)/AC5)*(-100)</f>
        <v>13.969506726457393</v>
      </c>
      <c r="BT33" t="s">
        <v>26</v>
      </c>
    </row>
    <row r="34" spans="31:72" x14ac:dyDescent="0.25">
      <c r="AE34">
        <f t="shared" si="2"/>
        <v>4</v>
      </c>
      <c r="AF34">
        <f t="shared" si="0"/>
        <v>34</v>
      </c>
      <c r="AG34" t="s">
        <v>20</v>
      </c>
      <c r="AH34" s="6">
        <f>V6</f>
        <v>104.02800000000001</v>
      </c>
      <c r="AI34" t="s">
        <v>20</v>
      </c>
      <c r="AJ34" s="6">
        <f>X6</f>
        <v>9.5000000000000001E-2</v>
      </c>
      <c r="AK34" t="s">
        <v>20</v>
      </c>
      <c r="AL34" s="6">
        <f>((AH34-AC6)/AC6)*(-100)</f>
        <v>48.500990099009897</v>
      </c>
      <c r="AM34" t="s">
        <v>20</v>
      </c>
      <c r="AN34" s="6">
        <f>M6</f>
        <v>151.89599999999999</v>
      </c>
      <c r="AO34" t="s">
        <v>20</v>
      </c>
      <c r="AP34" s="6">
        <f>O6</f>
        <v>5.6000000000000001E-2</v>
      </c>
      <c r="AQ34" t="s">
        <v>20</v>
      </c>
      <c r="AR34" s="6">
        <f>((AN34-AC6)/AC6)*(-100)</f>
        <v>24.80396039603961</v>
      </c>
      <c r="AS34" t="s">
        <v>26</v>
      </c>
      <c r="AT34">
        <f>D6+1</f>
        <v>4</v>
      </c>
      <c r="AU34">
        <f t="shared" si="1"/>
        <v>34</v>
      </c>
      <c r="AV34" t="s">
        <v>20</v>
      </c>
      <c r="AW34" s="6">
        <f>M6</f>
        <v>151.89599999999999</v>
      </c>
      <c r="AX34" t="s">
        <v>20</v>
      </c>
      <c r="AY34" s="6">
        <f>O6</f>
        <v>5.6000000000000001E-2</v>
      </c>
      <c r="AZ34" t="s">
        <v>20</v>
      </c>
      <c r="BA34" s="6">
        <f>((AW34-AC6)/AC6)*(-100)</f>
        <v>24.80396039603961</v>
      </c>
      <c r="BB34" t="s">
        <v>20</v>
      </c>
      <c r="BC34" s="6">
        <f>S6</f>
        <v>152.50299999999999</v>
      </c>
      <c r="BD34" t="s">
        <v>20</v>
      </c>
      <c r="BE34" s="6">
        <f>U6</f>
        <v>0.223</v>
      </c>
      <c r="BF34" t="s">
        <v>20</v>
      </c>
      <c r="BG34" s="6">
        <f>((BC34-AC6)/AC6)*(-100)</f>
        <v>24.503465346534661</v>
      </c>
      <c r="BH34" t="s">
        <v>20</v>
      </c>
      <c r="BI34" s="6">
        <f>Y6</f>
        <v>152.18899999999999</v>
      </c>
      <c r="BJ34" t="s">
        <v>20</v>
      </c>
      <c r="BK34" s="6">
        <f>AA6</f>
        <v>7.5999999999999998E-2</v>
      </c>
      <c r="BL34" t="s">
        <v>20</v>
      </c>
      <c r="BM34" s="6">
        <f>((BI34-AC6)/AC6)*(-100)</f>
        <v>24.658910891089111</v>
      </c>
      <c r="BN34" t="s">
        <v>20</v>
      </c>
      <c r="BO34" s="6">
        <f t="shared" si="3"/>
        <v>152.797</v>
      </c>
      <c r="BP34" t="s">
        <v>20</v>
      </c>
      <c r="BQ34" s="6">
        <f t="shared" si="4"/>
        <v>0.16300000000000001</v>
      </c>
      <c r="BR34" t="s">
        <v>20</v>
      </c>
      <c r="BS34" s="6">
        <f>((BO34-AC6)/AC6)*(-100)</f>
        <v>24.357920792079209</v>
      </c>
      <c r="BT34" t="s">
        <v>26</v>
      </c>
    </row>
    <row r="35" spans="31:72" x14ac:dyDescent="0.25">
      <c r="AE35">
        <f t="shared" si="2"/>
        <v>5</v>
      </c>
      <c r="AF35">
        <f t="shared" si="0"/>
        <v>35</v>
      </c>
      <c r="AG35" t="s">
        <v>20</v>
      </c>
      <c r="AH35" s="6">
        <f>V7</f>
        <v>79.156000000000006</v>
      </c>
      <c r="AI35" t="s">
        <v>20</v>
      </c>
      <c r="AJ35" s="6">
        <f>X7</f>
        <v>0.19500000000000001</v>
      </c>
      <c r="AK35" t="s">
        <v>20</v>
      </c>
      <c r="AL35" s="6">
        <f>((AH35-AC7)/AC7)*(-100)</f>
        <v>69.199999999999989</v>
      </c>
      <c r="AM35" t="s">
        <v>20</v>
      </c>
      <c r="AN35" s="6">
        <f>M7</f>
        <v>156.41399999999999</v>
      </c>
      <c r="AO35" t="s">
        <v>20</v>
      </c>
      <c r="AP35" s="6">
        <f>O7</f>
        <v>0.16900000000000001</v>
      </c>
      <c r="AQ35" t="s">
        <v>20</v>
      </c>
      <c r="AR35" s="6">
        <f>((AN35-AC7)/AC7)*(-100)</f>
        <v>39.138521400778217</v>
      </c>
      <c r="AS35" t="s">
        <v>26</v>
      </c>
      <c r="AT35">
        <f>D7+1</f>
        <v>5</v>
      </c>
      <c r="AU35">
        <f t="shared" si="1"/>
        <v>35</v>
      </c>
      <c r="AV35" t="s">
        <v>20</v>
      </c>
      <c r="AW35" s="6">
        <f>M7</f>
        <v>156.41399999999999</v>
      </c>
      <c r="AX35" t="s">
        <v>20</v>
      </c>
      <c r="AY35" s="6">
        <f>O7</f>
        <v>0.16900000000000001</v>
      </c>
      <c r="AZ35" t="s">
        <v>20</v>
      </c>
      <c r="BA35" s="6">
        <f>((AW35-AC7)/AC7)*(-100)</f>
        <v>39.138521400778217</v>
      </c>
      <c r="BB35" t="s">
        <v>20</v>
      </c>
      <c r="BC35" s="6">
        <f>S7</f>
        <v>168.411</v>
      </c>
      <c r="BD35" t="s">
        <v>20</v>
      </c>
      <c r="BE35" s="6">
        <f>U7</f>
        <v>0.249</v>
      </c>
      <c r="BF35" t="s">
        <v>20</v>
      </c>
      <c r="BG35" s="6">
        <f>((BC35-AC7)/AC7)*(-100)</f>
        <v>34.470428015564202</v>
      </c>
      <c r="BH35" t="s">
        <v>20</v>
      </c>
      <c r="BI35" s="6">
        <f>Y7</f>
        <v>166.00899999999999</v>
      </c>
      <c r="BJ35" t="s">
        <v>20</v>
      </c>
      <c r="BK35" s="6">
        <f>AA7</f>
        <v>7.8E-2</v>
      </c>
      <c r="BL35" t="s">
        <v>20</v>
      </c>
      <c r="BM35" s="6">
        <f>((BI35-AC7)/AC7)*(-100)</f>
        <v>35.405058365758762</v>
      </c>
      <c r="BN35" t="s">
        <v>20</v>
      </c>
      <c r="BO35" s="6">
        <f t="shared" si="3"/>
        <v>178.92</v>
      </c>
      <c r="BP35" t="s">
        <v>20</v>
      </c>
      <c r="BQ35" s="6">
        <f t="shared" si="4"/>
        <v>0.36499999999999999</v>
      </c>
      <c r="BR35" t="s">
        <v>20</v>
      </c>
      <c r="BS35" s="6">
        <f>((BO35-AC7)/AC7)*(-100)</f>
        <v>30.381322957198449</v>
      </c>
      <c r="BT35" t="s">
        <v>26</v>
      </c>
    </row>
    <row r="36" spans="31:72" x14ac:dyDescent="0.25">
      <c r="AE36">
        <f t="shared" si="2"/>
        <v>6</v>
      </c>
      <c r="AF36">
        <f t="shared" si="0"/>
        <v>36</v>
      </c>
      <c r="AG36" t="s">
        <v>20</v>
      </c>
      <c r="AH36" s="6">
        <f>V8</f>
        <v>50.908900000000003</v>
      </c>
      <c r="AI36" t="s">
        <v>20</v>
      </c>
      <c r="AJ36" s="6">
        <f>X8</f>
        <v>0.19800000000000001</v>
      </c>
      <c r="AK36" t="s">
        <v>20</v>
      </c>
      <c r="AL36" s="6">
        <f>((AH36-AC8)/AC8)*(-100)</f>
        <v>77.473938053097342</v>
      </c>
      <c r="AM36" t="s">
        <v>20</v>
      </c>
      <c r="AN36" s="6">
        <f>M8</f>
        <v>128.13499999999999</v>
      </c>
      <c r="AO36" t="s">
        <v>20</v>
      </c>
      <c r="AP36" s="6">
        <f>O8</f>
        <v>0.16</v>
      </c>
      <c r="AQ36" t="s">
        <v>20</v>
      </c>
      <c r="AR36" s="6">
        <f>((AN36-AC8)/AC8)*(-100)</f>
        <v>43.303097345132748</v>
      </c>
      <c r="AS36" t="s">
        <v>26</v>
      </c>
      <c r="AT36">
        <f>D8+1</f>
        <v>6</v>
      </c>
      <c r="AU36">
        <f t="shared" si="1"/>
        <v>36</v>
      </c>
      <c r="AV36" t="s">
        <v>20</v>
      </c>
      <c r="AW36" s="6">
        <f>M8</f>
        <v>128.13499999999999</v>
      </c>
      <c r="AX36" t="s">
        <v>20</v>
      </c>
      <c r="AY36" s="6">
        <f>O8</f>
        <v>0.16</v>
      </c>
      <c r="AZ36" t="s">
        <v>20</v>
      </c>
      <c r="BA36" s="6">
        <f>((AW36-AC8)/AC8)*(-100)</f>
        <v>43.303097345132748</v>
      </c>
      <c r="BB36" t="s">
        <v>20</v>
      </c>
      <c r="BC36" s="6">
        <f>S8</f>
        <v>141.22</v>
      </c>
      <c r="BD36" t="s">
        <v>20</v>
      </c>
      <c r="BE36" s="6">
        <f>U8</f>
        <v>0.221</v>
      </c>
      <c r="BF36" t="s">
        <v>20</v>
      </c>
      <c r="BG36" s="6">
        <f>((BC36-AC8)/AC8)*(-100)</f>
        <v>37.513274336283189</v>
      </c>
      <c r="BH36" t="s">
        <v>20</v>
      </c>
      <c r="BI36" s="6">
        <f>Y8</f>
        <v>129.16</v>
      </c>
      <c r="BJ36" t="s">
        <v>20</v>
      </c>
      <c r="BK36" s="6">
        <f>AA8</f>
        <v>0.154</v>
      </c>
      <c r="BL36" t="s">
        <v>20</v>
      </c>
      <c r="BM36" s="6">
        <f>((BI36-AC8)/AC8)*(-100)</f>
        <v>42.849557522123895</v>
      </c>
      <c r="BN36" t="s">
        <v>20</v>
      </c>
      <c r="BO36" s="6">
        <f t="shared" si="3"/>
        <v>142.34800000000001</v>
      </c>
      <c r="BP36" t="s">
        <v>20</v>
      </c>
      <c r="BQ36" s="6">
        <f t="shared" si="4"/>
        <v>0.15</v>
      </c>
      <c r="BR36" t="s">
        <v>20</v>
      </c>
      <c r="BS36" s="6">
        <f>((BO36-AC8)/AC8)*(-100)</f>
        <v>37.014159292035394</v>
      </c>
      <c r="BT36" t="s">
        <v>26</v>
      </c>
    </row>
    <row r="37" spans="31:72" x14ac:dyDescent="0.25">
      <c r="AE37">
        <f t="shared" si="2"/>
        <v>7</v>
      </c>
      <c r="AF37">
        <f t="shared" si="0"/>
        <v>37</v>
      </c>
      <c r="AG37" t="s">
        <v>20</v>
      </c>
      <c r="AH37" s="6">
        <f>V9</f>
        <v>50.037300000000002</v>
      </c>
      <c r="AI37" t="s">
        <v>20</v>
      </c>
      <c r="AJ37" s="6">
        <f>X9</f>
        <v>0.192</v>
      </c>
      <c r="AK37" t="s">
        <v>20</v>
      </c>
      <c r="AL37" s="6">
        <f>((AH37-AC9)/AC9)*(-100)</f>
        <v>71.730338983050842</v>
      </c>
      <c r="AM37" t="s">
        <v>20</v>
      </c>
      <c r="AN37" s="6">
        <f>M9</f>
        <v>128.71</v>
      </c>
      <c r="AO37" t="s">
        <v>20</v>
      </c>
      <c r="AP37" s="6">
        <f>O9</f>
        <v>0.20100000000000001</v>
      </c>
      <c r="AQ37" t="s">
        <v>20</v>
      </c>
      <c r="AR37" s="6">
        <f>((AN37-AC9)/AC9)*(-100)</f>
        <v>27.282485875706207</v>
      </c>
      <c r="AS37" t="s">
        <v>26</v>
      </c>
      <c r="AT37">
        <f>D9+1</f>
        <v>7</v>
      </c>
      <c r="AU37">
        <f t="shared" si="1"/>
        <v>37</v>
      </c>
      <c r="AV37" t="s">
        <v>20</v>
      </c>
      <c r="AW37" s="6">
        <f>M9</f>
        <v>128.71</v>
      </c>
      <c r="AX37" t="s">
        <v>20</v>
      </c>
      <c r="AY37" s="6">
        <f>O9</f>
        <v>0.20100000000000001</v>
      </c>
      <c r="AZ37" t="s">
        <v>20</v>
      </c>
      <c r="BA37" s="6">
        <f>((AW37-AC9)/AC9)*(-100)</f>
        <v>27.282485875706207</v>
      </c>
      <c r="BB37" t="s">
        <v>20</v>
      </c>
      <c r="BC37" s="6">
        <f>S9</f>
        <v>128.85400000000001</v>
      </c>
      <c r="BD37" t="s">
        <v>20</v>
      </c>
      <c r="BE37" s="6">
        <f>U9</f>
        <v>0.224</v>
      </c>
      <c r="BF37" t="s">
        <v>20</v>
      </c>
      <c r="BG37" s="6">
        <f>((BC37-AC9)/AC9)*(-100)</f>
        <v>27.201129943502817</v>
      </c>
      <c r="BH37" t="s">
        <v>20</v>
      </c>
      <c r="BI37" s="6">
        <f>Y9</f>
        <v>129.94</v>
      </c>
      <c r="BJ37" t="s">
        <v>20</v>
      </c>
      <c r="BK37" s="6">
        <f>AA9</f>
        <v>0.184</v>
      </c>
      <c r="BL37" t="s">
        <v>20</v>
      </c>
      <c r="BM37" s="6">
        <f>((BI37-AC9)/AC9)*(-100)</f>
        <v>26.587570621468927</v>
      </c>
      <c r="BN37" t="s">
        <v>20</v>
      </c>
      <c r="BO37" s="6">
        <f t="shared" si="3"/>
        <v>130.07900000000001</v>
      </c>
      <c r="BP37" t="s">
        <v>20</v>
      </c>
      <c r="BQ37" s="6">
        <f t="shared" si="4"/>
        <v>0.19500000000000001</v>
      </c>
      <c r="BR37" t="s">
        <v>20</v>
      </c>
      <c r="BS37" s="6">
        <f>((BO37-AC9)/AC9)*(-100)</f>
        <v>26.509039548022596</v>
      </c>
      <c r="BT37" t="s">
        <v>26</v>
      </c>
    </row>
    <row r="38" spans="31:72" x14ac:dyDescent="0.25">
      <c r="AE38">
        <f t="shared" si="2"/>
        <v>8</v>
      </c>
      <c r="AF38">
        <f t="shared" si="0"/>
        <v>38</v>
      </c>
      <c r="AG38" t="s">
        <v>20</v>
      </c>
      <c r="AH38" s="6">
        <f>V10</f>
        <v>78.963899999999995</v>
      </c>
      <c r="AI38" t="s">
        <v>20</v>
      </c>
      <c r="AJ38" s="6">
        <f>X10</f>
        <v>0.30199999999999999</v>
      </c>
      <c r="AK38" t="s">
        <v>20</v>
      </c>
      <c r="AL38" s="6">
        <f>((AH38-AC10)/AC10)*(-100)</f>
        <v>71.998617021276601</v>
      </c>
      <c r="AM38" t="s">
        <v>20</v>
      </c>
      <c r="AN38" s="6">
        <f>M10</f>
        <v>183.29300000000001</v>
      </c>
      <c r="AO38" t="s">
        <v>20</v>
      </c>
      <c r="AP38" s="6">
        <f>O10</f>
        <v>5.5E-2</v>
      </c>
      <c r="AQ38" t="s">
        <v>20</v>
      </c>
      <c r="AR38" s="6">
        <f>((AN38-AC10)/AC10)*(-100)</f>
        <v>35.002482269503545</v>
      </c>
      <c r="AS38" t="s">
        <v>26</v>
      </c>
      <c r="AT38">
        <f>D10+1</f>
        <v>8</v>
      </c>
      <c r="AU38">
        <f t="shared" si="1"/>
        <v>38</v>
      </c>
      <c r="AV38" t="s">
        <v>20</v>
      </c>
      <c r="AW38" s="6">
        <f>M10</f>
        <v>183.29300000000001</v>
      </c>
      <c r="AX38" t="s">
        <v>20</v>
      </c>
      <c r="AY38" s="6">
        <f>O10</f>
        <v>5.5E-2</v>
      </c>
      <c r="AZ38" t="s">
        <v>20</v>
      </c>
      <c r="BA38" s="6">
        <f>((AW38-AC10)/AC10)*(-100)</f>
        <v>35.002482269503545</v>
      </c>
      <c r="BB38" t="s">
        <v>20</v>
      </c>
      <c r="BC38" s="6">
        <f>S10</f>
        <v>183.739</v>
      </c>
      <c r="BD38" t="s">
        <v>20</v>
      </c>
      <c r="BE38" s="6">
        <f>U10</f>
        <v>0.23300000000000001</v>
      </c>
      <c r="BF38" t="s">
        <v>20</v>
      </c>
      <c r="BG38" s="6">
        <f>((BC38-AC10)/AC10)*(-100)</f>
        <v>34.844326241134752</v>
      </c>
      <c r="BH38" t="s">
        <v>20</v>
      </c>
      <c r="BI38" s="6">
        <f>Y10</f>
        <v>190.26599999999999</v>
      </c>
      <c r="BJ38" t="s">
        <v>20</v>
      </c>
      <c r="BK38" s="6">
        <f>AA10</f>
        <v>0.20899999999999999</v>
      </c>
      <c r="BL38" t="s">
        <v>20</v>
      </c>
      <c r="BM38" s="6">
        <f>((BI38-AC10)/AC10)*(-100)</f>
        <v>32.529787234042558</v>
      </c>
      <c r="BN38" t="s">
        <v>20</v>
      </c>
      <c r="BO38" s="6">
        <f t="shared" si="3"/>
        <v>190.83</v>
      </c>
      <c r="BP38" t="s">
        <v>20</v>
      </c>
      <c r="BQ38" s="6">
        <f t="shared" si="4"/>
        <v>0.25600000000000001</v>
      </c>
      <c r="BR38" t="s">
        <v>20</v>
      </c>
      <c r="BS38" s="6">
        <f>((BO38-AC10)/AC10)*(-100)</f>
        <v>32.329787234042549</v>
      </c>
      <c r="BT38" t="s">
        <v>26</v>
      </c>
    </row>
    <row r="39" spans="31:72" x14ac:dyDescent="0.25">
      <c r="AE39">
        <f t="shared" si="2"/>
        <v>9</v>
      </c>
      <c r="AF39">
        <f t="shared" si="0"/>
        <v>39</v>
      </c>
      <c r="AG39" t="s">
        <v>20</v>
      </c>
      <c r="AH39" s="6">
        <f>V11</f>
        <v>71.149100000000004</v>
      </c>
      <c r="AI39" t="s">
        <v>20</v>
      </c>
      <c r="AJ39" s="6">
        <f>X11</f>
        <v>0.19900000000000001</v>
      </c>
      <c r="AK39" t="s">
        <v>20</v>
      </c>
      <c r="AL39" s="6">
        <f>((AH39-AC11)/AC11)*(-100)</f>
        <v>77.268658146964853</v>
      </c>
      <c r="AM39" t="s">
        <v>20</v>
      </c>
      <c r="AN39" s="6">
        <f>M11</f>
        <v>147.989</v>
      </c>
      <c r="AO39" t="s">
        <v>20</v>
      </c>
      <c r="AP39" s="6">
        <f>O11</f>
        <v>0.20599999999999999</v>
      </c>
      <c r="AQ39" t="s">
        <v>20</v>
      </c>
      <c r="AR39" s="6">
        <f>((AN39-AC11)/AC11)*(-100)</f>
        <v>52.71916932907348</v>
      </c>
      <c r="AS39" t="s">
        <v>26</v>
      </c>
      <c r="AT39">
        <f>D11+1</f>
        <v>9</v>
      </c>
      <c r="AU39">
        <f t="shared" si="1"/>
        <v>39</v>
      </c>
      <c r="AV39" t="s">
        <v>20</v>
      </c>
      <c r="AW39" s="6">
        <f>M11</f>
        <v>147.989</v>
      </c>
      <c r="AX39" t="s">
        <v>20</v>
      </c>
      <c r="AY39" s="6">
        <f>O11</f>
        <v>0.20599999999999999</v>
      </c>
      <c r="AZ39" t="s">
        <v>20</v>
      </c>
      <c r="BA39" s="6">
        <f>((AW39-AC11)/AC11)*(-100)</f>
        <v>52.71916932907348</v>
      </c>
      <c r="BB39" t="s">
        <v>20</v>
      </c>
      <c r="BC39" s="6">
        <f>S11</f>
        <v>150.56</v>
      </c>
      <c r="BD39" t="s">
        <v>20</v>
      </c>
      <c r="BE39" s="6">
        <f>U11</f>
        <v>0.222</v>
      </c>
      <c r="BF39" t="s">
        <v>20</v>
      </c>
      <c r="BG39" s="6">
        <f>((BC39-AC11)/AC11)*(-100)</f>
        <v>51.897763578274756</v>
      </c>
      <c r="BH39" t="s">
        <v>20</v>
      </c>
      <c r="BI39" s="6">
        <f>Y11</f>
        <v>183.76599999999999</v>
      </c>
      <c r="BJ39" t="s">
        <v>20</v>
      </c>
      <c r="BK39" s="6">
        <f>AA11</f>
        <v>0.19900000000000001</v>
      </c>
      <c r="BL39" t="s">
        <v>20</v>
      </c>
      <c r="BM39" s="6">
        <f>((BI39-AC11)/AC11)*(-100)</f>
        <v>41.288817891373803</v>
      </c>
      <c r="BN39" t="s">
        <v>20</v>
      </c>
      <c r="BO39" s="6">
        <f t="shared" si="3"/>
        <v>185.43600000000001</v>
      </c>
      <c r="BP39" t="s">
        <v>20</v>
      </c>
      <c r="BQ39" s="6">
        <f t="shared" si="4"/>
        <v>0.26</v>
      </c>
      <c r="BR39" t="s">
        <v>20</v>
      </c>
      <c r="BS39" s="6">
        <f>((BO39-AC11)/AC11)*(-100)</f>
        <v>40.755271565495207</v>
      </c>
      <c r="BT39" t="s">
        <v>26</v>
      </c>
    </row>
    <row r="40" spans="31:72" x14ac:dyDescent="0.25">
      <c r="AE40">
        <f t="shared" si="2"/>
        <v>10</v>
      </c>
      <c r="AF40">
        <f t="shared" si="0"/>
        <v>40</v>
      </c>
      <c r="AG40" t="s">
        <v>20</v>
      </c>
      <c r="AH40" s="6">
        <f>V12</f>
        <v>116.70399999999999</v>
      </c>
      <c r="AI40" t="s">
        <v>20</v>
      </c>
      <c r="AJ40" s="6">
        <f>X12</f>
        <v>0.19500000000000001</v>
      </c>
      <c r="AK40" t="s">
        <v>20</v>
      </c>
      <c r="AL40" s="6">
        <f>((AH40-AC12)/AC12)*(-100)</f>
        <v>65.266666666666666</v>
      </c>
      <c r="AM40" t="s">
        <v>20</v>
      </c>
      <c r="AN40" s="6">
        <f>M12</f>
        <v>252.87299999999999</v>
      </c>
      <c r="AO40" t="s">
        <v>20</v>
      </c>
      <c r="AP40" s="6">
        <f>O12</f>
        <v>6.2E-2</v>
      </c>
      <c r="AQ40" t="s">
        <v>20</v>
      </c>
      <c r="AR40" s="6">
        <f>((AN40-AC12)/AC12)*(-100)</f>
        <v>24.740178571428576</v>
      </c>
      <c r="AS40" t="s">
        <v>26</v>
      </c>
      <c r="AT40">
        <f>D12+1</f>
        <v>10</v>
      </c>
      <c r="AU40">
        <f t="shared" si="1"/>
        <v>40</v>
      </c>
      <c r="AV40" t="s">
        <v>20</v>
      </c>
      <c r="AW40" s="6">
        <f>M12</f>
        <v>252.87299999999999</v>
      </c>
      <c r="AX40" t="s">
        <v>20</v>
      </c>
      <c r="AY40" s="6">
        <f>O12</f>
        <v>6.2E-2</v>
      </c>
      <c r="AZ40" t="s">
        <v>20</v>
      </c>
      <c r="BA40" s="6">
        <f>((AW40-AC12)/AC12)*(-100)</f>
        <v>24.740178571428576</v>
      </c>
      <c r="BB40" t="s">
        <v>20</v>
      </c>
      <c r="BC40" s="6">
        <f>S12</f>
        <v>252.87299999999999</v>
      </c>
      <c r="BD40" t="s">
        <v>20</v>
      </c>
      <c r="BE40" s="6">
        <f>U12</f>
        <v>0.22800000000000001</v>
      </c>
      <c r="BF40" t="s">
        <v>20</v>
      </c>
      <c r="BG40" s="6">
        <f>((BC40-AC12)/AC12)*(-100)</f>
        <v>24.740178571428576</v>
      </c>
      <c r="BH40" t="s">
        <v>20</v>
      </c>
      <c r="BI40" s="6">
        <f>Y12</f>
        <v>252.92400000000001</v>
      </c>
      <c r="BJ40" t="s">
        <v>20</v>
      </c>
      <c r="BK40" s="6">
        <f>AA12</f>
        <v>0.193</v>
      </c>
      <c r="BL40" t="s">
        <v>20</v>
      </c>
      <c r="BM40" s="6">
        <f>((BI40-AC12)/AC12)*(-100)</f>
        <v>24.724999999999998</v>
      </c>
      <c r="BN40" t="s">
        <v>20</v>
      </c>
      <c r="BO40" s="6">
        <f t="shared" si="3"/>
        <v>252.92400000000001</v>
      </c>
      <c r="BP40" t="s">
        <v>20</v>
      </c>
      <c r="BQ40" s="6">
        <f t="shared" si="4"/>
        <v>0.19900000000000001</v>
      </c>
      <c r="BR40" t="s">
        <v>20</v>
      </c>
      <c r="BS40" s="6">
        <f>((BO40-AC12)/AC12)*(-100)</f>
        <v>24.724999999999998</v>
      </c>
      <c r="BT40" t="s">
        <v>26</v>
      </c>
    </row>
    <row r="41" spans="31:72" x14ac:dyDescent="0.25">
      <c r="AE41">
        <f t="shared" si="2"/>
        <v>11</v>
      </c>
      <c r="AF41">
        <f t="shared" si="0"/>
        <v>41</v>
      </c>
      <c r="AG41" t="s">
        <v>20</v>
      </c>
      <c r="AH41" s="6">
        <f>V13</f>
        <v>210.72499999999999</v>
      </c>
      <c r="AI41" t="s">
        <v>20</v>
      </c>
      <c r="AJ41" s="6">
        <f>X13</f>
        <v>0.25700000000000001</v>
      </c>
      <c r="AK41" t="s">
        <v>20</v>
      </c>
      <c r="AL41" s="6">
        <f>((AH41-AC13)/AC13)*(-100)</f>
        <v>76.612097669256372</v>
      </c>
      <c r="AM41" t="s">
        <v>20</v>
      </c>
      <c r="AN41" s="6">
        <f>M13</f>
        <v>448.75299999999999</v>
      </c>
      <c r="AO41" t="s">
        <v>20</v>
      </c>
      <c r="AP41" s="6">
        <f>O13</f>
        <v>0.39500000000000002</v>
      </c>
      <c r="AQ41" t="s">
        <v>20</v>
      </c>
      <c r="AR41" s="6">
        <f>((AN41-AC13)/AC13)*(-100)</f>
        <v>50.193895671476142</v>
      </c>
      <c r="AS41" t="s">
        <v>26</v>
      </c>
      <c r="AT41">
        <f>D13+1</f>
        <v>11</v>
      </c>
      <c r="AU41">
        <f t="shared" si="1"/>
        <v>41</v>
      </c>
      <c r="AV41" t="s">
        <v>20</v>
      </c>
      <c r="AW41" s="6">
        <f>M13</f>
        <v>448.75299999999999</v>
      </c>
      <c r="AX41" t="s">
        <v>20</v>
      </c>
      <c r="AY41" s="6">
        <f>O13</f>
        <v>0.39500000000000002</v>
      </c>
      <c r="AZ41" t="s">
        <v>20</v>
      </c>
      <c r="BA41" s="6">
        <f>((AW41-AC13)/AC13)*(-100)</f>
        <v>50.193895671476142</v>
      </c>
      <c r="BB41" t="s">
        <v>20</v>
      </c>
      <c r="BC41" s="6">
        <f>S13</f>
        <v>448.75299999999999</v>
      </c>
      <c r="BD41" t="s">
        <v>20</v>
      </c>
      <c r="BE41" s="6">
        <f>U13</f>
        <v>0.69799999999999995</v>
      </c>
      <c r="BF41" t="s">
        <v>20</v>
      </c>
      <c r="BG41" s="6">
        <f>((BC41-AC13)/AC13)*(-100)</f>
        <v>50.193895671476142</v>
      </c>
      <c r="BH41" t="s">
        <v>20</v>
      </c>
      <c r="BI41" s="6">
        <f>Y13</f>
        <v>473.06299999999999</v>
      </c>
      <c r="BJ41" t="s">
        <v>20</v>
      </c>
      <c r="BK41" s="6">
        <f>AA13</f>
        <v>0.55600000000000005</v>
      </c>
      <c r="BL41" t="s">
        <v>20</v>
      </c>
      <c r="BM41" s="6">
        <f>((BI41-AC13)/AC13)*(-100)</f>
        <v>47.495782463928968</v>
      </c>
      <c r="BN41" t="s">
        <v>20</v>
      </c>
      <c r="BO41" s="6">
        <f t="shared" si="3"/>
        <v>473.06299999999999</v>
      </c>
      <c r="BP41" t="s">
        <v>20</v>
      </c>
      <c r="BQ41" s="6">
        <f t="shared" si="4"/>
        <v>0.73199999999999998</v>
      </c>
      <c r="BR41" t="s">
        <v>20</v>
      </c>
      <c r="BS41" s="6">
        <f>((BO41-AC13)/AC13)*(-100)</f>
        <v>47.495782463928968</v>
      </c>
      <c r="BT41" t="s">
        <v>26</v>
      </c>
    </row>
    <row r="42" spans="31:72" x14ac:dyDescent="0.25">
      <c r="AE42">
        <f t="shared" si="2"/>
        <v>12</v>
      </c>
      <c r="AF42">
        <f t="shared" si="0"/>
        <v>42</v>
      </c>
      <c r="AG42" t="s">
        <v>20</v>
      </c>
      <c r="AH42" s="6">
        <f>V14</f>
        <v>272.13299999999998</v>
      </c>
      <c r="AI42" t="s">
        <v>20</v>
      </c>
      <c r="AJ42" s="6">
        <f>X14</f>
        <v>0.26400000000000001</v>
      </c>
      <c r="AK42" t="s">
        <v>20</v>
      </c>
      <c r="AL42" s="6">
        <f>((AH42-AC14)/AC14)*(-100)</f>
        <v>81.101875000000007</v>
      </c>
      <c r="AM42" t="s">
        <v>20</v>
      </c>
      <c r="AN42" s="6">
        <f>M14</f>
        <v>479.28500000000003</v>
      </c>
      <c r="AO42" t="s">
        <v>20</v>
      </c>
      <c r="AP42" s="6">
        <f>O14</f>
        <v>0.32500000000000001</v>
      </c>
      <c r="AQ42" t="s">
        <v>20</v>
      </c>
      <c r="AR42" s="6">
        <f>((AN42-AC14)/AC14)*(-100)</f>
        <v>66.716319444444437</v>
      </c>
      <c r="AS42" t="s">
        <v>26</v>
      </c>
      <c r="AT42">
        <f>D14+1</f>
        <v>12</v>
      </c>
      <c r="AU42">
        <f t="shared" si="1"/>
        <v>42</v>
      </c>
      <c r="AV42" t="s">
        <v>20</v>
      </c>
      <c r="AW42" s="6">
        <f>M14</f>
        <v>479.28500000000003</v>
      </c>
      <c r="AX42" t="s">
        <v>20</v>
      </c>
      <c r="AY42" s="6">
        <f>O14</f>
        <v>0.32500000000000001</v>
      </c>
      <c r="AZ42" t="s">
        <v>20</v>
      </c>
      <c r="BA42" s="6">
        <f>((AW42-AC14)/AC14)*(-100)</f>
        <v>66.716319444444437</v>
      </c>
      <c r="BB42" t="s">
        <v>20</v>
      </c>
      <c r="BC42" s="6">
        <f>S14</f>
        <v>702.06299999999999</v>
      </c>
      <c r="BD42" t="s">
        <v>20</v>
      </c>
      <c r="BE42" s="6">
        <f>U14</f>
        <v>0.41599999999999998</v>
      </c>
      <c r="BF42" t="s">
        <v>20</v>
      </c>
      <c r="BG42" s="6">
        <f>((BC42-AC14)/AC14)*(-100)</f>
        <v>51.245625000000004</v>
      </c>
      <c r="BH42" t="s">
        <v>20</v>
      </c>
      <c r="BI42" s="6">
        <f>Y14</f>
        <v>558.82600000000002</v>
      </c>
      <c r="BJ42" t="s">
        <v>20</v>
      </c>
      <c r="BK42" s="6">
        <f>AA14</f>
        <v>0.69899999999999995</v>
      </c>
      <c r="BL42" t="s">
        <v>20</v>
      </c>
      <c r="BM42" s="6">
        <f>((BI42-AC14)/AC14)*(-100)</f>
        <v>61.192638888888887</v>
      </c>
      <c r="BN42" t="s">
        <v>20</v>
      </c>
      <c r="BO42" s="6">
        <f t="shared" si="3"/>
        <v>810.72</v>
      </c>
      <c r="BP42" t="s">
        <v>20</v>
      </c>
      <c r="BQ42" s="6">
        <f t="shared" si="4"/>
        <v>0.82899999999999996</v>
      </c>
      <c r="BR42" t="s">
        <v>20</v>
      </c>
      <c r="BS42" s="6">
        <f>((BO42-AC14)/AC14)*(-100)</f>
        <v>43.7</v>
      </c>
      <c r="BT42" t="s">
        <v>26</v>
      </c>
    </row>
    <row r="43" spans="31:72" x14ac:dyDescent="0.25">
      <c r="AE43">
        <f t="shared" si="2"/>
        <v>13</v>
      </c>
      <c r="AF43">
        <f t="shared" si="0"/>
        <v>43</v>
      </c>
      <c r="AG43" t="s">
        <v>20</v>
      </c>
      <c r="AH43" s="6">
        <f>V15</f>
        <v>178.471</v>
      </c>
      <c r="AI43" t="s">
        <v>20</v>
      </c>
      <c r="AJ43" s="6">
        <f>X15</f>
        <v>0.51100000000000001</v>
      </c>
      <c r="AK43" t="s">
        <v>20</v>
      </c>
      <c r="AL43" s="6">
        <f>((AH43-AC15)/AC15)*(-100)</f>
        <v>88.380794270833334</v>
      </c>
      <c r="AM43" t="s">
        <v>20</v>
      </c>
      <c r="AN43" s="6">
        <f>M15</f>
        <v>482.00700000000001</v>
      </c>
      <c r="AO43" t="s">
        <v>20</v>
      </c>
      <c r="AP43" s="6">
        <f>O15</f>
        <v>0.66700000000000004</v>
      </c>
      <c r="AQ43" t="s">
        <v>20</v>
      </c>
      <c r="AR43" s="6">
        <f>((AN43-AC15)/AC15)*(-100)</f>
        <v>68.619335937499997</v>
      </c>
      <c r="AS43" t="s">
        <v>26</v>
      </c>
      <c r="AT43">
        <f>D15+1</f>
        <v>13</v>
      </c>
      <c r="AU43">
        <f t="shared" si="1"/>
        <v>43</v>
      </c>
      <c r="AV43" t="s">
        <v>20</v>
      </c>
      <c r="AW43" s="6">
        <f>M15</f>
        <v>482.00700000000001</v>
      </c>
      <c r="AX43" t="s">
        <v>20</v>
      </c>
      <c r="AY43" s="6">
        <f>O15</f>
        <v>0.66700000000000004</v>
      </c>
      <c r="AZ43" t="s">
        <v>20</v>
      </c>
      <c r="BA43" s="6">
        <f>((AW43-AC15)/AC15)*(-100)</f>
        <v>68.619335937499997</v>
      </c>
      <c r="BB43" t="s">
        <v>20</v>
      </c>
      <c r="BC43" s="6">
        <f>S15</f>
        <v>508.524</v>
      </c>
      <c r="BD43" t="s">
        <v>20</v>
      </c>
      <c r="BE43" s="6">
        <f>U15</f>
        <v>1.4670000000000001</v>
      </c>
      <c r="BF43" t="s">
        <v>20</v>
      </c>
      <c r="BG43" s="6">
        <f>((BC43-AC15)/AC15)*(-100)</f>
        <v>66.892968750000009</v>
      </c>
      <c r="BH43" t="s">
        <v>20</v>
      </c>
      <c r="BI43" s="6">
        <f>Y15</f>
        <v>517.77599999999995</v>
      </c>
      <c r="BJ43" t="s">
        <v>20</v>
      </c>
      <c r="BK43" s="6">
        <f>AA15</f>
        <v>1.1839999999999999</v>
      </c>
      <c r="BL43" t="s">
        <v>20</v>
      </c>
      <c r="BM43" s="6">
        <f>((BI43-AC15)/AC15)*(-100)</f>
        <v>66.290625000000006</v>
      </c>
      <c r="BN43" t="s">
        <v>20</v>
      </c>
      <c r="BO43" s="6">
        <f t="shared" si="3"/>
        <v>544.928</v>
      </c>
      <c r="BP43" t="s">
        <v>20</v>
      </c>
      <c r="BQ43" s="6">
        <f t="shared" si="4"/>
        <v>1.98</v>
      </c>
      <c r="BR43" t="s">
        <v>20</v>
      </c>
      <c r="BS43" s="6">
        <f>((BO43-AC15)/AC15)*(-100)</f>
        <v>64.52291666666666</v>
      </c>
      <c r="BT43" t="s">
        <v>26</v>
      </c>
    </row>
    <row r="44" spans="31:72" x14ac:dyDescent="0.25">
      <c r="AE44">
        <f t="shared" si="2"/>
        <v>14</v>
      </c>
      <c r="AF44">
        <f t="shared" si="0"/>
        <v>44</v>
      </c>
      <c r="AG44" t="s">
        <v>20</v>
      </c>
      <c r="AH44" s="6">
        <f>V16</f>
        <v>61.714399999999998</v>
      </c>
      <c r="AI44" t="s">
        <v>20</v>
      </c>
      <c r="AJ44" s="6">
        <f>X16</f>
        <v>0.193</v>
      </c>
      <c r="AK44" t="s">
        <v>20</v>
      </c>
      <c r="AL44" s="6">
        <f>((AH44-AC16)/AC16)*(-100)</f>
        <v>93.28461371055495</v>
      </c>
      <c r="AM44" t="s">
        <v>20</v>
      </c>
      <c r="AN44" s="6">
        <f>M16</f>
        <v>298.81</v>
      </c>
      <c r="AO44" t="s">
        <v>20</v>
      </c>
      <c r="AP44" s="6">
        <f>O16</f>
        <v>0.46800000000000003</v>
      </c>
      <c r="AQ44" t="s">
        <v>20</v>
      </c>
      <c r="AR44" s="6">
        <f>((AN44-AC16)/AC16)*(-100)</f>
        <v>67.485310119695328</v>
      </c>
      <c r="AS44" t="s">
        <v>26</v>
      </c>
      <c r="AT44">
        <f>D16+1</f>
        <v>14</v>
      </c>
      <c r="AU44">
        <f t="shared" si="1"/>
        <v>44</v>
      </c>
      <c r="AV44" t="s">
        <v>20</v>
      </c>
      <c r="AW44" s="6">
        <f>M16</f>
        <v>298.81</v>
      </c>
      <c r="AX44" t="s">
        <v>20</v>
      </c>
      <c r="AY44" s="6">
        <f>O16</f>
        <v>0.46800000000000003</v>
      </c>
      <c r="AZ44" t="s">
        <v>20</v>
      </c>
      <c r="BA44" s="6">
        <f>((AW44-AC16)/AC16)*(-100)</f>
        <v>67.485310119695328</v>
      </c>
      <c r="BB44" t="s">
        <v>20</v>
      </c>
      <c r="BC44" s="6">
        <f>S16</f>
        <v>311.84199999999998</v>
      </c>
      <c r="BD44" t="s">
        <v>20</v>
      </c>
      <c r="BE44" s="6">
        <f>U16</f>
        <v>0.436</v>
      </c>
      <c r="BF44" t="s">
        <v>20</v>
      </c>
      <c r="BG44" s="6">
        <f>((BC44-AC16)/AC16)*(-100)</f>
        <v>66.067247007616984</v>
      </c>
      <c r="BH44" t="s">
        <v>20</v>
      </c>
      <c r="BI44" s="6">
        <f>Y16</f>
        <v>349.50200000000001</v>
      </c>
      <c r="BJ44" t="s">
        <v>20</v>
      </c>
      <c r="BK44" s="6">
        <f>AA16</f>
        <v>0.371</v>
      </c>
      <c r="BL44" t="s">
        <v>20</v>
      </c>
      <c r="BM44" s="6">
        <f>((BI44-AC16)/AC16)*(-100)</f>
        <v>61.969314472252456</v>
      </c>
      <c r="BN44" t="s">
        <v>20</v>
      </c>
      <c r="BO44" s="6">
        <f t="shared" si="3"/>
        <v>363.01299999999998</v>
      </c>
      <c r="BP44" t="s">
        <v>20</v>
      </c>
      <c r="BQ44" s="6">
        <f t="shared" si="4"/>
        <v>0.90100000000000002</v>
      </c>
      <c r="BR44" t="s">
        <v>20</v>
      </c>
      <c r="BS44" s="6">
        <f>((BO44-AC16)/AC16)*(-100)</f>
        <v>60.499129488574546</v>
      </c>
      <c r="BT44" t="s">
        <v>26</v>
      </c>
    </row>
    <row r="45" spans="31:72" x14ac:dyDescent="0.25">
      <c r="AE45">
        <f t="shared" si="2"/>
        <v>15</v>
      </c>
      <c r="AF45">
        <f t="shared" si="0"/>
        <v>45</v>
      </c>
      <c r="AG45" t="s">
        <v>20</v>
      </c>
      <c r="AH45" s="6">
        <f>V17</f>
        <v>49.536999999999999</v>
      </c>
      <c r="AI45" t="s">
        <v>20</v>
      </c>
      <c r="AJ45" s="6">
        <f>X17</f>
        <v>0.19</v>
      </c>
      <c r="AK45" t="s">
        <v>20</v>
      </c>
      <c r="AL45" s="6">
        <f>((AH45-AC17)/AC17)*(-100)</f>
        <v>94.667707212055973</v>
      </c>
      <c r="AM45" t="s">
        <v>20</v>
      </c>
      <c r="AN45" s="6">
        <f>M17</f>
        <v>348.71499999999997</v>
      </c>
      <c r="AO45" t="s">
        <v>20</v>
      </c>
      <c r="AP45" s="6">
        <f>O17</f>
        <v>0.17100000000000001</v>
      </c>
      <c r="AQ45" t="s">
        <v>20</v>
      </c>
      <c r="AR45" s="6">
        <f>((AN45-AC17)/AC17)*(-100)</f>
        <v>62.463401506996775</v>
      </c>
      <c r="AS45" t="s">
        <v>26</v>
      </c>
      <c r="AT45">
        <f>D17+1</f>
        <v>15</v>
      </c>
      <c r="AU45">
        <f t="shared" si="1"/>
        <v>45</v>
      </c>
      <c r="AV45" t="s">
        <v>20</v>
      </c>
      <c r="AW45" s="6">
        <f>M17</f>
        <v>348.71499999999997</v>
      </c>
      <c r="AX45" t="s">
        <v>20</v>
      </c>
      <c r="AY45" s="6">
        <f>O17</f>
        <v>0.17100000000000001</v>
      </c>
      <c r="AZ45" t="s">
        <v>20</v>
      </c>
      <c r="BA45" s="6">
        <f>((AW45-AC17)/AC17)*(-100)</f>
        <v>62.463401506996775</v>
      </c>
      <c r="BB45" t="s">
        <v>20</v>
      </c>
      <c r="BC45" s="6">
        <f>S17</f>
        <v>349.00400000000002</v>
      </c>
      <c r="BD45" t="s">
        <v>20</v>
      </c>
      <c r="BE45" s="6">
        <f>U17</f>
        <v>0.84599999999999997</v>
      </c>
      <c r="BF45" t="s">
        <v>20</v>
      </c>
      <c r="BG45" s="6">
        <f>((BC45-AC17)/AC17)*(-100)</f>
        <v>62.432292787944021</v>
      </c>
      <c r="BH45" t="s">
        <v>20</v>
      </c>
      <c r="BI45" s="6">
        <f>Y17</f>
        <v>396.89299999999997</v>
      </c>
      <c r="BJ45" t="s">
        <v>20</v>
      </c>
      <c r="BK45" s="6">
        <f>AA17</f>
        <v>0.44500000000000001</v>
      </c>
      <c r="BL45" t="s">
        <v>20</v>
      </c>
      <c r="BM45" s="6">
        <f>((BI45-AC17)/AC17)*(-100)</f>
        <v>57.277395048439182</v>
      </c>
      <c r="BN45" t="s">
        <v>20</v>
      </c>
      <c r="BO45" s="6">
        <f t="shared" si="3"/>
        <v>397.57299999999998</v>
      </c>
      <c r="BP45" t="s">
        <v>20</v>
      </c>
      <c r="BQ45" s="6">
        <f t="shared" si="4"/>
        <v>1.022</v>
      </c>
      <c r="BR45" t="s">
        <v>20</v>
      </c>
      <c r="BS45" s="6">
        <f>((BO45-AC17)/AC17)*(-100)</f>
        <v>57.204198062432724</v>
      </c>
      <c r="BT45" t="s">
        <v>26</v>
      </c>
    </row>
    <row r="46" spans="31:72" x14ac:dyDescent="0.25">
      <c r="AE46">
        <f>D18+1</f>
        <v>16</v>
      </c>
      <c r="AF46">
        <f t="shared" si="0"/>
        <v>46</v>
      </c>
      <c r="AG46" t="s">
        <v>20</v>
      </c>
      <c r="AH46" s="6">
        <f>V18</f>
        <v>39.4923</v>
      </c>
      <c r="AI46" t="s">
        <v>20</v>
      </c>
      <c r="AJ46" s="6">
        <f>X18</f>
        <v>0.17499999999999999</v>
      </c>
      <c r="AK46" t="s">
        <v>20</v>
      </c>
      <c r="AL46" s="6">
        <f>((AH46-AC18)/AC18)*(-100)</f>
        <v>95.359306698002356</v>
      </c>
      <c r="AM46" t="s">
        <v>20</v>
      </c>
      <c r="AN46" s="6">
        <f>M18</f>
        <v>330.94</v>
      </c>
      <c r="AO46" t="s">
        <v>20</v>
      </c>
      <c r="AP46" s="6">
        <f>O18</f>
        <v>0.20799999999999999</v>
      </c>
      <c r="AQ46" t="s">
        <v>20</v>
      </c>
      <c r="AR46" s="6">
        <f>((AN46-AC18)/AC18)*(-100)</f>
        <v>61.111633372502929</v>
      </c>
      <c r="AS46" t="s">
        <v>26</v>
      </c>
      <c r="AT46">
        <f>D18+1</f>
        <v>16</v>
      </c>
      <c r="AU46">
        <f t="shared" si="1"/>
        <v>46</v>
      </c>
      <c r="AV46" t="s">
        <v>20</v>
      </c>
      <c r="AW46" s="6">
        <f>M18</f>
        <v>330.94</v>
      </c>
      <c r="AX46" t="s">
        <v>20</v>
      </c>
      <c r="AY46" s="6">
        <f>O18</f>
        <v>0.20799999999999999</v>
      </c>
      <c r="AZ46" t="s">
        <v>20</v>
      </c>
      <c r="BA46" s="6">
        <f>((AW46-AC18)/AC18)*(-100)</f>
        <v>61.111633372502929</v>
      </c>
      <c r="BB46" t="s">
        <v>20</v>
      </c>
      <c r="BC46" s="6">
        <f>S18</f>
        <v>330.94</v>
      </c>
      <c r="BD46" t="s">
        <v>20</v>
      </c>
      <c r="BE46" s="6">
        <f>U18</f>
        <v>0.77</v>
      </c>
      <c r="BF46" t="s">
        <v>20</v>
      </c>
      <c r="BG46" s="6">
        <f>((BC46-AC18)/AC18)*(-100)</f>
        <v>61.111633372502929</v>
      </c>
      <c r="BH46" t="s">
        <v>20</v>
      </c>
      <c r="BI46" s="6">
        <f>Y18</f>
        <v>335.74599999999998</v>
      </c>
      <c r="BJ46" t="s">
        <v>20</v>
      </c>
      <c r="BK46" s="6">
        <f>AA18</f>
        <v>0.56100000000000005</v>
      </c>
      <c r="BL46" t="s">
        <v>20</v>
      </c>
      <c r="BM46" s="6">
        <f>((BI46-AC18)/AC18)*(-100)</f>
        <v>60.546886016451239</v>
      </c>
      <c r="BN46" t="s">
        <v>20</v>
      </c>
      <c r="BO46" s="6">
        <f t="shared" si="3"/>
        <v>335.74599999999998</v>
      </c>
      <c r="BP46" t="s">
        <v>20</v>
      </c>
      <c r="BQ46" s="6">
        <f t="shared" si="4"/>
        <v>0.96199999999999997</v>
      </c>
      <c r="BR46" t="s">
        <v>20</v>
      </c>
      <c r="BS46" s="6">
        <f>((BO46-AC18)/AC18)*(-100)</f>
        <v>60.546886016451239</v>
      </c>
      <c r="BT46" t="s">
        <v>26</v>
      </c>
    </row>
    <row r="47" spans="31:72" x14ac:dyDescent="0.25">
      <c r="AE47">
        <f t="shared" si="2"/>
        <v>17</v>
      </c>
      <c r="AF47">
        <f t="shared" si="0"/>
        <v>47</v>
      </c>
      <c r="AG47" t="s">
        <v>20</v>
      </c>
      <c r="AH47" s="6">
        <f>V19</f>
        <v>61.648200000000003</v>
      </c>
      <c r="AI47" t="s">
        <v>20</v>
      </c>
      <c r="AJ47" s="6">
        <f>X19</f>
        <v>0.188</v>
      </c>
      <c r="AK47" t="s">
        <v>20</v>
      </c>
      <c r="AL47" s="6">
        <f>((AH47-AC19)/AC19)*(-100)</f>
        <v>93.455605095541401</v>
      </c>
      <c r="AM47" t="s">
        <v>20</v>
      </c>
      <c r="AN47" s="6">
        <f>M19</f>
        <v>359.45800000000003</v>
      </c>
      <c r="AO47" t="s">
        <v>20</v>
      </c>
      <c r="AP47" s="6">
        <f>O19</f>
        <v>0.223</v>
      </c>
      <c r="AQ47" t="s">
        <v>20</v>
      </c>
      <c r="AR47" s="6">
        <f>((AN47-AC19)/AC19)*(-100)</f>
        <v>61.840976645435234</v>
      </c>
      <c r="AS47" t="s">
        <v>26</v>
      </c>
      <c r="AT47">
        <f>D19+1</f>
        <v>17</v>
      </c>
      <c r="AU47">
        <f t="shared" si="1"/>
        <v>47</v>
      </c>
      <c r="AV47" t="s">
        <v>20</v>
      </c>
      <c r="AW47" s="6">
        <f>M19</f>
        <v>359.45800000000003</v>
      </c>
      <c r="AX47" t="s">
        <v>20</v>
      </c>
      <c r="AY47" s="6">
        <f>O19</f>
        <v>0.223</v>
      </c>
      <c r="AZ47" t="s">
        <v>20</v>
      </c>
      <c r="BA47" s="6">
        <f>((AW47-AC19)/AC19)*(-100)</f>
        <v>61.840976645435234</v>
      </c>
      <c r="BB47" t="s">
        <v>20</v>
      </c>
      <c r="BC47" s="6">
        <f>S19</f>
        <v>373.94</v>
      </c>
      <c r="BD47" t="s">
        <v>20</v>
      </c>
      <c r="BE47" s="6">
        <f>U19</f>
        <v>0.64800000000000002</v>
      </c>
      <c r="BF47" t="s">
        <v>20</v>
      </c>
      <c r="BG47" s="6">
        <f>((BC47-AC19)/AC19)*(-100)</f>
        <v>60.30360934182589</v>
      </c>
      <c r="BH47" t="s">
        <v>20</v>
      </c>
      <c r="BI47" s="6">
        <f>Y19</f>
        <v>389.34899999999999</v>
      </c>
      <c r="BJ47" t="s">
        <v>20</v>
      </c>
      <c r="BK47" s="6">
        <f>AA19</f>
        <v>0.32300000000000001</v>
      </c>
      <c r="BL47" t="s">
        <v>20</v>
      </c>
      <c r="BM47" s="6">
        <f>((BI47-AC19)/AC19)*(-100)</f>
        <v>58.66783439490446</v>
      </c>
      <c r="BN47" t="s">
        <v>20</v>
      </c>
      <c r="BO47" s="6">
        <f t="shared" si="3"/>
        <v>405.58600000000001</v>
      </c>
      <c r="BP47" t="s">
        <v>20</v>
      </c>
      <c r="BQ47" s="6">
        <f t="shared" si="4"/>
        <v>0.96899999999999997</v>
      </c>
      <c r="BR47" t="s">
        <v>20</v>
      </c>
      <c r="BS47" s="6">
        <f>((BO47-AC19)/AC19)*(-100)</f>
        <v>56.944161358811044</v>
      </c>
      <c r="BT47" t="s">
        <v>26</v>
      </c>
    </row>
    <row r="48" spans="31:72" x14ac:dyDescent="0.25">
      <c r="AE48">
        <f t="shared" si="2"/>
        <v>18</v>
      </c>
      <c r="AF48">
        <f t="shared" si="0"/>
        <v>48</v>
      </c>
      <c r="AG48" t="s">
        <v>20</v>
      </c>
      <c r="AH48" s="6">
        <f>V20</f>
        <v>108.59699999999999</v>
      </c>
      <c r="AI48" t="s">
        <v>20</v>
      </c>
      <c r="AJ48" s="6">
        <f>X20</f>
        <v>0.42699999999999999</v>
      </c>
      <c r="AK48" t="s">
        <v>20</v>
      </c>
      <c r="AL48" s="6">
        <f>((AH48-AC20)/AC20)*(-100)</f>
        <v>91.312240000000003</v>
      </c>
      <c r="AM48" t="s">
        <v>20</v>
      </c>
      <c r="AN48" s="6">
        <f>M20</f>
        <v>508.185</v>
      </c>
      <c r="AO48" t="s">
        <v>20</v>
      </c>
      <c r="AP48" s="6">
        <f>O20</f>
        <v>0.309</v>
      </c>
      <c r="AQ48" t="s">
        <v>20</v>
      </c>
      <c r="AR48" s="6">
        <f>((AN48-AC20)/AC20)*(-100)</f>
        <v>59.345200000000006</v>
      </c>
      <c r="AS48" t="s">
        <v>26</v>
      </c>
      <c r="AT48">
        <f>D20+1</f>
        <v>18</v>
      </c>
      <c r="AU48">
        <f t="shared" si="1"/>
        <v>48</v>
      </c>
      <c r="AV48" t="s">
        <v>20</v>
      </c>
      <c r="AW48" s="6">
        <f>M20</f>
        <v>508.185</v>
      </c>
      <c r="AX48" t="s">
        <v>20</v>
      </c>
      <c r="AY48" s="6">
        <f>O20</f>
        <v>0.309</v>
      </c>
      <c r="AZ48" t="s">
        <v>20</v>
      </c>
      <c r="BA48" s="6">
        <f>((AW48-AC20)/AC20)*(-100)</f>
        <v>59.345200000000006</v>
      </c>
      <c r="BB48" t="s">
        <v>20</v>
      </c>
      <c r="BC48" s="6">
        <f>S20</f>
        <v>509.53800000000001</v>
      </c>
      <c r="BD48" t="s">
        <v>20</v>
      </c>
      <c r="BE48" s="6">
        <f>U20</f>
        <v>1.3080000000000001</v>
      </c>
      <c r="BF48" t="s">
        <v>20</v>
      </c>
      <c r="BG48" s="6">
        <f>((BC48-AC20)/AC20)*(-100)</f>
        <v>59.236959999999996</v>
      </c>
      <c r="BH48" t="s">
        <v>20</v>
      </c>
      <c r="BI48" s="6">
        <f>Y20</f>
        <v>533.02099999999996</v>
      </c>
      <c r="BJ48" t="s">
        <v>20</v>
      </c>
      <c r="BK48" s="6">
        <f>AA20</f>
        <v>0.76</v>
      </c>
      <c r="BL48" t="s">
        <v>20</v>
      </c>
      <c r="BM48" s="6">
        <f>((BI48-AC20)/AC20)*(-100)</f>
        <v>57.358320000000006</v>
      </c>
      <c r="BN48" t="s">
        <v>20</v>
      </c>
      <c r="BO48" s="6">
        <f t="shared" si="3"/>
        <v>534.58600000000001</v>
      </c>
      <c r="BP48" t="s">
        <v>20</v>
      </c>
      <c r="BQ48" s="6">
        <f t="shared" si="4"/>
        <v>1.923</v>
      </c>
      <c r="BR48" t="s">
        <v>20</v>
      </c>
      <c r="BS48" s="6">
        <f>((BO48-AC20)/AC20)*(-100)</f>
        <v>57.233120000000007</v>
      </c>
      <c r="BT48" t="s">
        <v>26</v>
      </c>
    </row>
    <row r="49" spans="31:72" x14ac:dyDescent="0.25">
      <c r="AE49">
        <f t="shared" si="2"/>
        <v>19</v>
      </c>
      <c r="AF49">
        <f t="shared" si="0"/>
        <v>49</v>
      </c>
      <c r="AG49" t="s">
        <v>20</v>
      </c>
      <c r="AH49" s="6">
        <f>V21</f>
        <v>56.171300000000002</v>
      </c>
      <c r="AI49" t="s">
        <v>20</v>
      </c>
      <c r="AJ49" s="6">
        <f>X21</f>
        <v>0.35599999999999998</v>
      </c>
      <c r="AK49" t="s">
        <v>20</v>
      </c>
      <c r="AL49" s="6">
        <f>((AH49-AC21)/AC21)*(-100)</f>
        <v>93.240517448856792</v>
      </c>
      <c r="AM49" t="s">
        <v>20</v>
      </c>
      <c r="AN49" s="6">
        <f>M21</f>
        <v>332.13200000000001</v>
      </c>
      <c r="AO49" t="s">
        <v>20</v>
      </c>
      <c r="AP49" s="6">
        <f>O21</f>
        <v>0.22500000000000001</v>
      </c>
      <c r="AQ49" t="s">
        <v>20</v>
      </c>
      <c r="AR49" s="6">
        <f>((AN49-AC21)/AC21)*(-100)</f>
        <v>60.032250300842364</v>
      </c>
      <c r="AS49" t="s">
        <v>26</v>
      </c>
      <c r="AT49">
        <f>D21+1</f>
        <v>19</v>
      </c>
      <c r="AU49">
        <f t="shared" si="1"/>
        <v>49</v>
      </c>
      <c r="AV49" t="s">
        <v>20</v>
      </c>
      <c r="AW49" s="6">
        <f>M21</f>
        <v>332.13200000000001</v>
      </c>
      <c r="AX49" t="s">
        <v>20</v>
      </c>
      <c r="AY49" s="6">
        <f>O21</f>
        <v>0.22500000000000001</v>
      </c>
      <c r="AZ49" t="s">
        <v>20</v>
      </c>
      <c r="BA49" s="6">
        <f>((AW49-AC21)/AC21)*(-100)</f>
        <v>60.032250300842364</v>
      </c>
      <c r="BB49" t="s">
        <v>20</v>
      </c>
      <c r="BC49" s="6">
        <f>S21</f>
        <v>332.13200000000001</v>
      </c>
      <c r="BD49" t="s">
        <v>20</v>
      </c>
      <c r="BE49" s="6">
        <f>U21</f>
        <v>1.083</v>
      </c>
      <c r="BF49" t="s">
        <v>20</v>
      </c>
      <c r="BG49" s="6">
        <f>((BC49-AC21)/AC21)*(-100)</f>
        <v>60.032250300842364</v>
      </c>
      <c r="BH49" t="s">
        <v>20</v>
      </c>
      <c r="BI49" s="6">
        <f>Y21</f>
        <v>378.899</v>
      </c>
      <c r="BJ49" t="s">
        <v>20</v>
      </c>
      <c r="BK49" s="6">
        <f>AA21</f>
        <v>0.56299999999999994</v>
      </c>
      <c r="BL49" t="s">
        <v>20</v>
      </c>
      <c r="BM49" s="6">
        <f>((BI49-AC21)/AC21)*(-100)</f>
        <v>54.404452466907337</v>
      </c>
      <c r="BN49" t="s">
        <v>20</v>
      </c>
      <c r="BO49" s="6">
        <f t="shared" si="3"/>
        <v>378.899</v>
      </c>
      <c r="BP49" t="s">
        <v>20</v>
      </c>
      <c r="BQ49" s="6">
        <f t="shared" si="4"/>
        <v>1.37</v>
      </c>
      <c r="BR49" t="s">
        <v>20</v>
      </c>
      <c r="BS49" s="6">
        <f>((BO49-AC21)/AC21)*(-100)</f>
        <v>54.404452466907337</v>
      </c>
      <c r="BT49" t="s">
        <v>26</v>
      </c>
    </row>
    <row r="50" spans="31:72" x14ac:dyDescent="0.25">
      <c r="AE50">
        <f t="shared" si="2"/>
        <v>20</v>
      </c>
      <c r="AF50">
        <f t="shared" si="0"/>
        <v>50</v>
      </c>
      <c r="AG50" t="s">
        <v>20</v>
      </c>
      <c r="AH50" s="6">
        <f>V22</f>
        <v>55.957000000000001</v>
      </c>
      <c r="AI50" t="s">
        <v>20</v>
      </c>
      <c r="AJ50" s="6">
        <f>X22</f>
        <v>0.16700000000000001</v>
      </c>
      <c r="AK50" t="s">
        <v>20</v>
      </c>
      <c r="AL50" s="6">
        <f>((AH50-AC22)/AC22)*(-100)</f>
        <v>94.818796296296284</v>
      </c>
      <c r="AM50" t="s">
        <v>20</v>
      </c>
      <c r="AN50" s="6">
        <f>M22</f>
        <v>338.529</v>
      </c>
      <c r="AO50" t="s">
        <v>20</v>
      </c>
      <c r="AP50" s="6">
        <f>O22</f>
        <v>0.22600000000000001</v>
      </c>
      <c r="AQ50" t="s">
        <v>20</v>
      </c>
      <c r="AR50" s="6">
        <f>((AN50-AC22)/AC22)*(-100)</f>
        <v>68.654722222222219</v>
      </c>
      <c r="AS50" t="s">
        <v>26</v>
      </c>
      <c r="AT50">
        <f>D22+1</f>
        <v>20</v>
      </c>
      <c r="AU50">
        <f t="shared" si="1"/>
        <v>50</v>
      </c>
      <c r="AV50" t="s">
        <v>20</v>
      </c>
      <c r="AW50" s="6">
        <f>M22</f>
        <v>338.529</v>
      </c>
      <c r="AX50" t="s">
        <v>20</v>
      </c>
      <c r="AY50" s="6">
        <f>O22</f>
        <v>0.22600000000000001</v>
      </c>
      <c r="AZ50" t="s">
        <v>20</v>
      </c>
      <c r="BA50" s="6">
        <f>((AW50-AC22)/AC22)*(-100)</f>
        <v>68.654722222222219</v>
      </c>
      <c r="BB50" t="s">
        <v>20</v>
      </c>
      <c r="BC50" s="6">
        <f>S22</f>
        <v>345.95299999999997</v>
      </c>
      <c r="BD50" t="s">
        <v>20</v>
      </c>
      <c r="BE50" s="6">
        <f>U22</f>
        <v>0.81399999999999995</v>
      </c>
      <c r="BF50" t="s">
        <v>20</v>
      </c>
      <c r="BG50" s="6">
        <f>((BC50-AC22)/AC22)*(-100)</f>
        <v>67.967314814814813</v>
      </c>
      <c r="BH50" t="s">
        <v>20</v>
      </c>
      <c r="BI50" s="6">
        <f>Y22</f>
        <v>441.048</v>
      </c>
      <c r="BJ50" t="s">
        <v>20</v>
      </c>
      <c r="BK50" s="6">
        <f>AA22</f>
        <v>0.56100000000000005</v>
      </c>
      <c r="BL50" t="s">
        <v>20</v>
      </c>
      <c r="BM50" s="6">
        <f>((BI50-AC22)/AC22)*(-100)</f>
        <v>59.162222222222226</v>
      </c>
      <c r="BN50" t="s">
        <v>20</v>
      </c>
      <c r="BO50" s="6">
        <f t="shared" si="3"/>
        <v>442.53399999999999</v>
      </c>
      <c r="BP50" t="s">
        <v>20</v>
      </c>
      <c r="BQ50" s="6">
        <f>R22</f>
        <v>1.288</v>
      </c>
      <c r="BR50" t="s">
        <v>20</v>
      </c>
      <c r="BS50" s="6">
        <f>((BO50-AC22)/AC22)*(-100)</f>
        <v>59.024629629629629</v>
      </c>
      <c r="BT50" t="s">
        <v>26</v>
      </c>
    </row>
  </sheetData>
  <sortState xmlns:xlrd2="http://schemas.microsoft.com/office/spreadsheetml/2017/richdata2" ref="A3:O27">
    <sortCondition ref="D3:D27"/>
  </sortState>
  <mergeCells count="5">
    <mergeCell ref="M1:O1"/>
    <mergeCell ref="P1:R1"/>
    <mergeCell ref="S1:U1"/>
    <mergeCell ref="V1:X1"/>
    <mergeCell ref="Y1:AA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frac_A_STC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</dc:creator>
  <cp:lastModifiedBy>isima</cp:lastModifiedBy>
  <dcterms:created xsi:type="dcterms:W3CDTF">2022-06-28T07:58:24Z</dcterms:created>
  <dcterms:modified xsi:type="dcterms:W3CDTF">2022-08-19T16:59:57Z</dcterms:modified>
</cp:coreProperties>
</file>