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ma\Nextcloud2\Rédaction thèse Eloise\Resultats PhD 09_06_2022\chapitre 5\"/>
    </mc:Choice>
  </mc:AlternateContent>
  <xr:revisionPtr revIDLastSave="0" documentId="13_ncr:1_{45B11EBE-3050-4F56-9E94-FF53167E93C9}" xr6:coauthVersionLast="47" xr6:coauthVersionMax="47" xr10:uidLastSave="{00000000-0000-0000-0000-000000000000}"/>
  <bookViews>
    <workbookView xWindow="690" yWindow="1785" windowWidth="15945" windowHeight="12840" xr2:uid="{00000000-000D-0000-FFFF-FFFF00000000}"/>
  </bookViews>
  <sheets>
    <sheet name="syn_Al_just_DPS - Cop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B23" i="1" l="1"/>
  <c r="AA24" i="1"/>
  <c r="BF23" i="1"/>
  <c r="AK23" i="1"/>
  <c r="AE23" i="1"/>
  <c r="Z23" i="1" l="1"/>
  <c r="AS39" i="1"/>
  <c r="AS23" i="1"/>
  <c r="AD43" i="1"/>
  <c r="AF43" i="1"/>
  <c r="AG43" i="1"/>
  <c r="AH43" i="1"/>
  <c r="AI43" i="1"/>
  <c r="AJ43" i="1"/>
  <c r="AL43" i="1"/>
  <c r="AM43" i="1"/>
  <c r="AN43" i="1"/>
  <c r="AO43" i="1"/>
  <c r="AP43" i="1"/>
  <c r="AR43" i="1"/>
  <c r="AS43" i="1"/>
  <c r="AT43" i="1"/>
  <c r="AU43" i="1"/>
  <c r="AV43" i="1"/>
  <c r="AX43" i="1"/>
  <c r="AY43" i="1"/>
  <c r="AZ43" i="1"/>
  <c r="BA43" i="1"/>
  <c r="BB43" i="1"/>
  <c r="BC43" i="1"/>
  <c r="BD43" i="1"/>
  <c r="BE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AC4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23" i="1"/>
  <c r="BP23" i="1"/>
  <c r="BP42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N23" i="1"/>
  <c r="BL23" i="1"/>
  <c r="BJ32" i="1"/>
  <c r="BJ23" i="1"/>
  <c r="BH26" i="1"/>
  <c r="BH23" i="1"/>
  <c r="BD27" i="1"/>
  <c r="BF25" i="1"/>
  <c r="BF27" i="1"/>
  <c r="BF34" i="1"/>
  <c r="BF36" i="1"/>
  <c r="BF38" i="1"/>
  <c r="BF42" i="1"/>
  <c r="AW23" i="1"/>
  <c r="AW43" i="1" s="1"/>
  <c r="BD23" i="1"/>
  <c r="BJ24" i="1"/>
  <c r="BJ25" i="1"/>
  <c r="BJ26" i="1"/>
  <c r="BJ27" i="1"/>
  <c r="BJ28" i="1"/>
  <c r="BJ29" i="1"/>
  <c r="BJ30" i="1"/>
  <c r="BJ31" i="1"/>
  <c r="BJ33" i="1"/>
  <c r="BJ34" i="1"/>
  <c r="BJ35" i="1"/>
  <c r="BJ36" i="1"/>
  <c r="BJ37" i="1"/>
  <c r="BJ38" i="1"/>
  <c r="BJ39" i="1"/>
  <c r="BJ40" i="1"/>
  <c r="BJ41" i="1"/>
  <c r="BJ42" i="1"/>
  <c r="BH24" i="1"/>
  <c r="BH25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D24" i="1"/>
  <c r="BF24" i="1" s="1"/>
  <c r="BF43" i="1" s="1"/>
  <c r="BD25" i="1"/>
  <c r="BD26" i="1"/>
  <c r="BF26" i="1" s="1"/>
  <c r="BD28" i="1"/>
  <c r="BF28" i="1" s="1"/>
  <c r="BD29" i="1"/>
  <c r="BF29" i="1" s="1"/>
  <c r="BD30" i="1"/>
  <c r="BF30" i="1" s="1"/>
  <c r="BD31" i="1"/>
  <c r="BF31" i="1" s="1"/>
  <c r="BD32" i="1"/>
  <c r="BF32" i="1" s="1"/>
  <c r="BD33" i="1"/>
  <c r="BF33" i="1" s="1"/>
  <c r="BD34" i="1"/>
  <c r="BD35" i="1"/>
  <c r="BF35" i="1" s="1"/>
  <c r="BD36" i="1"/>
  <c r="BD37" i="1"/>
  <c r="BF37" i="1" s="1"/>
  <c r="BD38" i="1"/>
  <c r="BD39" i="1"/>
  <c r="BF39" i="1" s="1"/>
  <c r="BD40" i="1"/>
  <c r="BF40" i="1" s="1"/>
  <c r="BD41" i="1"/>
  <c r="BF41" i="1" s="1"/>
  <c r="BD42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AY28" i="1"/>
  <c r="AQ35" i="1"/>
  <c r="AQ34" i="1"/>
  <c r="AQ26" i="1"/>
  <c r="AW25" i="1"/>
  <c r="AW29" i="1"/>
  <c r="AW30" i="1"/>
  <c r="AW33" i="1"/>
  <c r="AW37" i="1"/>
  <c r="AW38" i="1"/>
  <c r="AW41" i="1"/>
  <c r="AU24" i="1"/>
  <c r="AW24" i="1" s="1"/>
  <c r="AU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40" i="1"/>
  <c r="AS41" i="1"/>
  <c r="AS42" i="1"/>
  <c r="AQ24" i="1"/>
  <c r="AQ38" i="1"/>
  <c r="AQ42" i="1"/>
  <c r="AQ23" i="1"/>
  <c r="AQ43" i="1" s="1"/>
  <c r="AO23" i="1"/>
  <c r="AY24" i="1"/>
  <c r="AY25" i="1"/>
  <c r="AY26" i="1"/>
  <c r="AY27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23" i="1"/>
  <c r="AU25" i="1"/>
  <c r="AU26" i="1"/>
  <c r="AW26" i="1" s="1"/>
  <c r="AU27" i="1"/>
  <c r="AW27" i="1" s="1"/>
  <c r="AU28" i="1"/>
  <c r="AW28" i="1" s="1"/>
  <c r="AU29" i="1"/>
  <c r="AU30" i="1"/>
  <c r="AU31" i="1"/>
  <c r="AW31" i="1" s="1"/>
  <c r="AU32" i="1"/>
  <c r="AW32" i="1" s="1"/>
  <c r="AU33" i="1"/>
  <c r="AU34" i="1"/>
  <c r="AW34" i="1" s="1"/>
  <c r="AU35" i="1"/>
  <c r="AW35" i="1" s="1"/>
  <c r="AU36" i="1"/>
  <c r="AW36" i="1" s="1"/>
  <c r="AU37" i="1"/>
  <c r="AU38" i="1"/>
  <c r="AU39" i="1"/>
  <c r="AW39" i="1" s="1"/>
  <c r="AU40" i="1"/>
  <c r="AW40" i="1" s="1"/>
  <c r="AU41" i="1"/>
  <c r="AU42" i="1"/>
  <c r="AW42" i="1" s="1"/>
  <c r="AO24" i="1"/>
  <c r="AO25" i="1"/>
  <c r="AQ25" i="1" s="1"/>
  <c r="AO26" i="1"/>
  <c r="AO27" i="1"/>
  <c r="AQ27" i="1" s="1"/>
  <c r="AO28" i="1"/>
  <c r="AQ28" i="1" s="1"/>
  <c r="AO29" i="1"/>
  <c r="AQ29" i="1" s="1"/>
  <c r="AO30" i="1"/>
  <c r="AQ30" i="1" s="1"/>
  <c r="AO31" i="1"/>
  <c r="AQ31" i="1" s="1"/>
  <c r="AO32" i="1"/>
  <c r="AQ32" i="1" s="1"/>
  <c r="AO33" i="1"/>
  <c r="AQ33" i="1" s="1"/>
  <c r="AO34" i="1"/>
  <c r="AO35" i="1"/>
  <c r="AO36" i="1"/>
  <c r="AQ36" i="1" s="1"/>
  <c r="AO37" i="1"/>
  <c r="AQ37" i="1" s="1"/>
  <c r="AO38" i="1"/>
  <c r="AO39" i="1"/>
  <c r="AQ39" i="1" s="1"/>
  <c r="AO40" i="1"/>
  <c r="AQ40" i="1" s="1"/>
  <c r="AO41" i="1"/>
  <c r="AQ41" i="1" s="1"/>
  <c r="AO42" i="1"/>
  <c r="AM24" i="1"/>
  <c r="AM23" i="1"/>
  <c r="AK27" i="1"/>
  <c r="AK25" i="1"/>
  <c r="AK28" i="1"/>
  <c r="AK32" i="1"/>
  <c r="AK34" i="1"/>
  <c r="AK36" i="1"/>
  <c r="AK40" i="1"/>
  <c r="AK42" i="1"/>
  <c r="AM41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2" i="1"/>
  <c r="AI28" i="1"/>
  <c r="AI24" i="1"/>
  <c r="AK24" i="1" s="1"/>
  <c r="AK43" i="1" s="1"/>
  <c r="AI25" i="1"/>
  <c r="AI26" i="1"/>
  <c r="AK26" i="1" s="1"/>
  <c r="AI27" i="1"/>
  <c r="AI29" i="1"/>
  <c r="AK29" i="1" s="1"/>
  <c r="AI30" i="1"/>
  <c r="AK30" i="1" s="1"/>
  <c r="AI31" i="1"/>
  <c r="AK31" i="1" s="1"/>
  <c r="AI32" i="1"/>
  <c r="AI33" i="1"/>
  <c r="AK33" i="1" s="1"/>
  <c r="AI34" i="1"/>
  <c r="AI35" i="1"/>
  <c r="AK35" i="1" s="1"/>
  <c r="AI36" i="1"/>
  <c r="AI37" i="1"/>
  <c r="AK37" i="1" s="1"/>
  <c r="AI38" i="1"/>
  <c r="AK38" i="1" s="1"/>
  <c r="AI39" i="1"/>
  <c r="AK39" i="1" s="1"/>
  <c r="AI40" i="1"/>
  <c r="AI41" i="1"/>
  <c r="AK41" i="1" s="1"/>
  <c r="AI42" i="1"/>
  <c r="AI23" i="1"/>
  <c r="AG23" i="1"/>
  <c r="AA23" i="1"/>
  <c r="AG28" i="1"/>
  <c r="AG42" i="1" l="1"/>
  <c r="AG24" i="1"/>
  <c r="AG25" i="1"/>
  <c r="AG26" i="1"/>
  <c r="AG27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C24" i="1"/>
  <c r="AE24" i="1" s="1"/>
  <c r="AC25" i="1"/>
  <c r="AE25" i="1" s="1"/>
  <c r="AC26" i="1"/>
  <c r="AE26" i="1" s="1"/>
  <c r="AC27" i="1"/>
  <c r="AE27" i="1" s="1"/>
  <c r="AC28" i="1"/>
  <c r="AE28" i="1" s="1"/>
  <c r="AC29" i="1"/>
  <c r="AE29" i="1" s="1"/>
  <c r="AC30" i="1"/>
  <c r="AE30" i="1" s="1"/>
  <c r="AC31" i="1"/>
  <c r="AE31" i="1" s="1"/>
  <c r="AC32" i="1"/>
  <c r="AE32" i="1" s="1"/>
  <c r="AC33" i="1"/>
  <c r="AE33" i="1" s="1"/>
  <c r="AC34" i="1"/>
  <c r="AE34" i="1" s="1"/>
  <c r="AC35" i="1"/>
  <c r="AE35" i="1" s="1"/>
  <c r="AC36" i="1"/>
  <c r="AE36" i="1" s="1"/>
  <c r="AC37" i="1"/>
  <c r="AE37" i="1" s="1"/>
  <c r="AC38" i="1"/>
  <c r="AE38" i="1" s="1"/>
  <c r="AC39" i="1"/>
  <c r="AE39" i="1" s="1"/>
  <c r="AC40" i="1"/>
  <c r="AE40" i="1" s="1"/>
  <c r="AC41" i="1"/>
  <c r="AE41" i="1" s="1"/>
  <c r="AC42" i="1"/>
  <c r="AE42" i="1" s="1"/>
  <c r="AC23" i="1"/>
  <c r="Z24" i="1"/>
  <c r="Z25" i="1"/>
  <c r="AA25" i="1" s="1"/>
  <c r="Z26" i="1"/>
  <c r="AA26" i="1" s="1"/>
  <c r="Z27" i="1"/>
  <c r="AA27" i="1" s="1"/>
  <c r="Z28" i="1"/>
  <c r="AA28" i="1" s="1"/>
  <c r="Z29" i="1"/>
  <c r="AA29" i="1" s="1"/>
  <c r="Z30" i="1"/>
  <c r="AA30" i="1" s="1"/>
  <c r="Z31" i="1"/>
  <c r="AA31" i="1" s="1"/>
  <c r="Z32" i="1"/>
  <c r="AA32" i="1" s="1"/>
  <c r="Z33" i="1"/>
  <c r="AA33" i="1" s="1"/>
  <c r="Z34" i="1"/>
  <c r="AA34" i="1" s="1"/>
  <c r="Z35" i="1"/>
  <c r="AA35" i="1" s="1"/>
  <c r="Z36" i="1"/>
  <c r="AA36" i="1" s="1"/>
  <c r="Z37" i="1"/>
  <c r="AA37" i="1" s="1"/>
  <c r="Z38" i="1"/>
  <c r="AA38" i="1" s="1"/>
  <c r="Z39" i="1"/>
  <c r="AA39" i="1" s="1"/>
  <c r="Z40" i="1"/>
  <c r="AA40" i="1" s="1"/>
  <c r="Z41" i="1"/>
  <c r="AA41" i="1" s="1"/>
  <c r="Z42" i="1"/>
  <c r="AA42" i="1" s="1"/>
  <c r="AE43" i="1" l="1"/>
</calcChain>
</file>

<file path=xl/sharedStrings.xml><?xml version="1.0" encoding="utf-8"?>
<sst xmlns="http://schemas.openxmlformats.org/spreadsheetml/2006/main" count="580" uniqueCount="47">
  <si>
    <t>Num Instance</t>
  </si>
  <si>
    <t># stations</t>
  </si>
  <si>
    <t># périodes</t>
  </si>
  <si>
    <t>p</t>
  </si>
  <si>
    <t>Val BSUP He</t>
  </si>
  <si>
    <t>CPU BSUP He</t>
  </si>
  <si>
    <t>Val NS 20</t>
  </si>
  <si>
    <t>CPU NS 20</t>
  </si>
  <si>
    <t>Val NS 50</t>
  </si>
  <si>
    <t>CPU NS 50</t>
  </si>
  <si>
    <t>Val NS 100</t>
  </si>
  <si>
    <t>CPU NS 100</t>
  </si>
  <si>
    <t>Val St(3)</t>
  </si>
  <si>
    <t># etats St(3)</t>
  </si>
  <si>
    <t>CPU St(3)</t>
  </si>
  <si>
    <t>Val St(2)</t>
  </si>
  <si>
    <t># etats St(2)</t>
  </si>
  <si>
    <t>CPU St(2)</t>
  </si>
  <si>
    <t>Val St(1)</t>
  </si>
  <si>
    <t># etats St(1)</t>
  </si>
  <si>
    <t>CPU St(1)</t>
  </si>
  <si>
    <t>Val St(0)</t>
  </si>
  <si>
    <t># etats St(0)</t>
  </si>
  <si>
    <t>CPU St(0)</t>
  </si>
  <si>
    <t>num</t>
  </si>
  <si>
    <t>Obj He</t>
  </si>
  <si>
    <t>Obj NS 20</t>
  </si>
  <si>
    <t>Obj NS 50</t>
  </si>
  <si>
    <t>Obj NS 100</t>
  </si>
  <si>
    <t>Obj St(0)</t>
  </si>
  <si>
    <t>&amp;</t>
  </si>
  <si>
    <t>Obj St(3)</t>
  </si>
  <si>
    <t>\\ \hline</t>
  </si>
  <si>
    <t>UB 3h 8threads SYM STC EC123</t>
  </si>
  <si>
    <t xml:space="preserve"> NS 100</t>
  </si>
  <si>
    <t>Gap</t>
  </si>
  <si>
    <t xml:space="preserve"> NS 50</t>
  </si>
  <si>
    <t xml:space="preserve"> NS 20</t>
  </si>
  <si>
    <t xml:space="preserve"> He</t>
  </si>
  <si>
    <t>Cpu</t>
  </si>
  <si>
    <t>St(0)</t>
  </si>
  <si>
    <t>CPU</t>
  </si>
  <si>
    <t># etats</t>
  </si>
  <si>
    <t>St(3)</t>
  </si>
  <si>
    <t>St(2)</t>
  </si>
  <si>
    <t xml:space="preserve"># etats </t>
  </si>
  <si>
    <t>St(1)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</si>
</sst>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 sz="1200"/>
              <a:t>Gap de Greedy-SMEPC(NS) et DPS_SMEPC sur INST_CTE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'syn_Al_just_DPS - Copie'!$AE$22</c:f>
              <c:strCache>
                <c:ptCount val="1"/>
                <c:pt idx="0">
                  <c:v> He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'syn_Al_just_DPS - Copie'!$AE$23:$AE$42</c:f>
              <c:numCache>
                <c:formatCode>0.00</c:formatCode>
                <c:ptCount val="20"/>
                <c:pt idx="0">
                  <c:v>34.854771784232362</c:v>
                </c:pt>
                <c:pt idx="1">
                  <c:v>45.251396648044697</c:v>
                </c:pt>
                <c:pt idx="2">
                  <c:v>21.524663677130047</c:v>
                </c:pt>
                <c:pt idx="3">
                  <c:v>28.217821782178216</c:v>
                </c:pt>
                <c:pt idx="4">
                  <c:v>53.696498054474709</c:v>
                </c:pt>
                <c:pt idx="5">
                  <c:v>68.141592920353972</c:v>
                </c:pt>
                <c:pt idx="6">
                  <c:v>25.423728813559322</c:v>
                </c:pt>
                <c:pt idx="7">
                  <c:v>26.595744680851062</c:v>
                </c:pt>
                <c:pt idx="8">
                  <c:v>10.862619808306709</c:v>
                </c:pt>
                <c:pt idx="9">
                  <c:v>7.4404761904761907</c:v>
                </c:pt>
                <c:pt idx="10">
                  <c:v>8.1021087680355173</c:v>
                </c:pt>
                <c:pt idx="11">
                  <c:v>12.430555555555555</c:v>
                </c:pt>
                <c:pt idx="12">
                  <c:v>5.6640625</c:v>
                </c:pt>
                <c:pt idx="13">
                  <c:v>7.9434167573449397</c:v>
                </c:pt>
                <c:pt idx="14">
                  <c:v>3.0139935414424111</c:v>
                </c:pt>
                <c:pt idx="15">
                  <c:v>13.866039952996475</c:v>
                </c:pt>
                <c:pt idx="16">
                  <c:v>24.203821656050955</c:v>
                </c:pt>
                <c:pt idx="17">
                  <c:v>6</c:v>
                </c:pt>
                <c:pt idx="18">
                  <c:v>6.6185318892900122</c:v>
                </c:pt>
                <c:pt idx="19">
                  <c:v>4.8148148148148149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D-4143-8DDB-361B3FB1710A}"/>
            </c:ext>
          </c:extLst>
        </c:ser>
        <c:ser>
          <c:idx val="1"/>
          <c:order val="1"/>
          <c:tx>
            <c:strRef>
              <c:f>'syn_Al_just_DPS - Copie'!$AK$22</c:f>
              <c:strCache>
                <c:ptCount val="1"/>
                <c:pt idx="0">
                  <c:v> NS 20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3"/>
            <c:spPr>
              <a:noFill/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'syn_Al_just_DPS - Copie'!$AK$23:$AK$42</c:f>
              <c:numCache>
                <c:formatCode>0.00</c:formatCode>
                <c:ptCount val="20"/>
                <c:pt idx="0">
                  <c:v>34.854771784232362</c:v>
                </c:pt>
                <c:pt idx="1">
                  <c:v>45.251396648044697</c:v>
                </c:pt>
                <c:pt idx="2">
                  <c:v>17.937219730941703</c:v>
                </c:pt>
                <c:pt idx="3">
                  <c:v>16.336633663366339</c:v>
                </c:pt>
                <c:pt idx="4">
                  <c:v>25.680933852140075</c:v>
                </c:pt>
                <c:pt idx="5">
                  <c:v>48.230088495575217</c:v>
                </c:pt>
                <c:pt idx="6">
                  <c:v>5.0847457627118651</c:v>
                </c:pt>
                <c:pt idx="7">
                  <c:v>7.4468085106382977</c:v>
                </c:pt>
                <c:pt idx="8">
                  <c:v>10.862619808306709</c:v>
                </c:pt>
                <c:pt idx="9">
                  <c:v>6.25</c:v>
                </c:pt>
                <c:pt idx="10">
                  <c:v>4.8834628190899005</c:v>
                </c:pt>
                <c:pt idx="11">
                  <c:v>12.430555555555555</c:v>
                </c:pt>
                <c:pt idx="12">
                  <c:v>5.6640625</c:v>
                </c:pt>
                <c:pt idx="13">
                  <c:v>6.3112078346028291</c:v>
                </c:pt>
                <c:pt idx="14">
                  <c:v>1.9375672766415502</c:v>
                </c:pt>
                <c:pt idx="15">
                  <c:v>11.045828437132785</c:v>
                </c:pt>
                <c:pt idx="16">
                  <c:v>20.382165605095544</c:v>
                </c:pt>
                <c:pt idx="17">
                  <c:v>6</c:v>
                </c:pt>
                <c:pt idx="18">
                  <c:v>5.6558363417569195</c:v>
                </c:pt>
                <c:pt idx="19">
                  <c:v>4.8148148148148149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6D-4143-8DDB-361B3FB1710A}"/>
            </c:ext>
          </c:extLst>
        </c:ser>
        <c:ser>
          <c:idx val="2"/>
          <c:order val="2"/>
          <c:tx>
            <c:strRef>
              <c:f>'syn_Al_just_DPS - Copie'!$AQ$22</c:f>
              <c:strCache>
                <c:ptCount val="1"/>
                <c:pt idx="0">
                  <c:v> NS 50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plus"/>
            <c:size val="3"/>
            <c:spPr>
              <a:noFill/>
              <a:ln w="15875">
                <a:solidFill>
                  <a:schemeClr val="accent3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'syn_Al_just_DPS - Copie'!$AQ$23:$AQ$42</c:f>
              <c:numCache>
                <c:formatCode>0.00</c:formatCode>
                <c:ptCount val="20"/>
                <c:pt idx="0">
                  <c:v>34.854771784232362</c:v>
                </c:pt>
                <c:pt idx="1">
                  <c:v>15.921787709497206</c:v>
                </c:pt>
                <c:pt idx="2">
                  <c:v>3.5874439461883409</c:v>
                </c:pt>
                <c:pt idx="3">
                  <c:v>16.336633663366339</c:v>
                </c:pt>
                <c:pt idx="4">
                  <c:v>19.066147859922179</c:v>
                </c:pt>
                <c:pt idx="5">
                  <c:v>22.123893805309734</c:v>
                </c:pt>
                <c:pt idx="6">
                  <c:v>0</c:v>
                </c:pt>
                <c:pt idx="7">
                  <c:v>0.3546099290780142</c:v>
                </c:pt>
                <c:pt idx="8">
                  <c:v>8.9456869009584654</c:v>
                </c:pt>
                <c:pt idx="9">
                  <c:v>0</c:v>
                </c:pt>
                <c:pt idx="10">
                  <c:v>2.5527192008879025</c:v>
                </c:pt>
                <c:pt idx="11">
                  <c:v>10.625</c:v>
                </c:pt>
                <c:pt idx="12">
                  <c:v>5.6640625</c:v>
                </c:pt>
                <c:pt idx="13">
                  <c:v>4.4613710554951034</c:v>
                </c:pt>
                <c:pt idx="14">
                  <c:v>1.9375672766415502</c:v>
                </c:pt>
                <c:pt idx="15">
                  <c:v>1.9976498237367801</c:v>
                </c:pt>
                <c:pt idx="16">
                  <c:v>7.8556263269639066</c:v>
                </c:pt>
                <c:pt idx="17">
                  <c:v>6</c:v>
                </c:pt>
                <c:pt idx="18">
                  <c:v>3.0084235860409145</c:v>
                </c:pt>
                <c:pt idx="19">
                  <c:v>4.8148148148148149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6D-4143-8DDB-361B3FB1710A}"/>
            </c:ext>
          </c:extLst>
        </c:ser>
        <c:ser>
          <c:idx val="3"/>
          <c:order val="3"/>
          <c:tx>
            <c:strRef>
              <c:f>'syn_Al_just_DPS - Copie'!$AW$22</c:f>
              <c:strCache>
                <c:ptCount val="1"/>
                <c:pt idx="0">
                  <c:v> NS 100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'syn_Al_just_DPS - Copie'!$AW$23:$AW$42</c:f>
              <c:numCache>
                <c:formatCode>0.00</c:formatCode>
                <c:ptCount val="20"/>
                <c:pt idx="0">
                  <c:v>34.854771784232362</c:v>
                </c:pt>
                <c:pt idx="1">
                  <c:v>4.1899441340782122</c:v>
                </c:pt>
                <c:pt idx="2">
                  <c:v>0</c:v>
                </c:pt>
                <c:pt idx="3">
                  <c:v>16.336633663366339</c:v>
                </c:pt>
                <c:pt idx="4">
                  <c:v>15.953307392996107</c:v>
                </c:pt>
                <c:pt idx="5">
                  <c:v>4.8672566371681416</c:v>
                </c:pt>
                <c:pt idx="6">
                  <c:v>0</c:v>
                </c:pt>
                <c:pt idx="7">
                  <c:v>0.3546099290780142</c:v>
                </c:pt>
                <c:pt idx="8">
                  <c:v>8.3067092651757193</c:v>
                </c:pt>
                <c:pt idx="9">
                  <c:v>0</c:v>
                </c:pt>
                <c:pt idx="10">
                  <c:v>2.5527192008879025</c:v>
                </c:pt>
                <c:pt idx="11">
                  <c:v>0</c:v>
                </c:pt>
                <c:pt idx="12">
                  <c:v>5.6640625</c:v>
                </c:pt>
                <c:pt idx="13">
                  <c:v>0</c:v>
                </c:pt>
                <c:pt idx="14">
                  <c:v>1.9375672766415502</c:v>
                </c:pt>
                <c:pt idx="15">
                  <c:v>1.9976498237367801</c:v>
                </c:pt>
                <c:pt idx="16">
                  <c:v>0</c:v>
                </c:pt>
                <c:pt idx="17">
                  <c:v>6</c:v>
                </c:pt>
                <c:pt idx="18">
                  <c:v>0</c:v>
                </c:pt>
                <c:pt idx="19">
                  <c:v>0.37037037037037041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6D-4143-8DDB-361B3FB1710A}"/>
            </c:ext>
          </c:extLst>
        </c:ser>
        <c:ser>
          <c:idx val="4"/>
          <c:order val="4"/>
          <c:tx>
            <c:strRef>
              <c:f>'syn_Al_just_DPS - Copie'!$BF$22</c:f>
              <c:strCache>
                <c:ptCount val="1"/>
                <c:pt idx="0">
                  <c:v>St(0)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5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'syn_Al_just_DPS - Copie'!$BF$23:$BF$42</c:f>
              <c:numCache>
                <c:formatCode>0.00</c:formatCode>
                <c:ptCount val="20"/>
                <c:pt idx="0">
                  <c:v>0</c:v>
                </c:pt>
                <c:pt idx="1">
                  <c:v>4.1899441340782122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3.1948881789137378</c:v>
                </c:pt>
                <c:pt idx="9">
                  <c:v>0</c:v>
                </c:pt>
                <c:pt idx="10">
                  <c:v>1.553829078801332</c:v>
                </c:pt>
                <c:pt idx="11">
                  <c:v>0</c:v>
                </c:pt>
                <c:pt idx="12">
                  <c:v>5.6640625</c:v>
                </c:pt>
                <c:pt idx="13">
                  <c:v>0</c:v>
                </c:pt>
                <c:pt idx="14">
                  <c:v>1.0764262648008611</c:v>
                </c:pt>
                <c:pt idx="15">
                  <c:v>0.11750881316098707</c:v>
                </c:pt>
                <c:pt idx="16">
                  <c:v>0</c:v>
                </c:pt>
                <c:pt idx="17">
                  <c:v>6</c:v>
                </c:pt>
                <c:pt idx="18">
                  <c:v>0</c:v>
                </c:pt>
                <c:pt idx="19">
                  <c:v>0.37037037037037041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1A2-4BFB-9D3A-C14D7BD8E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060399"/>
        <c:axId val="1904057487"/>
      </c:lineChart>
      <c:catAx>
        <c:axId val="190406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Numéros des 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4057487"/>
        <c:crosses val="autoZero"/>
        <c:auto val="1"/>
        <c:lblAlgn val="ctr"/>
        <c:lblOffset val="100"/>
        <c:noMultiLvlLbl val="0"/>
      </c:catAx>
      <c:valAx>
        <c:axId val="19040574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406039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 sz="1600"/>
              <a:t>CPU </a:t>
            </a:r>
            <a:r>
              <a:rPr lang="fr-FR" sz="1600" b="1" i="0" u="none" strike="noStrike" cap="none" normalizeH="0" baseline="0">
                <a:effectLst/>
              </a:rPr>
              <a:t>de Greedy-SMEPC(NS) sur INST_CTE</a:t>
            </a:r>
            <a:r>
              <a:rPr lang="fr-FR" sz="1600" baseline="0"/>
              <a:t> </a:t>
            </a:r>
            <a:endParaRPr lang="fr-FR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'syn_Al_just_DPS - Copie'!$AG$22</c:f>
              <c:strCache>
                <c:ptCount val="1"/>
                <c:pt idx="0">
                  <c:v> He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'syn_Al_just_DPS - Copie'!$AG$23:$AG$42</c:f>
              <c:numCache>
                <c:formatCode>0.00</c:formatCode>
                <c:ptCount val="20"/>
                <c:pt idx="0">
                  <c:v>1.6E-2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1.2E-2</c:v>
                </c:pt>
                <c:pt idx="5">
                  <c:v>3.0000000000000001E-3</c:v>
                </c:pt>
                <c:pt idx="6">
                  <c:v>1.4E-2</c:v>
                </c:pt>
                <c:pt idx="7">
                  <c:v>1.0999999999999999E-2</c:v>
                </c:pt>
                <c:pt idx="8">
                  <c:v>1.0999999999999999E-2</c:v>
                </c:pt>
                <c:pt idx="9">
                  <c:v>1.2999999999999999E-2</c:v>
                </c:pt>
                <c:pt idx="10">
                  <c:v>2E-3</c:v>
                </c:pt>
                <c:pt idx="11">
                  <c:v>2E-3</c:v>
                </c:pt>
                <c:pt idx="12">
                  <c:v>3.0000000000000001E-3</c:v>
                </c:pt>
                <c:pt idx="13">
                  <c:v>3.0000000000000001E-3</c:v>
                </c:pt>
                <c:pt idx="14">
                  <c:v>2E-3</c:v>
                </c:pt>
                <c:pt idx="15">
                  <c:v>2E-3</c:v>
                </c:pt>
                <c:pt idx="16">
                  <c:v>3.0000000000000001E-3</c:v>
                </c:pt>
                <c:pt idx="17">
                  <c:v>2E-3</c:v>
                </c:pt>
                <c:pt idx="18">
                  <c:v>2E-3</c:v>
                </c:pt>
                <c:pt idx="19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D-4143-8DDB-361B3FB1710A}"/>
            </c:ext>
          </c:extLst>
        </c:ser>
        <c:ser>
          <c:idx val="1"/>
          <c:order val="1"/>
          <c:tx>
            <c:strRef>
              <c:f>'syn_Al_just_DPS - Copie'!$AM$22</c:f>
              <c:strCache>
                <c:ptCount val="1"/>
                <c:pt idx="0">
                  <c:v> NS 20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3"/>
            <c:spPr>
              <a:noFill/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'syn_Al_just_DPS - Copie'!$AM$23:$AM$42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3.0000000000000001E-3</c:v>
                </c:pt>
                <c:pt idx="14">
                  <c:v>4.0000000000000001E-3</c:v>
                </c:pt>
                <c:pt idx="15">
                  <c:v>4.0000000000000001E-3</c:v>
                </c:pt>
                <c:pt idx="16">
                  <c:v>5.0000000000000001E-3</c:v>
                </c:pt>
                <c:pt idx="17">
                  <c:v>5.0000000000000001E-3</c:v>
                </c:pt>
                <c:pt idx="18">
                  <c:v>5.0000000000000001E-3</c:v>
                </c:pt>
                <c:pt idx="19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6D-4143-8DDB-361B3FB1710A}"/>
            </c:ext>
          </c:extLst>
        </c:ser>
        <c:ser>
          <c:idx val="2"/>
          <c:order val="2"/>
          <c:tx>
            <c:strRef>
              <c:f>'syn_Al_just_DPS - Copie'!$AS$22</c:f>
              <c:strCache>
                <c:ptCount val="1"/>
                <c:pt idx="0">
                  <c:v> NS 50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plus"/>
            <c:size val="3"/>
            <c:spPr>
              <a:noFill/>
              <a:ln w="15875">
                <a:solidFill>
                  <a:schemeClr val="accent3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'syn_Al_just_DPS - Copie'!$AS$23:$AS$42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2E-3</c:v>
                </c:pt>
                <c:pt idx="6">
                  <c:v>1E-3</c:v>
                </c:pt>
                <c:pt idx="7">
                  <c:v>1E-3</c:v>
                </c:pt>
                <c:pt idx="8">
                  <c:v>2E-3</c:v>
                </c:pt>
                <c:pt idx="9">
                  <c:v>2E-3</c:v>
                </c:pt>
                <c:pt idx="10">
                  <c:v>5.0000000000000001E-3</c:v>
                </c:pt>
                <c:pt idx="11">
                  <c:v>5.0000000000000001E-3</c:v>
                </c:pt>
                <c:pt idx="12">
                  <c:v>8.0000000000000002E-3</c:v>
                </c:pt>
                <c:pt idx="13">
                  <c:v>7.0000000000000001E-3</c:v>
                </c:pt>
                <c:pt idx="14">
                  <c:v>8.0000000000000002E-3</c:v>
                </c:pt>
                <c:pt idx="15">
                  <c:v>8.9999999999999993E-3</c:v>
                </c:pt>
                <c:pt idx="16">
                  <c:v>1.2E-2</c:v>
                </c:pt>
                <c:pt idx="17">
                  <c:v>0.01</c:v>
                </c:pt>
                <c:pt idx="18">
                  <c:v>1.2E-2</c:v>
                </c:pt>
                <c:pt idx="19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6D-4143-8DDB-361B3FB1710A}"/>
            </c:ext>
          </c:extLst>
        </c:ser>
        <c:ser>
          <c:idx val="3"/>
          <c:order val="3"/>
          <c:tx>
            <c:strRef>
              <c:f>'syn_Al_just_DPS - Copie'!$AY$22</c:f>
              <c:strCache>
                <c:ptCount val="1"/>
                <c:pt idx="0">
                  <c:v> NS 100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'syn_Al_just_DPS - Copie'!$AY$23:$AY$42</c:f>
              <c:numCache>
                <c:formatCode>0.00</c:formatCode>
                <c:ptCount val="20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3.0000000000000001E-3</c:v>
                </c:pt>
                <c:pt idx="5">
                  <c:v>4.0000000000000001E-3</c:v>
                </c:pt>
                <c:pt idx="6">
                  <c:v>3.0000000000000001E-3</c:v>
                </c:pt>
                <c:pt idx="7">
                  <c:v>3.0000000000000001E-3</c:v>
                </c:pt>
                <c:pt idx="8">
                  <c:v>3.0000000000000001E-3</c:v>
                </c:pt>
                <c:pt idx="9">
                  <c:v>4.0000000000000001E-3</c:v>
                </c:pt>
                <c:pt idx="10">
                  <c:v>8.9999999999999993E-3</c:v>
                </c:pt>
                <c:pt idx="11">
                  <c:v>0.01</c:v>
                </c:pt>
                <c:pt idx="12">
                  <c:v>1.6E-2</c:v>
                </c:pt>
                <c:pt idx="13">
                  <c:v>1.2E-2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0.02</c:v>
                </c:pt>
                <c:pt idx="17">
                  <c:v>0.02</c:v>
                </c:pt>
                <c:pt idx="18">
                  <c:v>2.1000000000000001E-2</c:v>
                </c:pt>
                <c:pt idx="19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6D-4143-8DDB-361B3FB17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060399"/>
        <c:axId val="1904057487"/>
      </c:lineChart>
      <c:catAx>
        <c:axId val="190406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Numéros des 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4057487"/>
        <c:crosses val="autoZero"/>
        <c:auto val="1"/>
        <c:lblAlgn val="ctr"/>
        <c:lblOffset val="100"/>
        <c:noMultiLvlLbl val="0"/>
      </c:catAx>
      <c:valAx>
        <c:axId val="19040574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CPU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406039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/>
              <a:t>#</a:t>
            </a:r>
            <a:r>
              <a:rPr lang="fr-FR" baseline="0"/>
              <a:t> Etats de DPS_SMEPC sur INST_CTE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'syn_Al_just_DPS - Copie'!$BH$22</c:f>
              <c:strCache>
                <c:ptCount val="1"/>
                <c:pt idx="0">
                  <c:v>St(0)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'syn_Al_just_DPS - Copie'!$BH$23:$BH$42</c:f>
              <c:numCache>
                <c:formatCode>General</c:formatCode>
                <c:ptCount val="20"/>
                <c:pt idx="0">
                  <c:v>131</c:v>
                </c:pt>
                <c:pt idx="1">
                  <c:v>80</c:v>
                </c:pt>
                <c:pt idx="2">
                  <c:v>56</c:v>
                </c:pt>
                <c:pt idx="3">
                  <c:v>120</c:v>
                </c:pt>
                <c:pt idx="4">
                  <c:v>164</c:v>
                </c:pt>
                <c:pt idx="5">
                  <c:v>48</c:v>
                </c:pt>
                <c:pt idx="6">
                  <c:v>46</c:v>
                </c:pt>
                <c:pt idx="7">
                  <c:v>190</c:v>
                </c:pt>
                <c:pt idx="8">
                  <c:v>110</c:v>
                </c:pt>
                <c:pt idx="9">
                  <c:v>149</c:v>
                </c:pt>
                <c:pt idx="10">
                  <c:v>301</c:v>
                </c:pt>
                <c:pt idx="11">
                  <c:v>227</c:v>
                </c:pt>
                <c:pt idx="12">
                  <c:v>169</c:v>
                </c:pt>
                <c:pt idx="13">
                  <c:v>75</c:v>
                </c:pt>
                <c:pt idx="14">
                  <c:v>73</c:v>
                </c:pt>
                <c:pt idx="15">
                  <c:v>98</c:v>
                </c:pt>
                <c:pt idx="16">
                  <c:v>72</c:v>
                </c:pt>
                <c:pt idx="17">
                  <c:v>117</c:v>
                </c:pt>
                <c:pt idx="18">
                  <c:v>44</c:v>
                </c:pt>
                <c:pt idx="19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D-4143-8DDB-361B3FB1710A}"/>
            </c:ext>
          </c:extLst>
        </c:ser>
        <c:ser>
          <c:idx val="1"/>
          <c:order val="1"/>
          <c:tx>
            <c:strRef>
              <c:f>'syn_Al_just_DPS - Copie'!$BN$22</c:f>
              <c:strCache>
                <c:ptCount val="1"/>
                <c:pt idx="0">
                  <c:v>St(3)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3"/>
            <c:spPr>
              <a:noFill/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'syn_Al_just_DPS - Copie'!$BN$23:$BN$42</c:f>
              <c:numCache>
                <c:formatCode>General</c:formatCode>
                <c:ptCount val="20"/>
                <c:pt idx="0">
                  <c:v>3077</c:v>
                </c:pt>
                <c:pt idx="1">
                  <c:v>1074</c:v>
                </c:pt>
                <c:pt idx="2">
                  <c:v>1670</c:v>
                </c:pt>
                <c:pt idx="3">
                  <c:v>5631</c:v>
                </c:pt>
                <c:pt idx="4">
                  <c:v>6728</c:v>
                </c:pt>
                <c:pt idx="5">
                  <c:v>531</c:v>
                </c:pt>
                <c:pt idx="6">
                  <c:v>602</c:v>
                </c:pt>
                <c:pt idx="7">
                  <c:v>5513</c:v>
                </c:pt>
                <c:pt idx="8">
                  <c:v>8724</c:v>
                </c:pt>
                <c:pt idx="9">
                  <c:v>24125</c:v>
                </c:pt>
                <c:pt idx="10">
                  <c:v>35121</c:v>
                </c:pt>
                <c:pt idx="11">
                  <c:v>16635</c:v>
                </c:pt>
                <c:pt idx="12">
                  <c:v>31508</c:v>
                </c:pt>
                <c:pt idx="13">
                  <c:v>4957</c:v>
                </c:pt>
                <c:pt idx="14">
                  <c:v>8930</c:v>
                </c:pt>
                <c:pt idx="15">
                  <c:v>11841</c:v>
                </c:pt>
                <c:pt idx="16">
                  <c:v>14009</c:v>
                </c:pt>
                <c:pt idx="17">
                  <c:v>64992</c:v>
                </c:pt>
                <c:pt idx="18">
                  <c:v>5497</c:v>
                </c:pt>
                <c:pt idx="19">
                  <c:v>23772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6D-4143-8DDB-361B3FB1710A}"/>
            </c:ext>
          </c:extLst>
        </c:ser>
        <c:ser>
          <c:idx val="2"/>
          <c:order val="2"/>
          <c:tx>
            <c:strRef>
              <c:f>'syn_Al_just_DPS - Copie'!$BR$22</c:f>
              <c:strCache>
                <c:ptCount val="1"/>
                <c:pt idx="0">
                  <c:v>St(2)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plus"/>
            <c:size val="3"/>
            <c:spPr>
              <a:noFill/>
              <a:ln w="15875">
                <a:solidFill>
                  <a:schemeClr val="accent3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'syn_Al_just_DPS - Copie'!$BR$23:$BR$42</c:f>
              <c:numCache>
                <c:formatCode>General</c:formatCode>
                <c:ptCount val="20"/>
                <c:pt idx="0">
                  <c:v>10083</c:v>
                </c:pt>
                <c:pt idx="1">
                  <c:v>6042</c:v>
                </c:pt>
                <c:pt idx="2">
                  <c:v>11016</c:v>
                </c:pt>
                <c:pt idx="3">
                  <c:v>9757</c:v>
                </c:pt>
                <c:pt idx="4">
                  <c:v>20679</c:v>
                </c:pt>
                <c:pt idx="5">
                  <c:v>67657</c:v>
                </c:pt>
                <c:pt idx="6">
                  <c:v>64720</c:v>
                </c:pt>
                <c:pt idx="7">
                  <c:v>11052</c:v>
                </c:pt>
                <c:pt idx="8">
                  <c:v>14777</c:v>
                </c:pt>
                <c:pt idx="9">
                  <c:v>314059</c:v>
                </c:pt>
                <c:pt idx="10">
                  <c:v>62471</c:v>
                </c:pt>
                <c:pt idx="11">
                  <c:v>27568</c:v>
                </c:pt>
                <c:pt idx="12">
                  <c:v>31508</c:v>
                </c:pt>
                <c:pt idx="13">
                  <c:v>117870</c:v>
                </c:pt>
                <c:pt idx="14">
                  <c:v>221946</c:v>
                </c:pt>
                <c:pt idx="15">
                  <c:v>388485</c:v>
                </c:pt>
                <c:pt idx="16">
                  <c:v>841912</c:v>
                </c:pt>
                <c:pt idx="17">
                  <c:v>662529</c:v>
                </c:pt>
                <c:pt idx="18">
                  <c:v>474977</c:v>
                </c:pt>
                <c:pt idx="19">
                  <c:v>463410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6D-4143-8DDB-361B3FB1710A}"/>
            </c:ext>
          </c:extLst>
        </c:ser>
        <c:ser>
          <c:idx val="3"/>
          <c:order val="3"/>
          <c:tx>
            <c:strRef>
              <c:f>'syn_Al_just_DPS - Copie'!$BV$22</c:f>
              <c:strCache>
                <c:ptCount val="1"/>
                <c:pt idx="0">
                  <c:v>St(1)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'syn_Al_just_DPS - Copie'!$BV$23:$BV$42</c:f>
              <c:numCache>
                <c:formatCode>General</c:formatCode>
                <c:ptCount val="20"/>
                <c:pt idx="0">
                  <c:v>11422</c:v>
                </c:pt>
                <c:pt idx="1">
                  <c:v>6834</c:v>
                </c:pt>
                <c:pt idx="2">
                  <c:v>11504</c:v>
                </c:pt>
                <c:pt idx="3">
                  <c:v>11491</c:v>
                </c:pt>
                <c:pt idx="4">
                  <c:v>23413</c:v>
                </c:pt>
                <c:pt idx="5">
                  <c:v>68316</c:v>
                </c:pt>
                <c:pt idx="6">
                  <c:v>66144</c:v>
                </c:pt>
                <c:pt idx="7">
                  <c:v>15478</c:v>
                </c:pt>
                <c:pt idx="8">
                  <c:v>18045</c:v>
                </c:pt>
                <c:pt idx="9">
                  <c:v>327525</c:v>
                </c:pt>
                <c:pt idx="10">
                  <c:v>82386</c:v>
                </c:pt>
                <c:pt idx="11">
                  <c:v>40821</c:v>
                </c:pt>
                <c:pt idx="12">
                  <c:v>61652</c:v>
                </c:pt>
                <c:pt idx="13">
                  <c:v>131961</c:v>
                </c:pt>
                <c:pt idx="14">
                  <c:v>240786</c:v>
                </c:pt>
                <c:pt idx="15">
                  <c:v>424646</c:v>
                </c:pt>
                <c:pt idx="16">
                  <c:v>890054</c:v>
                </c:pt>
                <c:pt idx="17">
                  <c:v>893074</c:v>
                </c:pt>
                <c:pt idx="18">
                  <c:v>501320</c:v>
                </c:pt>
                <c:pt idx="19">
                  <c:v>510859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6D-4143-8DDB-361B3FB17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060399"/>
        <c:axId val="1904057487"/>
      </c:lineChart>
      <c:catAx>
        <c:axId val="190406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Numéros</a:t>
                </a:r>
                <a:r>
                  <a:rPr lang="fr-FR" baseline="0"/>
                  <a:t> des instances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4057487"/>
        <c:crosses val="autoZero"/>
        <c:auto val="1"/>
        <c:lblAlgn val="ctr"/>
        <c:lblOffset val="100"/>
        <c:noMultiLvlLbl val="0"/>
      </c:catAx>
      <c:valAx>
        <c:axId val="19040574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#</a:t>
                </a:r>
                <a:r>
                  <a:rPr lang="fr-FR" baseline="0"/>
                  <a:t> Etats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406039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 sz="1800" b="1" i="0" baseline="0">
                <a:effectLst/>
              </a:rPr>
              <a:t>CPU de DPS_SMEPC sur INST_CTE 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'syn_Al_just_DPS - Copie'!$BJ$22</c:f>
              <c:strCache>
                <c:ptCount val="1"/>
                <c:pt idx="0">
                  <c:v>St(0)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'syn_Al_just_DPS - Copie'!$BJ$23:$BJ$42</c:f>
              <c:numCache>
                <c:formatCode>0.00</c:formatCode>
                <c:ptCount val="20"/>
                <c:pt idx="0">
                  <c:v>2E-3</c:v>
                </c:pt>
                <c:pt idx="1">
                  <c:v>1E-3</c:v>
                </c:pt>
                <c:pt idx="2">
                  <c:v>0</c:v>
                </c:pt>
                <c:pt idx="3">
                  <c:v>3.0000000000000001E-3</c:v>
                </c:pt>
                <c:pt idx="4">
                  <c:v>5.0000000000000001E-3</c:v>
                </c:pt>
                <c:pt idx="5">
                  <c:v>1E-3</c:v>
                </c:pt>
                <c:pt idx="6">
                  <c:v>0</c:v>
                </c:pt>
                <c:pt idx="7">
                  <c:v>7.0000000000000001E-3</c:v>
                </c:pt>
                <c:pt idx="8">
                  <c:v>3.0000000000000001E-3</c:v>
                </c:pt>
                <c:pt idx="9">
                  <c:v>8.0000000000000002E-3</c:v>
                </c:pt>
                <c:pt idx="10">
                  <c:v>2.4E-2</c:v>
                </c:pt>
                <c:pt idx="11">
                  <c:v>2.3E-2</c:v>
                </c:pt>
                <c:pt idx="12">
                  <c:v>1.0999999999999999E-2</c:v>
                </c:pt>
                <c:pt idx="13">
                  <c:v>2E-3</c:v>
                </c:pt>
                <c:pt idx="14">
                  <c:v>5.0000000000000001E-3</c:v>
                </c:pt>
                <c:pt idx="15">
                  <c:v>1.4999999999999999E-2</c:v>
                </c:pt>
                <c:pt idx="16">
                  <c:v>7.0000000000000001E-3</c:v>
                </c:pt>
                <c:pt idx="17">
                  <c:v>1.7999999999999999E-2</c:v>
                </c:pt>
                <c:pt idx="18">
                  <c:v>5.0000000000000001E-3</c:v>
                </c:pt>
                <c:pt idx="19">
                  <c:v>8.9999999999999993E-3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D-4143-8DDB-361B3FB1710A}"/>
            </c:ext>
          </c:extLst>
        </c:ser>
        <c:ser>
          <c:idx val="1"/>
          <c:order val="1"/>
          <c:tx>
            <c:strRef>
              <c:f>'syn_Al_just_DPS - Copie'!$BP$22</c:f>
              <c:strCache>
                <c:ptCount val="1"/>
                <c:pt idx="0">
                  <c:v>St(3)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3"/>
            <c:spPr>
              <a:noFill/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'syn_Al_just_DPS - Copie'!$BP$23:$BP$42</c:f>
              <c:numCache>
                <c:formatCode>0.00</c:formatCode>
                <c:ptCount val="20"/>
                <c:pt idx="0">
                  <c:v>2.5000000000000001E-2</c:v>
                </c:pt>
                <c:pt idx="1">
                  <c:v>5.0000000000000001E-3</c:v>
                </c:pt>
                <c:pt idx="2">
                  <c:v>1.0999999999999999E-2</c:v>
                </c:pt>
                <c:pt idx="3">
                  <c:v>5.8999999999999997E-2</c:v>
                </c:pt>
                <c:pt idx="4">
                  <c:v>0.109</c:v>
                </c:pt>
                <c:pt idx="5">
                  <c:v>6.0000000000000001E-3</c:v>
                </c:pt>
                <c:pt idx="6">
                  <c:v>8.9999999999999993E-3</c:v>
                </c:pt>
                <c:pt idx="7">
                  <c:v>5.8000000000000003E-2</c:v>
                </c:pt>
                <c:pt idx="8">
                  <c:v>7.9000000000000001E-2</c:v>
                </c:pt>
                <c:pt idx="9">
                  <c:v>0.67900000000000005</c:v>
                </c:pt>
                <c:pt idx="10">
                  <c:v>3.992</c:v>
                </c:pt>
                <c:pt idx="11">
                  <c:v>1.2809999999999999</c:v>
                </c:pt>
                <c:pt idx="12">
                  <c:v>2.766</c:v>
                </c:pt>
                <c:pt idx="13">
                  <c:v>0.18</c:v>
                </c:pt>
                <c:pt idx="14">
                  <c:v>0.81899999999999995</c:v>
                </c:pt>
                <c:pt idx="15">
                  <c:v>1.087</c:v>
                </c:pt>
                <c:pt idx="16">
                  <c:v>1.448</c:v>
                </c:pt>
                <c:pt idx="17">
                  <c:v>32.710999999999999</c:v>
                </c:pt>
                <c:pt idx="18">
                  <c:v>0.49399999999999999</c:v>
                </c:pt>
                <c:pt idx="19">
                  <c:v>3.1339999999999999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6D-4143-8DDB-361B3FB1710A}"/>
            </c:ext>
          </c:extLst>
        </c:ser>
        <c:ser>
          <c:idx val="2"/>
          <c:order val="2"/>
          <c:tx>
            <c:strRef>
              <c:f>'syn_Al_just_DPS - Copie'!$BT$22</c:f>
              <c:strCache>
                <c:ptCount val="1"/>
                <c:pt idx="0">
                  <c:v>St(2)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plus"/>
            <c:size val="3"/>
            <c:spPr>
              <a:noFill/>
              <a:ln w="15875">
                <a:solidFill>
                  <a:schemeClr val="accent3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'syn_Al_just_DPS - Copie'!$BT$23:$BT$42</c:f>
              <c:numCache>
                <c:formatCode>0.00</c:formatCode>
                <c:ptCount val="20"/>
                <c:pt idx="0">
                  <c:v>4.2999999999999997E-2</c:v>
                </c:pt>
                <c:pt idx="1">
                  <c:v>2.1000000000000001E-2</c:v>
                </c:pt>
                <c:pt idx="2">
                  <c:v>5.6000000000000001E-2</c:v>
                </c:pt>
                <c:pt idx="3">
                  <c:v>8.7999999999999995E-2</c:v>
                </c:pt>
                <c:pt idx="4">
                  <c:v>0.34100000000000003</c:v>
                </c:pt>
                <c:pt idx="5">
                  <c:v>2.2440000000000002</c:v>
                </c:pt>
                <c:pt idx="6">
                  <c:v>3.1139999999999999</c:v>
                </c:pt>
                <c:pt idx="7">
                  <c:v>0.13600000000000001</c:v>
                </c:pt>
                <c:pt idx="8">
                  <c:v>0.21099999999999999</c:v>
                </c:pt>
                <c:pt idx="9">
                  <c:v>18.718</c:v>
                </c:pt>
                <c:pt idx="10">
                  <c:v>9.2330000000000005</c:v>
                </c:pt>
                <c:pt idx="11">
                  <c:v>2.1</c:v>
                </c:pt>
                <c:pt idx="12">
                  <c:v>2.7480000000000002</c:v>
                </c:pt>
                <c:pt idx="13">
                  <c:v>27.457000000000001</c:v>
                </c:pt>
                <c:pt idx="14">
                  <c:v>93.683999999999997</c:v>
                </c:pt>
                <c:pt idx="15">
                  <c:v>279.66300000000001</c:v>
                </c:pt>
                <c:pt idx="16">
                  <c:v>686.83600000000001</c:v>
                </c:pt>
                <c:pt idx="17">
                  <c:v>664.03099999999995</c:v>
                </c:pt>
                <c:pt idx="18">
                  <c:v>488.80700000000002</c:v>
                </c:pt>
                <c:pt idx="19">
                  <c:v>317.94799999999998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6D-4143-8DDB-361B3FB1710A}"/>
            </c:ext>
          </c:extLst>
        </c:ser>
        <c:ser>
          <c:idx val="3"/>
          <c:order val="3"/>
          <c:tx>
            <c:strRef>
              <c:f>'syn_Al_just_DPS - Copie'!$BX$22</c:f>
              <c:strCache>
                <c:ptCount val="1"/>
                <c:pt idx="0">
                  <c:v>St(1)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cat>
            <c:numLit>
              <c:formatCode>General</c:formatCode>
              <c:ptCount val="20"/>
              <c:pt idx="0">
                <c:v>31</c:v>
              </c:pt>
              <c:pt idx="1">
                <c:v>32</c:v>
              </c:pt>
              <c:pt idx="2">
                <c:v>33</c:v>
              </c:pt>
              <c:pt idx="3">
                <c:v>34</c:v>
              </c:pt>
              <c:pt idx="4">
                <c:v>35</c:v>
              </c:pt>
              <c:pt idx="5">
                <c:v>36</c:v>
              </c:pt>
              <c:pt idx="6">
                <c:v>37</c:v>
              </c:pt>
              <c:pt idx="7">
                <c:v>38</c:v>
              </c:pt>
              <c:pt idx="8">
                <c:v>39</c:v>
              </c:pt>
              <c:pt idx="9">
                <c:v>40</c:v>
              </c:pt>
              <c:pt idx="10">
                <c:v>41</c:v>
              </c:pt>
              <c:pt idx="11">
                <c:v>42</c:v>
              </c:pt>
              <c:pt idx="12">
                <c:v>43</c:v>
              </c:pt>
              <c:pt idx="13">
                <c:v>44</c:v>
              </c:pt>
              <c:pt idx="14">
                <c:v>45</c:v>
              </c:pt>
              <c:pt idx="15">
                <c:v>46</c:v>
              </c:pt>
              <c:pt idx="16">
                <c:v>47</c:v>
              </c:pt>
              <c:pt idx="17">
                <c:v>48</c:v>
              </c:pt>
              <c:pt idx="18">
                <c:v>49</c:v>
              </c:pt>
              <c:pt idx="19">
                <c:v>50</c:v>
              </c:pt>
            </c:numLit>
          </c:cat>
          <c:val>
            <c:numRef>
              <c:f>'syn_Al_just_DPS - Copie'!$BX$23:$BX$42</c:f>
              <c:numCache>
                <c:formatCode>0.00</c:formatCode>
                <c:ptCount val="20"/>
                <c:pt idx="0">
                  <c:v>0.06</c:v>
                </c:pt>
                <c:pt idx="1">
                  <c:v>3.3000000000000002E-2</c:v>
                </c:pt>
                <c:pt idx="2">
                  <c:v>6.7000000000000004E-2</c:v>
                </c:pt>
                <c:pt idx="3">
                  <c:v>0.115</c:v>
                </c:pt>
                <c:pt idx="4">
                  <c:v>0.50700000000000001</c:v>
                </c:pt>
                <c:pt idx="5">
                  <c:v>2.4660000000000002</c:v>
                </c:pt>
                <c:pt idx="6">
                  <c:v>3.4020000000000001</c:v>
                </c:pt>
                <c:pt idx="7">
                  <c:v>0.248</c:v>
                </c:pt>
                <c:pt idx="8">
                  <c:v>0.35299999999999998</c:v>
                </c:pt>
                <c:pt idx="9">
                  <c:v>23.927</c:v>
                </c:pt>
                <c:pt idx="10">
                  <c:v>15.968</c:v>
                </c:pt>
                <c:pt idx="11">
                  <c:v>4.806</c:v>
                </c:pt>
                <c:pt idx="12">
                  <c:v>10.711</c:v>
                </c:pt>
                <c:pt idx="13">
                  <c:v>33.552999999999997</c:v>
                </c:pt>
                <c:pt idx="14">
                  <c:v>124.16200000000001</c:v>
                </c:pt>
                <c:pt idx="15">
                  <c:v>343.14699999999999</c:v>
                </c:pt>
                <c:pt idx="16">
                  <c:v>1444.54</c:v>
                </c:pt>
                <c:pt idx="17">
                  <c:v>3171.79</c:v>
                </c:pt>
                <c:pt idx="18">
                  <c:v>744.15800000000002</c:v>
                </c:pt>
                <c:pt idx="19">
                  <c:v>411.94299999999998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6D-4143-8DDB-361B3FB17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060399"/>
        <c:axId val="1904057487"/>
      </c:lineChart>
      <c:catAx>
        <c:axId val="190406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Numéros</a:t>
                </a:r>
                <a:r>
                  <a:rPr lang="fr-FR" baseline="0"/>
                  <a:t> des instances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4057487"/>
        <c:crosses val="autoZero"/>
        <c:auto val="1"/>
        <c:lblAlgn val="ctr"/>
        <c:lblOffset val="100"/>
        <c:noMultiLvlLbl val="0"/>
      </c:catAx>
      <c:valAx>
        <c:axId val="19040574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CPU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406039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166687</xdr:colOff>
      <xdr:row>44</xdr:row>
      <xdr:rowOff>0</xdr:rowOff>
    </xdr:from>
    <xdr:to>
      <xdr:col>31</xdr:col>
      <xdr:colOff>166687</xdr:colOff>
      <xdr:row>58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188732E4-16B2-1BAB-8AC4-BDA741372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719137</xdr:colOff>
      <xdr:row>44</xdr:row>
      <xdr:rowOff>52387</xdr:rowOff>
    </xdr:from>
    <xdr:to>
      <xdr:col>38</xdr:col>
      <xdr:colOff>719137</xdr:colOff>
      <xdr:row>58</xdr:row>
      <xdr:rowOff>128587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4F8CA510-DF39-A48C-6F5F-A8C7E179B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404812</xdr:colOff>
      <xdr:row>44</xdr:row>
      <xdr:rowOff>52387</xdr:rowOff>
    </xdr:from>
    <xdr:to>
      <xdr:col>46</xdr:col>
      <xdr:colOff>404812</xdr:colOff>
      <xdr:row>58</xdr:row>
      <xdr:rowOff>128587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E530FCA-4E24-4AA4-1625-69EE791D0C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538162</xdr:colOff>
      <xdr:row>44</xdr:row>
      <xdr:rowOff>61912</xdr:rowOff>
    </xdr:from>
    <xdr:to>
      <xdr:col>53</xdr:col>
      <xdr:colOff>538162</xdr:colOff>
      <xdr:row>58</xdr:row>
      <xdr:rowOff>138112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E063C848-6E64-6F8C-9CD3-BB64286C5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3"/>
  <sheetViews>
    <sheetView tabSelected="1" topLeftCell="AR38" workbookViewId="0">
      <selection activeCell="AY70" sqref="AY70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10</v>
      </c>
      <c r="C2">
        <v>20</v>
      </c>
      <c r="D2">
        <v>5</v>
      </c>
      <c r="E2">
        <v>325</v>
      </c>
      <c r="F2">
        <v>1.6E-2</v>
      </c>
      <c r="G2">
        <v>325</v>
      </c>
      <c r="H2">
        <v>0</v>
      </c>
      <c r="I2">
        <v>325</v>
      </c>
      <c r="J2">
        <v>0</v>
      </c>
      <c r="K2">
        <v>325</v>
      </c>
      <c r="L2">
        <v>1E-3</v>
      </c>
      <c r="M2">
        <v>241</v>
      </c>
      <c r="N2">
        <v>3077</v>
      </c>
      <c r="O2">
        <v>2.5000000000000001E-2</v>
      </c>
      <c r="P2">
        <v>241</v>
      </c>
      <c r="Q2">
        <v>10083</v>
      </c>
      <c r="R2">
        <v>4.2999999999999997E-2</v>
      </c>
      <c r="S2">
        <v>241</v>
      </c>
      <c r="T2">
        <v>11422</v>
      </c>
      <c r="U2">
        <v>0.06</v>
      </c>
      <c r="V2">
        <v>241</v>
      </c>
      <c r="W2">
        <v>131</v>
      </c>
      <c r="X2">
        <v>2E-3</v>
      </c>
    </row>
    <row r="3" spans="1:24" x14ac:dyDescent="0.25">
      <c r="A3">
        <v>1</v>
      </c>
      <c r="B3">
        <v>10</v>
      </c>
      <c r="C3">
        <v>20</v>
      </c>
      <c r="D3">
        <v>5</v>
      </c>
      <c r="E3">
        <v>520</v>
      </c>
      <c r="F3">
        <v>5.0000000000000001E-3</v>
      </c>
      <c r="G3">
        <v>520</v>
      </c>
      <c r="H3">
        <v>0</v>
      </c>
      <c r="I3">
        <v>415</v>
      </c>
      <c r="J3">
        <v>0</v>
      </c>
      <c r="K3">
        <v>373</v>
      </c>
      <c r="L3">
        <v>1E-3</v>
      </c>
      <c r="M3">
        <v>358</v>
      </c>
      <c r="N3">
        <v>1074</v>
      </c>
      <c r="O3">
        <v>5.0000000000000001E-3</v>
      </c>
      <c r="P3">
        <v>358</v>
      </c>
      <c r="Q3">
        <v>6042</v>
      </c>
      <c r="R3">
        <v>2.1000000000000001E-2</v>
      </c>
      <c r="S3">
        <v>358</v>
      </c>
      <c r="T3">
        <v>6834</v>
      </c>
      <c r="U3">
        <v>3.3000000000000002E-2</v>
      </c>
      <c r="V3">
        <v>373</v>
      </c>
      <c r="W3">
        <v>80</v>
      </c>
      <c r="X3">
        <v>1E-3</v>
      </c>
    </row>
    <row r="4" spans="1:24" x14ac:dyDescent="0.25">
      <c r="A4">
        <v>2</v>
      </c>
      <c r="B4">
        <v>10</v>
      </c>
      <c r="C4">
        <v>20</v>
      </c>
      <c r="D4">
        <v>5</v>
      </c>
      <c r="E4">
        <v>271</v>
      </c>
      <c r="F4">
        <v>5.0000000000000001E-3</v>
      </c>
      <c r="G4">
        <v>263</v>
      </c>
      <c r="H4">
        <v>0</v>
      </c>
      <c r="I4">
        <v>231</v>
      </c>
      <c r="J4">
        <v>1E-3</v>
      </c>
      <c r="K4">
        <v>223</v>
      </c>
      <c r="L4">
        <v>1E-3</v>
      </c>
      <c r="M4">
        <v>223</v>
      </c>
      <c r="N4">
        <v>1670</v>
      </c>
      <c r="O4">
        <v>1.0999999999999999E-2</v>
      </c>
      <c r="P4">
        <v>223</v>
      </c>
      <c r="Q4">
        <v>11016</v>
      </c>
      <c r="R4">
        <v>5.6000000000000001E-2</v>
      </c>
      <c r="S4">
        <v>223</v>
      </c>
      <c r="T4">
        <v>11504</v>
      </c>
      <c r="U4">
        <v>6.7000000000000004E-2</v>
      </c>
      <c r="V4">
        <v>223</v>
      </c>
      <c r="W4">
        <v>56</v>
      </c>
      <c r="X4">
        <v>0</v>
      </c>
    </row>
    <row r="5" spans="1:24" x14ac:dyDescent="0.25">
      <c r="A5">
        <v>3</v>
      </c>
      <c r="B5">
        <v>10</v>
      </c>
      <c r="C5">
        <v>20</v>
      </c>
      <c r="D5">
        <v>5</v>
      </c>
      <c r="E5">
        <v>259</v>
      </c>
      <c r="F5">
        <v>0.01</v>
      </c>
      <c r="G5">
        <v>235</v>
      </c>
      <c r="H5">
        <v>0</v>
      </c>
      <c r="I5">
        <v>235</v>
      </c>
      <c r="J5">
        <v>1E-3</v>
      </c>
      <c r="K5">
        <v>235</v>
      </c>
      <c r="L5">
        <v>1E-3</v>
      </c>
      <c r="M5">
        <v>202</v>
      </c>
      <c r="N5">
        <v>5631</v>
      </c>
      <c r="O5">
        <v>5.8999999999999997E-2</v>
      </c>
      <c r="P5">
        <v>202</v>
      </c>
      <c r="Q5">
        <v>9757</v>
      </c>
      <c r="R5">
        <v>8.7999999999999995E-2</v>
      </c>
      <c r="S5">
        <v>202</v>
      </c>
      <c r="T5">
        <v>11491</v>
      </c>
      <c r="U5">
        <v>0.115</v>
      </c>
      <c r="V5">
        <v>202</v>
      </c>
      <c r="W5">
        <v>120</v>
      </c>
      <c r="X5">
        <v>3.0000000000000001E-3</v>
      </c>
    </row>
    <row r="6" spans="1:24" x14ac:dyDescent="0.25">
      <c r="A6">
        <v>4</v>
      </c>
      <c r="B6">
        <v>20</v>
      </c>
      <c r="C6">
        <v>20</v>
      </c>
      <c r="D6">
        <v>10</v>
      </c>
      <c r="E6">
        <v>395</v>
      </c>
      <c r="F6">
        <v>1.2E-2</v>
      </c>
      <c r="G6">
        <v>323</v>
      </c>
      <c r="H6">
        <v>1E-3</v>
      </c>
      <c r="I6">
        <v>306</v>
      </c>
      <c r="J6">
        <v>2E-3</v>
      </c>
      <c r="K6">
        <v>298</v>
      </c>
      <c r="L6">
        <v>3.0000000000000001E-3</v>
      </c>
      <c r="M6">
        <v>257</v>
      </c>
      <c r="N6">
        <v>6728</v>
      </c>
      <c r="O6">
        <v>0.109</v>
      </c>
      <c r="P6">
        <v>257</v>
      </c>
      <c r="Q6">
        <v>20679</v>
      </c>
      <c r="R6">
        <v>0.34100000000000003</v>
      </c>
      <c r="S6">
        <v>257</v>
      </c>
      <c r="T6">
        <v>23413</v>
      </c>
      <c r="U6">
        <v>0.50700000000000001</v>
      </c>
      <c r="V6">
        <v>257</v>
      </c>
      <c r="W6">
        <v>164</v>
      </c>
      <c r="X6">
        <v>5.0000000000000001E-3</v>
      </c>
    </row>
    <row r="7" spans="1:24" x14ac:dyDescent="0.25">
      <c r="A7">
        <v>5</v>
      </c>
      <c r="B7">
        <v>20</v>
      </c>
      <c r="C7">
        <v>20</v>
      </c>
      <c r="D7">
        <v>10</v>
      </c>
      <c r="E7">
        <v>380</v>
      </c>
      <c r="F7">
        <v>3.0000000000000001E-3</v>
      </c>
      <c r="G7">
        <v>335</v>
      </c>
      <c r="H7">
        <v>1E-3</v>
      </c>
      <c r="I7">
        <v>276</v>
      </c>
      <c r="J7">
        <v>2E-3</v>
      </c>
      <c r="K7">
        <v>237</v>
      </c>
      <c r="L7">
        <v>4.0000000000000001E-3</v>
      </c>
      <c r="M7">
        <v>226</v>
      </c>
      <c r="N7">
        <v>531</v>
      </c>
      <c r="O7">
        <v>6.0000000000000001E-3</v>
      </c>
      <c r="P7">
        <v>226</v>
      </c>
      <c r="Q7">
        <v>67657</v>
      </c>
      <c r="R7">
        <v>2.2440000000000002</v>
      </c>
      <c r="S7">
        <v>226</v>
      </c>
      <c r="T7">
        <v>68316</v>
      </c>
      <c r="U7">
        <v>2.4660000000000002</v>
      </c>
      <c r="V7">
        <v>226</v>
      </c>
      <c r="W7">
        <v>48</v>
      </c>
      <c r="X7">
        <v>1E-3</v>
      </c>
    </row>
    <row r="8" spans="1:24" x14ac:dyDescent="0.25">
      <c r="A8">
        <v>6</v>
      </c>
      <c r="B8">
        <v>20</v>
      </c>
      <c r="C8">
        <v>20</v>
      </c>
      <c r="D8">
        <v>10</v>
      </c>
      <c r="E8">
        <v>222</v>
      </c>
      <c r="F8">
        <v>1.4E-2</v>
      </c>
      <c r="G8">
        <v>186</v>
      </c>
      <c r="H8">
        <v>1E-3</v>
      </c>
      <c r="I8">
        <v>177</v>
      </c>
      <c r="J8">
        <v>1E-3</v>
      </c>
      <c r="K8">
        <v>177</v>
      </c>
      <c r="L8">
        <v>3.0000000000000001E-3</v>
      </c>
      <c r="M8">
        <v>177</v>
      </c>
      <c r="N8">
        <v>602</v>
      </c>
      <c r="O8">
        <v>8.9999999999999993E-3</v>
      </c>
      <c r="P8">
        <v>177</v>
      </c>
      <c r="Q8">
        <v>64720</v>
      </c>
      <c r="R8">
        <v>3.1139999999999999</v>
      </c>
      <c r="S8">
        <v>177</v>
      </c>
      <c r="T8">
        <v>66144</v>
      </c>
      <c r="U8">
        <v>3.4020000000000001</v>
      </c>
      <c r="V8">
        <v>177</v>
      </c>
      <c r="W8">
        <v>46</v>
      </c>
      <c r="X8">
        <v>0</v>
      </c>
    </row>
    <row r="9" spans="1:24" x14ac:dyDescent="0.25">
      <c r="A9">
        <v>7</v>
      </c>
      <c r="B9">
        <v>20</v>
      </c>
      <c r="C9">
        <v>20</v>
      </c>
      <c r="D9">
        <v>10</v>
      </c>
      <c r="E9">
        <v>357</v>
      </c>
      <c r="F9">
        <v>1.0999999999999999E-2</v>
      </c>
      <c r="G9">
        <v>303</v>
      </c>
      <c r="H9">
        <v>1E-3</v>
      </c>
      <c r="I9">
        <v>283</v>
      </c>
      <c r="J9">
        <v>1E-3</v>
      </c>
      <c r="K9">
        <v>283</v>
      </c>
      <c r="L9">
        <v>3.0000000000000001E-3</v>
      </c>
      <c r="M9">
        <v>282</v>
      </c>
      <c r="N9">
        <v>5513</v>
      </c>
      <c r="O9">
        <v>5.8000000000000003E-2</v>
      </c>
      <c r="P9">
        <v>282</v>
      </c>
      <c r="Q9">
        <v>11052</v>
      </c>
      <c r="R9">
        <v>0.13600000000000001</v>
      </c>
      <c r="S9">
        <v>282</v>
      </c>
      <c r="T9">
        <v>15478</v>
      </c>
      <c r="U9">
        <v>0.248</v>
      </c>
      <c r="V9">
        <v>282</v>
      </c>
      <c r="W9">
        <v>190</v>
      </c>
      <c r="X9">
        <v>7.0000000000000001E-3</v>
      </c>
    </row>
    <row r="10" spans="1:24" x14ac:dyDescent="0.25">
      <c r="A10">
        <v>8</v>
      </c>
      <c r="B10">
        <v>20</v>
      </c>
      <c r="C10">
        <v>20</v>
      </c>
      <c r="D10">
        <v>10</v>
      </c>
      <c r="E10">
        <v>347</v>
      </c>
      <c r="F10">
        <v>1.0999999999999999E-2</v>
      </c>
      <c r="G10">
        <v>347</v>
      </c>
      <c r="H10">
        <v>1E-3</v>
      </c>
      <c r="I10">
        <v>341</v>
      </c>
      <c r="J10">
        <v>2E-3</v>
      </c>
      <c r="K10">
        <v>339</v>
      </c>
      <c r="L10">
        <v>3.0000000000000001E-3</v>
      </c>
      <c r="M10">
        <v>313</v>
      </c>
      <c r="N10">
        <v>8724</v>
      </c>
      <c r="O10">
        <v>7.9000000000000001E-2</v>
      </c>
      <c r="P10">
        <v>313</v>
      </c>
      <c r="Q10">
        <v>14777</v>
      </c>
      <c r="R10">
        <v>0.21099999999999999</v>
      </c>
      <c r="S10">
        <v>313</v>
      </c>
      <c r="T10">
        <v>18045</v>
      </c>
      <c r="U10">
        <v>0.35299999999999998</v>
      </c>
      <c r="V10">
        <v>323</v>
      </c>
      <c r="W10">
        <v>110</v>
      </c>
      <c r="X10">
        <v>3.0000000000000001E-3</v>
      </c>
    </row>
    <row r="11" spans="1:24" x14ac:dyDescent="0.25">
      <c r="A11">
        <v>9</v>
      </c>
      <c r="B11">
        <v>30</v>
      </c>
      <c r="C11">
        <v>20</v>
      </c>
      <c r="D11">
        <v>14</v>
      </c>
      <c r="E11">
        <v>361</v>
      </c>
      <c r="F11">
        <v>1.2999999999999999E-2</v>
      </c>
      <c r="G11">
        <v>357</v>
      </c>
      <c r="H11">
        <v>1E-3</v>
      </c>
      <c r="I11">
        <v>336</v>
      </c>
      <c r="J11">
        <v>2E-3</v>
      </c>
      <c r="K11">
        <v>336</v>
      </c>
      <c r="L11">
        <v>4.0000000000000001E-3</v>
      </c>
      <c r="M11">
        <v>336</v>
      </c>
      <c r="N11">
        <v>24125</v>
      </c>
      <c r="O11">
        <v>0.67900000000000005</v>
      </c>
      <c r="P11">
        <v>336</v>
      </c>
      <c r="Q11">
        <v>314059</v>
      </c>
      <c r="R11">
        <v>18.718</v>
      </c>
      <c r="S11">
        <v>336</v>
      </c>
      <c r="T11">
        <v>327525</v>
      </c>
      <c r="U11">
        <v>23.927</v>
      </c>
      <c r="V11">
        <v>336</v>
      </c>
      <c r="W11">
        <v>149</v>
      </c>
      <c r="X11">
        <v>8.0000000000000002E-3</v>
      </c>
    </row>
    <row r="12" spans="1:24" x14ac:dyDescent="0.25">
      <c r="A12">
        <v>10</v>
      </c>
      <c r="B12">
        <v>50</v>
      </c>
      <c r="C12">
        <v>20</v>
      </c>
      <c r="D12">
        <v>34</v>
      </c>
      <c r="E12">
        <v>974</v>
      </c>
      <c r="F12">
        <v>2E-3</v>
      </c>
      <c r="G12">
        <v>945</v>
      </c>
      <c r="H12">
        <v>2E-3</v>
      </c>
      <c r="I12">
        <v>924</v>
      </c>
      <c r="J12">
        <v>5.0000000000000001E-3</v>
      </c>
      <c r="K12">
        <v>924</v>
      </c>
      <c r="L12">
        <v>8.9999999999999993E-3</v>
      </c>
      <c r="M12">
        <v>901</v>
      </c>
      <c r="N12">
        <v>35121</v>
      </c>
      <c r="O12">
        <v>3.992</v>
      </c>
      <c r="P12">
        <v>901</v>
      </c>
      <c r="Q12">
        <v>62471</v>
      </c>
      <c r="R12">
        <v>9.2330000000000005</v>
      </c>
      <c r="S12">
        <v>901</v>
      </c>
      <c r="T12">
        <v>82386</v>
      </c>
      <c r="U12">
        <v>15.968</v>
      </c>
      <c r="V12">
        <v>915</v>
      </c>
      <c r="W12">
        <v>301</v>
      </c>
      <c r="X12">
        <v>2.4E-2</v>
      </c>
    </row>
    <row r="13" spans="1:24" x14ac:dyDescent="0.25">
      <c r="A13">
        <v>11</v>
      </c>
      <c r="B13">
        <v>50</v>
      </c>
      <c r="C13">
        <v>20</v>
      </c>
      <c r="D13">
        <v>34</v>
      </c>
      <c r="E13">
        <v>1619</v>
      </c>
      <c r="F13">
        <v>2E-3</v>
      </c>
      <c r="G13">
        <v>1619</v>
      </c>
      <c r="H13">
        <v>3.0000000000000001E-3</v>
      </c>
      <c r="I13">
        <v>1593</v>
      </c>
      <c r="J13">
        <v>5.0000000000000001E-3</v>
      </c>
      <c r="K13">
        <v>1440</v>
      </c>
      <c r="L13">
        <v>0.01</v>
      </c>
      <c r="M13">
        <v>1440</v>
      </c>
      <c r="N13">
        <v>16635</v>
      </c>
      <c r="O13">
        <v>1.2809999999999999</v>
      </c>
      <c r="P13">
        <v>1440</v>
      </c>
      <c r="Q13">
        <v>27568</v>
      </c>
      <c r="R13">
        <v>2.1</v>
      </c>
      <c r="S13">
        <v>1440</v>
      </c>
      <c r="T13">
        <v>40821</v>
      </c>
      <c r="U13">
        <v>4.806</v>
      </c>
      <c r="V13">
        <v>1440</v>
      </c>
      <c r="W13">
        <v>227</v>
      </c>
      <c r="X13">
        <v>2.3E-2</v>
      </c>
    </row>
    <row r="14" spans="1:24" x14ac:dyDescent="0.25">
      <c r="A14">
        <v>12</v>
      </c>
      <c r="B14">
        <v>75</v>
      </c>
      <c r="C14">
        <v>20</v>
      </c>
      <c r="D14">
        <v>58</v>
      </c>
      <c r="E14">
        <v>1623</v>
      </c>
      <c r="F14">
        <v>3.0000000000000001E-3</v>
      </c>
      <c r="G14">
        <v>1623</v>
      </c>
      <c r="H14">
        <v>4.0000000000000001E-3</v>
      </c>
      <c r="I14">
        <v>1623</v>
      </c>
      <c r="J14">
        <v>8.0000000000000002E-3</v>
      </c>
      <c r="K14">
        <v>1623</v>
      </c>
      <c r="L14">
        <v>1.6E-2</v>
      </c>
      <c r="M14">
        <v>1536</v>
      </c>
      <c r="N14">
        <v>31508</v>
      </c>
      <c r="O14">
        <v>2.766</v>
      </c>
      <c r="P14">
        <v>1536</v>
      </c>
      <c r="Q14">
        <v>31508</v>
      </c>
      <c r="R14">
        <v>2.7480000000000002</v>
      </c>
      <c r="S14">
        <v>1536</v>
      </c>
      <c r="T14">
        <v>61652</v>
      </c>
      <c r="U14">
        <v>10.711</v>
      </c>
      <c r="V14">
        <v>1623</v>
      </c>
      <c r="W14">
        <v>169</v>
      </c>
      <c r="X14">
        <v>1.0999999999999999E-2</v>
      </c>
    </row>
    <row r="15" spans="1:24" x14ac:dyDescent="0.25">
      <c r="A15">
        <v>13</v>
      </c>
      <c r="B15">
        <v>75</v>
      </c>
      <c r="C15">
        <v>20</v>
      </c>
      <c r="D15">
        <v>58</v>
      </c>
      <c r="E15">
        <v>992</v>
      </c>
      <c r="F15">
        <v>3.0000000000000001E-3</v>
      </c>
      <c r="G15">
        <v>977</v>
      </c>
      <c r="H15">
        <v>3.0000000000000001E-3</v>
      </c>
      <c r="I15">
        <v>960</v>
      </c>
      <c r="J15">
        <v>7.0000000000000001E-3</v>
      </c>
      <c r="K15">
        <v>919</v>
      </c>
      <c r="L15">
        <v>1.2E-2</v>
      </c>
      <c r="M15">
        <v>919</v>
      </c>
      <c r="N15">
        <v>4957</v>
      </c>
      <c r="O15">
        <v>0.18</v>
      </c>
      <c r="P15">
        <v>919</v>
      </c>
      <c r="Q15">
        <v>117870</v>
      </c>
      <c r="R15">
        <v>27.457000000000001</v>
      </c>
      <c r="S15">
        <v>919</v>
      </c>
      <c r="T15">
        <v>131961</v>
      </c>
      <c r="U15">
        <v>33.552999999999997</v>
      </c>
      <c r="V15">
        <v>919</v>
      </c>
      <c r="W15">
        <v>75</v>
      </c>
      <c r="X15">
        <v>2E-3</v>
      </c>
    </row>
    <row r="16" spans="1:24" x14ac:dyDescent="0.25">
      <c r="A16">
        <v>14</v>
      </c>
      <c r="B16">
        <v>100</v>
      </c>
      <c r="C16">
        <v>20</v>
      </c>
      <c r="D16">
        <v>65</v>
      </c>
      <c r="E16">
        <v>957</v>
      </c>
      <c r="F16">
        <v>2E-3</v>
      </c>
      <c r="G16">
        <v>947</v>
      </c>
      <c r="H16">
        <v>4.0000000000000001E-3</v>
      </c>
      <c r="I16">
        <v>947</v>
      </c>
      <c r="J16">
        <v>8.0000000000000002E-3</v>
      </c>
      <c r="K16">
        <v>947</v>
      </c>
      <c r="L16">
        <v>1.4E-2</v>
      </c>
      <c r="M16">
        <v>929</v>
      </c>
      <c r="N16">
        <v>8930</v>
      </c>
      <c r="O16">
        <v>0.81899999999999995</v>
      </c>
      <c r="P16">
        <v>929</v>
      </c>
      <c r="Q16">
        <v>221946</v>
      </c>
      <c r="R16">
        <v>93.683999999999997</v>
      </c>
      <c r="S16">
        <v>929</v>
      </c>
      <c r="T16">
        <v>240786</v>
      </c>
      <c r="U16">
        <v>124.16200000000001</v>
      </c>
      <c r="V16">
        <v>939</v>
      </c>
      <c r="W16">
        <v>73</v>
      </c>
      <c r="X16">
        <v>5.0000000000000001E-3</v>
      </c>
    </row>
    <row r="17" spans="1:77" x14ac:dyDescent="0.25">
      <c r="A17">
        <v>15</v>
      </c>
      <c r="B17">
        <v>100</v>
      </c>
      <c r="C17">
        <v>20</v>
      </c>
      <c r="D17">
        <v>65</v>
      </c>
      <c r="E17">
        <v>969</v>
      </c>
      <c r="F17">
        <v>2E-3</v>
      </c>
      <c r="G17">
        <v>945</v>
      </c>
      <c r="H17">
        <v>4.0000000000000001E-3</v>
      </c>
      <c r="I17">
        <v>868</v>
      </c>
      <c r="J17">
        <v>8.9999999999999993E-3</v>
      </c>
      <c r="K17">
        <v>868</v>
      </c>
      <c r="L17">
        <v>1.4999999999999999E-2</v>
      </c>
      <c r="M17">
        <v>851</v>
      </c>
      <c r="N17">
        <v>11841</v>
      </c>
      <c r="O17">
        <v>1.087</v>
      </c>
      <c r="P17">
        <v>851</v>
      </c>
      <c r="Q17">
        <v>388485</v>
      </c>
      <c r="R17">
        <v>279.66300000000001</v>
      </c>
      <c r="S17">
        <v>851</v>
      </c>
      <c r="T17">
        <v>424646</v>
      </c>
      <c r="U17">
        <v>343.14699999999999</v>
      </c>
      <c r="V17">
        <v>852</v>
      </c>
      <c r="W17">
        <v>98</v>
      </c>
      <c r="X17">
        <v>1.4999999999999999E-2</v>
      </c>
    </row>
    <row r="18" spans="1:77" x14ac:dyDescent="0.25">
      <c r="A18">
        <v>16</v>
      </c>
      <c r="B18">
        <v>100</v>
      </c>
      <c r="C18">
        <v>20</v>
      </c>
      <c r="D18">
        <v>65</v>
      </c>
      <c r="E18">
        <v>1170</v>
      </c>
      <c r="F18">
        <v>3.0000000000000001E-3</v>
      </c>
      <c r="G18">
        <v>1134</v>
      </c>
      <c r="H18">
        <v>5.0000000000000001E-3</v>
      </c>
      <c r="I18">
        <v>1016</v>
      </c>
      <c r="J18">
        <v>1.2E-2</v>
      </c>
      <c r="K18">
        <v>942</v>
      </c>
      <c r="L18">
        <v>0.02</v>
      </c>
      <c r="M18">
        <v>942</v>
      </c>
      <c r="N18">
        <v>14009</v>
      </c>
      <c r="O18">
        <v>1.448</v>
      </c>
      <c r="P18">
        <v>942</v>
      </c>
      <c r="Q18">
        <v>841912</v>
      </c>
      <c r="R18">
        <v>686.83600000000001</v>
      </c>
      <c r="S18">
        <v>942</v>
      </c>
      <c r="T18">
        <v>890054</v>
      </c>
      <c r="U18">
        <v>1444.54</v>
      </c>
      <c r="V18">
        <v>942</v>
      </c>
      <c r="W18">
        <v>72</v>
      </c>
      <c r="X18">
        <v>7.0000000000000001E-3</v>
      </c>
    </row>
    <row r="19" spans="1:77" x14ac:dyDescent="0.25">
      <c r="A19">
        <v>17</v>
      </c>
      <c r="B19">
        <v>100</v>
      </c>
      <c r="C19">
        <v>20</v>
      </c>
      <c r="D19">
        <v>65</v>
      </c>
      <c r="E19">
        <v>1325</v>
      </c>
      <c r="F19">
        <v>2E-3</v>
      </c>
      <c r="G19">
        <v>1325</v>
      </c>
      <c r="H19">
        <v>5.0000000000000001E-3</v>
      </c>
      <c r="I19">
        <v>1325</v>
      </c>
      <c r="J19">
        <v>0.01</v>
      </c>
      <c r="K19">
        <v>1325</v>
      </c>
      <c r="L19">
        <v>0.02</v>
      </c>
      <c r="M19">
        <v>1250</v>
      </c>
      <c r="N19">
        <v>64992</v>
      </c>
      <c r="O19">
        <v>32.710999999999999</v>
      </c>
      <c r="P19">
        <v>1250</v>
      </c>
      <c r="Q19">
        <v>662529</v>
      </c>
      <c r="R19">
        <v>664.03099999999995</v>
      </c>
      <c r="S19">
        <v>1250</v>
      </c>
      <c r="T19">
        <v>893074</v>
      </c>
      <c r="U19">
        <v>3171.79</v>
      </c>
      <c r="V19">
        <v>1325</v>
      </c>
      <c r="W19">
        <v>117</v>
      </c>
      <c r="X19">
        <v>1.7999999999999999E-2</v>
      </c>
    </row>
    <row r="20" spans="1:77" x14ac:dyDescent="0.25">
      <c r="A20">
        <v>18</v>
      </c>
      <c r="B20">
        <v>100</v>
      </c>
      <c r="C20">
        <v>20</v>
      </c>
      <c r="D20">
        <v>65</v>
      </c>
      <c r="E20">
        <v>886</v>
      </c>
      <c r="F20">
        <v>2E-3</v>
      </c>
      <c r="G20">
        <v>878</v>
      </c>
      <c r="H20">
        <v>5.0000000000000001E-3</v>
      </c>
      <c r="I20">
        <v>856</v>
      </c>
      <c r="J20">
        <v>1.2E-2</v>
      </c>
      <c r="K20">
        <v>831</v>
      </c>
      <c r="L20">
        <v>2.1000000000000001E-2</v>
      </c>
      <c r="M20">
        <v>831</v>
      </c>
      <c r="N20">
        <v>5497</v>
      </c>
      <c r="O20">
        <v>0.49399999999999999</v>
      </c>
      <c r="P20">
        <v>831</v>
      </c>
      <c r="Q20">
        <v>474977</v>
      </c>
      <c r="R20">
        <v>488.80700000000002</v>
      </c>
      <c r="S20">
        <v>831</v>
      </c>
      <c r="T20">
        <v>501320</v>
      </c>
      <c r="U20">
        <v>744.15800000000002</v>
      </c>
      <c r="V20">
        <v>831</v>
      </c>
      <c r="W20">
        <v>44</v>
      </c>
      <c r="X20">
        <v>5.0000000000000001E-3</v>
      </c>
      <c r="BC20">
        <v>675.5</v>
      </c>
      <c r="BD20" t="s">
        <v>30</v>
      </c>
      <c r="BE20">
        <v>1.1080000000000001</v>
      </c>
      <c r="BF20" t="s">
        <v>30</v>
      </c>
      <c r="BG20">
        <v>118.2</v>
      </c>
      <c r="BH20" t="s">
        <v>30</v>
      </c>
      <c r="BI20">
        <v>7.45E-3</v>
      </c>
      <c r="BJ20" t="s">
        <v>30</v>
      </c>
      <c r="BK20">
        <v>664.7</v>
      </c>
      <c r="BL20" t="s">
        <v>30</v>
      </c>
      <c r="BM20">
        <v>13746.85</v>
      </c>
      <c r="BN20" t="s">
        <v>30</v>
      </c>
      <c r="BO20">
        <v>2.4476</v>
      </c>
      <c r="BP20" t="s">
        <v>30</v>
      </c>
      <c r="BQ20">
        <v>191125.9</v>
      </c>
      <c r="BR20" t="s">
        <v>30</v>
      </c>
      <c r="BS20">
        <v>129.87395000000001</v>
      </c>
      <c r="BT20" t="s">
        <v>30</v>
      </c>
      <c r="BU20">
        <v>216886.55</v>
      </c>
      <c r="BV20" t="s">
        <v>30</v>
      </c>
      <c r="BW20">
        <v>316.7978</v>
      </c>
      <c r="BX20" t="s">
        <v>32</v>
      </c>
    </row>
    <row r="21" spans="1:77" x14ac:dyDescent="0.25">
      <c r="A21">
        <v>19</v>
      </c>
      <c r="B21">
        <v>100</v>
      </c>
      <c r="C21">
        <v>20</v>
      </c>
      <c r="D21">
        <v>65</v>
      </c>
      <c r="E21">
        <v>1132</v>
      </c>
      <c r="F21">
        <v>3.0000000000000001E-3</v>
      </c>
      <c r="G21">
        <v>1132</v>
      </c>
      <c r="H21">
        <v>5.0000000000000001E-3</v>
      </c>
      <c r="I21">
        <v>1132</v>
      </c>
      <c r="J21">
        <v>0.01</v>
      </c>
      <c r="K21">
        <v>1084</v>
      </c>
      <c r="L21">
        <v>2.1000000000000001E-2</v>
      </c>
      <c r="M21">
        <v>1080</v>
      </c>
      <c r="N21">
        <v>23772</v>
      </c>
      <c r="O21">
        <v>3.1339999999999999</v>
      </c>
      <c r="P21">
        <v>1080</v>
      </c>
      <c r="Q21">
        <v>463410</v>
      </c>
      <c r="R21">
        <v>317.94799999999998</v>
      </c>
      <c r="S21">
        <v>1080</v>
      </c>
      <c r="T21">
        <v>510859</v>
      </c>
      <c r="U21">
        <v>411.94299999999998</v>
      </c>
      <c r="V21">
        <v>1084</v>
      </c>
      <c r="W21">
        <v>94</v>
      </c>
      <c r="X21">
        <v>8.9999999999999993E-3</v>
      </c>
      <c r="AE21" t="s">
        <v>35</v>
      </c>
      <c r="AG21" t="s">
        <v>39</v>
      </c>
      <c r="AK21" t="s">
        <v>35</v>
      </c>
      <c r="AM21" t="s">
        <v>39</v>
      </c>
      <c r="AQ21" t="s">
        <v>35</v>
      </c>
      <c r="AS21" t="s">
        <v>39</v>
      </c>
      <c r="AW21" t="s">
        <v>35</v>
      </c>
      <c r="AY21" t="s">
        <v>39</v>
      </c>
      <c r="BF21" t="s">
        <v>35</v>
      </c>
      <c r="BH21" t="s">
        <v>42</v>
      </c>
      <c r="BJ21" t="s">
        <v>41</v>
      </c>
      <c r="BN21" t="s">
        <v>42</v>
      </c>
      <c r="BP21" t="s">
        <v>41</v>
      </c>
      <c r="BR21" t="s">
        <v>45</v>
      </c>
      <c r="BT21" t="s">
        <v>41</v>
      </c>
      <c r="BV21" t="s">
        <v>45</v>
      </c>
      <c r="BX21" t="s">
        <v>41</v>
      </c>
    </row>
    <row r="22" spans="1:77" x14ac:dyDescent="0.25">
      <c r="F22">
        <v>0.124</v>
      </c>
      <c r="H22">
        <v>4.5999999999999999E-2</v>
      </c>
      <c r="J22">
        <v>9.8000000000000004E-2</v>
      </c>
      <c r="L22">
        <v>0.182</v>
      </c>
      <c r="X22" t="s">
        <v>33</v>
      </c>
      <c r="Z22" t="s">
        <v>24</v>
      </c>
      <c r="AA22" t="s">
        <v>24</v>
      </c>
      <c r="AC22" t="s">
        <v>25</v>
      </c>
      <c r="AE22" t="s">
        <v>38</v>
      </c>
      <c r="AG22" t="s">
        <v>38</v>
      </c>
      <c r="AI22" t="s">
        <v>26</v>
      </c>
      <c r="AK22" t="s">
        <v>37</v>
      </c>
      <c r="AM22" t="s">
        <v>37</v>
      </c>
      <c r="AO22" t="s">
        <v>27</v>
      </c>
      <c r="AQ22" t="s">
        <v>36</v>
      </c>
      <c r="AS22" t="s">
        <v>36</v>
      </c>
      <c r="AU22" t="s">
        <v>28</v>
      </c>
      <c r="AW22" t="s">
        <v>34</v>
      </c>
      <c r="AY22" t="s">
        <v>34</v>
      </c>
      <c r="BA22" t="s">
        <v>24</v>
      </c>
      <c r="BD22" t="s">
        <v>29</v>
      </c>
      <c r="BF22" t="s">
        <v>40</v>
      </c>
      <c r="BH22" t="s">
        <v>40</v>
      </c>
      <c r="BJ22" t="s">
        <v>40</v>
      </c>
      <c r="BK22" t="s">
        <v>30</v>
      </c>
      <c r="BL22" t="s">
        <v>31</v>
      </c>
      <c r="BN22" t="s">
        <v>43</v>
      </c>
      <c r="BP22" t="s">
        <v>43</v>
      </c>
      <c r="BR22" t="s">
        <v>44</v>
      </c>
      <c r="BT22" t="s">
        <v>44</v>
      </c>
      <c r="BV22" t="s">
        <v>46</v>
      </c>
      <c r="BX22" t="s">
        <v>46</v>
      </c>
    </row>
    <row r="23" spans="1:77" x14ac:dyDescent="0.25">
      <c r="X23">
        <v>241</v>
      </c>
      <c r="Z23">
        <f>A2+1</f>
        <v>1</v>
      </c>
      <c r="AA23">
        <f>Z23+30</f>
        <v>31</v>
      </c>
      <c r="AB23" t="s">
        <v>30</v>
      </c>
      <c r="AC23">
        <f>E2</f>
        <v>325</v>
      </c>
      <c r="AD23" t="s">
        <v>30</v>
      </c>
      <c r="AE23" s="1">
        <f>((AC23-X23)/X23)*100</f>
        <v>34.854771784232362</v>
      </c>
      <c r="AF23" t="s">
        <v>30</v>
      </c>
      <c r="AG23" s="1">
        <f t="shared" ref="AG23:AG42" si="0">F2</f>
        <v>1.6E-2</v>
      </c>
      <c r="AH23" t="s">
        <v>30</v>
      </c>
      <c r="AI23">
        <f>G2</f>
        <v>325</v>
      </c>
      <c r="AJ23" t="s">
        <v>30</v>
      </c>
      <c r="AK23" s="1">
        <f>((AI23-X23)/X23)*100</f>
        <v>34.854771784232362</v>
      </c>
      <c r="AL23" t="s">
        <v>30</v>
      </c>
      <c r="AM23" s="1">
        <f>H2</f>
        <v>0</v>
      </c>
      <c r="AN23" t="s">
        <v>30</v>
      </c>
      <c r="AO23">
        <f>I2</f>
        <v>325</v>
      </c>
      <c r="AP23" t="s">
        <v>30</v>
      </c>
      <c r="AQ23" s="1">
        <f>((AO23-X23)/X23)*100</f>
        <v>34.854771784232362</v>
      </c>
      <c r="AR23" t="s">
        <v>30</v>
      </c>
      <c r="AS23" s="1">
        <f>J2</f>
        <v>0</v>
      </c>
      <c r="AT23" t="s">
        <v>30</v>
      </c>
      <c r="AU23">
        <f>K2</f>
        <v>325</v>
      </c>
      <c r="AV23" t="s">
        <v>30</v>
      </c>
      <c r="AW23" s="1">
        <f>((AU23-X23)/X23)*100</f>
        <v>34.854771784232362</v>
      </c>
      <c r="AX23" t="s">
        <v>30</v>
      </c>
      <c r="AY23" s="1">
        <f>L2</f>
        <v>1E-3</v>
      </c>
      <c r="AZ23" t="s">
        <v>32</v>
      </c>
      <c r="BA23">
        <v>1</v>
      </c>
      <c r="BB23">
        <f>BA23+30</f>
        <v>31</v>
      </c>
      <c r="BC23" t="s">
        <v>30</v>
      </c>
      <c r="BD23">
        <f>V2</f>
        <v>241</v>
      </c>
      <c r="BE23" t="s">
        <v>30</v>
      </c>
      <c r="BF23" s="1">
        <f>((BD23-X23)/X23)*100</f>
        <v>0</v>
      </c>
      <c r="BG23" t="s">
        <v>30</v>
      </c>
      <c r="BH23">
        <f>W2</f>
        <v>131</v>
      </c>
      <c r="BI23" t="s">
        <v>30</v>
      </c>
      <c r="BJ23" s="1">
        <f>X2</f>
        <v>2E-3</v>
      </c>
      <c r="BK23" t="s">
        <v>30</v>
      </c>
      <c r="BL23">
        <f>M2</f>
        <v>241</v>
      </c>
      <c r="BM23" t="s">
        <v>30</v>
      </c>
      <c r="BN23">
        <f>N2</f>
        <v>3077</v>
      </c>
      <c r="BO23" t="s">
        <v>30</v>
      </c>
      <c r="BP23" s="1">
        <f>O2</f>
        <v>2.5000000000000001E-2</v>
      </c>
      <c r="BQ23" t="s">
        <v>30</v>
      </c>
      <c r="BR23">
        <f>Q2</f>
        <v>10083</v>
      </c>
      <c r="BS23" t="s">
        <v>30</v>
      </c>
      <c r="BT23" s="1">
        <f>R2</f>
        <v>4.2999999999999997E-2</v>
      </c>
      <c r="BU23" t="s">
        <v>30</v>
      </c>
      <c r="BV23">
        <f>T2</f>
        <v>11422</v>
      </c>
      <c r="BW23" t="s">
        <v>30</v>
      </c>
      <c r="BX23" s="1">
        <f>U2</f>
        <v>0.06</v>
      </c>
      <c r="BY23" t="s">
        <v>32</v>
      </c>
    </row>
    <row r="24" spans="1:77" x14ac:dyDescent="0.25">
      <c r="X24">
        <v>358</v>
      </c>
      <c r="Z24">
        <f>A3+1</f>
        <v>2</v>
      </c>
      <c r="AA24">
        <f>Z24+30</f>
        <v>32</v>
      </c>
      <c r="AB24" t="s">
        <v>30</v>
      </c>
      <c r="AC24">
        <f t="shared" ref="AC24:AC42" si="1">E3</f>
        <v>520</v>
      </c>
      <c r="AD24" t="s">
        <v>30</v>
      </c>
      <c r="AE24" s="1">
        <f t="shared" ref="AE24:AE41" si="2">((AC24-X24)/X24)*100</f>
        <v>45.251396648044697</v>
      </c>
      <c r="AF24" t="s">
        <v>30</v>
      </c>
      <c r="AG24" s="1">
        <f t="shared" si="0"/>
        <v>5.0000000000000001E-3</v>
      </c>
      <c r="AH24" t="s">
        <v>30</v>
      </c>
      <c r="AI24">
        <f t="shared" ref="AI24:AI42" si="3">G3</f>
        <v>520</v>
      </c>
      <c r="AJ24" t="s">
        <v>30</v>
      </c>
      <c r="AK24" s="1">
        <f t="shared" ref="AK24:AK42" si="4">((AI24-X24)/X24)*100</f>
        <v>45.251396648044697</v>
      </c>
      <c r="AL24" t="s">
        <v>30</v>
      </c>
      <c r="AM24" s="1">
        <f>H3</f>
        <v>0</v>
      </c>
      <c r="AN24" t="s">
        <v>30</v>
      </c>
      <c r="AO24">
        <f t="shared" ref="AO24:AO42" si="5">I3</f>
        <v>415</v>
      </c>
      <c r="AP24" t="s">
        <v>30</v>
      </c>
      <c r="AQ24" s="1">
        <f t="shared" ref="AQ24:AQ42" si="6">((AO24-X24)/X24)*100</f>
        <v>15.921787709497206</v>
      </c>
      <c r="AR24" t="s">
        <v>30</v>
      </c>
      <c r="AS24" s="1">
        <f>J3</f>
        <v>0</v>
      </c>
      <c r="AT24" t="s">
        <v>30</v>
      </c>
      <c r="AU24">
        <f>K3</f>
        <v>373</v>
      </c>
      <c r="AV24" t="s">
        <v>30</v>
      </c>
      <c r="AW24" s="1">
        <f>((AU24-X24)/X24)*100</f>
        <v>4.1899441340782122</v>
      </c>
      <c r="AX24" t="s">
        <v>30</v>
      </c>
      <c r="AY24" s="1">
        <f t="shared" ref="AY24:AY42" si="7">L3</f>
        <v>1E-3</v>
      </c>
      <c r="AZ24" t="s">
        <v>32</v>
      </c>
      <c r="BA24">
        <v>2</v>
      </c>
      <c r="BB24">
        <f t="shared" ref="BB24:BB42" si="8">BA24+30</f>
        <v>32</v>
      </c>
      <c r="BC24" t="s">
        <v>30</v>
      </c>
      <c r="BD24">
        <f t="shared" ref="BD24:BD42" si="9">V3</f>
        <v>373</v>
      </c>
      <c r="BE24" t="s">
        <v>30</v>
      </c>
      <c r="BF24" s="1">
        <f t="shared" ref="BF24:BF42" si="10">((BD24-X24)/X24)*100</f>
        <v>4.1899441340782122</v>
      </c>
      <c r="BG24" t="s">
        <v>30</v>
      </c>
      <c r="BH24">
        <f t="shared" ref="BH24:BH42" si="11">W3</f>
        <v>80</v>
      </c>
      <c r="BI24" t="s">
        <v>30</v>
      </c>
      <c r="BJ24" s="1">
        <f t="shared" ref="BJ24:BJ42" si="12">X3</f>
        <v>1E-3</v>
      </c>
      <c r="BK24" t="s">
        <v>30</v>
      </c>
      <c r="BL24">
        <f t="shared" ref="BL24:BL42" si="13">M3</f>
        <v>358</v>
      </c>
      <c r="BM24" t="s">
        <v>30</v>
      </c>
      <c r="BN24">
        <f t="shared" ref="BN24:BN42" si="14">N3</f>
        <v>1074</v>
      </c>
      <c r="BO24" t="s">
        <v>30</v>
      </c>
      <c r="BP24" s="1">
        <f t="shared" ref="BP24:BP41" si="15">O3</f>
        <v>5.0000000000000001E-3</v>
      </c>
      <c r="BQ24" t="s">
        <v>30</v>
      </c>
      <c r="BR24">
        <f t="shared" ref="BR24:BR42" si="16">Q3</f>
        <v>6042</v>
      </c>
      <c r="BS24" t="s">
        <v>30</v>
      </c>
      <c r="BT24" s="1">
        <f t="shared" ref="BT24:BT42" si="17">R3</f>
        <v>2.1000000000000001E-2</v>
      </c>
      <c r="BU24" t="s">
        <v>30</v>
      </c>
      <c r="BV24">
        <f t="shared" ref="BV24:BV42" si="18">T3</f>
        <v>6834</v>
      </c>
      <c r="BW24" t="s">
        <v>30</v>
      </c>
      <c r="BX24" s="1">
        <f t="shared" ref="BX24:BX42" si="19">U3</f>
        <v>3.3000000000000002E-2</v>
      </c>
      <c r="BY24" t="s">
        <v>32</v>
      </c>
    </row>
    <row r="25" spans="1:77" x14ac:dyDescent="0.25">
      <c r="X25">
        <v>223</v>
      </c>
      <c r="Z25">
        <f t="shared" ref="Z25:Z42" si="20">A4+1</f>
        <v>3</v>
      </c>
      <c r="AA25">
        <f t="shared" ref="AA25:AA42" si="21">Z25+30</f>
        <v>33</v>
      </c>
      <c r="AB25" t="s">
        <v>30</v>
      </c>
      <c r="AC25">
        <f t="shared" si="1"/>
        <v>271</v>
      </c>
      <c r="AD25" t="s">
        <v>30</v>
      </c>
      <c r="AE25" s="1">
        <f t="shared" si="2"/>
        <v>21.524663677130047</v>
      </c>
      <c r="AF25" t="s">
        <v>30</v>
      </c>
      <c r="AG25" s="1">
        <f t="shared" si="0"/>
        <v>5.0000000000000001E-3</v>
      </c>
      <c r="AH25" t="s">
        <v>30</v>
      </c>
      <c r="AI25">
        <f t="shared" si="3"/>
        <v>263</v>
      </c>
      <c r="AJ25" t="s">
        <v>30</v>
      </c>
      <c r="AK25" s="1">
        <f t="shared" si="4"/>
        <v>17.937219730941703</v>
      </c>
      <c r="AL25" t="s">
        <v>30</v>
      </c>
      <c r="AM25" s="1">
        <f t="shared" ref="AM25:AM42" si="22">H4</f>
        <v>0</v>
      </c>
      <c r="AN25" t="s">
        <v>30</v>
      </c>
      <c r="AO25">
        <f t="shared" si="5"/>
        <v>231</v>
      </c>
      <c r="AP25" t="s">
        <v>30</v>
      </c>
      <c r="AQ25" s="1">
        <f t="shared" ref="AQ25:AQ31" si="23">((AO25-X25)/X25)*100</f>
        <v>3.5874439461883409</v>
      </c>
      <c r="AR25" t="s">
        <v>30</v>
      </c>
      <c r="AS25" s="1">
        <f t="shared" ref="AS25:AS42" si="24">J4</f>
        <v>1E-3</v>
      </c>
      <c r="AT25" t="s">
        <v>30</v>
      </c>
      <c r="AU25">
        <f t="shared" ref="AU25:AU42" si="25">K4</f>
        <v>223</v>
      </c>
      <c r="AV25" t="s">
        <v>30</v>
      </c>
      <c r="AW25" s="1">
        <f t="shared" ref="AW25:AW42" si="26">((AU25-X25)/X25)*100</f>
        <v>0</v>
      </c>
      <c r="AX25" t="s">
        <v>30</v>
      </c>
      <c r="AY25" s="1">
        <f t="shared" si="7"/>
        <v>1E-3</v>
      </c>
      <c r="AZ25" t="s">
        <v>32</v>
      </c>
      <c r="BA25">
        <v>3</v>
      </c>
      <c r="BB25">
        <f t="shared" si="8"/>
        <v>33</v>
      </c>
      <c r="BC25" t="s">
        <v>30</v>
      </c>
      <c r="BD25">
        <f t="shared" si="9"/>
        <v>223</v>
      </c>
      <c r="BE25" t="s">
        <v>30</v>
      </c>
      <c r="BF25" s="1">
        <f t="shared" si="10"/>
        <v>0</v>
      </c>
      <c r="BG25" t="s">
        <v>30</v>
      </c>
      <c r="BH25">
        <f t="shared" si="11"/>
        <v>56</v>
      </c>
      <c r="BI25" t="s">
        <v>30</v>
      </c>
      <c r="BJ25" s="1">
        <f t="shared" si="12"/>
        <v>0</v>
      </c>
      <c r="BK25" t="s">
        <v>30</v>
      </c>
      <c r="BL25">
        <f t="shared" si="13"/>
        <v>223</v>
      </c>
      <c r="BM25" t="s">
        <v>30</v>
      </c>
      <c r="BN25">
        <f t="shared" si="14"/>
        <v>1670</v>
      </c>
      <c r="BO25" t="s">
        <v>30</v>
      </c>
      <c r="BP25" s="1">
        <f t="shared" si="15"/>
        <v>1.0999999999999999E-2</v>
      </c>
      <c r="BQ25" t="s">
        <v>30</v>
      </c>
      <c r="BR25">
        <f t="shared" si="16"/>
        <v>11016</v>
      </c>
      <c r="BS25" t="s">
        <v>30</v>
      </c>
      <c r="BT25" s="1">
        <f t="shared" si="17"/>
        <v>5.6000000000000001E-2</v>
      </c>
      <c r="BU25" t="s">
        <v>30</v>
      </c>
      <c r="BV25">
        <f t="shared" si="18"/>
        <v>11504</v>
      </c>
      <c r="BW25" t="s">
        <v>30</v>
      </c>
      <c r="BX25" s="1">
        <f t="shared" si="19"/>
        <v>6.7000000000000004E-2</v>
      </c>
      <c r="BY25" t="s">
        <v>32</v>
      </c>
    </row>
    <row r="26" spans="1:77" x14ac:dyDescent="0.25">
      <c r="X26">
        <v>202</v>
      </c>
      <c r="Z26">
        <f t="shared" si="20"/>
        <v>4</v>
      </c>
      <c r="AA26">
        <f t="shared" si="21"/>
        <v>34</v>
      </c>
      <c r="AB26" t="s">
        <v>30</v>
      </c>
      <c r="AC26">
        <f t="shared" si="1"/>
        <v>259</v>
      </c>
      <c r="AD26" t="s">
        <v>30</v>
      </c>
      <c r="AE26" s="1">
        <f t="shared" si="2"/>
        <v>28.217821782178216</v>
      </c>
      <c r="AF26" t="s">
        <v>30</v>
      </c>
      <c r="AG26" s="1">
        <f t="shared" si="0"/>
        <v>0.01</v>
      </c>
      <c r="AH26" t="s">
        <v>30</v>
      </c>
      <c r="AI26">
        <f t="shared" si="3"/>
        <v>235</v>
      </c>
      <c r="AJ26" t="s">
        <v>30</v>
      </c>
      <c r="AK26" s="1">
        <f t="shared" si="4"/>
        <v>16.336633663366339</v>
      </c>
      <c r="AL26" t="s">
        <v>30</v>
      </c>
      <c r="AM26" s="1">
        <f t="shared" si="22"/>
        <v>0</v>
      </c>
      <c r="AN26" t="s">
        <v>30</v>
      </c>
      <c r="AO26">
        <f t="shared" si="5"/>
        <v>235</v>
      </c>
      <c r="AP26" t="s">
        <v>30</v>
      </c>
      <c r="AQ26" s="1">
        <f t="shared" si="23"/>
        <v>16.336633663366339</v>
      </c>
      <c r="AR26" t="s">
        <v>30</v>
      </c>
      <c r="AS26" s="1">
        <f t="shared" si="24"/>
        <v>1E-3</v>
      </c>
      <c r="AT26" t="s">
        <v>30</v>
      </c>
      <c r="AU26">
        <f t="shared" si="25"/>
        <v>235</v>
      </c>
      <c r="AV26" t="s">
        <v>30</v>
      </c>
      <c r="AW26" s="1">
        <f>((AU26-X26)/X26)*100</f>
        <v>16.336633663366339</v>
      </c>
      <c r="AX26" t="s">
        <v>30</v>
      </c>
      <c r="AY26" s="1">
        <f t="shared" si="7"/>
        <v>1E-3</v>
      </c>
      <c r="AZ26" t="s">
        <v>32</v>
      </c>
      <c r="BA26">
        <v>4</v>
      </c>
      <c r="BB26">
        <f t="shared" si="8"/>
        <v>34</v>
      </c>
      <c r="BC26" t="s">
        <v>30</v>
      </c>
      <c r="BD26">
        <f t="shared" si="9"/>
        <v>202</v>
      </c>
      <c r="BE26" t="s">
        <v>30</v>
      </c>
      <c r="BF26" s="1">
        <f t="shared" si="10"/>
        <v>0</v>
      </c>
      <c r="BG26" t="s">
        <v>30</v>
      </c>
      <c r="BH26">
        <f>W5</f>
        <v>120</v>
      </c>
      <c r="BI26" t="s">
        <v>30</v>
      </c>
      <c r="BJ26" s="1">
        <f t="shared" si="12"/>
        <v>3.0000000000000001E-3</v>
      </c>
      <c r="BK26" t="s">
        <v>30</v>
      </c>
      <c r="BL26">
        <f t="shared" si="13"/>
        <v>202</v>
      </c>
      <c r="BM26" t="s">
        <v>30</v>
      </c>
      <c r="BN26">
        <f t="shared" si="14"/>
        <v>5631</v>
      </c>
      <c r="BO26" t="s">
        <v>30</v>
      </c>
      <c r="BP26" s="1">
        <f t="shared" si="15"/>
        <v>5.8999999999999997E-2</v>
      </c>
      <c r="BQ26" t="s">
        <v>30</v>
      </c>
      <c r="BR26">
        <f t="shared" si="16"/>
        <v>9757</v>
      </c>
      <c r="BS26" t="s">
        <v>30</v>
      </c>
      <c r="BT26" s="1">
        <f t="shared" si="17"/>
        <v>8.7999999999999995E-2</v>
      </c>
      <c r="BU26" t="s">
        <v>30</v>
      </c>
      <c r="BV26">
        <f t="shared" si="18"/>
        <v>11491</v>
      </c>
      <c r="BW26" t="s">
        <v>30</v>
      </c>
      <c r="BX26" s="1">
        <f t="shared" si="19"/>
        <v>0.115</v>
      </c>
      <c r="BY26" t="s">
        <v>32</v>
      </c>
    </row>
    <row r="27" spans="1:77" x14ac:dyDescent="0.25">
      <c r="X27">
        <v>257</v>
      </c>
      <c r="Z27">
        <f t="shared" si="20"/>
        <v>5</v>
      </c>
      <c r="AA27">
        <f t="shared" si="21"/>
        <v>35</v>
      </c>
      <c r="AB27" t="s">
        <v>30</v>
      </c>
      <c r="AC27">
        <f t="shared" si="1"/>
        <v>395</v>
      </c>
      <c r="AD27" t="s">
        <v>30</v>
      </c>
      <c r="AE27" s="1">
        <f t="shared" si="2"/>
        <v>53.696498054474709</v>
      </c>
      <c r="AF27" t="s">
        <v>30</v>
      </c>
      <c r="AG27" s="1">
        <f t="shared" si="0"/>
        <v>1.2E-2</v>
      </c>
      <c r="AH27" t="s">
        <v>30</v>
      </c>
      <c r="AI27">
        <f t="shared" si="3"/>
        <v>323</v>
      </c>
      <c r="AJ27" t="s">
        <v>30</v>
      </c>
      <c r="AK27" s="1">
        <f>((AI27-X27)/X27)*100</f>
        <v>25.680933852140075</v>
      </c>
      <c r="AL27" t="s">
        <v>30</v>
      </c>
      <c r="AM27" s="1">
        <f t="shared" si="22"/>
        <v>1E-3</v>
      </c>
      <c r="AN27" t="s">
        <v>30</v>
      </c>
      <c r="AO27">
        <f t="shared" si="5"/>
        <v>306</v>
      </c>
      <c r="AP27" t="s">
        <v>30</v>
      </c>
      <c r="AQ27" s="1">
        <f t="shared" si="23"/>
        <v>19.066147859922179</v>
      </c>
      <c r="AR27" t="s">
        <v>30</v>
      </c>
      <c r="AS27" s="1">
        <f t="shared" si="24"/>
        <v>2E-3</v>
      </c>
      <c r="AT27" t="s">
        <v>30</v>
      </c>
      <c r="AU27">
        <f t="shared" si="25"/>
        <v>298</v>
      </c>
      <c r="AV27" t="s">
        <v>30</v>
      </c>
      <c r="AW27" s="1">
        <f t="shared" si="26"/>
        <v>15.953307392996107</v>
      </c>
      <c r="AX27" t="s">
        <v>30</v>
      </c>
      <c r="AY27" s="1">
        <f t="shared" si="7"/>
        <v>3.0000000000000001E-3</v>
      </c>
      <c r="AZ27" t="s">
        <v>32</v>
      </c>
      <c r="BA27">
        <v>5</v>
      </c>
      <c r="BB27">
        <f t="shared" si="8"/>
        <v>35</v>
      </c>
      <c r="BC27" t="s">
        <v>30</v>
      </c>
      <c r="BD27">
        <f>V6</f>
        <v>257</v>
      </c>
      <c r="BE27" t="s">
        <v>30</v>
      </c>
      <c r="BF27" s="1">
        <f t="shared" si="10"/>
        <v>0</v>
      </c>
      <c r="BG27" t="s">
        <v>30</v>
      </c>
      <c r="BH27">
        <f t="shared" si="11"/>
        <v>164</v>
      </c>
      <c r="BI27" t="s">
        <v>30</v>
      </c>
      <c r="BJ27" s="1">
        <f t="shared" si="12"/>
        <v>5.0000000000000001E-3</v>
      </c>
      <c r="BK27" t="s">
        <v>30</v>
      </c>
      <c r="BL27">
        <f t="shared" si="13"/>
        <v>257</v>
      </c>
      <c r="BM27" t="s">
        <v>30</v>
      </c>
      <c r="BN27">
        <f t="shared" si="14"/>
        <v>6728</v>
      </c>
      <c r="BO27" t="s">
        <v>30</v>
      </c>
      <c r="BP27" s="1">
        <f t="shared" si="15"/>
        <v>0.109</v>
      </c>
      <c r="BQ27" t="s">
        <v>30</v>
      </c>
      <c r="BR27">
        <f t="shared" si="16"/>
        <v>20679</v>
      </c>
      <c r="BS27" t="s">
        <v>30</v>
      </c>
      <c r="BT27" s="1">
        <f t="shared" si="17"/>
        <v>0.34100000000000003</v>
      </c>
      <c r="BU27" t="s">
        <v>30</v>
      </c>
      <c r="BV27">
        <f t="shared" si="18"/>
        <v>23413</v>
      </c>
      <c r="BW27" t="s">
        <v>30</v>
      </c>
      <c r="BX27" s="1">
        <f t="shared" si="19"/>
        <v>0.50700000000000001</v>
      </c>
      <c r="BY27" t="s">
        <v>32</v>
      </c>
    </row>
    <row r="28" spans="1:77" x14ac:dyDescent="0.25">
      <c r="X28">
        <v>226</v>
      </c>
      <c r="Z28">
        <f t="shared" si="20"/>
        <v>6</v>
      </c>
      <c r="AA28">
        <f t="shared" si="21"/>
        <v>36</v>
      </c>
      <c r="AB28" t="s">
        <v>30</v>
      </c>
      <c r="AC28">
        <f t="shared" si="1"/>
        <v>380</v>
      </c>
      <c r="AD28" t="s">
        <v>30</v>
      </c>
      <c r="AE28" s="1">
        <f t="shared" si="2"/>
        <v>68.141592920353972</v>
      </c>
      <c r="AF28" t="s">
        <v>30</v>
      </c>
      <c r="AG28" s="1">
        <f t="shared" si="0"/>
        <v>3.0000000000000001E-3</v>
      </c>
      <c r="AH28" t="s">
        <v>30</v>
      </c>
      <c r="AI28">
        <f>G7</f>
        <v>335</v>
      </c>
      <c r="AJ28" t="s">
        <v>30</v>
      </c>
      <c r="AK28" s="1">
        <f t="shared" si="4"/>
        <v>48.230088495575217</v>
      </c>
      <c r="AL28" t="s">
        <v>30</v>
      </c>
      <c r="AM28" s="1">
        <f t="shared" si="22"/>
        <v>1E-3</v>
      </c>
      <c r="AN28" t="s">
        <v>30</v>
      </c>
      <c r="AO28">
        <f t="shared" si="5"/>
        <v>276</v>
      </c>
      <c r="AP28" t="s">
        <v>30</v>
      </c>
      <c r="AQ28" s="1">
        <f t="shared" si="23"/>
        <v>22.123893805309734</v>
      </c>
      <c r="AR28" t="s">
        <v>30</v>
      </c>
      <c r="AS28" s="1">
        <f t="shared" si="24"/>
        <v>2E-3</v>
      </c>
      <c r="AT28" t="s">
        <v>30</v>
      </c>
      <c r="AU28">
        <f t="shared" si="25"/>
        <v>237</v>
      </c>
      <c r="AV28" t="s">
        <v>30</v>
      </c>
      <c r="AW28" s="1">
        <f t="shared" si="26"/>
        <v>4.8672566371681416</v>
      </c>
      <c r="AX28" t="s">
        <v>30</v>
      </c>
      <c r="AY28" s="1">
        <f>L7</f>
        <v>4.0000000000000001E-3</v>
      </c>
      <c r="AZ28" t="s">
        <v>32</v>
      </c>
      <c r="BA28">
        <v>6</v>
      </c>
      <c r="BB28">
        <f t="shared" si="8"/>
        <v>36</v>
      </c>
      <c r="BC28" t="s">
        <v>30</v>
      </c>
      <c r="BD28">
        <f t="shared" si="9"/>
        <v>226</v>
      </c>
      <c r="BE28" t="s">
        <v>30</v>
      </c>
      <c r="BF28" s="1">
        <f t="shared" si="10"/>
        <v>0</v>
      </c>
      <c r="BG28" t="s">
        <v>30</v>
      </c>
      <c r="BH28">
        <f t="shared" si="11"/>
        <v>48</v>
      </c>
      <c r="BI28" t="s">
        <v>30</v>
      </c>
      <c r="BJ28" s="1">
        <f t="shared" si="12"/>
        <v>1E-3</v>
      </c>
      <c r="BK28" t="s">
        <v>30</v>
      </c>
      <c r="BL28">
        <f t="shared" si="13"/>
        <v>226</v>
      </c>
      <c r="BM28" t="s">
        <v>30</v>
      </c>
      <c r="BN28">
        <f t="shared" si="14"/>
        <v>531</v>
      </c>
      <c r="BO28" t="s">
        <v>30</v>
      </c>
      <c r="BP28" s="1">
        <f t="shared" si="15"/>
        <v>6.0000000000000001E-3</v>
      </c>
      <c r="BQ28" t="s">
        <v>30</v>
      </c>
      <c r="BR28">
        <f t="shared" si="16"/>
        <v>67657</v>
      </c>
      <c r="BS28" t="s">
        <v>30</v>
      </c>
      <c r="BT28" s="1">
        <f t="shared" si="17"/>
        <v>2.2440000000000002</v>
      </c>
      <c r="BU28" t="s">
        <v>30</v>
      </c>
      <c r="BV28">
        <f t="shared" si="18"/>
        <v>68316</v>
      </c>
      <c r="BW28" t="s">
        <v>30</v>
      </c>
      <c r="BX28" s="1">
        <f t="shared" si="19"/>
        <v>2.4660000000000002</v>
      </c>
      <c r="BY28" t="s">
        <v>32</v>
      </c>
    </row>
    <row r="29" spans="1:77" x14ac:dyDescent="0.25">
      <c r="X29">
        <v>177</v>
      </c>
      <c r="Z29">
        <f t="shared" si="20"/>
        <v>7</v>
      </c>
      <c r="AA29">
        <f t="shared" si="21"/>
        <v>37</v>
      </c>
      <c r="AB29" t="s">
        <v>30</v>
      </c>
      <c r="AC29">
        <f t="shared" si="1"/>
        <v>222</v>
      </c>
      <c r="AD29" t="s">
        <v>30</v>
      </c>
      <c r="AE29" s="1">
        <f t="shared" si="2"/>
        <v>25.423728813559322</v>
      </c>
      <c r="AF29" t="s">
        <v>30</v>
      </c>
      <c r="AG29" s="1">
        <f t="shared" si="0"/>
        <v>1.4E-2</v>
      </c>
      <c r="AH29" t="s">
        <v>30</v>
      </c>
      <c r="AI29">
        <f t="shared" si="3"/>
        <v>186</v>
      </c>
      <c r="AJ29" t="s">
        <v>30</v>
      </c>
      <c r="AK29" s="1">
        <f t="shared" si="4"/>
        <v>5.0847457627118651</v>
      </c>
      <c r="AL29" t="s">
        <v>30</v>
      </c>
      <c r="AM29" s="1">
        <f t="shared" si="22"/>
        <v>1E-3</v>
      </c>
      <c r="AN29" t="s">
        <v>30</v>
      </c>
      <c r="AO29">
        <f t="shared" si="5"/>
        <v>177</v>
      </c>
      <c r="AP29" t="s">
        <v>30</v>
      </c>
      <c r="AQ29" s="1">
        <f t="shared" si="23"/>
        <v>0</v>
      </c>
      <c r="AR29" t="s">
        <v>30</v>
      </c>
      <c r="AS29" s="1">
        <f t="shared" si="24"/>
        <v>1E-3</v>
      </c>
      <c r="AT29" t="s">
        <v>30</v>
      </c>
      <c r="AU29">
        <f t="shared" si="25"/>
        <v>177</v>
      </c>
      <c r="AV29" t="s">
        <v>30</v>
      </c>
      <c r="AW29" s="1">
        <f t="shared" si="26"/>
        <v>0</v>
      </c>
      <c r="AX29" t="s">
        <v>30</v>
      </c>
      <c r="AY29" s="1">
        <f t="shared" si="7"/>
        <v>3.0000000000000001E-3</v>
      </c>
      <c r="AZ29" t="s">
        <v>32</v>
      </c>
      <c r="BA29">
        <v>7</v>
      </c>
      <c r="BB29">
        <f t="shared" si="8"/>
        <v>37</v>
      </c>
      <c r="BC29" t="s">
        <v>30</v>
      </c>
      <c r="BD29">
        <f t="shared" si="9"/>
        <v>177</v>
      </c>
      <c r="BE29" t="s">
        <v>30</v>
      </c>
      <c r="BF29" s="1">
        <f t="shared" si="10"/>
        <v>0</v>
      </c>
      <c r="BG29" t="s">
        <v>30</v>
      </c>
      <c r="BH29">
        <f t="shared" si="11"/>
        <v>46</v>
      </c>
      <c r="BI29" t="s">
        <v>30</v>
      </c>
      <c r="BJ29" s="1">
        <f t="shared" si="12"/>
        <v>0</v>
      </c>
      <c r="BK29" t="s">
        <v>30</v>
      </c>
      <c r="BL29">
        <f t="shared" si="13"/>
        <v>177</v>
      </c>
      <c r="BM29" t="s">
        <v>30</v>
      </c>
      <c r="BN29">
        <f t="shared" si="14"/>
        <v>602</v>
      </c>
      <c r="BO29" t="s">
        <v>30</v>
      </c>
      <c r="BP29" s="1">
        <f t="shared" si="15"/>
        <v>8.9999999999999993E-3</v>
      </c>
      <c r="BQ29" t="s">
        <v>30</v>
      </c>
      <c r="BR29">
        <f t="shared" si="16"/>
        <v>64720</v>
      </c>
      <c r="BS29" t="s">
        <v>30</v>
      </c>
      <c r="BT29" s="1">
        <f t="shared" si="17"/>
        <v>3.1139999999999999</v>
      </c>
      <c r="BU29" t="s">
        <v>30</v>
      </c>
      <c r="BV29">
        <f t="shared" si="18"/>
        <v>66144</v>
      </c>
      <c r="BW29" t="s">
        <v>30</v>
      </c>
      <c r="BX29" s="1">
        <f t="shared" si="19"/>
        <v>3.4020000000000001</v>
      </c>
      <c r="BY29" t="s">
        <v>32</v>
      </c>
    </row>
    <row r="30" spans="1:77" x14ac:dyDescent="0.25">
      <c r="X30">
        <v>282</v>
      </c>
      <c r="Z30">
        <f t="shared" si="20"/>
        <v>8</v>
      </c>
      <c r="AA30">
        <f t="shared" si="21"/>
        <v>38</v>
      </c>
      <c r="AB30" t="s">
        <v>30</v>
      </c>
      <c r="AC30">
        <f t="shared" si="1"/>
        <v>357</v>
      </c>
      <c r="AD30" t="s">
        <v>30</v>
      </c>
      <c r="AE30" s="1">
        <f t="shared" si="2"/>
        <v>26.595744680851062</v>
      </c>
      <c r="AF30" t="s">
        <v>30</v>
      </c>
      <c r="AG30" s="1">
        <f t="shared" si="0"/>
        <v>1.0999999999999999E-2</v>
      </c>
      <c r="AH30" t="s">
        <v>30</v>
      </c>
      <c r="AI30">
        <f t="shared" si="3"/>
        <v>303</v>
      </c>
      <c r="AJ30" t="s">
        <v>30</v>
      </c>
      <c r="AK30" s="1">
        <f t="shared" si="4"/>
        <v>7.4468085106382977</v>
      </c>
      <c r="AL30" t="s">
        <v>30</v>
      </c>
      <c r="AM30" s="1">
        <f t="shared" si="22"/>
        <v>1E-3</v>
      </c>
      <c r="AN30" t="s">
        <v>30</v>
      </c>
      <c r="AO30">
        <f t="shared" si="5"/>
        <v>283</v>
      </c>
      <c r="AP30" t="s">
        <v>30</v>
      </c>
      <c r="AQ30" s="1">
        <f t="shared" si="23"/>
        <v>0.3546099290780142</v>
      </c>
      <c r="AR30" t="s">
        <v>30</v>
      </c>
      <c r="AS30" s="1">
        <f t="shared" si="24"/>
        <v>1E-3</v>
      </c>
      <c r="AT30" t="s">
        <v>30</v>
      </c>
      <c r="AU30">
        <f t="shared" si="25"/>
        <v>283</v>
      </c>
      <c r="AV30" t="s">
        <v>30</v>
      </c>
      <c r="AW30" s="1">
        <f t="shared" si="26"/>
        <v>0.3546099290780142</v>
      </c>
      <c r="AX30" t="s">
        <v>30</v>
      </c>
      <c r="AY30" s="1">
        <f t="shared" si="7"/>
        <v>3.0000000000000001E-3</v>
      </c>
      <c r="AZ30" t="s">
        <v>32</v>
      </c>
      <c r="BA30">
        <v>8</v>
      </c>
      <c r="BB30">
        <f t="shared" si="8"/>
        <v>38</v>
      </c>
      <c r="BC30" t="s">
        <v>30</v>
      </c>
      <c r="BD30">
        <f t="shared" si="9"/>
        <v>282</v>
      </c>
      <c r="BE30" t="s">
        <v>30</v>
      </c>
      <c r="BF30" s="1">
        <f>((BD30-X30)/X30)*100</f>
        <v>0</v>
      </c>
      <c r="BG30" t="s">
        <v>30</v>
      </c>
      <c r="BH30">
        <f t="shared" si="11"/>
        <v>190</v>
      </c>
      <c r="BI30" t="s">
        <v>30</v>
      </c>
      <c r="BJ30" s="1">
        <f t="shared" si="12"/>
        <v>7.0000000000000001E-3</v>
      </c>
      <c r="BK30" t="s">
        <v>30</v>
      </c>
      <c r="BL30">
        <f t="shared" si="13"/>
        <v>282</v>
      </c>
      <c r="BM30" t="s">
        <v>30</v>
      </c>
      <c r="BN30">
        <f t="shared" si="14"/>
        <v>5513</v>
      </c>
      <c r="BO30" t="s">
        <v>30</v>
      </c>
      <c r="BP30" s="1">
        <f t="shared" si="15"/>
        <v>5.8000000000000003E-2</v>
      </c>
      <c r="BQ30" t="s">
        <v>30</v>
      </c>
      <c r="BR30">
        <f t="shared" si="16"/>
        <v>11052</v>
      </c>
      <c r="BS30" t="s">
        <v>30</v>
      </c>
      <c r="BT30" s="1">
        <f t="shared" si="17"/>
        <v>0.13600000000000001</v>
      </c>
      <c r="BU30" t="s">
        <v>30</v>
      </c>
      <c r="BV30">
        <f t="shared" si="18"/>
        <v>15478</v>
      </c>
      <c r="BW30" t="s">
        <v>30</v>
      </c>
      <c r="BX30" s="1">
        <f t="shared" si="19"/>
        <v>0.248</v>
      </c>
      <c r="BY30" t="s">
        <v>32</v>
      </c>
    </row>
    <row r="31" spans="1:77" x14ac:dyDescent="0.25">
      <c r="X31">
        <v>313</v>
      </c>
      <c r="Z31">
        <f t="shared" si="20"/>
        <v>9</v>
      </c>
      <c r="AA31">
        <f t="shared" si="21"/>
        <v>39</v>
      </c>
      <c r="AB31" t="s">
        <v>30</v>
      </c>
      <c r="AC31">
        <f t="shared" si="1"/>
        <v>347</v>
      </c>
      <c r="AD31" t="s">
        <v>30</v>
      </c>
      <c r="AE31" s="1">
        <f t="shared" si="2"/>
        <v>10.862619808306709</v>
      </c>
      <c r="AF31" t="s">
        <v>30</v>
      </c>
      <c r="AG31" s="1">
        <f t="shared" si="0"/>
        <v>1.0999999999999999E-2</v>
      </c>
      <c r="AH31" t="s">
        <v>30</v>
      </c>
      <c r="AI31">
        <f t="shared" si="3"/>
        <v>347</v>
      </c>
      <c r="AJ31" t="s">
        <v>30</v>
      </c>
      <c r="AK31" s="1">
        <f t="shared" si="4"/>
        <v>10.862619808306709</v>
      </c>
      <c r="AL31" t="s">
        <v>30</v>
      </c>
      <c r="AM31" s="1">
        <f t="shared" si="22"/>
        <v>1E-3</v>
      </c>
      <c r="AN31" t="s">
        <v>30</v>
      </c>
      <c r="AO31">
        <f t="shared" si="5"/>
        <v>341</v>
      </c>
      <c r="AP31" t="s">
        <v>30</v>
      </c>
      <c r="AQ31" s="1">
        <f t="shared" si="23"/>
        <v>8.9456869009584654</v>
      </c>
      <c r="AR31" t="s">
        <v>30</v>
      </c>
      <c r="AS31" s="1">
        <f t="shared" si="24"/>
        <v>2E-3</v>
      </c>
      <c r="AT31" t="s">
        <v>30</v>
      </c>
      <c r="AU31">
        <f t="shared" si="25"/>
        <v>339</v>
      </c>
      <c r="AV31" t="s">
        <v>30</v>
      </c>
      <c r="AW31" s="1">
        <f t="shared" si="26"/>
        <v>8.3067092651757193</v>
      </c>
      <c r="AX31" t="s">
        <v>30</v>
      </c>
      <c r="AY31" s="1">
        <f t="shared" si="7"/>
        <v>3.0000000000000001E-3</v>
      </c>
      <c r="AZ31" t="s">
        <v>32</v>
      </c>
      <c r="BA31">
        <v>9</v>
      </c>
      <c r="BB31">
        <f t="shared" si="8"/>
        <v>39</v>
      </c>
      <c r="BC31" t="s">
        <v>30</v>
      </c>
      <c r="BD31">
        <f t="shared" si="9"/>
        <v>323</v>
      </c>
      <c r="BE31" t="s">
        <v>30</v>
      </c>
      <c r="BF31" s="1">
        <f t="shared" si="10"/>
        <v>3.1948881789137378</v>
      </c>
      <c r="BG31" t="s">
        <v>30</v>
      </c>
      <c r="BH31">
        <f t="shared" si="11"/>
        <v>110</v>
      </c>
      <c r="BI31" t="s">
        <v>30</v>
      </c>
      <c r="BJ31" s="1">
        <f t="shared" si="12"/>
        <v>3.0000000000000001E-3</v>
      </c>
      <c r="BK31" t="s">
        <v>30</v>
      </c>
      <c r="BL31">
        <f t="shared" si="13"/>
        <v>313</v>
      </c>
      <c r="BM31" t="s">
        <v>30</v>
      </c>
      <c r="BN31">
        <f t="shared" si="14"/>
        <v>8724</v>
      </c>
      <c r="BO31" t="s">
        <v>30</v>
      </c>
      <c r="BP31" s="1">
        <f t="shared" si="15"/>
        <v>7.9000000000000001E-2</v>
      </c>
      <c r="BQ31" t="s">
        <v>30</v>
      </c>
      <c r="BR31">
        <f t="shared" si="16"/>
        <v>14777</v>
      </c>
      <c r="BS31" t="s">
        <v>30</v>
      </c>
      <c r="BT31" s="1">
        <f t="shared" si="17"/>
        <v>0.21099999999999999</v>
      </c>
      <c r="BU31" t="s">
        <v>30</v>
      </c>
      <c r="BV31">
        <f t="shared" si="18"/>
        <v>18045</v>
      </c>
      <c r="BW31" t="s">
        <v>30</v>
      </c>
      <c r="BX31" s="1">
        <f t="shared" si="19"/>
        <v>0.35299999999999998</v>
      </c>
      <c r="BY31" t="s">
        <v>32</v>
      </c>
    </row>
    <row r="32" spans="1:77" x14ac:dyDescent="0.25">
      <c r="X32">
        <v>336</v>
      </c>
      <c r="Z32">
        <f t="shared" si="20"/>
        <v>10</v>
      </c>
      <c r="AA32">
        <f t="shared" si="21"/>
        <v>40</v>
      </c>
      <c r="AB32" t="s">
        <v>30</v>
      </c>
      <c r="AC32">
        <f t="shared" si="1"/>
        <v>361</v>
      </c>
      <c r="AD32" t="s">
        <v>30</v>
      </c>
      <c r="AE32" s="1">
        <f t="shared" si="2"/>
        <v>7.4404761904761907</v>
      </c>
      <c r="AF32" t="s">
        <v>30</v>
      </c>
      <c r="AG32" s="1">
        <f t="shared" si="0"/>
        <v>1.2999999999999999E-2</v>
      </c>
      <c r="AH32" t="s">
        <v>30</v>
      </c>
      <c r="AI32">
        <f t="shared" si="3"/>
        <v>357</v>
      </c>
      <c r="AJ32" t="s">
        <v>30</v>
      </c>
      <c r="AK32" s="1">
        <f t="shared" si="4"/>
        <v>6.25</v>
      </c>
      <c r="AL32" t="s">
        <v>30</v>
      </c>
      <c r="AM32" s="1">
        <f t="shared" si="22"/>
        <v>1E-3</v>
      </c>
      <c r="AN32" t="s">
        <v>30</v>
      </c>
      <c r="AO32">
        <f t="shared" si="5"/>
        <v>336</v>
      </c>
      <c r="AP32" t="s">
        <v>30</v>
      </c>
      <c r="AQ32" s="1">
        <f t="shared" si="6"/>
        <v>0</v>
      </c>
      <c r="AR32" t="s">
        <v>30</v>
      </c>
      <c r="AS32" s="1">
        <f t="shared" si="24"/>
        <v>2E-3</v>
      </c>
      <c r="AT32" t="s">
        <v>30</v>
      </c>
      <c r="AU32">
        <f t="shared" si="25"/>
        <v>336</v>
      </c>
      <c r="AV32" t="s">
        <v>30</v>
      </c>
      <c r="AW32" s="1">
        <f t="shared" si="26"/>
        <v>0</v>
      </c>
      <c r="AX32" t="s">
        <v>30</v>
      </c>
      <c r="AY32" s="1">
        <f t="shared" si="7"/>
        <v>4.0000000000000001E-3</v>
      </c>
      <c r="AZ32" t="s">
        <v>32</v>
      </c>
      <c r="BA32">
        <v>10</v>
      </c>
      <c r="BB32">
        <f t="shared" si="8"/>
        <v>40</v>
      </c>
      <c r="BC32" t="s">
        <v>30</v>
      </c>
      <c r="BD32">
        <f t="shared" si="9"/>
        <v>336</v>
      </c>
      <c r="BE32" t="s">
        <v>30</v>
      </c>
      <c r="BF32" s="1">
        <f t="shared" si="10"/>
        <v>0</v>
      </c>
      <c r="BG32" t="s">
        <v>30</v>
      </c>
      <c r="BH32">
        <f t="shared" si="11"/>
        <v>149</v>
      </c>
      <c r="BI32" t="s">
        <v>30</v>
      </c>
      <c r="BJ32" s="1">
        <f>X11</f>
        <v>8.0000000000000002E-3</v>
      </c>
      <c r="BK32" t="s">
        <v>30</v>
      </c>
      <c r="BL32">
        <f t="shared" si="13"/>
        <v>336</v>
      </c>
      <c r="BM32" t="s">
        <v>30</v>
      </c>
      <c r="BN32">
        <f t="shared" si="14"/>
        <v>24125</v>
      </c>
      <c r="BO32" t="s">
        <v>30</v>
      </c>
      <c r="BP32" s="1">
        <f t="shared" si="15"/>
        <v>0.67900000000000005</v>
      </c>
      <c r="BQ32" t="s">
        <v>30</v>
      </c>
      <c r="BR32">
        <f t="shared" si="16"/>
        <v>314059</v>
      </c>
      <c r="BS32" t="s">
        <v>30</v>
      </c>
      <c r="BT32" s="1">
        <f t="shared" si="17"/>
        <v>18.718</v>
      </c>
      <c r="BU32" t="s">
        <v>30</v>
      </c>
      <c r="BV32">
        <f t="shared" si="18"/>
        <v>327525</v>
      </c>
      <c r="BW32" t="s">
        <v>30</v>
      </c>
      <c r="BX32" s="1">
        <f t="shared" si="19"/>
        <v>23.927</v>
      </c>
      <c r="BY32" t="s">
        <v>32</v>
      </c>
    </row>
    <row r="33" spans="24:77" x14ac:dyDescent="0.25">
      <c r="X33">
        <v>901</v>
      </c>
      <c r="Z33">
        <f t="shared" si="20"/>
        <v>11</v>
      </c>
      <c r="AA33">
        <f t="shared" si="21"/>
        <v>41</v>
      </c>
      <c r="AB33" t="s">
        <v>30</v>
      </c>
      <c r="AC33">
        <f t="shared" si="1"/>
        <v>974</v>
      </c>
      <c r="AD33" t="s">
        <v>30</v>
      </c>
      <c r="AE33" s="1">
        <f t="shared" si="2"/>
        <v>8.1021087680355173</v>
      </c>
      <c r="AF33" t="s">
        <v>30</v>
      </c>
      <c r="AG33" s="1">
        <f t="shared" si="0"/>
        <v>2E-3</v>
      </c>
      <c r="AH33" t="s">
        <v>30</v>
      </c>
      <c r="AI33">
        <f t="shared" si="3"/>
        <v>945</v>
      </c>
      <c r="AJ33" t="s">
        <v>30</v>
      </c>
      <c r="AK33" s="1">
        <f t="shared" si="4"/>
        <v>4.8834628190899005</v>
      </c>
      <c r="AL33" t="s">
        <v>30</v>
      </c>
      <c r="AM33" s="1">
        <f t="shared" si="22"/>
        <v>2E-3</v>
      </c>
      <c r="AN33" t="s">
        <v>30</v>
      </c>
      <c r="AO33">
        <f t="shared" si="5"/>
        <v>924</v>
      </c>
      <c r="AP33" t="s">
        <v>30</v>
      </c>
      <c r="AQ33" s="1">
        <f>((AO33-X33)/X33)*100</f>
        <v>2.5527192008879025</v>
      </c>
      <c r="AR33" t="s">
        <v>30</v>
      </c>
      <c r="AS33" s="1">
        <f t="shared" si="24"/>
        <v>5.0000000000000001E-3</v>
      </c>
      <c r="AT33" t="s">
        <v>30</v>
      </c>
      <c r="AU33">
        <f t="shared" si="25"/>
        <v>924</v>
      </c>
      <c r="AV33" t="s">
        <v>30</v>
      </c>
      <c r="AW33" s="1">
        <f t="shared" si="26"/>
        <v>2.5527192008879025</v>
      </c>
      <c r="AX33" t="s">
        <v>30</v>
      </c>
      <c r="AY33" s="1">
        <f t="shared" si="7"/>
        <v>8.9999999999999993E-3</v>
      </c>
      <c r="AZ33" t="s">
        <v>32</v>
      </c>
      <c r="BA33">
        <v>11</v>
      </c>
      <c r="BB33">
        <f t="shared" si="8"/>
        <v>41</v>
      </c>
      <c r="BC33" t="s">
        <v>30</v>
      </c>
      <c r="BD33">
        <f t="shared" si="9"/>
        <v>915</v>
      </c>
      <c r="BE33" t="s">
        <v>30</v>
      </c>
      <c r="BF33" s="1">
        <f t="shared" si="10"/>
        <v>1.553829078801332</v>
      </c>
      <c r="BG33" t="s">
        <v>30</v>
      </c>
      <c r="BH33">
        <f t="shared" si="11"/>
        <v>301</v>
      </c>
      <c r="BI33" t="s">
        <v>30</v>
      </c>
      <c r="BJ33" s="1">
        <f t="shared" si="12"/>
        <v>2.4E-2</v>
      </c>
      <c r="BK33" t="s">
        <v>30</v>
      </c>
      <c r="BL33">
        <f t="shared" si="13"/>
        <v>901</v>
      </c>
      <c r="BM33" t="s">
        <v>30</v>
      </c>
      <c r="BN33">
        <f t="shared" si="14"/>
        <v>35121</v>
      </c>
      <c r="BO33" t="s">
        <v>30</v>
      </c>
      <c r="BP33" s="1">
        <f t="shared" si="15"/>
        <v>3.992</v>
      </c>
      <c r="BQ33" t="s">
        <v>30</v>
      </c>
      <c r="BR33">
        <f t="shared" si="16"/>
        <v>62471</v>
      </c>
      <c r="BS33" t="s">
        <v>30</v>
      </c>
      <c r="BT33" s="1">
        <f t="shared" si="17"/>
        <v>9.2330000000000005</v>
      </c>
      <c r="BU33" t="s">
        <v>30</v>
      </c>
      <c r="BV33">
        <f t="shared" si="18"/>
        <v>82386</v>
      </c>
      <c r="BW33" t="s">
        <v>30</v>
      </c>
      <c r="BX33" s="1">
        <f t="shared" si="19"/>
        <v>15.968</v>
      </c>
      <c r="BY33" t="s">
        <v>32</v>
      </c>
    </row>
    <row r="34" spans="24:77" x14ac:dyDescent="0.25">
      <c r="X34">
        <v>1440</v>
      </c>
      <c r="Z34">
        <f t="shared" si="20"/>
        <v>12</v>
      </c>
      <c r="AA34">
        <f t="shared" si="21"/>
        <v>42</v>
      </c>
      <c r="AB34" t="s">
        <v>30</v>
      </c>
      <c r="AC34">
        <f t="shared" si="1"/>
        <v>1619</v>
      </c>
      <c r="AD34" t="s">
        <v>30</v>
      </c>
      <c r="AE34" s="1">
        <f t="shared" si="2"/>
        <v>12.430555555555555</v>
      </c>
      <c r="AF34" t="s">
        <v>30</v>
      </c>
      <c r="AG34" s="1">
        <f t="shared" si="0"/>
        <v>2E-3</v>
      </c>
      <c r="AH34" t="s">
        <v>30</v>
      </c>
      <c r="AI34">
        <f t="shared" si="3"/>
        <v>1619</v>
      </c>
      <c r="AJ34" t="s">
        <v>30</v>
      </c>
      <c r="AK34" s="1">
        <f t="shared" si="4"/>
        <v>12.430555555555555</v>
      </c>
      <c r="AL34" t="s">
        <v>30</v>
      </c>
      <c r="AM34" s="1">
        <f t="shared" si="22"/>
        <v>3.0000000000000001E-3</v>
      </c>
      <c r="AN34" t="s">
        <v>30</v>
      </c>
      <c r="AO34">
        <f t="shared" si="5"/>
        <v>1593</v>
      </c>
      <c r="AP34" t="s">
        <v>30</v>
      </c>
      <c r="AQ34" s="1">
        <f>((AO34-X34)/X34)*100</f>
        <v>10.625</v>
      </c>
      <c r="AR34" t="s">
        <v>30</v>
      </c>
      <c r="AS34" s="1">
        <f t="shared" si="24"/>
        <v>5.0000000000000001E-3</v>
      </c>
      <c r="AT34" t="s">
        <v>30</v>
      </c>
      <c r="AU34">
        <f t="shared" si="25"/>
        <v>1440</v>
      </c>
      <c r="AV34" t="s">
        <v>30</v>
      </c>
      <c r="AW34" s="1">
        <f t="shared" si="26"/>
        <v>0</v>
      </c>
      <c r="AX34" t="s">
        <v>30</v>
      </c>
      <c r="AY34" s="1">
        <f t="shared" si="7"/>
        <v>0.01</v>
      </c>
      <c r="AZ34" t="s">
        <v>32</v>
      </c>
      <c r="BA34">
        <v>12</v>
      </c>
      <c r="BB34">
        <f t="shared" si="8"/>
        <v>42</v>
      </c>
      <c r="BC34" t="s">
        <v>30</v>
      </c>
      <c r="BD34">
        <f t="shared" si="9"/>
        <v>1440</v>
      </c>
      <c r="BE34" t="s">
        <v>30</v>
      </c>
      <c r="BF34" s="1">
        <f t="shared" si="10"/>
        <v>0</v>
      </c>
      <c r="BG34" t="s">
        <v>30</v>
      </c>
      <c r="BH34">
        <f t="shared" si="11"/>
        <v>227</v>
      </c>
      <c r="BI34" t="s">
        <v>30</v>
      </c>
      <c r="BJ34" s="1">
        <f t="shared" si="12"/>
        <v>2.3E-2</v>
      </c>
      <c r="BK34" t="s">
        <v>30</v>
      </c>
      <c r="BL34">
        <f t="shared" si="13"/>
        <v>1440</v>
      </c>
      <c r="BM34" t="s">
        <v>30</v>
      </c>
      <c r="BN34">
        <f t="shared" si="14"/>
        <v>16635</v>
      </c>
      <c r="BO34" t="s">
        <v>30</v>
      </c>
      <c r="BP34" s="1">
        <f t="shared" si="15"/>
        <v>1.2809999999999999</v>
      </c>
      <c r="BQ34" t="s">
        <v>30</v>
      </c>
      <c r="BR34">
        <f t="shared" si="16"/>
        <v>27568</v>
      </c>
      <c r="BS34" t="s">
        <v>30</v>
      </c>
      <c r="BT34" s="1">
        <f t="shared" si="17"/>
        <v>2.1</v>
      </c>
      <c r="BU34" t="s">
        <v>30</v>
      </c>
      <c r="BV34">
        <f t="shared" si="18"/>
        <v>40821</v>
      </c>
      <c r="BW34" t="s">
        <v>30</v>
      </c>
      <c r="BX34" s="1">
        <f t="shared" si="19"/>
        <v>4.806</v>
      </c>
      <c r="BY34" t="s">
        <v>32</v>
      </c>
    </row>
    <row r="35" spans="24:77" x14ac:dyDescent="0.25">
      <c r="X35">
        <v>1536</v>
      </c>
      <c r="Z35">
        <f t="shared" si="20"/>
        <v>13</v>
      </c>
      <c r="AA35">
        <f t="shared" si="21"/>
        <v>43</v>
      </c>
      <c r="AB35" t="s">
        <v>30</v>
      </c>
      <c r="AC35">
        <f t="shared" si="1"/>
        <v>1623</v>
      </c>
      <c r="AD35" t="s">
        <v>30</v>
      </c>
      <c r="AE35" s="1">
        <f t="shared" si="2"/>
        <v>5.6640625</v>
      </c>
      <c r="AF35" t="s">
        <v>30</v>
      </c>
      <c r="AG35" s="1">
        <f t="shared" si="0"/>
        <v>3.0000000000000001E-3</v>
      </c>
      <c r="AH35" t="s">
        <v>30</v>
      </c>
      <c r="AI35">
        <f t="shared" si="3"/>
        <v>1623</v>
      </c>
      <c r="AJ35" t="s">
        <v>30</v>
      </c>
      <c r="AK35" s="1">
        <f t="shared" si="4"/>
        <v>5.6640625</v>
      </c>
      <c r="AL35" t="s">
        <v>30</v>
      </c>
      <c r="AM35" s="1">
        <f t="shared" si="22"/>
        <v>4.0000000000000001E-3</v>
      </c>
      <c r="AN35" t="s">
        <v>30</v>
      </c>
      <c r="AO35">
        <f t="shared" si="5"/>
        <v>1623</v>
      </c>
      <c r="AP35" t="s">
        <v>30</v>
      </c>
      <c r="AQ35" s="1">
        <f>((AO35-X35)/X35)*100</f>
        <v>5.6640625</v>
      </c>
      <c r="AR35" t="s">
        <v>30</v>
      </c>
      <c r="AS35" s="1">
        <f t="shared" si="24"/>
        <v>8.0000000000000002E-3</v>
      </c>
      <c r="AT35" t="s">
        <v>30</v>
      </c>
      <c r="AU35">
        <f t="shared" si="25"/>
        <v>1623</v>
      </c>
      <c r="AV35" t="s">
        <v>30</v>
      </c>
      <c r="AW35" s="1">
        <f t="shared" si="26"/>
        <v>5.6640625</v>
      </c>
      <c r="AX35" t="s">
        <v>30</v>
      </c>
      <c r="AY35" s="1">
        <f t="shared" si="7"/>
        <v>1.6E-2</v>
      </c>
      <c r="AZ35" t="s">
        <v>32</v>
      </c>
      <c r="BA35">
        <v>13</v>
      </c>
      <c r="BB35">
        <f t="shared" si="8"/>
        <v>43</v>
      </c>
      <c r="BC35" t="s">
        <v>30</v>
      </c>
      <c r="BD35">
        <f t="shared" si="9"/>
        <v>1623</v>
      </c>
      <c r="BE35" t="s">
        <v>30</v>
      </c>
      <c r="BF35" s="1">
        <f t="shared" si="10"/>
        <v>5.6640625</v>
      </c>
      <c r="BG35" t="s">
        <v>30</v>
      </c>
      <c r="BH35">
        <f t="shared" si="11"/>
        <v>169</v>
      </c>
      <c r="BI35" t="s">
        <v>30</v>
      </c>
      <c r="BJ35" s="1">
        <f t="shared" si="12"/>
        <v>1.0999999999999999E-2</v>
      </c>
      <c r="BK35" t="s">
        <v>30</v>
      </c>
      <c r="BL35">
        <f t="shared" si="13"/>
        <v>1536</v>
      </c>
      <c r="BM35" t="s">
        <v>30</v>
      </c>
      <c r="BN35">
        <f t="shared" si="14"/>
        <v>31508</v>
      </c>
      <c r="BO35" t="s">
        <v>30</v>
      </c>
      <c r="BP35" s="1">
        <f t="shared" si="15"/>
        <v>2.766</v>
      </c>
      <c r="BQ35" t="s">
        <v>30</v>
      </c>
      <c r="BR35">
        <f t="shared" si="16"/>
        <v>31508</v>
      </c>
      <c r="BS35" t="s">
        <v>30</v>
      </c>
      <c r="BT35" s="1">
        <f t="shared" si="17"/>
        <v>2.7480000000000002</v>
      </c>
      <c r="BU35" t="s">
        <v>30</v>
      </c>
      <c r="BV35">
        <f t="shared" si="18"/>
        <v>61652</v>
      </c>
      <c r="BW35" t="s">
        <v>30</v>
      </c>
      <c r="BX35" s="1">
        <f t="shared" si="19"/>
        <v>10.711</v>
      </c>
      <c r="BY35" t="s">
        <v>32</v>
      </c>
    </row>
    <row r="36" spans="24:77" x14ac:dyDescent="0.25">
      <c r="X36">
        <v>919</v>
      </c>
      <c r="Z36">
        <f t="shared" si="20"/>
        <v>14</v>
      </c>
      <c r="AA36">
        <f t="shared" si="21"/>
        <v>44</v>
      </c>
      <c r="AB36" t="s">
        <v>30</v>
      </c>
      <c r="AC36">
        <f t="shared" si="1"/>
        <v>992</v>
      </c>
      <c r="AD36" t="s">
        <v>30</v>
      </c>
      <c r="AE36" s="1">
        <f t="shared" si="2"/>
        <v>7.9434167573449397</v>
      </c>
      <c r="AF36" t="s">
        <v>30</v>
      </c>
      <c r="AG36" s="1">
        <f t="shared" si="0"/>
        <v>3.0000000000000001E-3</v>
      </c>
      <c r="AH36" t="s">
        <v>30</v>
      </c>
      <c r="AI36">
        <f t="shared" si="3"/>
        <v>977</v>
      </c>
      <c r="AJ36" t="s">
        <v>30</v>
      </c>
      <c r="AK36" s="1">
        <f t="shared" si="4"/>
        <v>6.3112078346028291</v>
      </c>
      <c r="AL36" t="s">
        <v>30</v>
      </c>
      <c r="AM36" s="1">
        <f t="shared" si="22"/>
        <v>3.0000000000000001E-3</v>
      </c>
      <c r="AN36" t="s">
        <v>30</v>
      </c>
      <c r="AO36">
        <f t="shared" si="5"/>
        <v>960</v>
      </c>
      <c r="AP36" t="s">
        <v>30</v>
      </c>
      <c r="AQ36" s="1">
        <f t="shared" si="6"/>
        <v>4.4613710554951034</v>
      </c>
      <c r="AR36" t="s">
        <v>30</v>
      </c>
      <c r="AS36" s="1">
        <f t="shared" si="24"/>
        <v>7.0000000000000001E-3</v>
      </c>
      <c r="AT36" t="s">
        <v>30</v>
      </c>
      <c r="AU36">
        <f t="shared" si="25"/>
        <v>919</v>
      </c>
      <c r="AV36" t="s">
        <v>30</v>
      </c>
      <c r="AW36" s="1">
        <f t="shared" si="26"/>
        <v>0</v>
      </c>
      <c r="AX36" t="s">
        <v>30</v>
      </c>
      <c r="AY36" s="1">
        <f t="shared" si="7"/>
        <v>1.2E-2</v>
      </c>
      <c r="AZ36" t="s">
        <v>32</v>
      </c>
      <c r="BA36">
        <v>14</v>
      </c>
      <c r="BB36">
        <f t="shared" si="8"/>
        <v>44</v>
      </c>
      <c r="BC36" t="s">
        <v>30</v>
      </c>
      <c r="BD36">
        <f t="shared" si="9"/>
        <v>919</v>
      </c>
      <c r="BE36" t="s">
        <v>30</v>
      </c>
      <c r="BF36" s="1">
        <f t="shared" si="10"/>
        <v>0</v>
      </c>
      <c r="BG36" t="s">
        <v>30</v>
      </c>
      <c r="BH36">
        <f t="shared" si="11"/>
        <v>75</v>
      </c>
      <c r="BI36" t="s">
        <v>30</v>
      </c>
      <c r="BJ36" s="1">
        <f t="shared" si="12"/>
        <v>2E-3</v>
      </c>
      <c r="BK36" t="s">
        <v>30</v>
      </c>
      <c r="BL36">
        <f t="shared" si="13"/>
        <v>919</v>
      </c>
      <c r="BM36" t="s">
        <v>30</v>
      </c>
      <c r="BN36">
        <f t="shared" si="14"/>
        <v>4957</v>
      </c>
      <c r="BO36" t="s">
        <v>30</v>
      </c>
      <c r="BP36" s="1">
        <f t="shared" si="15"/>
        <v>0.18</v>
      </c>
      <c r="BQ36" t="s">
        <v>30</v>
      </c>
      <c r="BR36">
        <f t="shared" si="16"/>
        <v>117870</v>
      </c>
      <c r="BS36" t="s">
        <v>30</v>
      </c>
      <c r="BT36" s="1">
        <f t="shared" si="17"/>
        <v>27.457000000000001</v>
      </c>
      <c r="BU36" t="s">
        <v>30</v>
      </c>
      <c r="BV36">
        <f t="shared" si="18"/>
        <v>131961</v>
      </c>
      <c r="BW36" t="s">
        <v>30</v>
      </c>
      <c r="BX36" s="1">
        <f t="shared" si="19"/>
        <v>33.552999999999997</v>
      </c>
      <c r="BY36" t="s">
        <v>32</v>
      </c>
    </row>
    <row r="37" spans="24:77" x14ac:dyDescent="0.25">
      <c r="X37">
        <v>929</v>
      </c>
      <c r="Z37">
        <f t="shared" si="20"/>
        <v>15</v>
      </c>
      <c r="AA37">
        <f t="shared" si="21"/>
        <v>45</v>
      </c>
      <c r="AB37" t="s">
        <v>30</v>
      </c>
      <c r="AC37">
        <f t="shared" si="1"/>
        <v>957</v>
      </c>
      <c r="AD37" t="s">
        <v>30</v>
      </c>
      <c r="AE37" s="1">
        <f t="shared" si="2"/>
        <v>3.0139935414424111</v>
      </c>
      <c r="AF37" t="s">
        <v>30</v>
      </c>
      <c r="AG37" s="1">
        <f t="shared" si="0"/>
        <v>2E-3</v>
      </c>
      <c r="AH37" t="s">
        <v>30</v>
      </c>
      <c r="AI37">
        <f t="shared" si="3"/>
        <v>947</v>
      </c>
      <c r="AJ37" t="s">
        <v>30</v>
      </c>
      <c r="AK37" s="1">
        <f t="shared" si="4"/>
        <v>1.9375672766415502</v>
      </c>
      <c r="AL37" t="s">
        <v>30</v>
      </c>
      <c r="AM37" s="1">
        <f t="shared" si="22"/>
        <v>4.0000000000000001E-3</v>
      </c>
      <c r="AN37" t="s">
        <v>30</v>
      </c>
      <c r="AO37">
        <f t="shared" si="5"/>
        <v>947</v>
      </c>
      <c r="AP37" t="s">
        <v>30</v>
      </c>
      <c r="AQ37" s="1">
        <f t="shared" si="6"/>
        <v>1.9375672766415502</v>
      </c>
      <c r="AR37" t="s">
        <v>30</v>
      </c>
      <c r="AS37" s="1">
        <f t="shared" si="24"/>
        <v>8.0000000000000002E-3</v>
      </c>
      <c r="AT37" t="s">
        <v>30</v>
      </c>
      <c r="AU37">
        <f t="shared" si="25"/>
        <v>947</v>
      </c>
      <c r="AV37" t="s">
        <v>30</v>
      </c>
      <c r="AW37" s="1">
        <f t="shared" si="26"/>
        <v>1.9375672766415502</v>
      </c>
      <c r="AX37" t="s">
        <v>30</v>
      </c>
      <c r="AY37" s="1">
        <f t="shared" si="7"/>
        <v>1.4E-2</v>
      </c>
      <c r="AZ37" t="s">
        <v>32</v>
      </c>
      <c r="BA37">
        <v>15</v>
      </c>
      <c r="BB37">
        <f t="shared" si="8"/>
        <v>45</v>
      </c>
      <c r="BC37" t="s">
        <v>30</v>
      </c>
      <c r="BD37">
        <f t="shared" si="9"/>
        <v>939</v>
      </c>
      <c r="BE37" t="s">
        <v>30</v>
      </c>
      <c r="BF37" s="1">
        <f t="shared" si="10"/>
        <v>1.0764262648008611</v>
      </c>
      <c r="BG37" t="s">
        <v>30</v>
      </c>
      <c r="BH37">
        <f t="shared" si="11"/>
        <v>73</v>
      </c>
      <c r="BI37" t="s">
        <v>30</v>
      </c>
      <c r="BJ37" s="1">
        <f t="shared" si="12"/>
        <v>5.0000000000000001E-3</v>
      </c>
      <c r="BK37" t="s">
        <v>30</v>
      </c>
      <c r="BL37">
        <f t="shared" si="13"/>
        <v>929</v>
      </c>
      <c r="BM37" t="s">
        <v>30</v>
      </c>
      <c r="BN37">
        <f t="shared" si="14"/>
        <v>8930</v>
      </c>
      <c r="BO37" t="s">
        <v>30</v>
      </c>
      <c r="BP37" s="1">
        <f t="shared" si="15"/>
        <v>0.81899999999999995</v>
      </c>
      <c r="BQ37" t="s">
        <v>30</v>
      </c>
      <c r="BR37">
        <f t="shared" si="16"/>
        <v>221946</v>
      </c>
      <c r="BS37" t="s">
        <v>30</v>
      </c>
      <c r="BT37" s="1">
        <f t="shared" si="17"/>
        <v>93.683999999999997</v>
      </c>
      <c r="BU37" t="s">
        <v>30</v>
      </c>
      <c r="BV37">
        <f t="shared" si="18"/>
        <v>240786</v>
      </c>
      <c r="BW37" t="s">
        <v>30</v>
      </c>
      <c r="BX37" s="1">
        <f t="shared" si="19"/>
        <v>124.16200000000001</v>
      </c>
      <c r="BY37" t="s">
        <v>32</v>
      </c>
    </row>
    <row r="38" spans="24:77" x14ac:dyDescent="0.25">
      <c r="X38">
        <v>851</v>
      </c>
      <c r="Z38">
        <f t="shared" si="20"/>
        <v>16</v>
      </c>
      <c r="AA38">
        <f t="shared" si="21"/>
        <v>46</v>
      </c>
      <c r="AB38" t="s">
        <v>30</v>
      </c>
      <c r="AC38">
        <f t="shared" si="1"/>
        <v>969</v>
      </c>
      <c r="AD38" t="s">
        <v>30</v>
      </c>
      <c r="AE38" s="1">
        <f t="shared" si="2"/>
        <v>13.866039952996475</v>
      </c>
      <c r="AF38" t="s">
        <v>30</v>
      </c>
      <c r="AG38" s="1">
        <f t="shared" si="0"/>
        <v>2E-3</v>
      </c>
      <c r="AH38" t="s">
        <v>30</v>
      </c>
      <c r="AI38">
        <f t="shared" si="3"/>
        <v>945</v>
      </c>
      <c r="AJ38" t="s">
        <v>30</v>
      </c>
      <c r="AK38" s="1">
        <f t="shared" si="4"/>
        <v>11.045828437132785</v>
      </c>
      <c r="AL38" t="s">
        <v>30</v>
      </c>
      <c r="AM38" s="1">
        <f t="shared" si="22"/>
        <v>4.0000000000000001E-3</v>
      </c>
      <c r="AN38" t="s">
        <v>30</v>
      </c>
      <c r="AO38">
        <f t="shared" si="5"/>
        <v>868</v>
      </c>
      <c r="AP38" t="s">
        <v>30</v>
      </c>
      <c r="AQ38" s="1">
        <f t="shared" si="6"/>
        <v>1.9976498237367801</v>
      </c>
      <c r="AR38" t="s">
        <v>30</v>
      </c>
      <c r="AS38" s="1">
        <f t="shared" si="24"/>
        <v>8.9999999999999993E-3</v>
      </c>
      <c r="AT38" t="s">
        <v>30</v>
      </c>
      <c r="AU38">
        <f t="shared" si="25"/>
        <v>868</v>
      </c>
      <c r="AV38" t="s">
        <v>30</v>
      </c>
      <c r="AW38" s="1">
        <f t="shared" si="26"/>
        <v>1.9976498237367801</v>
      </c>
      <c r="AX38" t="s">
        <v>30</v>
      </c>
      <c r="AY38" s="1">
        <f t="shared" si="7"/>
        <v>1.4999999999999999E-2</v>
      </c>
      <c r="AZ38" t="s">
        <v>32</v>
      </c>
      <c r="BA38">
        <v>16</v>
      </c>
      <c r="BB38">
        <f t="shared" si="8"/>
        <v>46</v>
      </c>
      <c r="BC38" t="s">
        <v>30</v>
      </c>
      <c r="BD38">
        <f t="shared" si="9"/>
        <v>852</v>
      </c>
      <c r="BE38" t="s">
        <v>30</v>
      </c>
      <c r="BF38" s="1">
        <f t="shared" si="10"/>
        <v>0.11750881316098707</v>
      </c>
      <c r="BG38" t="s">
        <v>30</v>
      </c>
      <c r="BH38">
        <f t="shared" si="11"/>
        <v>98</v>
      </c>
      <c r="BI38" t="s">
        <v>30</v>
      </c>
      <c r="BJ38" s="1">
        <f t="shared" si="12"/>
        <v>1.4999999999999999E-2</v>
      </c>
      <c r="BK38" t="s">
        <v>30</v>
      </c>
      <c r="BL38">
        <f t="shared" si="13"/>
        <v>851</v>
      </c>
      <c r="BM38" t="s">
        <v>30</v>
      </c>
      <c r="BN38">
        <f t="shared" si="14"/>
        <v>11841</v>
      </c>
      <c r="BO38" t="s">
        <v>30</v>
      </c>
      <c r="BP38" s="1">
        <f t="shared" si="15"/>
        <v>1.087</v>
      </c>
      <c r="BQ38" t="s">
        <v>30</v>
      </c>
      <c r="BR38">
        <f t="shared" si="16"/>
        <v>388485</v>
      </c>
      <c r="BS38" t="s">
        <v>30</v>
      </c>
      <c r="BT38" s="1">
        <f t="shared" si="17"/>
        <v>279.66300000000001</v>
      </c>
      <c r="BU38" t="s">
        <v>30</v>
      </c>
      <c r="BV38">
        <f t="shared" si="18"/>
        <v>424646</v>
      </c>
      <c r="BW38" t="s">
        <v>30</v>
      </c>
      <c r="BX38" s="1">
        <f t="shared" si="19"/>
        <v>343.14699999999999</v>
      </c>
      <c r="BY38" t="s">
        <v>32</v>
      </c>
    </row>
    <row r="39" spans="24:77" x14ac:dyDescent="0.25">
      <c r="X39">
        <v>942</v>
      </c>
      <c r="Z39">
        <f t="shared" si="20"/>
        <v>17</v>
      </c>
      <c r="AA39">
        <f t="shared" si="21"/>
        <v>47</v>
      </c>
      <c r="AB39" t="s">
        <v>30</v>
      </c>
      <c r="AC39">
        <f t="shared" si="1"/>
        <v>1170</v>
      </c>
      <c r="AD39" t="s">
        <v>30</v>
      </c>
      <c r="AE39" s="1">
        <f t="shared" si="2"/>
        <v>24.203821656050955</v>
      </c>
      <c r="AF39" t="s">
        <v>30</v>
      </c>
      <c r="AG39" s="1">
        <f t="shared" si="0"/>
        <v>3.0000000000000001E-3</v>
      </c>
      <c r="AH39" t="s">
        <v>30</v>
      </c>
      <c r="AI39">
        <f t="shared" si="3"/>
        <v>1134</v>
      </c>
      <c r="AJ39" t="s">
        <v>30</v>
      </c>
      <c r="AK39" s="1">
        <f t="shared" si="4"/>
        <v>20.382165605095544</v>
      </c>
      <c r="AL39" t="s">
        <v>30</v>
      </c>
      <c r="AM39" s="1">
        <f t="shared" si="22"/>
        <v>5.0000000000000001E-3</v>
      </c>
      <c r="AN39" t="s">
        <v>30</v>
      </c>
      <c r="AO39">
        <f t="shared" si="5"/>
        <v>1016</v>
      </c>
      <c r="AP39" t="s">
        <v>30</v>
      </c>
      <c r="AQ39" s="1">
        <f t="shared" si="6"/>
        <v>7.8556263269639066</v>
      </c>
      <c r="AR39" t="s">
        <v>30</v>
      </c>
      <c r="AS39" s="1">
        <f>J18</f>
        <v>1.2E-2</v>
      </c>
      <c r="AT39" t="s">
        <v>30</v>
      </c>
      <c r="AU39">
        <f t="shared" si="25"/>
        <v>942</v>
      </c>
      <c r="AV39" t="s">
        <v>30</v>
      </c>
      <c r="AW39" s="1">
        <f t="shared" si="26"/>
        <v>0</v>
      </c>
      <c r="AX39" t="s">
        <v>30</v>
      </c>
      <c r="AY39" s="1">
        <f t="shared" si="7"/>
        <v>0.02</v>
      </c>
      <c r="AZ39" t="s">
        <v>32</v>
      </c>
      <c r="BA39">
        <v>17</v>
      </c>
      <c r="BB39">
        <f t="shared" si="8"/>
        <v>47</v>
      </c>
      <c r="BC39" t="s">
        <v>30</v>
      </c>
      <c r="BD39">
        <f t="shared" si="9"/>
        <v>942</v>
      </c>
      <c r="BE39" t="s">
        <v>30</v>
      </c>
      <c r="BF39" s="1">
        <f t="shared" si="10"/>
        <v>0</v>
      </c>
      <c r="BG39" t="s">
        <v>30</v>
      </c>
      <c r="BH39">
        <f t="shared" si="11"/>
        <v>72</v>
      </c>
      <c r="BI39" t="s">
        <v>30</v>
      </c>
      <c r="BJ39" s="1">
        <f t="shared" si="12"/>
        <v>7.0000000000000001E-3</v>
      </c>
      <c r="BK39" t="s">
        <v>30</v>
      </c>
      <c r="BL39">
        <f t="shared" si="13"/>
        <v>942</v>
      </c>
      <c r="BM39" t="s">
        <v>30</v>
      </c>
      <c r="BN39">
        <f t="shared" si="14"/>
        <v>14009</v>
      </c>
      <c r="BO39" t="s">
        <v>30</v>
      </c>
      <c r="BP39" s="1">
        <f t="shared" si="15"/>
        <v>1.448</v>
      </c>
      <c r="BQ39" t="s">
        <v>30</v>
      </c>
      <c r="BR39">
        <f t="shared" si="16"/>
        <v>841912</v>
      </c>
      <c r="BS39" t="s">
        <v>30</v>
      </c>
      <c r="BT39" s="1">
        <f t="shared" si="17"/>
        <v>686.83600000000001</v>
      </c>
      <c r="BU39" t="s">
        <v>30</v>
      </c>
      <c r="BV39">
        <f t="shared" si="18"/>
        <v>890054</v>
      </c>
      <c r="BW39" t="s">
        <v>30</v>
      </c>
      <c r="BX39" s="1">
        <f t="shared" si="19"/>
        <v>1444.54</v>
      </c>
      <c r="BY39" t="s">
        <v>32</v>
      </c>
    </row>
    <row r="40" spans="24:77" x14ac:dyDescent="0.25">
      <c r="X40">
        <v>1250</v>
      </c>
      <c r="Z40">
        <f t="shared" si="20"/>
        <v>18</v>
      </c>
      <c r="AA40">
        <f t="shared" si="21"/>
        <v>48</v>
      </c>
      <c r="AB40" t="s">
        <v>30</v>
      </c>
      <c r="AC40">
        <f t="shared" si="1"/>
        <v>1325</v>
      </c>
      <c r="AD40" t="s">
        <v>30</v>
      </c>
      <c r="AE40" s="1">
        <f t="shared" si="2"/>
        <v>6</v>
      </c>
      <c r="AF40" t="s">
        <v>30</v>
      </c>
      <c r="AG40" s="1">
        <f t="shared" si="0"/>
        <v>2E-3</v>
      </c>
      <c r="AH40" t="s">
        <v>30</v>
      </c>
      <c r="AI40">
        <f t="shared" si="3"/>
        <v>1325</v>
      </c>
      <c r="AJ40" t="s">
        <v>30</v>
      </c>
      <c r="AK40" s="1">
        <f t="shared" si="4"/>
        <v>6</v>
      </c>
      <c r="AL40" t="s">
        <v>30</v>
      </c>
      <c r="AM40" s="1">
        <f t="shared" si="22"/>
        <v>5.0000000000000001E-3</v>
      </c>
      <c r="AN40" t="s">
        <v>30</v>
      </c>
      <c r="AO40">
        <f t="shared" si="5"/>
        <v>1325</v>
      </c>
      <c r="AP40" t="s">
        <v>30</v>
      </c>
      <c r="AQ40" s="1">
        <f t="shared" si="6"/>
        <v>6</v>
      </c>
      <c r="AR40" t="s">
        <v>30</v>
      </c>
      <c r="AS40" s="1">
        <f t="shared" si="24"/>
        <v>0.01</v>
      </c>
      <c r="AT40" t="s">
        <v>30</v>
      </c>
      <c r="AU40">
        <f t="shared" si="25"/>
        <v>1325</v>
      </c>
      <c r="AV40" t="s">
        <v>30</v>
      </c>
      <c r="AW40" s="1">
        <f t="shared" si="26"/>
        <v>6</v>
      </c>
      <c r="AX40" t="s">
        <v>30</v>
      </c>
      <c r="AY40" s="1">
        <f t="shared" si="7"/>
        <v>0.02</v>
      </c>
      <c r="AZ40" t="s">
        <v>32</v>
      </c>
      <c r="BA40">
        <v>18</v>
      </c>
      <c r="BB40">
        <f t="shared" si="8"/>
        <v>48</v>
      </c>
      <c r="BC40" t="s">
        <v>30</v>
      </c>
      <c r="BD40">
        <f t="shared" si="9"/>
        <v>1325</v>
      </c>
      <c r="BE40" t="s">
        <v>30</v>
      </c>
      <c r="BF40" s="1">
        <f t="shared" si="10"/>
        <v>6</v>
      </c>
      <c r="BG40" t="s">
        <v>30</v>
      </c>
      <c r="BH40">
        <f t="shared" si="11"/>
        <v>117</v>
      </c>
      <c r="BI40" t="s">
        <v>30</v>
      </c>
      <c r="BJ40" s="1">
        <f t="shared" si="12"/>
        <v>1.7999999999999999E-2</v>
      </c>
      <c r="BK40" t="s">
        <v>30</v>
      </c>
      <c r="BL40">
        <f t="shared" si="13"/>
        <v>1250</v>
      </c>
      <c r="BM40" t="s">
        <v>30</v>
      </c>
      <c r="BN40">
        <f t="shared" si="14"/>
        <v>64992</v>
      </c>
      <c r="BO40" t="s">
        <v>30</v>
      </c>
      <c r="BP40" s="1">
        <f t="shared" si="15"/>
        <v>32.710999999999999</v>
      </c>
      <c r="BQ40" t="s">
        <v>30</v>
      </c>
      <c r="BR40">
        <f t="shared" si="16"/>
        <v>662529</v>
      </c>
      <c r="BS40" t="s">
        <v>30</v>
      </c>
      <c r="BT40" s="1">
        <f t="shared" si="17"/>
        <v>664.03099999999995</v>
      </c>
      <c r="BU40" t="s">
        <v>30</v>
      </c>
      <c r="BV40">
        <f t="shared" si="18"/>
        <v>893074</v>
      </c>
      <c r="BW40" t="s">
        <v>30</v>
      </c>
      <c r="BX40" s="1">
        <f t="shared" si="19"/>
        <v>3171.79</v>
      </c>
      <c r="BY40" t="s">
        <v>32</v>
      </c>
    </row>
    <row r="41" spans="24:77" x14ac:dyDescent="0.25">
      <c r="X41">
        <v>831</v>
      </c>
      <c r="Z41">
        <f t="shared" si="20"/>
        <v>19</v>
      </c>
      <c r="AA41">
        <f t="shared" si="21"/>
        <v>49</v>
      </c>
      <c r="AB41" t="s">
        <v>30</v>
      </c>
      <c r="AC41">
        <f t="shared" si="1"/>
        <v>886</v>
      </c>
      <c r="AD41" t="s">
        <v>30</v>
      </c>
      <c r="AE41" s="1">
        <f t="shared" si="2"/>
        <v>6.6185318892900122</v>
      </c>
      <c r="AF41" t="s">
        <v>30</v>
      </c>
      <c r="AG41" s="1">
        <f t="shared" si="0"/>
        <v>2E-3</v>
      </c>
      <c r="AH41" t="s">
        <v>30</v>
      </c>
      <c r="AI41">
        <f t="shared" si="3"/>
        <v>878</v>
      </c>
      <c r="AJ41" t="s">
        <v>30</v>
      </c>
      <c r="AK41" s="1">
        <f t="shared" si="4"/>
        <v>5.6558363417569195</v>
      </c>
      <c r="AL41" t="s">
        <v>30</v>
      </c>
      <c r="AM41" s="1">
        <f>H20</f>
        <v>5.0000000000000001E-3</v>
      </c>
      <c r="AN41" t="s">
        <v>30</v>
      </c>
      <c r="AO41">
        <f t="shared" si="5"/>
        <v>856</v>
      </c>
      <c r="AP41" t="s">
        <v>30</v>
      </c>
      <c r="AQ41" s="1">
        <f t="shared" si="6"/>
        <v>3.0084235860409145</v>
      </c>
      <c r="AR41" t="s">
        <v>30</v>
      </c>
      <c r="AS41" s="1">
        <f t="shared" si="24"/>
        <v>1.2E-2</v>
      </c>
      <c r="AT41" t="s">
        <v>30</v>
      </c>
      <c r="AU41">
        <f t="shared" si="25"/>
        <v>831</v>
      </c>
      <c r="AV41" t="s">
        <v>30</v>
      </c>
      <c r="AW41" s="1">
        <f t="shared" si="26"/>
        <v>0</v>
      </c>
      <c r="AX41" t="s">
        <v>30</v>
      </c>
      <c r="AY41" s="1">
        <f t="shared" si="7"/>
        <v>2.1000000000000001E-2</v>
      </c>
      <c r="AZ41" t="s">
        <v>32</v>
      </c>
      <c r="BA41">
        <v>19</v>
      </c>
      <c r="BB41">
        <f t="shared" si="8"/>
        <v>49</v>
      </c>
      <c r="BC41" t="s">
        <v>30</v>
      </c>
      <c r="BD41">
        <f t="shared" si="9"/>
        <v>831</v>
      </c>
      <c r="BE41" t="s">
        <v>30</v>
      </c>
      <c r="BF41" s="1">
        <f t="shared" si="10"/>
        <v>0</v>
      </c>
      <c r="BG41" t="s">
        <v>30</v>
      </c>
      <c r="BH41">
        <f t="shared" si="11"/>
        <v>44</v>
      </c>
      <c r="BI41" t="s">
        <v>30</v>
      </c>
      <c r="BJ41" s="1">
        <f t="shared" si="12"/>
        <v>5.0000000000000001E-3</v>
      </c>
      <c r="BK41" t="s">
        <v>30</v>
      </c>
      <c r="BL41">
        <f t="shared" si="13"/>
        <v>831</v>
      </c>
      <c r="BM41" t="s">
        <v>30</v>
      </c>
      <c r="BN41">
        <f t="shared" si="14"/>
        <v>5497</v>
      </c>
      <c r="BO41" t="s">
        <v>30</v>
      </c>
      <c r="BP41" s="1">
        <f t="shared" si="15"/>
        <v>0.49399999999999999</v>
      </c>
      <c r="BQ41" t="s">
        <v>30</v>
      </c>
      <c r="BR41">
        <f t="shared" si="16"/>
        <v>474977</v>
      </c>
      <c r="BS41" t="s">
        <v>30</v>
      </c>
      <c r="BT41" s="1">
        <f t="shared" si="17"/>
        <v>488.80700000000002</v>
      </c>
      <c r="BU41" t="s">
        <v>30</v>
      </c>
      <c r="BV41">
        <f t="shared" si="18"/>
        <v>501320</v>
      </c>
      <c r="BW41" t="s">
        <v>30</v>
      </c>
      <c r="BX41" s="1">
        <f t="shared" si="19"/>
        <v>744.15800000000002</v>
      </c>
      <c r="BY41" t="s">
        <v>32</v>
      </c>
    </row>
    <row r="42" spans="24:77" x14ac:dyDescent="0.25">
      <c r="X42">
        <v>1080</v>
      </c>
      <c r="Z42">
        <f t="shared" si="20"/>
        <v>20</v>
      </c>
      <c r="AA42">
        <f t="shared" si="21"/>
        <v>50</v>
      </c>
      <c r="AB42" t="s">
        <v>30</v>
      </c>
      <c r="AC42">
        <f t="shared" si="1"/>
        <v>1132</v>
      </c>
      <c r="AD42" t="s">
        <v>30</v>
      </c>
      <c r="AE42" s="1">
        <f>((AC42-X42)/X42)*100</f>
        <v>4.8148148148148149</v>
      </c>
      <c r="AF42" t="s">
        <v>30</v>
      </c>
      <c r="AG42" s="1">
        <f t="shared" si="0"/>
        <v>3.0000000000000001E-3</v>
      </c>
      <c r="AH42" t="s">
        <v>30</v>
      </c>
      <c r="AI42">
        <f t="shared" si="3"/>
        <v>1132</v>
      </c>
      <c r="AJ42" t="s">
        <v>30</v>
      </c>
      <c r="AK42" s="1">
        <f t="shared" si="4"/>
        <v>4.8148148148148149</v>
      </c>
      <c r="AL42" t="s">
        <v>30</v>
      </c>
      <c r="AM42" s="1">
        <f t="shared" si="22"/>
        <v>5.0000000000000001E-3</v>
      </c>
      <c r="AN42" t="s">
        <v>30</v>
      </c>
      <c r="AO42">
        <f t="shared" si="5"/>
        <v>1132</v>
      </c>
      <c r="AP42" t="s">
        <v>30</v>
      </c>
      <c r="AQ42" s="1">
        <f t="shared" si="6"/>
        <v>4.8148148148148149</v>
      </c>
      <c r="AR42" t="s">
        <v>30</v>
      </c>
      <c r="AS42" s="1">
        <f t="shared" si="24"/>
        <v>0.01</v>
      </c>
      <c r="AT42" t="s">
        <v>30</v>
      </c>
      <c r="AU42">
        <f t="shared" si="25"/>
        <v>1084</v>
      </c>
      <c r="AV42" t="s">
        <v>30</v>
      </c>
      <c r="AW42" s="1">
        <f t="shared" si="26"/>
        <v>0.37037037037037041</v>
      </c>
      <c r="AX42" t="s">
        <v>30</v>
      </c>
      <c r="AY42" s="1">
        <f t="shared" si="7"/>
        <v>2.1000000000000001E-2</v>
      </c>
      <c r="AZ42" t="s">
        <v>32</v>
      </c>
      <c r="BA42">
        <v>20</v>
      </c>
      <c r="BB42">
        <f t="shared" si="8"/>
        <v>50</v>
      </c>
      <c r="BC42" t="s">
        <v>30</v>
      </c>
      <c r="BD42">
        <f t="shared" si="9"/>
        <v>1084</v>
      </c>
      <c r="BE42" t="s">
        <v>30</v>
      </c>
      <c r="BF42" s="1">
        <f t="shared" si="10"/>
        <v>0.37037037037037041</v>
      </c>
      <c r="BG42" t="s">
        <v>30</v>
      </c>
      <c r="BH42">
        <f t="shared" si="11"/>
        <v>94</v>
      </c>
      <c r="BI42" t="s">
        <v>30</v>
      </c>
      <c r="BJ42" s="1">
        <f t="shared" si="12"/>
        <v>8.9999999999999993E-3</v>
      </c>
      <c r="BK42" t="s">
        <v>30</v>
      </c>
      <c r="BL42">
        <f t="shared" si="13"/>
        <v>1080</v>
      </c>
      <c r="BM42" t="s">
        <v>30</v>
      </c>
      <c r="BN42">
        <f t="shared" si="14"/>
        <v>23772</v>
      </c>
      <c r="BO42" t="s">
        <v>30</v>
      </c>
      <c r="BP42" s="1">
        <f>O21</f>
        <v>3.1339999999999999</v>
      </c>
      <c r="BQ42" t="s">
        <v>30</v>
      </c>
      <c r="BR42">
        <f t="shared" si="16"/>
        <v>463410</v>
      </c>
      <c r="BS42" t="s">
        <v>30</v>
      </c>
      <c r="BT42" s="1">
        <f t="shared" si="17"/>
        <v>317.94799999999998</v>
      </c>
      <c r="BU42" t="s">
        <v>30</v>
      </c>
      <c r="BV42">
        <f t="shared" si="18"/>
        <v>510859</v>
      </c>
      <c r="BW42" t="s">
        <v>30</v>
      </c>
      <c r="BX42" s="1">
        <f t="shared" si="19"/>
        <v>411.94299999999998</v>
      </c>
      <c r="BY42" t="s">
        <v>32</v>
      </c>
    </row>
    <row r="43" spans="24:77" x14ac:dyDescent="0.25">
      <c r="AC43">
        <f>SUM(AC23:AC42)/20</f>
        <v>754.2</v>
      </c>
      <c r="AD43">
        <f t="shared" ref="AD43:BY43" si="27">SUM(AD23:AD42)/20</f>
        <v>0</v>
      </c>
      <c r="AE43">
        <f t="shared" si="27"/>
        <v>20.733332989756896</v>
      </c>
      <c r="AF43">
        <f t="shared" si="27"/>
        <v>0</v>
      </c>
      <c r="AG43">
        <f t="shared" si="27"/>
        <v>6.2000000000000006E-3</v>
      </c>
      <c r="AH43">
        <f t="shared" si="27"/>
        <v>0</v>
      </c>
      <c r="AI43">
        <f t="shared" si="27"/>
        <v>735.95</v>
      </c>
      <c r="AJ43">
        <f t="shared" si="27"/>
        <v>0</v>
      </c>
      <c r="AK43">
        <f t="shared" si="27"/>
        <v>14.853035972032362</v>
      </c>
      <c r="AL43">
        <f t="shared" si="27"/>
        <v>0</v>
      </c>
      <c r="AM43">
        <f t="shared" si="27"/>
        <v>2.2999999999999995E-3</v>
      </c>
      <c r="AN43">
        <f t="shared" si="27"/>
        <v>0</v>
      </c>
      <c r="AO43">
        <f t="shared" si="27"/>
        <v>708.45</v>
      </c>
      <c r="AP43">
        <f t="shared" si="27"/>
        <v>0</v>
      </c>
      <c r="AQ43">
        <f t="shared" si="27"/>
        <v>8.5054105091566825</v>
      </c>
      <c r="AR43">
        <f t="shared" si="27"/>
        <v>0</v>
      </c>
      <c r="AS43">
        <f t="shared" si="27"/>
        <v>4.8999999999999998E-3</v>
      </c>
      <c r="AT43">
        <f t="shared" si="27"/>
        <v>0</v>
      </c>
      <c r="AU43">
        <f t="shared" si="27"/>
        <v>686.45</v>
      </c>
      <c r="AV43">
        <f t="shared" si="27"/>
        <v>0</v>
      </c>
      <c r="AW43">
        <f t="shared" si="27"/>
        <v>5.1692800988865741</v>
      </c>
      <c r="AX43">
        <f t="shared" si="27"/>
        <v>0</v>
      </c>
      <c r="AY43">
        <f t="shared" si="27"/>
        <v>9.0999999999999987E-3</v>
      </c>
      <c r="AZ43">
        <f t="shared" si="27"/>
        <v>0</v>
      </c>
      <c r="BA43">
        <f t="shared" si="27"/>
        <v>10.5</v>
      </c>
      <c r="BB43">
        <f t="shared" si="27"/>
        <v>40.5</v>
      </c>
      <c r="BC43">
        <f t="shared" si="27"/>
        <v>0</v>
      </c>
      <c r="BD43">
        <f t="shared" si="27"/>
        <v>675.5</v>
      </c>
      <c r="BE43">
        <f t="shared" si="27"/>
        <v>0</v>
      </c>
      <c r="BF43">
        <f t="shared" si="27"/>
        <v>1.1083514670062748</v>
      </c>
      <c r="BG43">
        <f t="shared" si="27"/>
        <v>0</v>
      </c>
      <c r="BH43">
        <f t="shared" si="27"/>
        <v>118.2</v>
      </c>
      <c r="BI43">
        <f t="shared" si="27"/>
        <v>0</v>
      </c>
      <c r="BJ43">
        <f t="shared" si="27"/>
        <v>7.4500000000000009E-3</v>
      </c>
      <c r="BK43">
        <f t="shared" si="27"/>
        <v>0</v>
      </c>
      <c r="BL43">
        <f t="shared" si="27"/>
        <v>664.7</v>
      </c>
      <c r="BM43">
        <f t="shared" si="27"/>
        <v>0</v>
      </c>
      <c r="BN43">
        <f t="shared" si="27"/>
        <v>13746.85</v>
      </c>
      <c r="BO43">
        <f t="shared" si="27"/>
        <v>0</v>
      </c>
      <c r="BP43">
        <f t="shared" si="27"/>
        <v>2.4476</v>
      </c>
      <c r="BQ43">
        <f t="shared" si="27"/>
        <v>0</v>
      </c>
      <c r="BR43">
        <f t="shared" si="27"/>
        <v>191125.9</v>
      </c>
      <c r="BS43">
        <f t="shared" si="27"/>
        <v>0</v>
      </c>
      <c r="BT43">
        <f t="shared" si="27"/>
        <v>129.87394999999998</v>
      </c>
      <c r="BU43">
        <f t="shared" si="27"/>
        <v>0</v>
      </c>
      <c r="BV43">
        <f t="shared" si="27"/>
        <v>216886.55</v>
      </c>
      <c r="BW43">
        <f t="shared" si="27"/>
        <v>0</v>
      </c>
      <c r="BX43">
        <f t="shared" si="27"/>
        <v>316.7978</v>
      </c>
      <c r="BY43">
        <f t="shared" si="27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syn_Al_just_DPS - Copie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isima</dc:creator>
  <cp:lastModifiedBy>isima</cp:lastModifiedBy>
  <dcterms:created xsi:type="dcterms:W3CDTF">2022-06-29T07:55:23Z</dcterms:created>
  <dcterms:modified xsi:type="dcterms:W3CDTF">2022-08-22T15:00:09Z</dcterms:modified>
</cp:coreProperties>
</file>