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ma\Nextcloud2\Rédaction thèse Eloise\Resultats PhD 09_06_2022\chapitre 6\"/>
    </mc:Choice>
  </mc:AlternateContent>
  <xr:revisionPtr revIDLastSave="0" documentId="13_ncr:1_{F6761278-A8B3-4BC1-A3E0-E86EC3DCA78B}" xr6:coauthVersionLast="47" xr6:coauthVersionMax="47" xr10:uidLastSave="{00000000-0000-0000-0000-000000000000}"/>
  <bookViews>
    <workbookView xWindow="690" yWindow="1785" windowWidth="20895" windowHeight="12840" xr2:uid="{00000000-000D-0000-FFFF-FFFF00000000}"/>
  </bookViews>
  <sheets>
    <sheet name="syn_Al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A25" i="1" l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42" i="1"/>
  <c r="DA43" i="1"/>
  <c r="DA24" i="1"/>
  <c r="DC25" i="1"/>
  <c r="DE25" i="1" s="1"/>
  <c r="DC26" i="1"/>
  <c r="DC27" i="1"/>
  <c r="DC28" i="1"/>
  <c r="DC29" i="1"/>
  <c r="DC30" i="1"/>
  <c r="DE30" i="1" s="1"/>
  <c r="DC31" i="1"/>
  <c r="DC32" i="1"/>
  <c r="DC44" i="1" s="1"/>
  <c r="DC33" i="1"/>
  <c r="DE33" i="1" s="1"/>
  <c r="DC34" i="1"/>
  <c r="DC35" i="1"/>
  <c r="DC36" i="1"/>
  <c r="DC37" i="1"/>
  <c r="DC38" i="1"/>
  <c r="DE38" i="1" s="1"/>
  <c r="DC39" i="1"/>
  <c r="DC40" i="1"/>
  <c r="DE40" i="1" s="1"/>
  <c r="DC41" i="1"/>
  <c r="DE41" i="1" s="1"/>
  <c r="DC42" i="1"/>
  <c r="DC43" i="1"/>
  <c r="DE26" i="1"/>
  <c r="DE27" i="1"/>
  <c r="DE28" i="1"/>
  <c r="DE29" i="1"/>
  <c r="DE31" i="1"/>
  <c r="DE34" i="1"/>
  <c r="DE35" i="1"/>
  <c r="DE36" i="1"/>
  <c r="DE37" i="1"/>
  <c r="DE39" i="1"/>
  <c r="DE42" i="1"/>
  <c r="DE43" i="1"/>
  <c r="DE24" i="1"/>
  <c r="DG25" i="1"/>
  <c r="DG26" i="1"/>
  <c r="DG27" i="1"/>
  <c r="DG28" i="1"/>
  <c r="DG29" i="1"/>
  <c r="DG30" i="1"/>
  <c r="DG31" i="1"/>
  <c r="DG32" i="1"/>
  <c r="DG33" i="1"/>
  <c r="DG34" i="1"/>
  <c r="DG35" i="1"/>
  <c r="DG36" i="1"/>
  <c r="DG37" i="1"/>
  <c r="DG38" i="1"/>
  <c r="DG39" i="1"/>
  <c r="DG40" i="1"/>
  <c r="DG41" i="1"/>
  <c r="DG42" i="1"/>
  <c r="DG43" i="1"/>
  <c r="DI25" i="1"/>
  <c r="DI26" i="1"/>
  <c r="DI27" i="1"/>
  <c r="DI28" i="1"/>
  <c r="DI29" i="1"/>
  <c r="DI30" i="1"/>
  <c r="DI31" i="1"/>
  <c r="DI32" i="1"/>
  <c r="DI44" i="1" s="1"/>
  <c r="DI33" i="1"/>
  <c r="DI34" i="1"/>
  <c r="DI35" i="1"/>
  <c r="DI36" i="1"/>
  <c r="DI37" i="1"/>
  <c r="DI38" i="1"/>
  <c r="DI39" i="1"/>
  <c r="DI40" i="1"/>
  <c r="DI41" i="1"/>
  <c r="DI42" i="1"/>
  <c r="DI43" i="1"/>
  <c r="DK25" i="1"/>
  <c r="DK44" i="1" s="1"/>
  <c r="DK26" i="1"/>
  <c r="DK27" i="1"/>
  <c r="DK28" i="1"/>
  <c r="DK29" i="1"/>
  <c r="DK30" i="1"/>
  <c r="DK31" i="1"/>
  <c r="DK32" i="1"/>
  <c r="DK33" i="1"/>
  <c r="DK34" i="1"/>
  <c r="DK35" i="1"/>
  <c r="DK36" i="1"/>
  <c r="DK37" i="1"/>
  <c r="DK38" i="1"/>
  <c r="DK39" i="1"/>
  <c r="DK40" i="1"/>
  <c r="DK41" i="1"/>
  <c r="DK42" i="1"/>
  <c r="DK43" i="1"/>
  <c r="DK24" i="1"/>
  <c r="DM25" i="1"/>
  <c r="DM26" i="1"/>
  <c r="DM27" i="1"/>
  <c r="DM28" i="1"/>
  <c r="DM29" i="1"/>
  <c r="DM30" i="1"/>
  <c r="DM31" i="1"/>
  <c r="DM32" i="1"/>
  <c r="DM44" i="1" s="1"/>
  <c r="DM33" i="1"/>
  <c r="DM34" i="1"/>
  <c r="DM35" i="1"/>
  <c r="DM36" i="1"/>
  <c r="DM37" i="1"/>
  <c r="DM38" i="1"/>
  <c r="DM39" i="1"/>
  <c r="DM40" i="1"/>
  <c r="DM41" i="1"/>
  <c r="DM42" i="1"/>
  <c r="DM43" i="1"/>
  <c r="DM24" i="1"/>
  <c r="DO25" i="1"/>
  <c r="DO26" i="1"/>
  <c r="DO44" i="1" s="1"/>
  <c r="DO27" i="1"/>
  <c r="DO28" i="1"/>
  <c r="DO29" i="1"/>
  <c r="DO30" i="1"/>
  <c r="DO31" i="1"/>
  <c r="DO32" i="1"/>
  <c r="DO33" i="1"/>
  <c r="DO34" i="1"/>
  <c r="DO35" i="1"/>
  <c r="DO36" i="1"/>
  <c r="DO37" i="1"/>
  <c r="DO38" i="1"/>
  <c r="DO39" i="1"/>
  <c r="DO40" i="1"/>
  <c r="DO41" i="1"/>
  <c r="DO42" i="1"/>
  <c r="DO43" i="1"/>
  <c r="DO24" i="1"/>
  <c r="DI24" i="1"/>
  <c r="DG24" i="1"/>
  <c r="DC2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D44" i="1"/>
  <c r="DF44" i="1"/>
  <c r="DG44" i="1"/>
  <c r="DH44" i="1"/>
  <c r="DJ44" i="1"/>
  <c r="DL44" i="1"/>
  <c r="DN44" i="1"/>
  <c r="DP44" i="1"/>
  <c r="BA44" i="1"/>
  <c r="AX24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39" i="1"/>
  <c r="CX40" i="1"/>
  <c r="CX41" i="1"/>
  <c r="CX42" i="1"/>
  <c r="CX43" i="1"/>
  <c r="CX24" i="1"/>
  <c r="CV25" i="1"/>
  <c r="CV26" i="1"/>
  <c r="CV27" i="1"/>
  <c r="CV28" i="1"/>
  <c r="CV29" i="1"/>
  <c r="CV30" i="1"/>
  <c r="CV31" i="1"/>
  <c r="CV32" i="1"/>
  <c r="CV33" i="1"/>
  <c r="CV34" i="1"/>
  <c r="CV35" i="1"/>
  <c r="CV36" i="1"/>
  <c r="CV37" i="1"/>
  <c r="CV38" i="1"/>
  <c r="CV39" i="1"/>
  <c r="CV40" i="1"/>
  <c r="CV41" i="1"/>
  <c r="CV42" i="1"/>
  <c r="CV43" i="1"/>
  <c r="CV24" i="1"/>
  <c r="CT25" i="1"/>
  <c r="CT26" i="1"/>
  <c r="CT27" i="1"/>
  <c r="CT28" i="1"/>
  <c r="CT29" i="1"/>
  <c r="CT30" i="1"/>
  <c r="CT31" i="1"/>
  <c r="CT32" i="1"/>
  <c r="CT33" i="1"/>
  <c r="CT34" i="1"/>
  <c r="CT35" i="1"/>
  <c r="CT36" i="1"/>
  <c r="CT37" i="1"/>
  <c r="CT38" i="1"/>
  <c r="CT39" i="1"/>
  <c r="CT40" i="1"/>
  <c r="CT41" i="1"/>
  <c r="CT42" i="1"/>
  <c r="CT43" i="1"/>
  <c r="CT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24" i="1"/>
  <c r="CP25" i="1"/>
  <c r="CP26" i="1"/>
  <c r="CP27" i="1"/>
  <c r="CP28" i="1"/>
  <c r="CP29" i="1"/>
  <c r="CP30" i="1"/>
  <c r="CP31" i="1"/>
  <c r="CP32" i="1"/>
  <c r="CP33" i="1"/>
  <c r="CP34" i="1"/>
  <c r="CP35" i="1"/>
  <c r="CP36" i="1"/>
  <c r="CP37" i="1"/>
  <c r="CP38" i="1"/>
  <c r="CP39" i="1"/>
  <c r="CP40" i="1"/>
  <c r="CP41" i="1"/>
  <c r="CP42" i="1"/>
  <c r="CP43" i="1"/>
  <c r="CP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42" i="1"/>
  <c r="CN43" i="1"/>
  <c r="CN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24" i="1"/>
  <c r="CJ25" i="1"/>
  <c r="CJ26" i="1"/>
  <c r="CJ27" i="1"/>
  <c r="CJ28" i="1"/>
  <c r="CJ29" i="1"/>
  <c r="CJ30" i="1"/>
  <c r="CJ31" i="1"/>
  <c r="CJ32" i="1"/>
  <c r="CJ33" i="1"/>
  <c r="CJ34" i="1"/>
  <c r="CJ35" i="1"/>
  <c r="CJ36" i="1"/>
  <c r="CJ37" i="1"/>
  <c r="CJ38" i="1"/>
  <c r="CJ39" i="1"/>
  <c r="CJ40" i="1"/>
  <c r="CJ41" i="1"/>
  <c r="CJ42" i="1"/>
  <c r="CJ43" i="1"/>
  <c r="CJ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24" i="1"/>
  <c r="CF24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24" i="1"/>
  <c r="BZ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24" i="1"/>
  <c r="BK24" i="1"/>
  <c r="BI24" i="1"/>
  <c r="BG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24" i="1"/>
  <c r="BY24" i="1"/>
  <c r="BY27" i="1"/>
  <c r="BY25" i="1"/>
  <c r="CF25" i="1"/>
  <c r="CF28" i="1"/>
  <c r="DE32" i="1" l="1"/>
  <c r="DE44" i="1" s="1"/>
  <c r="CF26" i="1"/>
  <c r="CF27" i="1"/>
  <c r="CF29" i="1"/>
  <c r="CF30" i="1"/>
  <c r="CF31" i="1"/>
  <c r="CF32" i="1"/>
  <c r="CF33" i="1"/>
  <c r="CF34" i="1"/>
  <c r="CF35" i="1"/>
  <c r="CF36" i="1"/>
  <c r="CF37" i="1"/>
  <c r="CF38" i="1"/>
  <c r="CF39" i="1"/>
  <c r="CF40" i="1"/>
  <c r="CF41" i="1"/>
  <c r="CF42" i="1"/>
  <c r="CF43" i="1"/>
  <c r="BY38" i="1"/>
  <c r="BZ38" i="1" s="1"/>
  <c r="BZ25" i="1"/>
  <c r="BY26" i="1"/>
  <c r="BZ26" i="1" s="1"/>
  <c r="BY28" i="1"/>
  <c r="BZ28" i="1" s="1"/>
  <c r="BY29" i="1"/>
  <c r="BZ29" i="1" s="1"/>
  <c r="BY30" i="1"/>
  <c r="BZ30" i="1" s="1"/>
  <c r="BY31" i="1"/>
  <c r="BZ31" i="1" s="1"/>
  <c r="BY32" i="1"/>
  <c r="BZ32" i="1" s="1"/>
  <c r="BY33" i="1"/>
  <c r="BZ33" i="1" s="1"/>
  <c r="BY34" i="1"/>
  <c r="BY35" i="1"/>
  <c r="BY36" i="1"/>
  <c r="BZ36" i="1" s="1"/>
  <c r="BY37" i="1"/>
  <c r="BZ37" i="1" s="1"/>
  <c r="BY39" i="1"/>
  <c r="BZ39" i="1" s="1"/>
  <c r="BY40" i="1"/>
  <c r="BZ40" i="1" s="1"/>
  <c r="BY41" i="1"/>
  <c r="BZ41" i="1" s="1"/>
  <c r="BY42" i="1"/>
  <c r="BZ42" i="1" s="1"/>
  <c r="BY43" i="1"/>
  <c r="BZ27" i="1"/>
  <c r="BZ34" i="1"/>
  <c r="BZ35" i="1"/>
  <c r="BZ43" i="1"/>
  <c r="AY24" i="1"/>
  <c r="AY33" i="1" l="1"/>
  <c r="AY34" i="1"/>
  <c r="AY39" i="1"/>
  <c r="AY40" i="1"/>
  <c r="AY41" i="1"/>
  <c r="AX26" i="1"/>
  <c r="AY26" i="1" s="1"/>
  <c r="AX43" i="1"/>
  <c r="AY43" i="1" s="1"/>
  <c r="AX27" i="1"/>
  <c r="AY27" i="1" s="1"/>
  <c r="AX25" i="1"/>
  <c r="AY25" i="1" s="1"/>
  <c r="AX28" i="1"/>
  <c r="AY28" i="1" s="1"/>
  <c r="AX29" i="1"/>
  <c r="AY29" i="1" s="1"/>
  <c r="AX30" i="1"/>
  <c r="AY30" i="1" s="1"/>
  <c r="AX31" i="1"/>
  <c r="AY31" i="1" s="1"/>
  <c r="AX32" i="1"/>
  <c r="AY32" i="1" s="1"/>
  <c r="AX33" i="1"/>
  <c r="AX34" i="1"/>
  <c r="AX35" i="1"/>
  <c r="AY35" i="1" s="1"/>
  <c r="AX36" i="1"/>
  <c r="AY36" i="1" s="1"/>
  <c r="AX37" i="1"/>
  <c r="AY37" i="1" s="1"/>
  <c r="AX38" i="1"/>
  <c r="AY38" i="1" s="1"/>
  <c r="AX39" i="1"/>
  <c r="AX40" i="1"/>
  <c r="AX41" i="1"/>
  <c r="AX42" i="1"/>
  <c r="AY42" i="1" s="1"/>
</calcChain>
</file>

<file path=xl/sharedStrings.xml><?xml version="1.0" encoding="utf-8"?>
<sst xmlns="http://schemas.openxmlformats.org/spreadsheetml/2006/main" count="780" uniqueCount="76">
  <si>
    <t>Num Instance</t>
  </si>
  <si>
    <t># stations</t>
  </si>
  <si>
    <t># périodes</t>
  </si>
  <si>
    <t>p</t>
  </si>
  <si>
    <t>Val BSUP He</t>
  </si>
  <si>
    <t>CPU BSUP He</t>
  </si>
  <si>
    <t>Val NS 20</t>
  </si>
  <si>
    <t>CPU NS 20</t>
  </si>
  <si>
    <t>Val NS 50</t>
  </si>
  <si>
    <t>CPU NS 50</t>
  </si>
  <si>
    <t>Val NS 100</t>
  </si>
  <si>
    <t>CPU NS 100</t>
  </si>
  <si>
    <t>BSUP VAL pipeline</t>
  </si>
  <si>
    <t xml:space="preserve">Val Pipeline(3) </t>
  </si>
  <si>
    <t># etats recharge Pipeline(3)</t>
  </si>
  <si>
    <t># etats prod Pipeline(3)</t>
  </si>
  <si>
    <t>CPU pipeline(3)</t>
  </si>
  <si>
    <t xml:space="preserve">Val Pipeline(2) </t>
  </si>
  <si>
    <t># etats recharge Pipeline(2)</t>
  </si>
  <si>
    <t># etats prod Pipeline(2)</t>
  </si>
  <si>
    <t>CPU pipeline(2)</t>
  </si>
  <si>
    <t># etats recharge Pipeline(1)</t>
  </si>
  <si>
    <t># etats prod Pipeline(1)</t>
  </si>
  <si>
    <t>CPU pipeline(1)</t>
  </si>
  <si>
    <t xml:space="preserve">Val Pipeline(0) </t>
  </si>
  <si>
    <t># etats recharge Pipeline(0)</t>
  </si>
  <si>
    <t># etats prod Pipeline(0)</t>
  </si>
  <si>
    <t>CPU pipeline(0)</t>
  </si>
  <si>
    <t>Val St(3)</t>
  </si>
  <si>
    <t># etats St(3)</t>
  </si>
  <si>
    <t>CPU St(3)</t>
  </si>
  <si>
    <t>Val St(2)</t>
  </si>
  <si>
    <t># etats St(2)</t>
  </si>
  <si>
    <t>CPU St(2)</t>
  </si>
  <si>
    <t>Val St(1)</t>
  </si>
  <si>
    <t># etats St(1)</t>
  </si>
  <si>
    <t>CPU St(1)</t>
  </si>
  <si>
    <t>Val St(0)</t>
  </si>
  <si>
    <t># etats St(0)</t>
  </si>
  <si>
    <t>CPU St(0)</t>
  </si>
  <si>
    <t>Val St(3) chapitre 5</t>
  </si>
  <si>
    <t># etats St(3) chapitre 5</t>
  </si>
  <si>
    <t>num</t>
  </si>
  <si>
    <t>obj pi(0)</t>
  </si>
  <si>
    <t>obj pi(3)</t>
  </si>
  <si>
    <t>obj pi(2)</t>
  </si>
  <si>
    <t>obj pi(1)</t>
  </si>
  <si>
    <t>Re Pi(0)</t>
  </si>
  <si>
    <t>Re Pi(3)</t>
  </si>
  <si>
    <t>Re Pi(2)</t>
  </si>
  <si>
    <t>Re Pi(1)</t>
  </si>
  <si>
    <t>obj St(0)</t>
  </si>
  <si>
    <t>Gap St(0)</t>
  </si>
  <si>
    <t>#Etats St(0)</t>
  </si>
  <si>
    <t>obj St(3)</t>
  </si>
  <si>
    <t>#Etats St(3)</t>
  </si>
  <si>
    <t>CPU  St(3)</t>
  </si>
  <si>
    <t>&amp;</t>
  </si>
  <si>
    <t>\\ \hline</t>
  </si>
  <si>
    <t>UB 3h 8threads SYM STC EC123</t>
  </si>
  <si>
    <t>cpu</t>
  </si>
  <si>
    <t>Gap</t>
  </si>
  <si>
    <t xml:space="preserve"> Pi(0)</t>
  </si>
  <si>
    <t>Pr</t>
  </si>
  <si>
    <t xml:space="preserve"> St(0)</t>
  </si>
  <si>
    <t>#Etats  chap5</t>
  </si>
  <si>
    <t>Pi(3)</t>
  </si>
  <si>
    <t xml:space="preserve">Pr </t>
  </si>
  <si>
    <t xml:space="preserve"> St(3)</t>
  </si>
  <si>
    <t>Pi(2)</t>
  </si>
  <si>
    <t>#Etats chap 5</t>
  </si>
  <si>
    <t xml:space="preserve"> Pi(1)</t>
  </si>
  <si>
    <t xml:space="preserve"> St(1) </t>
  </si>
  <si>
    <t xml:space="preserve"> St(2) </t>
  </si>
  <si>
    <t xml:space="preserve"> Pi(3)</t>
  </si>
  <si>
    <t xml:space="preserve"> Pi(2)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</si>
</sst>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/>
              <a:t>CPU de</a:t>
            </a:r>
            <a:r>
              <a:rPr lang="fr-FR" baseline="0"/>
              <a:t> Pipe-line VD_PM sur INST_CTE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syn_Al_all!$BE$23</c:f>
              <c:strCache>
                <c:ptCount val="1"/>
                <c:pt idx="0">
                  <c:v> Pi(0)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syn_Al_all!$BE$24:$BE$43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6D-4143-8DDB-361B3FB1710A}"/>
            </c:ext>
          </c:extLst>
        </c:ser>
        <c:ser>
          <c:idx val="1"/>
          <c:order val="1"/>
          <c:tx>
            <c:strRef>
              <c:f>syn_Al_all!$BK$23</c:f>
              <c:strCache>
                <c:ptCount val="1"/>
                <c:pt idx="0">
                  <c:v> Pi(3)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3"/>
            <c:spPr>
              <a:noFill/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syn_Al_all!$BK$24:$BK$43</c:f>
              <c:numCache>
                <c:formatCode>0.00</c:formatCode>
                <c:ptCount val="20"/>
                <c:pt idx="0">
                  <c:v>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1E-3</c:v>
                </c:pt>
                <c:pt idx="14">
                  <c:v>1.7000000000000001E-2</c:v>
                </c:pt>
                <c:pt idx="15">
                  <c:v>0</c:v>
                </c:pt>
                <c:pt idx="16">
                  <c:v>1E-3</c:v>
                </c:pt>
                <c:pt idx="17">
                  <c:v>3.0000000000000001E-3</c:v>
                </c:pt>
                <c:pt idx="18">
                  <c:v>1E-3</c:v>
                </c:pt>
                <c:pt idx="19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6D-4143-8DDB-361B3FB1710A}"/>
            </c:ext>
          </c:extLst>
        </c:ser>
        <c:ser>
          <c:idx val="2"/>
          <c:order val="2"/>
          <c:tx>
            <c:strRef>
              <c:f>syn_Al_all!$BQ$23</c:f>
              <c:strCache>
                <c:ptCount val="1"/>
                <c:pt idx="0">
                  <c:v> Pi(2)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plus"/>
            <c:size val="3"/>
            <c:spPr>
              <a:noFill/>
              <a:ln w="15875">
                <a:solidFill>
                  <a:schemeClr val="accent3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syn_Al_all!$BQ$24:$BQ$43</c:f>
              <c:numCache>
                <c:formatCode>0.00</c:formatCode>
                <c:ptCount val="20"/>
                <c:pt idx="0">
                  <c:v>3.0000000000000001E-3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8.9999999999999993E-3</c:v>
                </c:pt>
                <c:pt idx="6">
                  <c:v>2E-3</c:v>
                </c:pt>
                <c:pt idx="7">
                  <c:v>0</c:v>
                </c:pt>
                <c:pt idx="8">
                  <c:v>0</c:v>
                </c:pt>
                <c:pt idx="9">
                  <c:v>4.0000000000000001E-3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0.04</c:v>
                </c:pt>
                <c:pt idx="14">
                  <c:v>0.23</c:v>
                </c:pt>
                <c:pt idx="15">
                  <c:v>7.4999999999999997E-2</c:v>
                </c:pt>
                <c:pt idx="16">
                  <c:v>0.224</c:v>
                </c:pt>
                <c:pt idx="17">
                  <c:v>7.3999999999999996E-2</c:v>
                </c:pt>
                <c:pt idx="18">
                  <c:v>0.20100000000000001</c:v>
                </c:pt>
                <c:pt idx="19">
                  <c:v>0.11899999999999999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6D-4143-8DDB-361B3FB1710A}"/>
            </c:ext>
          </c:extLst>
        </c:ser>
        <c:ser>
          <c:idx val="3"/>
          <c:order val="3"/>
          <c:tx>
            <c:strRef>
              <c:f>syn_Al_all!$BW$23</c:f>
              <c:strCache>
                <c:ptCount val="1"/>
                <c:pt idx="0">
                  <c:v> Pi(1)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syn_Al_all!$BW$24:$BW$43</c:f>
              <c:numCache>
                <c:formatCode>0.00</c:formatCode>
                <c:ptCount val="20"/>
                <c:pt idx="0">
                  <c:v>3.0000000000000001E-3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8.9999999999999993E-3</c:v>
                </c:pt>
                <c:pt idx="6">
                  <c:v>3.0000000000000001E-3</c:v>
                </c:pt>
                <c:pt idx="7">
                  <c:v>0</c:v>
                </c:pt>
                <c:pt idx="8">
                  <c:v>1E-3</c:v>
                </c:pt>
                <c:pt idx="9">
                  <c:v>6.0000000000000001E-3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4.1000000000000002E-2</c:v>
                </c:pt>
                <c:pt idx="14">
                  <c:v>0.23599999999999999</c:v>
                </c:pt>
                <c:pt idx="15">
                  <c:v>7.5999999999999998E-2</c:v>
                </c:pt>
                <c:pt idx="16">
                  <c:v>0.248</c:v>
                </c:pt>
                <c:pt idx="17">
                  <c:v>9.1999999999999998E-2</c:v>
                </c:pt>
                <c:pt idx="18">
                  <c:v>0.21</c:v>
                </c:pt>
                <c:pt idx="19">
                  <c:v>0.123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6D-4143-8DDB-361B3FB17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060399"/>
        <c:axId val="1904057487"/>
      </c:lineChart>
      <c:catAx>
        <c:axId val="190406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Numéros</a:t>
                </a:r>
                <a:r>
                  <a:rPr lang="fr-FR" baseline="0"/>
                  <a:t> des instances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4057487"/>
        <c:crosses val="autoZero"/>
        <c:auto val="1"/>
        <c:lblAlgn val="ctr"/>
        <c:lblOffset val="100"/>
        <c:noMultiLvlLbl val="0"/>
      </c:catAx>
      <c:valAx>
        <c:axId val="19040574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CPU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406039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/>
              <a:t>Gap </a:t>
            </a:r>
            <a:r>
              <a:rPr lang="fr-FR" sz="1600" b="1" i="0" u="none" strike="noStrike" cap="none" normalizeH="0" baseline="0">
                <a:effectLst/>
              </a:rPr>
              <a:t>de Pipe-line VD_PM sur INST_CTE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syn_Al_all!$BC$23</c:f>
              <c:strCache>
                <c:ptCount val="1"/>
                <c:pt idx="0">
                  <c:v> Pi(0)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syn_Al_all!$BC$24:$BC$43</c:f>
              <c:numCache>
                <c:formatCode>0.00</c:formatCode>
                <c:ptCount val="20"/>
                <c:pt idx="0">
                  <c:v>7.8838174273858916</c:v>
                </c:pt>
                <c:pt idx="1">
                  <c:v>4.1899441340782122</c:v>
                </c:pt>
                <c:pt idx="2">
                  <c:v>0</c:v>
                </c:pt>
                <c:pt idx="3">
                  <c:v>0</c:v>
                </c:pt>
                <c:pt idx="4">
                  <c:v>15.953307392996107</c:v>
                </c:pt>
                <c:pt idx="5">
                  <c:v>4.8672566371681416</c:v>
                </c:pt>
                <c:pt idx="6">
                  <c:v>0</c:v>
                </c:pt>
                <c:pt idx="7">
                  <c:v>0.3546099290780142</c:v>
                </c:pt>
                <c:pt idx="8">
                  <c:v>6.0702875399361016</c:v>
                </c:pt>
                <c:pt idx="9">
                  <c:v>0</c:v>
                </c:pt>
                <c:pt idx="10">
                  <c:v>1.553829078801332</c:v>
                </c:pt>
                <c:pt idx="11">
                  <c:v>0</c:v>
                </c:pt>
                <c:pt idx="12">
                  <c:v>2.083333333333333</c:v>
                </c:pt>
                <c:pt idx="13">
                  <c:v>0</c:v>
                </c:pt>
                <c:pt idx="14">
                  <c:v>0.1076426264800861</c:v>
                </c:pt>
                <c:pt idx="15">
                  <c:v>1.9976498237367801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6D-4143-8DDB-361B3FB1710A}"/>
            </c:ext>
          </c:extLst>
        </c:ser>
        <c:ser>
          <c:idx val="1"/>
          <c:order val="1"/>
          <c:tx>
            <c:strRef>
              <c:f>syn_Al_all!$BI$23</c:f>
              <c:strCache>
                <c:ptCount val="1"/>
                <c:pt idx="0">
                  <c:v> Pi(3)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3"/>
            <c:spPr>
              <a:noFill/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syn_Al_all!$BI$24:$BI$43</c:f>
              <c:numCache>
                <c:formatCode>0.00</c:formatCode>
                <c:ptCount val="20"/>
                <c:pt idx="0">
                  <c:v>7.8838174273858916</c:v>
                </c:pt>
                <c:pt idx="1">
                  <c:v>4.1899441340782122</c:v>
                </c:pt>
                <c:pt idx="2">
                  <c:v>0</c:v>
                </c:pt>
                <c:pt idx="3">
                  <c:v>0</c:v>
                </c:pt>
                <c:pt idx="4">
                  <c:v>15.953307392996107</c:v>
                </c:pt>
                <c:pt idx="5">
                  <c:v>4.8672566371681416</c:v>
                </c:pt>
                <c:pt idx="6">
                  <c:v>0</c:v>
                </c:pt>
                <c:pt idx="7">
                  <c:v>0.3546099290780142</c:v>
                </c:pt>
                <c:pt idx="8">
                  <c:v>6.0702875399361016</c:v>
                </c:pt>
                <c:pt idx="9">
                  <c:v>0</c:v>
                </c:pt>
                <c:pt idx="10">
                  <c:v>1.553829078801332</c:v>
                </c:pt>
                <c:pt idx="11">
                  <c:v>0</c:v>
                </c:pt>
                <c:pt idx="12">
                  <c:v>2.083333333333333</c:v>
                </c:pt>
                <c:pt idx="13">
                  <c:v>0</c:v>
                </c:pt>
                <c:pt idx="14">
                  <c:v>0.1076426264800861</c:v>
                </c:pt>
                <c:pt idx="15">
                  <c:v>1.9976498237367801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6D-4143-8DDB-361B3FB1710A}"/>
            </c:ext>
          </c:extLst>
        </c:ser>
        <c:ser>
          <c:idx val="2"/>
          <c:order val="2"/>
          <c:tx>
            <c:strRef>
              <c:f>syn_Al_all!$BO$23</c:f>
              <c:strCache>
                <c:ptCount val="1"/>
                <c:pt idx="0">
                  <c:v> Pi(2)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plus"/>
            <c:size val="3"/>
            <c:spPr>
              <a:noFill/>
              <a:ln w="15875">
                <a:solidFill>
                  <a:schemeClr val="accent3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syn_Al_all!$BO$24:$BO$43</c:f>
              <c:numCache>
                <c:formatCode>0.00</c:formatCode>
                <c:ptCount val="20"/>
                <c:pt idx="0">
                  <c:v>7.8838174273858916</c:v>
                </c:pt>
                <c:pt idx="1">
                  <c:v>27.653631284916202</c:v>
                </c:pt>
                <c:pt idx="2">
                  <c:v>0</c:v>
                </c:pt>
                <c:pt idx="3">
                  <c:v>0</c:v>
                </c:pt>
                <c:pt idx="4">
                  <c:v>15.953307392996107</c:v>
                </c:pt>
                <c:pt idx="5">
                  <c:v>4.8672566371681416</c:v>
                </c:pt>
                <c:pt idx="6">
                  <c:v>0</c:v>
                </c:pt>
                <c:pt idx="7">
                  <c:v>2.1276595744680851</c:v>
                </c:pt>
                <c:pt idx="8">
                  <c:v>6.0702875399361016</c:v>
                </c:pt>
                <c:pt idx="9">
                  <c:v>0</c:v>
                </c:pt>
                <c:pt idx="10">
                  <c:v>1.553829078801332</c:v>
                </c:pt>
                <c:pt idx="11">
                  <c:v>0</c:v>
                </c:pt>
                <c:pt idx="12">
                  <c:v>2.083333333333333</c:v>
                </c:pt>
                <c:pt idx="13">
                  <c:v>0</c:v>
                </c:pt>
                <c:pt idx="14">
                  <c:v>0.1076426264800861</c:v>
                </c:pt>
                <c:pt idx="15">
                  <c:v>7.0505287896592241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6D-4143-8DDB-361B3FB1710A}"/>
            </c:ext>
          </c:extLst>
        </c:ser>
        <c:ser>
          <c:idx val="3"/>
          <c:order val="3"/>
          <c:tx>
            <c:strRef>
              <c:f>syn_Al_all!$BU$23</c:f>
              <c:strCache>
                <c:ptCount val="1"/>
                <c:pt idx="0">
                  <c:v> Pi(1)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syn_Al_all!$BU$24:$BU$43</c:f>
              <c:numCache>
                <c:formatCode>0.00</c:formatCode>
                <c:ptCount val="20"/>
                <c:pt idx="0">
                  <c:v>7.8838174273858916</c:v>
                </c:pt>
                <c:pt idx="1">
                  <c:v>27.653631284916202</c:v>
                </c:pt>
                <c:pt idx="2">
                  <c:v>0</c:v>
                </c:pt>
                <c:pt idx="3">
                  <c:v>0</c:v>
                </c:pt>
                <c:pt idx="4">
                  <c:v>15.953307392996107</c:v>
                </c:pt>
                <c:pt idx="5">
                  <c:v>4.8672566371681416</c:v>
                </c:pt>
                <c:pt idx="6">
                  <c:v>0</c:v>
                </c:pt>
                <c:pt idx="7">
                  <c:v>2.1276595744680851</c:v>
                </c:pt>
                <c:pt idx="8">
                  <c:v>6.0702875399361016</c:v>
                </c:pt>
                <c:pt idx="9">
                  <c:v>0</c:v>
                </c:pt>
                <c:pt idx="10">
                  <c:v>1.553829078801332</c:v>
                </c:pt>
                <c:pt idx="11">
                  <c:v>0</c:v>
                </c:pt>
                <c:pt idx="12">
                  <c:v>2.083333333333333</c:v>
                </c:pt>
                <c:pt idx="13">
                  <c:v>0</c:v>
                </c:pt>
                <c:pt idx="14">
                  <c:v>0.1076426264800861</c:v>
                </c:pt>
                <c:pt idx="15">
                  <c:v>7.0505287896592241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6D-4143-8DDB-361B3FB17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060399"/>
        <c:axId val="1904057487"/>
      </c:lineChart>
      <c:catAx>
        <c:axId val="190406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Numéros</a:t>
                </a:r>
                <a:r>
                  <a:rPr lang="fr-FR" baseline="0"/>
                  <a:t> des instances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4057487"/>
        <c:crosses val="autoZero"/>
        <c:auto val="1"/>
        <c:lblAlgn val="ctr"/>
        <c:lblOffset val="100"/>
        <c:noMultiLvlLbl val="0"/>
      </c:catAx>
      <c:valAx>
        <c:axId val="19040574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406039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/>
              <a:t># Etats Pr </a:t>
            </a:r>
            <a:r>
              <a:rPr lang="fr-FR" sz="1600" b="1" i="0" u="none" strike="noStrike" cap="none" normalizeH="0" baseline="0">
                <a:effectLst/>
              </a:rPr>
              <a:t>de Pipe-line VD_PM sur INST_CTE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syn_Al_all!$CD$23</c:f>
              <c:strCache>
                <c:ptCount val="1"/>
                <c:pt idx="0">
                  <c:v> Pi(0)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syn_Al_all!$CD$24:$CD$43</c:f>
              <c:numCache>
                <c:formatCode>General</c:formatCode>
                <c:ptCount val="20"/>
                <c:pt idx="0">
                  <c:v>30</c:v>
                </c:pt>
                <c:pt idx="1">
                  <c:v>9</c:v>
                </c:pt>
                <c:pt idx="2">
                  <c:v>29</c:v>
                </c:pt>
                <c:pt idx="3">
                  <c:v>36</c:v>
                </c:pt>
                <c:pt idx="4">
                  <c:v>69</c:v>
                </c:pt>
                <c:pt idx="5">
                  <c:v>30</c:v>
                </c:pt>
                <c:pt idx="6">
                  <c:v>24</c:v>
                </c:pt>
                <c:pt idx="7">
                  <c:v>17</c:v>
                </c:pt>
                <c:pt idx="8">
                  <c:v>15</c:v>
                </c:pt>
                <c:pt idx="9">
                  <c:v>13</c:v>
                </c:pt>
                <c:pt idx="10">
                  <c:v>40</c:v>
                </c:pt>
                <c:pt idx="11">
                  <c:v>44</c:v>
                </c:pt>
                <c:pt idx="12">
                  <c:v>26</c:v>
                </c:pt>
                <c:pt idx="13">
                  <c:v>117</c:v>
                </c:pt>
                <c:pt idx="14">
                  <c:v>250</c:v>
                </c:pt>
                <c:pt idx="15">
                  <c:v>37</c:v>
                </c:pt>
                <c:pt idx="16">
                  <c:v>93</c:v>
                </c:pt>
                <c:pt idx="17">
                  <c:v>80</c:v>
                </c:pt>
                <c:pt idx="18">
                  <c:v>91</c:v>
                </c:pt>
                <c:pt idx="19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6D-4143-8DDB-361B3FB1710A}"/>
            </c:ext>
          </c:extLst>
        </c:ser>
        <c:ser>
          <c:idx val="1"/>
          <c:order val="1"/>
          <c:tx>
            <c:strRef>
              <c:f>syn_Al_all!$CJ$23</c:f>
              <c:strCache>
                <c:ptCount val="1"/>
                <c:pt idx="0">
                  <c:v>Pi(3)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3"/>
            <c:spPr>
              <a:noFill/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syn_Al_all!$CJ$24:$CJ$43</c:f>
              <c:numCache>
                <c:formatCode>General</c:formatCode>
                <c:ptCount val="20"/>
                <c:pt idx="0">
                  <c:v>216</c:v>
                </c:pt>
                <c:pt idx="1">
                  <c:v>9</c:v>
                </c:pt>
                <c:pt idx="2">
                  <c:v>51</c:v>
                </c:pt>
                <c:pt idx="3">
                  <c:v>255</c:v>
                </c:pt>
                <c:pt idx="4">
                  <c:v>238</c:v>
                </c:pt>
                <c:pt idx="5">
                  <c:v>55</c:v>
                </c:pt>
                <c:pt idx="6">
                  <c:v>63</c:v>
                </c:pt>
                <c:pt idx="7">
                  <c:v>46</c:v>
                </c:pt>
                <c:pt idx="8">
                  <c:v>54</c:v>
                </c:pt>
                <c:pt idx="9">
                  <c:v>64</c:v>
                </c:pt>
                <c:pt idx="10">
                  <c:v>120</c:v>
                </c:pt>
                <c:pt idx="11">
                  <c:v>155</c:v>
                </c:pt>
                <c:pt idx="12">
                  <c:v>68</c:v>
                </c:pt>
                <c:pt idx="13">
                  <c:v>650</c:v>
                </c:pt>
                <c:pt idx="14">
                  <c:v>2329</c:v>
                </c:pt>
                <c:pt idx="15">
                  <c:v>118</c:v>
                </c:pt>
                <c:pt idx="16">
                  <c:v>578</c:v>
                </c:pt>
                <c:pt idx="17">
                  <c:v>1066</c:v>
                </c:pt>
                <c:pt idx="18">
                  <c:v>461</c:v>
                </c:pt>
                <c:pt idx="19">
                  <c:v>1432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6D-4143-8DDB-361B3FB1710A}"/>
            </c:ext>
          </c:extLst>
        </c:ser>
        <c:ser>
          <c:idx val="2"/>
          <c:order val="2"/>
          <c:tx>
            <c:strRef>
              <c:f>syn_Al_all!$CP$23</c:f>
              <c:strCache>
                <c:ptCount val="1"/>
                <c:pt idx="0">
                  <c:v>Pi(2)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plus"/>
            <c:size val="3"/>
            <c:spPr>
              <a:noFill/>
              <a:ln w="15875">
                <a:solidFill>
                  <a:schemeClr val="accent3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syn_Al_all!$CP$24:$CP$43</c:f>
              <c:numCache>
                <c:formatCode>General</c:formatCode>
                <c:ptCount val="20"/>
                <c:pt idx="0">
                  <c:v>689</c:v>
                </c:pt>
                <c:pt idx="1">
                  <c:v>414</c:v>
                </c:pt>
                <c:pt idx="2">
                  <c:v>578</c:v>
                </c:pt>
                <c:pt idx="3">
                  <c:v>701</c:v>
                </c:pt>
                <c:pt idx="4">
                  <c:v>908</c:v>
                </c:pt>
                <c:pt idx="5">
                  <c:v>1429</c:v>
                </c:pt>
                <c:pt idx="6">
                  <c:v>726</c:v>
                </c:pt>
                <c:pt idx="7">
                  <c:v>187</c:v>
                </c:pt>
                <c:pt idx="8">
                  <c:v>393</c:v>
                </c:pt>
                <c:pt idx="9">
                  <c:v>993</c:v>
                </c:pt>
                <c:pt idx="10">
                  <c:v>198</c:v>
                </c:pt>
                <c:pt idx="11">
                  <c:v>160</c:v>
                </c:pt>
                <c:pt idx="12">
                  <c:v>68</c:v>
                </c:pt>
                <c:pt idx="13">
                  <c:v>3296</c:v>
                </c:pt>
                <c:pt idx="14">
                  <c:v>7338</c:v>
                </c:pt>
                <c:pt idx="15">
                  <c:v>4603</c:v>
                </c:pt>
                <c:pt idx="16">
                  <c:v>7204</c:v>
                </c:pt>
                <c:pt idx="17">
                  <c:v>4045</c:v>
                </c:pt>
                <c:pt idx="18">
                  <c:v>7377</c:v>
                </c:pt>
                <c:pt idx="19">
                  <c:v>5243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6D-4143-8DDB-361B3FB1710A}"/>
            </c:ext>
          </c:extLst>
        </c:ser>
        <c:ser>
          <c:idx val="3"/>
          <c:order val="3"/>
          <c:tx>
            <c:strRef>
              <c:f>syn_Al_all!$CV$23</c:f>
              <c:strCache>
                <c:ptCount val="1"/>
                <c:pt idx="0">
                  <c:v> Pi(1)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syn_Al_all!$CV$24:$CV$43</c:f>
              <c:numCache>
                <c:formatCode>General</c:formatCode>
                <c:ptCount val="20"/>
                <c:pt idx="0">
                  <c:v>717</c:v>
                </c:pt>
                <c:pt idx="1">
                  <c:v>489</c:v>
                </c:pt>
                <c:pt idx="2">
                  <c:v>580</c:v>
                </c:pt>
                <c:pt idx="3">
                  <c:v>701</c:v>
                </c:pt>
                <c:pt idx="4">
                  <c:v>1030</c:v>
                </c:pt>
                <c:pt idx="5">
                  <c:v>1429</c:v>
                </c:pt>
                <c:pt idx="6">
                  <c:v>890</c:v>
                </c:pt>
                <c:pt idx="7">
                  <c:v>312</c:v>
                </c:pt>
                <c:pt idx="8">
                  <c:v>520</c:v>
                </c:pt>
                <c:pt idx="9">
                  <c:v>1393</c:v>
                </c:pt>
                <c:pt idx="10">
                  <c:v>285</c:v>
                </c:pt>
                <c:pt idx="11">
                  <c:v>239</c:v>
                </c:pt>
                <c:pt idx="12">
                  <c:v>68</c:v>
                </c:pt>
                <c:pt idx="13">
                  <c:v>3296</c:v>
                </c:pt>
                <c:pt idx="14">
                  <c:v>7338</c:v>
                </c:pt>
                <c:pt idx="15">
                  <c:v>4603</c:v>
                </c:pt>
                <c:pt idx="16">
                  <c:v>7717</c:v>
                </c:pt>
                <c:pt idx="17">
                  <c:v>4941</c:v>
                </c:pt>
                <c:pt idx="18">
                  <c:v>7429</c:v>
                </c:pt>
                <c:pt idx="19">
                  <c:v>5243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6D-4143-8DDB-361B3FB17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060399"/>
        <c:axId val="1904057487"/>
      </c:lineChart>
      <c:catAx>
        <c:axId val="190406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Numéros</a:t>
                </a:r>
                <a:r>
                  <a:rPr lang="fr-FR" baseline="0"/>
                  <a:t> des instances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4057487"/>
        <c:crosses val="autoZero"/>
        <c:auto val="1"/>
        <c:lblAlgn val="ctr"/>
        <c:lblOffset val="100"/>
        <c:noMultiLvlLbl val="0"/>
      </c:catAx>
      <c:valAx>
        <c:axId val="19040574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# Etats </a:t>
                </a:r>
                <a:r>
                  <a:rPr lang="fr-FR" sz="900" b="1" i="0" u="none" strike="noStrike" baseline="0">
                    <a:effectLst/>
                  </a:rPr>
                  <a:t>Pr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406039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449036</xdr:colOff>
      <xdr:row>45</xdr:row>
      <xdr:rowOff>152400</xdr:rowOff>
    </xdr:from>
    <xdr:to>
      <xdr:col>53</xdr:col>
      <xdr:colOff>449036</xdr:colOff>
      <xdr:row>60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69786B0-583E-95DE-7516-32C6CA98F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54</xdr:col>
      <xdr:colOff>108857</xdr:colOff>
      <xdr:row>45</xdr:row>
      <xdr:rowOff>97971</xdr:rowOff>
    </xdr:from>
    <xdr:to>
      <xdr:col>60</xdr:col>
      <xdr:colOff>108857</xdr:colOff>
      <xdr:row>59</xdr:row>
      <xdr:rowOff>174171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7220014-BED1-0AA4-6982-26D8EA74D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60</xdr:col>
      <xdr:colOff>578303</xdr:colOff>
      <xdr:row>45</xdr:row>
      <xdr:rowOff>138792</xdr:rowOff>
    </xdr:from>
    <xdr:to>
      <xdr:col>66</xdr:col>
      <xdr:colOff>578303</xdr:colOff>
      <xdr:row>60</xdr:row>
      <xdr:rowOff>24492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58FDFAE-19D5-9403-3F7A-08CC872E7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44"/>
  <sheetViews>
    <sheetView tabSelected="1" topLeftCell="AS19" zoomScale="66" zoomScaleNormal="66" workbookViewId="0">
      <selection activeCell="BE34" sqref="BE34"/>
    </sheetView>
  </sheetViews>
  <sheetFormatPr baseColWidth="10" defaultRowHeight="15" x14ac:dyDescent="0.25"/>
  <cols>
    <col min="14" max="14" width="14.5703125" bestFit="1" customWidth="1"/>
    <col min="15" max="15" width="25.5703125" bestFit="1" customWidth="1"/>
    <col min="16" max="16" width="22" bestFit="1" customWidth="1"/>
    <col min="18" max="18" width="17.5703125" customWidth="1"/>
    <col min="21" max="21" width="14.85546875" bestFit="1" customWidth="1"/>
    <col min="24" max="24" width="22" bestFit="1" customWidth="1"/>
    <col min="26" max="26" width="14.5703125" customWidth="1"/>
    <col min="27" max="27" width="25.5703125" bestFit="1" customWidth="1"/>
    <col min="28" max="28" width="24.7109375" customWidth="1"/>
    <col min="29" max="29" width="14.2851562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S1" t="s">
        <v>40</v>
      </c>
      <c r="AT1" t="s">
        <v>41</v>
      </c>
      <c r="AU1" t="s">
        <v>32</v>
      </c>
      <c r="AV1" t="s">
        <v>35</v>
      </c>
      <c r="AW1" t="s">
        <v>37</v>
      </c>
    </row>
    <row r="2" spans="1:49" x14ac:dyDescent="0.25">
      <c r="A2">
        <v>0</v>
      </c>
      <c r="B2">
        <v>10</v>
      </c>
      <c r="C2">
        <v>20</v>
      </c>
      <c r="D2">
        <v>5</v>
      </c>
      <c r="E2">
        <v>325</v>
      </c>
      <c r="F2">
        <v>7.0000000000000001E-3</v>
      </c>
      <c r="G2">
        <v>325</v>
      </c>
      <c r="H2">
        <v>0</v>
      </c>
      <c r="I2">
        <v>325</v>
      </c>
      <c r="J2">
        <v>0</v>
      </c>
      <c r="K2">
        <v>325</v>
      </c>
      <c r="L2">
        <v>1E-3</v>
      </c>
      <c r="M2">
        <v>325</v>
      </c>
      <c r="N2">
        <v>260</v>
      </c>
      <c r="O2">
        <v>3</v>
      </c>
      <c r="P2">
        <v>216</v>
      </c>
      <c r="Q2">
        <v>1E-3</v>
      </c>
      <c r="R2">
        <v>260</v>
      </c>
      <c r="S2">
        <v>3</v>
      </c>
      <c r="T2">
        <v>689</v>
      </c>
      <c r="U2">
        <v>3.0000000000000001E-3</v>
      </c>
      <c r="V2">
        <v>260</v>
      </c>
      <c r="W2">
        <v>3</v>
      </c>
      <c r="X2">
        <v>717</v>
      </c>
      <c r="Y2">
        <v>3.0000000000000001E-3</v>
      </c>
      <c r="Z2">
        <v>260</v>
      </c>
      <c r="AA2">
        <v>3</v>
      </c>
      <c r="AB2">
        <v>30</v>
      </c>
      <c r="AC2">
        <v>0</v>
      </c>
      <c r="AD2">
        <v>241</v>
      </c>
      <c r="AE2">
        <v>2341</v>
      </c>
      <c r="AF2">
        <v>1.7999999999999999E-2</v>
      </c>
      <c r="AG2">
        <v>241</v>
      </c>
      <c r="AH2">
        <v>10083</v>
      </c>
      <c r="AI2">
        <v>4.3999999999999997E-2</v>
      </c>
      <c r="AJ2">
        <v>241</v>
      </c>
      <c r="AK2">
        <v>11422</v>
      </c>
      <c r="AL2">
        <v>6.0999999999999999E-2</v>
      </c>
      <c r="AM2">
        <v>241</v>
      </c>
      <c r="AN2">
        <v>115</v>
      </c>
      <c r="AO2">
        <v>2E-3</v>
      </c>
      <c r="AS2">
        <v>241</v>
      </c>
      <c r="AT2">
        <v>3077</v>
      </c>
      <c r="AU2">
        <v>10083</v>
      </c>
      <c r="AV2">
        <v>11422</v>
      </c>
      <c r="AW2">
        <v>131</v>
      </c>
    </row>
    <row r="3" spans="1:49" x14ac:dyDescent="0.25">
      <c r="A3">
        <v>1</v>
      </c>
      <c r="B3">
        <v>10</v>
      </c>
      <c r="C3">
        <v>20</v>
      </c>
      <c r="D3">
        <v>5</v>
      </c>
      <c r="E3">
        <v>520</v>
      </c>
      <c r="F3">
        <v>8.9999999999999993E-3</v>
      </c>
      <c r="G3">
        <v>520</v>
      </c>
      <c r="H3">
        <v>0</v>
      </c>
      <c r="I3">
        <v>415</v>
      </c>
      <c r="J3">
        <v>0</v>
      </c>
      <c r="K3">
        <v>373</v>
      </c>
      <c r="L3">
        <v>1E-3</v>
      </c>
      <c r="M3">
        <v>373</v>
      </c>
      <c r="N3">
        <v>373</v>
      </c>
      <c r="O3">
        <v>5</v>
      </c>
      <c r="P3">
        <v>9</v>
      </c>
      <c r="Q3">
        <v>0</v>
      </c>
      <c r="R3">
        <v>457</v>
      </c>
      <c r="S3">
        <v>5</v>
      </c>
      <c r="T3">
        <v>414</v>
      </c>
      <c r="U3">
        <v>1E-3</v>
      </c>
      <c r="V3">
        <v>457</v>
      </c>
      <c r="W3">
        <v>5</v>
      </c>
      <c r="X3">
        <v>489</v>
      </c>
      <c r="Y3">
        <v>1E-3</v>
      </c>
      <c r="Z3">
        <v>373</v>
      </c>
      <c r="AA3">
        <v>5</v>
      </c>
      <c r="AB3">
        <v>9</v>
      </c>
      <c r="AC3">
        <v>0</v>
      </c>
      <c r="AD3">
        <v>358</v>
      </c>
      <c r="AE3">
        <v>1074</v>
      </c>
      <c r="AF3">
        <v>5.0000000000000001E-3</v>
      </c>
      <c r="AG3">
        <v>358</v>
      </c>
      <c r="AH3">
        <v>6042</v>
      </c>
      <c r="AI3">
        <v>2.1000000000000001E-2</v>
      </c>
      <c r="AJ3">
        <v>358</v>
      </c>
      <c r="AK3">
        <v>6834</v>
      </c>
      <c r="AL3">
        <v>3.2000000000000001E-2</v>
      </c>
      <c r="AM3">
        <v>373</v>
      </c>
      <c r="AN3">
        <v>80</v>
      </c>
      <c r="AO3">
        <v>1E-3</v>
      </c>
      <c r="AS3">
        <v>358</v>
      </c>
      <c r="AT3">
        <v>1074</v>
      </c>
      <c r="AU3">
        <v>6042</v>
      </c>
      <c r="AV3">
        <v>6834</v>
      </c>
      <c r="AW3">
        <v>80</v>
      </c>
    </row>
    <row r="4" spans="1:49" x14ac:dyDescent="0.25">
      <c r="A4">
        <v>2</v>
      </c>
      <c r="B4">
        <v>10</v>
      </c>
      <c r="C4">
        <v>20</v>
      </c>
      <c r="D4">
        <v>5</v>
      </c>
      <c r="E4">
        <v>271</v>
      </c>
      <c r="F4">
        <v>8.0000000000000002E-3</v>
      </c>
      <c r="G4">
        <v>263</v>
      </c>
      <c r="H4">
        <v>0</v>
      </c>
      <c r="I4">
        <v>231</v>
      </c>
      <c r="J4">
        <v>1E-3</v>
      </c>
      <c r="K4">
        <v>223</v>
      </c>
      <c r="L4">
        <v>1E-3</v>
      </c>
      <c r="M4">
        <v>223</v>
      </c>
      <c r="N4">
        <v>223</v>
      </c>
      <c r="O4">
        <v>3</v>
      </c>
      <c r="P4">
        <v>51</v>
      </c>
      <c r="Q4">
        <v>0</v>
      </c>
      <c r="R4">
        <v>223</v>
      </c>
      <c r="S4">
        <v>3</v>
      </c>
      <c r="T4">
        <v>578</v>
      </c>
      <c r="U4">
        <v>2E-3</v>
      </c>
      <c r="V4">
        <v>223</v>
      </c>
      <c r="W4">
        <v>3</v>
      </c>
      <c r="X4">
        <v>580</v>
      </c>
      <c r="Y4">
        <v>2E-3</v>
      </c>
      <c r="Z4">
        <v>223</v>
      </c>
      <c r="AA4">
        <v>3</v>
      </c>
      <c r="AB4">
        <v>29</v>
      </c>
      <c r="AC4">
        <v>0</v>
      </c>
      <c r="AD4">
        <v>223</v>
      </c>
      <c r="AE4">
        <v>1670</v>
      </c>
      <c r="AF4">
        <v>1.0999999999999999E-2</v>
      </c>
      <c r="AG4">
        <v>223</v>
      </c>
      <c r="AH4">
        <v>11016</v>
      </c>
      <c r="AI4">
        <v>5.7000000000000002E-2</v>
      </c>
      <c r="AJ4">
        <v>223</v>
      </c>
      <c r="AK4">
        <v>11504</v>
      </c>
      <c r="AL4">
        <v>6.7000000000000004E-2</v>
      </c>
      <c r="AM4">
        <v>223</v>
      </c>
      <c r="AN4">
        <v>56</v>
      </c>
      <c r="AO4">
        <v>0</v>
      </c>
      <c r="AS4">
        <v>223</v>
      </c>
      <c r="AT4">
        <v>1670</v>
      </c>
      <c r="AU4">
        <v>11016</v>
      </c>
      <c r="AV4">
        <v>11504</v>
      </c>
      <c r="AW4">
        <v>56</v>
      </c>
    </row>
    <row r="5" spans="1:49" x14ac:dyDescent="0.25">
      <c r="A5">
        <v>3</v>
      </c>
      <c r="B5">
        <v>10</v>
      </c>
      <c r="C5">
        <v>20</v>
      </c>
      <c r="D5">
        <v>5</v>
      </c>
      <c r="E5">
        <v>259</v>
      </c>
      <c r="F5">
        <v>8.0000000000000002E-3</v>
      </c>
      <c r="G5">
        <v>235</v>
      </c>
      <c r="H5">
        <v>0</v>
      </c>
      <c r="I5">
        <v>235</v>
      </c>
      <c r="J5">
        <v>1E-3</v>
      </c>
      <c r="K5">
        <v>235</v>
      </c>
      <c r="L5">
        <v>1E-3</v>
      </c>
      <c r="M5">
        <v>235</v>
      </c>
      <c r="N5">
        <v>202</v>
      </c>
      <c r="O5">
        <v>4</v>
      </c>
      <c r="P5">
        <v>255</v>
      </c>
      <c r="Q5">
        <v>0</v>
      </c>
      <c r="R5">
        <v>202</v>
      </c>
      <c r="S5">
        <v>4</v>
      </c>
      <c r="T5">
        <v>701</v>
      </c>
      <c r="U5">
        <v>3.0000000000000001E-3</v>
      </c>
      <c r="V5">
        <v>202</v>
      </c>
      <c r="W5">
        <v>4</v>
      </c>
      <c r="X5">
        <v>701</v>
      </c>
      <c r="Y5">
        <v>3.0000000000000001E-3</v>
      </c>
      <c r="Z5">
        <v>202</v>
      </c>
      <c r="AA5">
        <v>4</v>
      </c>
      <c r="AB5">
        <v>36</v>
      </c>
      <c r="AC5">
        <v>0</v>
      </c>
      <c r="AD5">
        <v>202</v>
      </c>
      <c r="AE5">
        <v>3058</v>
      </c>
      <c r="AF5">
        <v>3.5000000000000003E-2</v>
      </c>
      <c r="AG5">
        <v>202</v>
      </c>
      <c r="AH5">
        <v>9757</v>
      </c>
      <c r="AI5">
        <v>8.8999999999999996E-2</v>
      </c>
      <c r="AJ5">
        <v>202</v>
      </c>
      <c r="AK5">
        <v>11491</v>
      </c>
      <c r="AL5">
        <v>0.115</v>
      </c>
      <c r="AM5">
        <v>202</v>
      </c>
      <c r="AN5">
        <v>96</v>
      </c>
      <c r="AO5">
        <v>2E-3</v>
      </c>
      <c r="AS5">
        <v>202</v>
      </c>
      <c r="AT5">
        <v>5631</v>
      </c>
      <c r="AU5">
        <v>9757</v>
      </c>
      <c r="AV5">
        <v>11491</v>
      </c>
      <c r="AW5">
        <v>120</v>
      </c>
    </row>
    <row r="6" spans="1:49" x14ac:dyDescent="0.25">
      <c r="A6">
        <v>4</v>
      </c>
      <c r="B6">
        <v>20</v>
      </c>
      <c r="C6">
        <v>20</v>
      </c>
      <c r="D6">
        <v>10</v>
      </c>
      <c r="E6">
        <v>395</v>
      </c>
      <c r="F6">
        <v>1.0999999999999999E-2</v>
      </c>
      <c r="G6">
        <v>323</v>
      </c>
      <c r="H6">
        <v>1E-3</v>
      </c>
      <c r="I6">
        <v>306</v>
      </c>
      <c r="J6">
        <v>2E-3</v>
      </c>
      <c r="K6">
        <v>298</v>
      </c>
      <c r="L6">
        <v>3.0000000000000001E-3</v>
      </c>
      <c r="M6">
        <v>298</v>
      </c>
      <c r="N6">
        <v>298</v>
      </c>
      <c r="O6">
        <v>5</v>
      </c>
      <c r="P6">
        <v>238</v>
      </c>
      <c r="Q6">
        <v>0</v>
      </c>
      <c r="R6">
        <v>298</v>
      </c>
      <c r="S6">
        <v>5</v>
      </c>
      <c r="T6">
        <v>908</v>
      </c>
      <c r="U6">
        <v>4.0000000000000001E-3</v>
      </c>
      <c r="V6">
        <v>298</v>
      </c>
      <c r="W6">
        <v>5</v>
      </c>
      <c r="X6">
        <v>1030</v>
      </c>
      <c r="Y6">
        <v>4.0000000000000001E-3</v>
      </c>
      <c r="Z6">
        <v>298</v>
      </c>
      <c r="AA6">
        <v>5</v>
      </c>
      <c r="AB6">
        <v>69</v>
      </c>
      <c r="AC6">
        <v>0</v>
      </c>
      <c r="AD6">
        <v>257</v>
      </c>
      <c r="AE6">
        <v>6728</v>
      </c>
      <c r="AF6">
        <v>0.11</v>
      </c>
      <c r="AG6">
        <v>257</v>
      </c>
      <c r="AH6">
        <v>20679</v>
      </c>
      <c r="AI6">
        <v>0.35099999999999998</v>
      </c>
      <c r="AJ6">
        <v>257</v>
      </c>
      <c r="AK6">
        <v>23413</v>
      </c>
      <c r="AL6">
        <v>0.51</v>
      </c>
      <c r="AM6">
        <v>257</v>
      </c>
      <c r="AN6">
        <v>164</v>
      </c>
      <c r="AO6">
        <v>5.0000000000000001E-3</v>
      </c>
      <c r="AS6">
        <v>257</v>
      </c>
      <c r="AT6">
        <v>6728</v>
      </c>
      <c r="AU6">
        <v>20679</v>
      </c>
      <c r="AV6">
        <v>23413</v>
      </c>
      <c r="AW6">
        <v>164</v>
      </c>
    </row>
    <row r="7" spans="1:49" x14ac:dyDescent="0.25">
      <c r="A7">
        <v>5</v>
      </c>
      <c r="B7">
        <v>20</v>
      </c>
      <c r="C7">
        <v>20</v>
      </c>
      <c r="D7">
        <v>10</v>
      </c>
      <c r="E7">
        <v>380</v>
      </c>
      <c r="F7">
        <v>1.4E-2</v>
      </c>
      <c r="G7">
        <v>335</v>
      </c>
      <c r="H7">
        <v>1E-3</v>
      </c>
      <c r="I7">
        <v>276</v>
      </c>
      <c r="J7">
        <v>2E-3</v>
      </c>
      <c r="K7">
        <v>237</v>
      </c>
      <c r="L7">
        <v>3.0000000000000001E-3</v>
      </c>
      <c r="M7">
        <v>237</v>
      </c>
      <c r="N7">
        <v>237</v>
      </c>
      <c r="O7">
        <v>3</v>
      </c>
      <c r="P7">
        <v>55</v>
      </c>
      <c r="Q7">
        <v>0</v>
      </c>
      <c r="R7">
        <v>237</v>
      </c>
      <c r="S7">
        <v>3</v>
      </c>
      <c r="T7">
        <v>1429</v>
      </c>
      <c r="U7">
        <v>8.9999999999999993E-3</v>
      </c>
      <c r="V7">
        <v>237</v>
      </c>
      <c r="W7">
        <v>3</v>
      </c>
      <c r="X7">
        <v>1429</v>
      </c>
      <c r="Y7">
        <v>8.9999999999999993E-3</v>
      </c>
      <c r="Z7">
        <v>237</v>
      </c>
      <c r="AA7">
        <v>3</v>
      </c>
      <c r="AB7">
        <v>30</v>
      </c>
      <c r="AC7">
        <v>0</v>
      </c>
      <c r="AD7">
        <v>226</v>
      </c>
      <c r="AE7">
        <v>531</v>
      </c>
      <c r="AF7">
        <v>6.0000000000000001E-3</v>
      </c>
      <c r="AG7">
        <v>226</v>
      </c>
      <c r="AH7">
        <v>67657</v>
      </c>
      <c r="AI7">
        <v>2.2570000000000001</v>
      </c>
      <c r="AJ7">
        <v>226</v>
      </c>
      <c r="AK7">
        <v>68316</v>
      </c>
      <c r="AL7">
        <v>2.4470000000000001</v>
      </c>
      <c r="AM7">
        <v>226</v>
      </c>
      <c r="AN7">
        <v>48</v>
      </c>
      <c r="AO7">
        <v>1E-3</v>
      </c>
      <c r="AS7">
        <v>226</v>
      </c>
      <c r="AT7">
        <v>531</v>
      </c>
      <c r="AU7">
        <v>67657</v>
      </c>
      <c r="AV7">
        <v>68316</v>
      </c>
      <c r="AW7">
        <v>48</v>
      </c>
    </row>
    <row r="8" spans="1:49" x14ac:dyDescent="0.25">
      <c r="A8">
        <v>6</v>
      </c>
      <c r="B8">
        <v>20</v>
      </c>
      <c r="C8">
        <v>20</v>
      </c>
      <c r="D8">
        <v>10</v>
      </c>
      <c r="E8">
        <v>222</v>
      </c>
      <c r="F8">
        <v>4.0000000000000001E-3</v>
      </c>
      <c r="G8">
        <v>186</v>
      </c>
      <c r="H8">
        <v>1E-3</v>
      </c>
      <c r="I8">
        <v>177</v>
      </c>
      <c r="J8">
        <v>1E-3</v>
      </c>
      <c r="K8">
        <v>177</v>
      </c>
      <c r="L8">
        <v>2E-3</v>
      </c>
      <c r="M8">
        <v>177</v>
      </c>
      <c r="N8">
        <v>177</v>
      </c>
      <c r="O8">
        <v>4</v>
      </c>
      <c r="P8">
        <v>63</v>
      </c>
      <c r="Q8">
        <v>0</v>
      </c>
      <c r="R8">
        <v>177</v>
      </c>
      <c r="S8">
        <v>4</v>
      </c>
      <c r="T8">
        <v>726</v>
      </c>
      <c r="U8">
        <v>2E-3</v>
      </c>
      <c r="V8">
        <v>177</v>
      </c>
      <c r="W8">
        <v>4</v>
      </c>
      <c r="X8">
        <v>890</v>
      </c>
      <c r="Y8">
        <v>3.0000000000000001E-3</v>
      </c>
      <c r="Z8">
        <v>177</v>
      </c>
      <c r="AA8">
        <v>4</v>
      </c>
      <c r="AB8">
        <v>24</v>
      </c>
      <c r="AC8">
        <v>0</v>
      </c>
      <c r="AD8">
        <v>177</v>
      </c>
      <c r="AE8">
        <v>602</v>
      </c>
      <c r="AF8">
        <v>8.9999999999999993E-3</v>
      </c>
      <c r="AG8">
        <v>177</v>
      </c>
      <c r="AH8">
        <v>64720</v>
      </c>
      <c r="AI8">
        <v>3.0979999999999999</v>
      </c>
      <c r="AJ8">
        <v>177</v>
      </c>
      <c r="AK8">
        <v>66144</v>
      </c>
      <c r="AL8">
        <v>3.3380000000000001</v>
      </c>
      <c r="AM8">
        <v>177</v>
      </c>
      <c r="AN8">
        <v>46</v>
      </c>
      <c r="AO8">
        <v>0</v>
      </c>
      <c r="AS8">
        <v>177</v>
      </c>
      <c r="AT8">
        <v>602</v>
      </c>
      <c r="AU8">
        <v>64720</v>
      </c>
      <c r="AV8">
        <v>66144</v>
      </c>
      <c r="AW8">
        <v>46</v>
      </c>
    </row>
    <row r="9" spans="1:49" x14ac:dyDescent="0.25">
      <c r="A9">
        <v>7</v>
      </c>
      <c r="B9">
        <v>20</v>
      </c>
      <c r="C9">
        <v>20</v>
      </c>
      <c r="D9">
        <v>10</v>
      </c>
      <c r="E9">
        <v>357</v>
      </c>
      <c r="F9">
        <v>5.0000000000000001E-3</v>
      </c>
      <c r="G9">
        <v>303</v>
      </c>
      <c r="H9">
        <v>1E-3</v>
      </c>
      <c r="I9">
        <v>283</v>
      </c>
      <c r="J9">
        <v>1E-3</v>
      </c>
      <c r="K9">
        <v>283</v>
      </c>
      <c r="L9">
        <v>3.0000000000000001E-3</v>
      </c>
      <c r="M9">
        <v>283</v>
      </c>
      <c r="N9">
        <v>283</v>
      </c>
      <c r="O9">
        <v>4</v>
      </c>
      <c r="P9">
        <v>46</v>
      </c>
      <c r="Q9">
        <v>0</v>
      </c>
      <c r="R9">
        <v>288</v>
      </c>
      <c r="S9">
        <v>4</v>
      </c>
      <c r="T9">
        <v>187</v>
      </c>
      <c r="U9">
        <v>0</v>
      </c>
      <c r="V9">
        <v>288</v>
      </c>
      <c r="W9">
        <v>4</v>
      </c>
      <c r="X9">
        <v>312</v>
      </c>
      <c r="Y9">
        <v>0</v>
      </c>
      <c r="Z9">
        <v>283</v>
      </c>
      <c r="AA9">
        <v>4</v>
      </c>
      <c r="AB9">
        <v>17</v>
      </c>
      <c r="AC9">
        <v>0</v>
      </c>
      <c r="AD9">
        <v>282</v>
      </c>
      <c r="AE9">
        <v>5513</v>
      </c>
      <c r="AF9">
        <v>5.8000000000000003E-2</v>
      </c>
      <c r="AG9">
        <v>282</v>
      </c>
      <c r="AH9">
        <v>11052</v>
      </c>
      <c r="AI9">
        <v>0.13600000000000001</v>
      </c>
      <c r="AJ9">
        <v>282</v>
      </c>
      <c r="AK9">
        <v>15478</v>
      </c>
      <c r="AL9">
        <v>0.247</v>
      </c>
      <c r="AM9">
        <v>282</v>
      </c>
      <c r="AN9">
        <v>190</v>
      </c>
      <c r="AO9">
        <v>7.0000000000000001E-3</v>
      </c>
      <c r="AS9">
        <v>282</v>
      </c>
      <c r="AT9">
        <v>5513</v>
      </c>
      <c r="AU9">
        <v>11052</v>
      </c>
      <c r="AV9">
        <v>15478</v>
      </c>
      <c r="AW9">
        <v>190</v>
      </c>
    </row>
    <row r="10" spans="1:49" x14ac:dyDescent="0.25">
      <c r="A10">
        <v>8</v>
      </c>
      <c r="B10">
        <v>20</v>
      </c>
      <c r="C10">
        <v>20</v>
      </c>
      <c r="D10">
        <v>10</v>
      </c>
      <c r="E10">
        <v>347</v>
      </c>
      <c r="F10">
        <v>6.0000000000000001E-3</v>
      </c>
      <c r="G10">
        <v>347</v>
      </c>
      <c r="H10">
        <v>1E-3</v>
      </c>
      <c r="I10">
        <v>341</v>
      </c>
      <c r="J10">
        <v>2E-3</v>
      </c>
      <c r="K10">
        <v>339</v>
      </c>
      <c r="L10">
        <v>3.0000000000000001E-3</v>
      </c>
      <c r="M10">
        <v>339</v>
      </c>
      <c r="N10">
        <v>332</v>
      </c>
      <c r="O10">
        <v>6</v>
      </c>
      <c r="P10">
        <v>54</v>
      </c>
      <c r="Q10">
        <v>0</v>
      </c>
      <c r="R10">
        <v>332</v>
      </c>
      <c r="S10">
        <v>6</v>
      </c>
      <c r="T10">
        <v>393</v>
      </c>
      <c r="U10">
        <v>0</v>
      </c>
      <c r="V10">
        <v>332</v>
      </c>
      <c r="W10">
        <v>6</v>
      </c>
      <c r="X10">
        <v>520</v>
      </c>
      <c r="Y10">
        <v>1E-3</v>
      </c>
      <c r="Z10">
        <v>332</v>
      </c>
      <c r="AA10">
        <v>6</v>
      </c>
      <c r="AB10">
        <v>15</v>
      </c>
      <c r="AC10">
        <v>0</v>
      </c>
      <c r="AD10">
        <v>313</v>
      </c>
      <c r="AE10">
        <v>7397</v>
      </c>
      <c r="AF10">
        <v>6.3E-2</v>
      </c>
      <c r="AG10">
        <v>313</v>
      </c>
      <c r="AH10">
        <v>14777</v>
      </c>
      <c r="AI10">
        <v>0.21099999999999999</v>
      </c>
      <c r="AJ10">
        <v>313</v>
      </c>
      <c r="AK10">
        <v>18045</v>
      </c>
      <c r="AL10">
        <v>0.35699999999999998</v>
      </c>
      <c r="AM10">
        <v>323</v>
      </c>
      <c r="AN10">
        <v>100</v>
      </c>
      <c r="AO10">
        <v>3.0000000000000001E-3</v>
      </c>
      <c r="AS10">
        <v>313</v>
      </c>
      <c r="AT10">
        <v>8724</v>
      </c>
      <c r="AU10">
        <v>14777</v>
      </c>
      <c r="AV10">
        <v>18045</v>
      </c>
      <c r="AW10">
        <v>110</v>
      </c>
    </row>
    <row r="11" spans="1:49" x14ac:dyDescent="0.25">
      <c r="A11">
        <v>9</v>
      </c>
      <c r="B11">
        <v>30</v>
      </c>
      <c r="C11">
        <v>20</v>
      </c>
      <c r="D11">
        <v>14</v>
      </c>
      <c r="E11">
        <v>361</v>
      </c>
      <c r="F11">
        <v>5.0000000000000001E-3</v>
      </c>
      <c r="G11">
        <v>357</v>
      </c>
      <c r="H11">
        <v>1E-3</v>
      </c>
      <c r="I11">
        <v>336</v>
      </c>
      <c r="J11">
        <v>2E-3</v>
      </c>
      <c r="K11">
        <v>336</v>
      </c>
      <c r="L11">
        <v>4.0000000000000001E-3</v>
      </c>
      <c r="M11">
        <v>336</v>
      </c>
      <c r="N11">
        <v>336</v>
      </c>
      <c r="O11">
        <v>7</v>
      </c>
      <c r="P11">
        <v>64</v>
      </c>
      <c r="Q11">
        <v>0</v>
      </c>
      <c r="R11">
        <v>336</v>
      </c>
      <c r="S11">
        <v>7</v>
      </c>
      <c r="T11">
        <v>993</v>
      </c>
      <c r="U11">
        <v>4.0000000000000001E-3</v>
      </c>
      <c r="V11">
        <v>336</v>
      </c>
      <c r="W11">
        <v>7</v>
      </c>
      <c r="X11">
        <v>1393</v>
      </c>
      <c r="Y11">
        <v>6.0000000000000001E-3</v>
      </c>
      <c r="Z11">
        <v>336</v>
      </c>
      <c r="AA11">
        <v>7</v>
      </c>
      <c r="AB11">
        <v>13</v>
      </c>
      <c r="AC11">
        <v>0</v>
      </c>
      <c r="AD11">
        <v>336</v>
      </c>
      <c r="AE11">
        <v>24125</v>
      </c>
      <c r="AF11">
        <v>0.67900000000000005</v>
      </c>
      <c r="AG11">
        <v>336</v>
      </c>
      <c r="AH11">
        <v>314059</v>
      </c>
      <c r="AI11">
        <v>18.64</v>
      </c>
      <c r="AJ11">
        <v>336</v>
      </c>
      <c r="AK11">
        <v>327525</v>
      </c>
      <c r="AL11">
        <v>23.946000000000002</v>
      </c>
      <c r="AM11">
        <v>336</v>
      </c>
      <c r="AN11">
        <v>149</v>
      </c>
      <c r="AO11">
        <v>8.0000000000000002E-3</v>
      </c>
      <c r="AS11">
        <v>336</v>
      </c>
      <c r="AT11">
        <v>24125</v>
      </c>
      <c r="AU11">
        <v>314059</v>
      </c>
      <c r="AV11">
        <v>327525</v>
      </c>
      <c r="AW11">
        <v>149</v>
      </c>
    </row>
    <row r="12" spans="1:49" x14ac:dyDescent="0.25">
      <c r="A12">
        <v>10</v>
      </c>
      <c r="B12">
        <v>50</v>
      </c>
      <c r="C12">
        <v>20</v>
      </c>
      <c r="D12">
        <v>34</v>
      </c>
      <c r="E12">
        <v>974</v>
      </c>
      <c r="F12">
        <v>4.0000000000000001E-3</v>
      </c>
      <c r="G12">
        <v>945</v>
      </c>
      <c r="H12">
        <v>2E-3</v>
      </c>
      <c r="I12">
        <v>924</v>
      </c>
      <c r="J12">
        <v>5.0000000000000001E-3</v>
      </c>
      <c r="K12">
        <v>924</v>
      </c>
      <c r="L12">
        <v>8.9999999999999993E-3</v>
      </c>
      <c r="M12">
        <v>924</v>
      </c>
      <c r="N12">
        <v>915</v>
      </c>
      <c r="O12">
        <v>6</v>
      </c>
      <c r="P12">
        <v>120</v>
      </c>
      <c r="Q12">
        <v>0</v>
      </c>
      <c r="R12">
        <v>915</v>
      </c>
      <c r="S12">
        <v>6</v>
      </c>
      <c r="T12">
        <v>198</v>
      </c>
      <c r="U12">
        <v>0</v>
      </c>
      <c r="V12">
        <v>915</v>
      </c>
      <c r="W12">
        <v>6</v>
      </c>
      <c r="X12">
        <v>285</v>
      </c>
      <c r="Y12">
        <v>0</v>
      </c>
      <c r="Z12">
        <v>915</v>
      </c>
      <c r="AA12">
        <v>6</v>
      </c>
      <c r="AB12">
        <v>40</v>
      </c>
      <c r="AC12">
        <v>0</v>
      </c>
      <c r="AD12">
        <v>901</v>
      </c>
      <c r="AE12">
        <v>34026</v>
      </c>
      <c r="AF12">
        <v>3.5579999999999998</v>
      </c>
      <c r="AG12">
        <v>901</v>
      </c>
      <c r="AH12">
        <v>62471</v>
      </c>
      <c r="AI12">
        <v>9.2970000000000006</v>
      </c>
      <c r="AJ12">
        <v>901</v>
      </c>
      <c r="AK12">
        <v>82386</v>
      </c>
      <c r="AL12">
        <v>15.923</v>
      </c>
      <c r="AM12">
        <v>915</v>
      </c>
      <c r="AN12">
        <v>276</v>
      </c>
      <c r="AO12">
        <v>2.1999999999999999E-2</v>
      </c>
      <c r="AS12">
        <v>901</v>
      </c>
      <c r="AT12">
        <v>35121</v>
      </c>
      <c r="AU12">
        <v>62471</v>
      </c>
      <c r="AV12">
        <v>82386</v>
      </c>
      <c r="AW12">
        <v>301</v>
      </c>
    </row>
    <row r="13" spans="1:49" x14ac:dyDescent="0.25">
      <c r="A13">
        <v>11</v>
      </c>
      <c r="B13">
        <v>50</v>
      </c>
      <c r="C13">
        <v>20</v>
      </c>
      <c r="D13">
        <v>34</v>
      </c>
      <c r="E13">
        <v>1619</v>
      </c>
      <c r="F13">
        <v>4.0000000000000001E-3</v>
      </c>
      <c r="G13">
        <v>1619</v>
      </c>
      <c r="H13">
        <v>2E-3</v>
      </c>
      <c r="I13">
        <v>1593</v>
      </c>
      <c r="J13">
        <v>5.0000000000000001E-3</v>
      </c>
      <c r="K13">
        <v>1440</v>
      </c>
      <c r="L13">
        <v>0.01</v>
      </c>
      <c r="M13">
        <v>1440</v>
      </c>
      <c r="N13">
        <v>1440</v>
      </c>
      <c r="O13">
        <v>7</v>
      </c>
      <c r="P13">
        <v>155</v>
      </c>
      <c r="Q13">
        <v>0</v>
      </c>
      <c r="R13">
        <v>1440</v>
      </c>
      <c r="S13">
        <v>7</v>
      </c>
      <c r="T13">
        <v>160</v>
      </c>
      <c r="U13">
        <v>0</v>
      </c>
      <c r="V13">
        <v>1440</v>
      </c>
      <c r="W13">
        <v>7</v>
      </c>
      <c r="X13">
        <v>239</v>
      </c>
      <c r="Y13">
        <v>0</v>
      </c>
      <c r="Z13">
        <v>1440</v>
      </c>
      <c r="AA13">
        <v>7</v>
      </c>
      <c r="AB13">
        <v>44</v>
      </c>
      <c r="AC13">
        <v>0</v>
      </c>
      <c r="AD13">
        <v>1440</v>
      </c>
      <c r="AE13">
        <v>16635</v>
      </c>
      <c r="AF13">
        <v>1.284</v>
      </c>
      <c r="AG13">
        <v>1440</v>
      </c>
      <c r="AH13">
        <v>27568</v>
      </c>
      <c r="AI13">
        <v>2.0960000000000001</v>
      </c>
      <c r="AJ13">
        <v>1440</v>
      </c>
      <c r="AK13">
        <v>40821</v>
      </c>
      <c r="AL13">
        <v>4.8019999999999996</v>
      </c>
      <c r="AM13">
        <v>1440</v>
      </c>
      <c r="AN13">
        <v>227</v>
      </c>
      <c r="AO13">
        <v>2.3E-2</v>
      </c>
      <c r="AS13">
        <v>1440</v>
      </c>
      <c r="AT13">
        <v>16635</v>
      </c>
      <c r="AU13">
        <v>27568</v>
      </c>
      <c r="AV13">
        <v>40821</v>
      </c>
      <c r="AW13">
        <v>227</v>
      </c>
    </row>
    <row r="14" spans="1:49" x14ac:dyDescent="0.25">
      <c r="A14">
        <v>12</v>
      </c>
      <c r="B14">
        <v>75</v>
      </c>
      <c r="C14">
        <v>20</v>
      </c>
      <c r="D14">
        <v>58</v>
      </c>
      <c r="E14">
        <v>1623</v>
      </c>
      <c r="F14">
        <v>4.0000000000000001E-3</v>
      </c>
      <c r="G14">
        <v>1623</v>
      </c>
      <c r="H14">
        <v>4.0000000000000001E-3</v>
      </c>
      <c r="I14">
        <v>1623</v>
      </c>
      <c r="J14">
        <v>8.0000000000000002E-3</v>
      </c>
      <c r="K14">
        <v>1623</v>
      </c>
      <c r="L14">
        <v>1.4999999999999999E-2</v>
      </c>
      <c r="M14">
        <v>1623</v>
      </c>
      <c r="N14">
        <v>1568</v>
      </c>
      <c r="O14">
        <v>7</v>
      </c>
      <c r="P14">
        <v>68</v>
      </c>
      <c r="Q14">
        <v>0</v>
      </c>
      <c r="R14">
        <v>1568</v>
      </c>
      <c r="S14">
        <v>7</v>
      </c>
      <c r="T14">
        <v>68</v>
      </c>
      <c r="U14">
        <v>0</v>
      </c>
      <c r="V14">
        <v>1568</v>
      </c>
      <c r="W14">
        <v>7</v>
      </c>
      <c r="X14">
        <v>68</v>
      </c>
      <c r="Y14">
        <v>0</v>
      </c>
      <c r="Z14">
        <v>1568</v>
      </c>
      <c r="AA14">
        <v>7</v>
      </c>
      <c r="AB14">
        <v>26</v>
      </c>
      <c r="AC14">
        <v>0</v>
      </c>
      <c r="AD14">
        <v>1536</v>
      </c>
      <c r="AE14">
        <v>31508</v>
      </c>
      <c r="AF14">
        <v>2.7530000000000001</v>
      </c>
      <c r="AG14">
        <v>1536</v>
      </c>
      <c r="AH14">
        <v>31508</v>
      </c>
      <c r="AI14">
        <v>2.7570000000000001</v>
      </c>
      <c r="AJ14">
        <v>1536</v>
      </c>
      <c r="AK14">
        <v>61652</v>
      </c>
      <c r="AL14">
        <v>10.725</v>
      </c>
      <c r="AM14">
        <v>1568</v>
      </c>
      <c r="AN14">
        <v>169</v>
      </c>
      <c r="AO14">
        <v>1.0999999999999999E-2</v>
      </c>
      <c r="AS14">
        <v>1536</v>
      </c>
      <c r="AT14">
        <v>31508</v>
      </c>
      <c r="AU14">
        <v>31508</v>
      </c>
      <c r="AV14">
        <v>61652</v>
      </c>
      <c r="AW14">
        <v>169</v>
      </c>
    </row>
    <row r="15" spans="1:49" x14ac:dyDescent="0.25">
      <c r="A15">
        <v>13</v>
      </c>
      <c r="B15">
        <v>75</v>
      </c>
      <c r="C15">
        <v>20</v>
      </c>
      <c r="D15">
        <v>58</v>
      </c>
      <c r="E15">
        <v>992</v>
      </c>
      <c r="F15">
        <v>5.0000000000000001E-3</v>
      </c>
      <c r="G15">
        <v>977</v>
      </c>
      <c r="H15">
        <v>3.0000000000000001E-3</v>
      </c>
      <c r="I15">
        <v>960</v>
      </c>
      <c r="J15">
        <v>7.0000000000000001E-3</v>
      </c>
      <c r="K15">
        <v>919</v>
      </c>
      <c r="L15">
        <v>1.2E-2</v>
      </c>
      <c r="M15">
        <v>919</v>
      </c>
      <c r="N15">
        <v>919</v>
      </c>
      <c r="O15">
        <v>5</v>
      </c>
      <c r="P15">
        <v>650</v>
      </c>
      <c r="Q15">
        <v>1E-3</v>
      </c>
      <c r="R15">
        <v>919</v>
      </c>
      <c r="S15">
        <v>5</v>
      </c>
      <c r="T15">
        <v>3296</v>
      </c>
      <c r="U15">
        <v>0.04</v>
      </c>
      <c r="V15">
        <v>919</v>
      </c>
      <c r="W15">
        <v>5</v>
      </c>
      <c r="X15">
        <v>3296</v>
      </c>
      <c r="Y15">
        <v>4.1000000000000002E-2</v>
      </c>
      <c r="Z15">
        <v>919</v>
      </c>
      <c r="AA15">
        <v>5</v>
      </c>
      <c r="AB15">
        <v>117</v>
      </c>
      <c r="AC15">
        <v>0</v>
      </c>
      <c r="AD15">
        <v>919</v>
      </c>
      <c r="AE15">
        <v>4957</v>
      </c>
      <c r="AF15">
        <v>0.187</v>
      </c>
      <c r="AG15">
        <v>919</v>
      </c>
      <c r="AH15">
        <v>117870</v>
      </c>
      <c r="AI15">
        <v>27.391999999999999</v>
      </c>
      <c r="AJ15">
        <v>919</v>
      </c>
      <c r="AK15">
        <v>131961</v>
      </c>
      <c r="AL15">
        <v>33.776000000000003</v>
      </c>
      <c r="AM15">
        <v>919</v>
      </c>
      <c r="AN15">
        <v>75</v>
      </c>
      <c r="AO15">
        <v>2E-3</v>
      </c>
      <c r="AS15">
        <v>919</v>
      </c>
      <c r="AT15">
        <v>4957</v>
      </c>
      <c r="AU15">
        <v>117870</v>
      </c>
      <c r="AV15">
        <v>131961</v>
      </c>
      <c r="AW15">
        <v>75</v>
      </c>
    </row>
    <row r="16" spans="1:49" x14ac:dyDescent="0.25">
      <c r="A16">
        <v>14</v>
      </c>
      <c r="B16">
        <v>100</v>
      </c>
      <c r="C16">
        <v>20</v>
      </c>
      <c r="D16">
        <v>65</v>
      </c>
      <c r="E16">
        <v>957</v>
      </c>
      <c r="F16">
        <v>4.0000000000000001E-3</v>
      </c>
      <c r="G16">
        <v>947</v>
      </c>
      <c r="H16">
        <v>4.0000000000000001E-3</v>
      </c>
      <c r="I16">
        <v>947</v>
      </c>
      <c r="J16">
        <v>8.0000000000000002E-3</v>
      </c>
      <c r="K16">
        <v>947</v>
      </c>
      <c r="L16">
        <v>1.4E-2</v>
      </c>
      <c r="M16">
        <v>947</v>
      </c>
      <c r="N16">
        <v>930</v>
      </c>
      <c r="O16">
        <v>10</v>
      </c>
      <c r="P16">
        <v>2329</v>
      </c>
      <c r="Q16">
        <v>1.7000000000000001E-2</v>
      </c>
      <c r="R16">
        <v>930</v>
      </c>
      <c r="S16">
        <v>10</v>
      </c>
      <c r="T16">
        <v>7338</v>
      </c>
      <c r="U16">
        <v>0.23</v>
      </c>
      <c r="V16">
        <v>930</v>
      </c>
      <c r="W16">
        <v>10</v>
      </c>
      <c r="X16">
        <v>7338</v>
      </c>
      <c r="Y16">
        <v>0.23599999999999999</v>
      </c>
      <c r="Z16">
        <v>930</v>
      </c>
      <c r="AA16">
        <v>10</v>
      </c>
      <c r="AB16">
        <v>250</v>
      </c>
      <c r="AC16">
        <v>1E-3</v>
      </c>
      <c r="AD16">
        <v>929</v>
      </c>
      <c r="AE16">
        <v>7534</v>
      </c>
      <c r="AF16">
        <v>0.49199999999999999</v>
      </c>
      <c r="AG16">
        <v>929</v>
      </c>
      <c r="AH16">
        <v>221946</v>
      </c>
      <c r="AI16">
        <v>94.477999999999994</v>
      </c>
      <c r="AJ16">
        <v>929</v>
      </c>
      <c r="AK16">
        <v>240786</v>
      </c>
      <c r="AL16">
        <v>125.494</v>
      </c>
      <c r="AM16">
        <v>930</v>
      </c>
      <c r="AN16">
        <v>63</v>
      </c>
      <c r="AO16">
        <v>4.0000000000000001E-3</v>
      </c>
      <c r="AS16">
        <v>929</v>
      </c>
      <c r="AT16">
        <v>8930</v>
      </c>
      <c r="AU16">
        <v>221946</v>
      </c>
      <c r="AV16">
        <v>240786</v>
      </c>
      <c r="AW16">
        <v>73</v>
      </c>
    </row>
    <row r="17" spans="1:120" x14ac:dyDescent="0.25">
      <c r="A17">
        <v>15</v>
      </c>
      <c r="B17">
        <v>100</v>
      </c>
      <c r="C17">
        <v>20</v>
      </c>
      <c r="D17">
        <v>65</v>
      </c>
      <c r="E17">
        <v>969</v>
      </c>
      <c r="F17">
        <v>4.0000000000000001E-3</v>
      </c>
      <c r="G17">
        <v>945</v>
      </c>
      <c r="H17">
        <v>4.0000000000000001E-3</v>
      </c>
      <c r="I17">
        <v>868</v>
      </c>
      <c r="J17">
        <v>8.9999999999999993E-3</v>
      </c>
      <c r="K17">
        <v>868</v>
      </c>
      <c r="L17">
        <v>1.4999999999999999E-2</v>
      </c>
      <c r="M17">
        <v>868</v>
      </c>
      <c r="N17">
        <v>868</v>
      </c>
      <c r="O17">
        <v>6</v>
      </c>
      <c r="P17">
        <v>118</v>
      </c>
      <c r="Q17">
        <v>0</v>
      </c>
      <c r="R17">
        <v>911</v>
      </c>
      <c r="S17">
        <v>6</v>
      </c>
      <c r="T17">
        <v>4603</v>
      </c>
      <c r="U17">
        <v>7.4999999999999997E-2</v>
      </c>
      <c r="V17">
        <v>911</v>
      </c>
      <c r="W17">
        <v>6</v>
      </c>
      <c r="X17">
        <v>4603</v>
      </c>
      <c r="Y17">
        <v>7.5999999999999998E-2</v>
      </c>
      <c r="Z17">
        <v>868</v>
      </c>
      <c r="AA17">
        <v>6</v>
      </c>
      <c r="AB17">
        <v>37</v>
      </c>
      <c r="AC17">
        <v>0</v>
      </c>
      <c r="AD17">
        <v>851</v>
      </c>
      <c r="AE17">
        <v>11841</v>
      </c>
      <c r="AF17">
        <v>1.105</v>
      </c>
      <c r="AG17">
        <v>851</v>
      </c>
      <c r="AH17">
        <v>388485</v>
      </c>
      <c r="AI17">
        <v>282.959</v>
      </c>
      <c r="AJ17">
        <v>851</v>
      </c>
      <c r="AK17">
        <v>424646</v>
      </c>
      <c r="AL17">
        <v>349.90300000000002</v>
      </c>
      <c r="AM17">
        <v>852</v>
      </c>
      <c r="AN17">
        <v>98</v>
      </c>
      <c r="AO17">
        <v>1.4999999999999999E-2</v>
      </c>
      <c r="AS17">
        <v>851</v>
      </c>
      <c r="AT17">
        <v>11841</v>
      </c>
      <c r="AU17">
        <v>388485</v>
      </c>
      <c r="AV17">
        <v>424646</v>
      </c>
      <c r="AW17">
        <v>98</v>
      </c>
    </row>
    <row r="18" spans="1:120" x14ac:dyDescent="0.25">
      <c r="A18">
        <v>16</v>
      </c>
      <c r="B18">
        <v>100</v>
      </c>
      <c r="C18">
        <v>20</v>
      </c>
      <c r="D18">
        <v>65</v>
      </c>
      <c r="E18">
        <v>1170</v>
      </c>
      <c r="F18">
        <v>4.0000000000000001E-3</v>
      </c>
      <c r="G18">
        <v>1134</v>
      </c>
      <c r="H18">
        <v>5.0000000000000001E-3</v>
      </c>
      <c r="I18">
        <v>1016</v>
      </c>
      <c r="J18">
        <v>1.2E-2</v>
      </c>
      <c r="K18">
        <v>942</v>
      </c>
      <c r="L18">
        <v>0.02</v>
      </c>
      <c r="M18">
        <v>942</v>
      </c>
      <c r="N18">
        <v>942</v>
      </c>
      <c r="O18">
        <v>10</v>
      </c>
      <c r="P18">
        <v>578</v>
      </c>
      <c r="Q18">
        <v>1E-3</v>
      </c>
      <c r="R18">
        <v>942</v>
      </c>
      <c r="S18">
        <v>10</v>
      </c>
      <c r="T18">
        <v>7204</v>
      </c>
      <c r="U18">
        <v>0.224</v>
      </c>
      <c r="V18">
        <v>942</v>
      </c>
      <c r="W18">
        <v>10</v>
      </c>
      <c r="X18">
        <v>7717</v>
      </c>
      <c r="Y18">
        <v>0.248</v>
      </c>
      <c r="Z18">
        <v>942</v>
      </c>
      <c r="AA18">
        <v>10</v>
      </c>
      <c r="AB18">
        <v>93</v>
      </c>
      <c r="AC18">
        <v>0</v>
      </c>
      <c r="AD18">
        <v>942</v>
      </c>
      <c r="AE18">
        <v>14009</v>
      </c>
      <c r="AF18">
        <v>1.4810000000000001</v>
      </c>
      <c r="AG18">
        <v>942</v>
      </c>
      <c r="AH18">
        <v>841912</v>
      </c>
      <c r="AI18">
        <v>707.59</v>
      </c>
      <c r="AJ18">
        <v>942</v>
      </c>
      <c r="AK18">
        <v>890054</v>
      </c>
      <c r="AL18">
        <v>862.75300000000004</v>
      </c>
      <c r="AM18">
        <v>942</v>
      </c>
      <c r="AN18">
        <v>72</v>
      </c>
      <c r="AO18">
        <v>7.0000000000000001E-3</v>
      </c>
      <c r="AS18">
        <v>942</v>
      </c>
      <c r="AT18">
        <v>14009</v>
      </c>
      <c r="AU18">
        <v>841912</v>
      </c>
      <c r="AV18">
        <v>890054</v>
      </c>
      <c r="AW18">
        <v>72</v>
      </c>
      <c r="BA18">
        <v>673.2</v>
      </c>
      <c r="BB18">
        <v>0</v>
      </c>
      <c r="BC18">
        <v>2.2524999999999999</v>
      </c>
      <c r="BD18">
        <v>0</v>
      </c>
      <c r="BE18">
        <v>5.0000000000000002E-5</v>
      </c>
      <c r="BF18">
        <v>0</v>
      </c>
      <c r="BG18">
        <v>673.2</v>
      </c>
      <c r="BH18">
        <v>0</v>
      </c>
      <c r="BI18">
        <v>2.2524999999999999</v>
      </c>
      <c r="BJ18">
        <v>0</v>
      </c>
      <c r="BK18">
        <v>1.4499999999999999E-3</v>
      </c>
      <c r="BL18">
        <v>0</v>
      </c>
      <c r="BM18">
        <v>679.8</v>
      </c>
      <c r="BN18">
        <v>0</v>
      </c>
      <c r="BO18">
        <v>3.7669999999999999</v>
      </c>
      <c r="BP18">
        <v>0</v>
      </c>
      <c r="BQ18">
        <v>4.9549999999999997E-2</v>
      </c>
      <c r="BR18">
        <v>0</v>
      </c>
      <c r="BS18">
        <v>679.8</v>
      </c>
      <c r="BT18">
        <v>0</v>
      </c>
      <c r="BU18">
        <v>3.7669999999999999</v>
      </c>
      <c r="BV18">
        <v>0</v>
      </c>
      <c r="BW18">
        <v>5.2900000000000003E-2</v>
      </c>
      <c r="BX18">
        <v>0</v>
      </c>
      <c r="BY18">
        <v>10.5</v>
      </c>
      <c r="CA18">
        <v>0</v>
      </c>
      <c r="CB18">
        <v>6.5</v>
      </c>
      <c r="CC18">
        <v>0</v>
      </c>
      <c r="CD18">
        <v>59.35</v>
      </c>
      <c r="CE18">
        <v>0</v>
      </c>
      <c r="CF18">
        <v>118.2</v>
      </c>
      <c r="CG18">
        <v>0</v>
      </c>
      <c r="CH18">
        <v>6.5</v>
      </c>
      <c r="CI18">
        <v>0</v>
      </c>
      <c r="CJ18">
        <v>401.4</v>
      </c>
      <c r="CK18">
        <v>0</v>
      </c>
      <c r="CL18">
        <v>13746.85</v>
      </c>
      <c r="CM18">
        <v>0</v>
      </c>
      <c r="CN18">
        <v>6.5</v>
      </c>
      <c r="CO18">
        <v>0</v>
      </c>
      <c r="CP18">
        <v>2327.5</v>
      </c>
      <c r="CQ18">
        <v>0</v>
      </c>
      <c r="CR18">
        <v>191125.9</v>
      </c>
      <c r="CS18">
        <v>0</v>
      </c>
      <c r="CT18">
        <v>6.5</v>
      </c>
      <c r="CU18">
        <v>0</v>
      </c>
      <c r="CV18">
        <v>2461</v>
      </c>
      <c r="CW18">
        <v>0</v>
      </c>
      <c r="CX18">
        <v>216886.55</v>
      </c>
      <c r="CY18">
        <v>0</v>
      </c>
      <c r="CZ18">
        <v>10.5</v>
      </c>
      <c r="DB18">
        <v>0</v>
      </c>
      <c r="DC18">
        <v>668.35</v>
      </c>
      <c r="DD18">
        <v>0</v>
      </c>
      <c r="DE18">
        <v>0.56200000000000006</v>
      </c>
      <c r="DF18">
        <v>0</v>
      </c>
      <c r="DG18">
        <v>112.75</v>
      </c>
      <c r="DH18">
        <v>0</v>
      </c>
      <c r="DI18">
        <v>6.7999999999999996E-3</v>
      </c>
      <c r="DJ18">
        <v>0</v>
      </c>
      <c r="DK18">
        <v>664.7</v>
      </c>
      <c r="DL18">
        <v>0</v>
      </c>
      <c r="DM18">
        <v>12489.1</v>
      </c>
      <c r="DN18">
        <v>0</v>
      </c>
      <c r="DO18">
        <v>1.5395000000000001</v>
      </c>
      <c r="DP18">
        <v>0</v>
      </c>
    </row>
    <row r="19" spans="1:120" x14ac:dyDescent="0.25">
      <c r="A19">
        <v>17</v>
      </c>
      <c r="B19">
        <v>100</v>
      </c>
      <c r="C19">
        <v>20</v>
      </c>
      <c r="D19">
        <v>65</v>
      </c>
      <c r="E19">
        <v>1325</v>
      </c>
      <c r="F19">
        <v>5.0000000000000001E-3</v>
      </c>
      <c r="G19">
        <v>1325</v>
      </c>
      <c r="H19">
        <v>5.0000000000000001E-3</v>
      </c>
      <c r="I19">
        <v>1325</v>
      </c>
      <c r="J19">
        <v>0.01</v>
      </c>
      <c r="K19">
        <v>1325</v>
      </c>
      <c r="L19">
        <v>1.9E-2</v>
      </c>
      <c r="M19">
        <v>1325</v>
      </c>
      <c r="N19">
        <v>1250</v>
      </c>
      <c r="O19">
        <v>15</v>
      </c>
      <c r="P19">
        <v>1066</v>
      </c>
      <c r="Q19">
        <v>3.0000000000000001E-3</v>
      </c>
      <c r="R19">
        <v>1250</v>
      </c>
      <c r="S19">
        <v>15</v>
      </c>
      <c r="T19">
        <v>4045</v>
      </c>
      <c r="U19">
        <v>7.3999999999999996E-2</v>
      </c>
      <c r="V19">
        <v>1250</v>
      </c>
      <c r="W19">
        <v>15</v>
      </c>
      <c r="X19">
        <v>4941</v>
      </c>
      <c r="Y19">
        <v>9.1999999999999998E-2</v>
      </c>
      <c r="Z19">
        <v>1250</v>
      </c>
      <c r="AA19">
        <v>15</v>
      </c>
      <c r="AB19">
        <v>80</v>
      </c>
      <c r="AC19">
        <v>0</v>
      </c>
      <c r="AD19">
        <v>1250</v>
      </c>
      <c r="AE19">
        <v>48374</v>
      </c>
      <c r="AF19">
        <v>15.542999999999999</v>
      </c>
      <c r="AG19">
        <v>1250</v>
      </c>
      <c r="AH19">
        <v>662529</v>
      </c>
      <c r="AI19">
        <v>679.60500000000002</v>
      </c>
      <c r="AJ19">
        <v>1250</v>
      </c>
      <c r="AK19">
        <v>893074</v>
      </c>
      <c r="AL19">
        <v>1239.1099999999999</v>
      </c>
      <c r="AM19">
        <v>1250</v>
      </c>
      <c r="AN19">
        <v>93</v>
      </c>
      <c r="AO19">
        <v>0.01</v>
      </c>
      <c r="AS19">
        <v>1250</v>
      </c>
      <c r="AT19">
        <v>64992</v>
      </c>
      <c r="AU19">
        <v>662529</v>
      </c>
      <c r="AV19">
        <v>893074</v>
      </c>
      <c r="AW19">
        <v>117</v>
      </c>
      <c r="CC19">
        <v>65.849999999999994</v>
      </c>
      <c r="CI19">
        <v>407.9</v>
      </c>
      <c r="CO19">
        <v>2334</v>
      </c>
      <c r="CU19">
        <v>2467.5</v>
      </c>
    </row>
    <row r="20" spans="1:120" x14ac:dyDescent="0.25">
      <c r="A20">
        <v>18</v>
      </c>
      <c r="B20">
        <v>100</v>
      </c>
      <c r="C20">
        <v>20</v>
      </c>
      <c r="D20">
        <v>65</v>
      </c>
      <c r="E20">
        <v>886</v>
      </c>
      <c r="F20">
        <v>4.0000000000000001E-3</v>
      </c>
      <c r="G20">
        <v>878</v>
      </c>
      <c r="H20">
        <v>5.0000000000000001E-3</v>
      </c>
      <c r="I20">
        <v>856</v>
      </c>
      <c r="J20">
        <v>1.0999999999999999E-2</v>
      </c>
      <c r="K20">
        <v>831</v>
      </c>
      <c r="L20">
        <v>2.1000000000000001E-2</v>
      </c>
      <c r="M20">
        <v>831</v>
      </c>
      <c r="N20">
        <v>831</v>
      </c>
      <c r="O20">
        <v>10</v>
      </c>
      <c r="P20">
        <v>461</v>
      </c>
      <c r="Q20">
        <v>1E-3</v>
      </c>
      <c r="R20">
        <v>831</v>
      </c>
      <c r="S20">
        <v>10</v>
      </c>
      <c r="T20">
        <v>7377</v>
      </c>
      <c r="U20">
        <v>0.20100000000000001</v>
      </c>
      <c r="V20">
        <v>831</v>
      </c>
      <c r="W20">
        <v>10</v>
      </c>
      <c r="X20">
        <v>7429</v>
      </c>
      <c r="Y20">
        <v>0.21</v>
      </c>
      <c r="Z20">
        <v>831</v>
      </c>
      <c r="AA20">
        <v>10</v>
      </c>
      <c r="AB20">
        <v>91</v>
      </c>
      <c r="AC20">
        <v>0</v>
      </c>
      <c r="AD20">
        <v>831</v>
      </c>
      <c r="AE20">
        <v>5497</v>
      </c>
      <c r="AF20">
        <v>0.50700000000000001</v>
      </c>
      <c r="AG20">
        <v>831</v>
      </c>
      <c r="AH20">
        <v>474977</v>
      </c>
      <c r="AI20">
        <v>498.12299999999999</v>
      </c>
      <c r="AJ20">
        <v>831</v>
      </c>
      <c r="AK20">
        <v>501320</v>
      </c>
      <c r="AL20">
        <v>650.99400000000003</v>
      </c>
      <c r="AM20">
        <v>831</v>
      </c>
      <c r="AN20">
        <v>44</v>
      </c>
      <c r="AO20">
        <v>5.0000000000000001E-3</v>
      </c>
      <c r="AS20">
        <v>831</v>
      </c>
      <c r="AT20">
        <v>5497</v>
      </c>
      <c r="AU20">
        <v>474977</v>
      </c>
      <c r="AV20">
        <v>501320</v>
      </c>
      <c r="AW20">
        <v>44</v>
      </c>
    </row>
    <row r="21" spans="1:120" x14ac:dyDescent="0.25">
      <c r="A21">
        <v>19</v>
      </c>
      <c r="B21">
        <v>100</v>
      </c>
      <c r="C21">
        <v>20</v>
      </c>
      <c r="D21">
        <v>65</v>
      </c>
      <c r="E21">
        <v>1132</v>
      </c>
      <c r="F21">
        <v>4.0000000000000001E-3</v>
      </c>
      <c r="G21">
        <v>1132</v>
      </c>
      <c r="H21">
        <v>4.0000000000000001E-3</v>
      </c>
      <c r="I21">
        <v>1132</v>
      </c>
      <c r="J21">
        <v>0.01</v>
      </c>
      <c r="K21">
        <v>1084</v>
      </c>
      <c r="L21">
        <v>0.02</v>
      </c>
      <c r="M21">
        <v>1084</v>
      </c>
      <c r="N21">
        <v>1080</v>
      </c>
      <c r="O21">
        <v>10</v>
      </c>
      <c r="P21">
        <v>1432</v>
      </c>
      <c r="Q21">
        <v>5.0000000000000001E-3</v>
      </c>
      <c r="R21">
        <v>1080</v>
      </c>
      <c r="S21">
        <v>10</v>
      </c>
      <c r="T21">
        <v>5243</v>
      </c>
      <c r="U21">
        <v>0.11899999999999999</v>
      </c>
      <c r="V21">
        <v>1080</v>
      </c>
      <c r="W21">
        <v>10</v>
      </c>
      <c r="X21">
        <v>5243</v>
      </c>
      <c r="Y21">
        <v>0.123</v>
      </c>
      <c r="Z21">
        <v>1080</v>
      </c>
      <c r="AA21">
        <v>10</v>
      </c>
      <c r="AB21">
        <v>137</v>
      </c>
      <c r="AC21">
        <v>0</v>
      </c>
      <c r="AD21">
        <v>1080</v>
      </c>
      <c r="AE21">
        <v>22362</v>
      </c>
      <c r="AF21">
        <v>2.8860000000000001</v>
      </c>
      <c r="AG21">
        <v>1080</v>
      </c>
      <c r="AH21">
        <v>463410</v>
      </c>
      <c r="AI21">
        <v>324.02999999999997</v>
      </c>
      <c r="AJ21">
        <v>1080</v>
      </c>
      <c r="AK21">
        <v>510859</v>
      </c>
      <c r="AL21">
        <v>430.959</v>
      </c>
      <c r="AM21">
        <v>1080</v>
      </c>
      <c r="AN21">
        <v>94</v>
      </c>
      <c r="AO21">
        <v>8.0000000000000002E-3</v>
      </c>
      <c r="AS21">
        <v>1080</v>
      </c>
      <c r="AT21">
        <v>23772</v>
      </c>
      <c r="AU21">
        <v>463410</v>
      </c>
      <c r="AV21">
        <v>510859</v>
      </c>
      <c r="AW21">
        <v>94</v>
      </c>
    </row>
    <row r="22" spans="1:120" x14ac:dyDescent="0.25">
      <c r="BC22" t="s">
        <v>61</v>
      </c>
      <c r="BE22" t="s">
        <v>60</v>
      </c>
      <c r="BI22" t="s">
        <v>61</v>
      </c>
      <c r="BK22" t="s">
        <v>60</v>
      </c>
      <c r="BO22" t="s">
        <v>61</v>
      </c>
      <c r="BQ22" t="s">
        <v>60</v>
      </c>
      <c r="BU22" t="s">
        <v>61</v>
      </c>
      <c r="BW22" t="s">
        <v>60</v>
      </c>
      <c r="CD22" t="s">
        <v>63</v>
      </c>
      <c r="CF22" t="s">
        <v>65</v>
      </c>
      <c r="CJ22" t="s">
        <v>67</v>
      </c>
      <c r="CL22" t="s">
        <v>65</v>
      </c>
      <c r="CP22" t="s">
        <v>67</v>
      </c>
      <c r="CR22" t="s">
        <v>70</v>
      </c>
      <c r="CV22" t="s">
        <v>63</v>
      </c>
      <c r="CX22" t="s">
        <v>70</v>
      </c>
    </row>
    <row r="23" spans="1:120" x14ac:dyDescent="0.25">
      <c r="AW23" s="2" t="s">
        <v>59</v>
      </c>
      <c r="AX23" t="s">
        <v>42</v>
      </c>
      <c r="AY23" t="s">
        <v>42</v>
      </c>
      <c r="BA23" t="s">
        <v>43</v>
      </c>
      <c r="BC23" t="s">
        <v>62</v>
      </c>
      <c r="BE23" t="s">
        <v>62</v>
      </c>
      <c r="BG23" t="s">
        <v>44</v>
      </c>
      <c r="BI23" t="s">
        <v>74</v>
      </c>
      <c r="BK23" t="s">
        <v>74</v>
      </c>
      <c r="BM23" t="s">
        <v>45</v>
      </c>
      <c r="BO23" t="s">
        <v>75</v>
      </c>
      <c r="BQ23" t="s">
        <v>75</v>
      </c>
      <c r="BS23" t="s">
        <v>46</v>
      </c>
      <c r="BU23" t="s">
        <v>71</v>
      </c>
      <c r="BW23" t="s">
        <v>71</v>
      </c>
      <c r="BY23" t="s">
        <v>42</v>
      </c>
      <c r="BZ23" t="s">
        <v>42</v>
      </c>
      <c r="CB23" t="s">
        <v>47</v>
      </c>
      <c r="CD23" t="s">
        <v>62</v>
      </c>
      <c r="CF23" t="s">
        <v>64</v>
      </c>
      <c r="CH23" t="s">
        <v>48</v>
      </c>
      <c r="CJ23" t="s">
        <v>66</v>
      </c>
      <c r="CL23" t="s">
        <v>68</v>
      </c>
      <c r="CN23" t="s">
        <v>49</v>
      </c>
      <c r="CP23" t="s">
        <v>69</v>
      </c>
      <c r="CR23" t="s">
        <v>73</v>
      </c>
      <c r="CT23" t="s">
        <v>50</v>
      </c>
      <c r="CV23" t="s">
        <v>71</v>
      </c>
      <c r="CX23" t="s">
        <v>72</v>
      </c>
      <c r="CZ23" t="s">
        <v>42</v>
      </c>
      <c r="DA23" t="s">
        <v>42</v>
      </c>
      <c r="DC23" t="s">
        <v>51</v>
      </c>
      <c r="DE23" t="s">
        <v>52</v>
      </c>
      <c r="DG23" t="s">
        <v>53</v>
      </c>
      <c r="DI23" t="s">
        <v>39</v>
      </c>
      <c r="DK23" t="s">
        <v>54</v>
      </c>
      <c r="DM23" t="s">
        <v>55</v>
      </c>
      <c r="DO23" t="s">
        <v>56</v>
      </c>
    </row>
    <row r="24" spans="1:120" x14ac:dyDescent="0.25">
      <c r="AW24">
        <v>241</v>
      </c>
      <c r="AX24">
        <f>A2+1</f>
        <v>1</v>
      </c>
      <c r="AY24">
        <f>AX24+30</f>
        <v>31</v>
      </c>
      <c r="AZ24" t="s">
        <v>57</v>
      </c>
      <c r="BA24">
        <f>Z2</f>
        <v>260</v>
      </c>
      <c r="BB24" t="s">
        <v>57</v>
      </c>
      <c r="BC24" s="1">
        <f>((BA24-AW24)/AW24)*100</f>
        <v>7.8838174273858916</v>
      </c>
      <c r="BD24" t="s">
        <v>57</v>
      </c>
      <c r="BE24" s="1">
        <f>AC2</f>
        <v>0</v>
      </c>
      <c r="BF24" t="s">
        <v>57</v>
      </c>
      <c r="BG24">
        <f>N2</f>
        <v>260</v>
      </c>
      <c r="BH24" t="s">
        <v>57</v>
      </c>
      <c r="BI24" s="1">
        <f>((BG24-AW24)/AW24)*100</f>
        <v>7.8838174273858916</v>
      </c>
      <c r="BJ24" t="s">
        <v>57</v>
      </c>
      <c r="BK24" s="1">
        <f>Q2</f>
        <v>1E-3</v>
      </c>
      <c r="BL24" t="s">
        <v>57</v>
      </c>
      <c r="BM24">
        <f>R2</f>
        <v>260</v>
      </c>
      <c r="BN24" t="s">
        <v>57</v>
      </c>
      <c r="BO24" s="1">
        <f>((BM24-AW24)/AW24)*100</f>
        <v>7.8838174273858916</v>
      </c>
      <c r="BP24" t="s">
        <v>57</v>
      </c>
      <c r="BQ24" s="1">
        <f>U2</f>
        <v>3.0000000000000001E-3</v>
      </c>
      <c r="BR24" t="s">
        <v>57</v>
      </c>
      <c r="BS24">
        <f>V2</f>
        <v>260</v>
      </c>
      <c r="BT24" t="s">
        <v>57</v>
      </c>
      <c r="BU24" s="1">
        <f>((BS24-AW24)/AW24)*100</f>
        <v>7.8838174273858916</v>
      </c>
      <c r="BV24" t="s">
        <v>57</v>
      </c>
      <c r="BW24" s="1">
        <f>Y2</f>
        <v>3.0000000000000001E-3</v>
      </c>
      <c r="BX24" t="s">
        <v>58</v>
      </c>
      <c r="BY24">
        <f>A2+1</f>
        <v>1</v>
      </c>
      <c r="BZ24">
        <f>BY24+30</f>
        <v>31</v>
      </c>
      <c r="CA24" t="s">
        <v>57</v>
      </c>
      <c r="CB24">
        <f>AA2</f>
        <v>3</v>
      </c>
      <c r="CC24" t="s">
        <v>57</v>
      </c>
      <c r="CD24">
        <f>AB2</f>
        <v>30</v>
      </c>
      <c r="CE24" t="s">
        <v>57</v>
      </c>
      <c r="CF24">
        <f>AW2</f>
        <v>131</v>
      </c>
      <c r="CG24" t="s">
        <v>57</v>
      </c>
      <c r="CH24">
        <f>O2</f>
        <v>3</v>
      </c>
      <c r="CI24" t="s">
        <v>57</v>
      </c>
      <c r="CJ24">
        <f>P2</f>
        <v>216</v>
      </c>
      <c r="CK24" t="s">
        <v>57</v>
      </c>
      <c r="CL24">
        <f>AT2</f>
        <v>3077</v>
      </c>
      <c r="CM24" t="s">
        <v>57</v>
      </c>
      <c r="CN24">
        <f>S2</f>
        <v>3</v>
      </c>
      <c r="CO24" t="s">
        <v>57</v>
      </c>
      <c r="CP24">
        <f>T2</f>
        <v>689</v>
      </c>
      <c r="CQ24" t="s">
        <v>57</v>
      </c>
      <c r="CR24">
        <f>AU2</f>
        <v>10083</v>
      </c>
      <c r="CS24" t="s">
        <v>57</v>
      </c>
      <c r="CT24">
        <f>W2</f>
        <v>3</v>
      </c>
      <c r="CU24" t="s">
        <v>57</v>
      </c>
      <c r="CV24">
        <f>X2</f>
        <v>717</v>
      </c>
      <c r="CW24" t="s">
        <v>57</v>
      </c>
      <c r="CX24">
        <f>AV2</f>
        <v>11422</v>
      </c>
      <c r="CY24" t="s">
        <v>58</v>
      </c>
      <c r="CZ24">
        <f>A2+1</f>
        <v>1</v>
      </c>
      <c r="DA24">
        <f>CZ24+30</f>
        <v>31</v>
      </c>
      <c r="DB24" t="s">
        <v>57</v>
      </c>
      <c r="DC24">
        <f>AM2</f>
        <v>241</v>
      </c>
      <c r="DD24" t="s">
        <v>57</v>
      </c>
      <c r="DE24" s="1">
        <f>((DC24-AW24)/AW24)*100</f>
        <v>0</v>
      </c>
      <c r="DF24" t="s">
        <v>57</v>
      </c>
      <c r="DG24">
        <f>AN2</f>
        <v>115</v>
      </c>
      <c r="DH24" t="s">
        <v>57</v>
      </c>
      <c r="DI24" s="1">
        <f>AO2</f>
        <v>2E-3</v>
      </c>
      <c r="DJ24" t="s">
        <v>57</v>
      </c>
      <c r="DK24">
        <f>AD2</f>
        <v>241</v>
      </c>
      <c r="DL24" t="s">
        <v>57</v>
      </c>
      <c r="DM24">
        <f>AE2</f>
        <v>2341</v>
      </c>
      <c r="DN24" t="s">
        <v>57</v>
      </c>
      <c r="DO24" s="1">
        <f>AF2</f>
        <v>1.7999999999999999E-2</v>
      </c>
      <c r="DP24" t="s">
        <v>58</v>
      </c>
    </row>
    <row r="25" spans="1:120" x14ac:dyDescent="0.25">
      <c r="AW25">
        <v>358</v>
      </c>
      <c r="AX25">
        <f t="shared" ref="AX25:AX42" si="0">A3+1</f>
        <v>2</v>
      </c>
      <c r="AY25">
        <f t="shared" ref="AY25:AY43" si="1">AX25+30</f>
        <v>32</v>
      </c>
      <c r="AZ25" t="s">
        <v>57</v>
      </c>
      <c r="BA25">
        <f t="shared" ref="BA25:BA43" si="2">Z3</f>
        <v>373</v>
      </c>
      <c r="BB25" t="s">
        <v>57</v>
      </c>
      <c r="BC25" s="1">
        <f t="shared" ref="BC25:BC43" si="3">((BA25-AW25)/AW25)*100</f>
        <v>4.1899441340782122</v>
      </c>
      <c r="BD25" t="s">
        <v>57</v>
      </c>
      <c r="BE25" s="1">
        <f t="shared" ref="BE25:BE43" si="4">AC3</f>
        <v>0</v>
      </c>
      <c r="BF25" t="s">
        <v>57</v>
      </c>
      <c r="BG25">
        <f t="shared" ref="BG25:BG43" si="5">N3</f>
        <v>373</v>
      </c>
      <c r="BH25" t="s">
        <v>57</v>
      </c>
      <c r="BI25" s="1">
        <f t="shared" ref="BI25:BI43" si="6">((BG25-AW25)/AW25)*100</f>
        <v>4.1899441340782122</v>
      </c>
      <c r="BJ25" t="s">
        <v>57</v>
      </c>
      <c r="BK25" s="1">
        <f t="shared" ref="BK25:BK43" si="7">Q3</f>
        <v>0</v>
      </c>
      <c r="BL25" t="s">
        <v>57</v>
      </c>
      <c r="BM25">
        <f t="shared" ref="BM25:BM43" si="8">R3</f>
        <v>457</v>
      </c>
      <c r="BN25" t="s">
        <v>57</v>
      </c>
      <c r="BO25" s="1">
        <f t="shared" ref="BO25:BO43" si="9">((BM25-AW25)/AW25)*100</f>
        <v>27.653631284916202</v>
      </c>
      <c r="BP25" t="s">
        <v>57</v>
      </c>
      <c r="BQ25" s="1">
        <f t="shared" ref="BQ25:BQ43" si="10">U3</f>
        <v>1E-3</v>
      </c>
      <c r="BR25" t="s">
        <v>57</v>
      </c>
      <c r="BS25">
        <f t="shared" ref="BS25:BS43" si="11">V3</f>
        <v>457</v>
      </c>
      <c r="BT25" t="s">
        <v>57</v>
      </c>
      <c r="BU25" s="1">
        <f t="shared" ref="BU25:BU43" si="12">((BS25-AW25)/AW25)*100</f>
        <v>27.653631284916202</v>
      </c>
      <c r="BV25" t="s">
        <v>57</v>
      </c>
      <c r="BW25" s="1">
        <f t="shared" ref="BW25:BW43" si="13">Y3</f>
        <v>1E-3</v>
      </c>
      <c r="BX25" t="s">
        <v>58</v>
      </c>
      <c r="BY25">
        <f>A3+1</f>
        <v>2</v>
      </c>
      <c r="BZ25">
        <f>BY25+30</f>
        <v>32</v>
      </c>
      <c r="CA25" t="s">
        <v>57</v>
      </c>
      <c r="CB25">
        <f t="shared" ref="CB25:CB43" si="14">AA3</f>
        <v>5</v>
      </c>
      <c r="CC25" t="s">
        <v>57</v>
      </c>
      <c r="CD25">
        <f>AB3</f>
        <v>9</v>
      </c>
      <c r="CE25" t="s">
        <v>57</v>
      </c>
      <c r="CF25">
        <f>AW3</f>
        <v>80</v>
      </c>
      <c r="CG25" t="s">
        <v>57</v>
      </c>
      <c r="CH25">
        <f t="shared" ref="CH25:CH43" si="15">O3</f>
        <v>5</v>
      </c>
      <c r="CI25" t="s">
        <v>57</v>
      </c>
      <c r="CJ25">
        <f>P3</f>
        <v>9</v>
      </c>
      <c r="CK25" t="s">
        <v>57</v>
      </c>
      <c r="CL25">
        <f t="shared" ref="CL25:CL43" si="16">AT3</f>
        <v>1074</v>
      </c>
      <c r="CM25" t="s">
        <v>57</v>
      </c>
      <c r="CN25">
        <f t="shared" ref="CN25:CN43" si="17">S3</f>
        <v>5</v>
      </c>
      <c r="CO25" t="s">
        <v>57</v>
      </c>
      <c r="CP25">
        <f t="shared" ref="CP25:CP43" si="18">T3</f>
        <v>414</v>
      </c>
      <c r="CQ25" t="s">
        <v>57</v>
      </c>
      <c r="CR25">
        <f t="shared" ref="CR25:CR43" si="19">AU3</f>
        <v>6042</v>
      </c>
      <c r="CS25" t="s">
        <v>57</v>
      </c>
      <c r="CT25">
        <f t="shared" ref="CT25:CT43" si="20">W3</f>
        <v>5</v>
      </c>
      <c r="CU25" t="s">
        <v>57</v>
      </c>
      <c r="CV25">
        <f t="shared" ref="CV25:CV43" si="21">X3</f>
        <v>489</v>
      </c>
      <c r="CW25" t="s">
        <v>57</v>
      </c>
      <c r="CX25">
        <f t="shared" ref="CX25:CX43" si="22">AV3</f>
        <v>6834</v>
      </c>
      <c r="CY25" t="s">
        <v>58</v>
      </c>
      <c r="CZ25">
        <f t="shared" ref="CZ25:CZ43" si="23">A3+1</f>
        <v>2</v>
      </c>
      <c r="DA25">
        <f t="shared" ref="DA25:DA43" si="24">CZ25+30</f>
        <v>32</v>
      </c>
      <c r="DB25" t="s">
        <v>57</v>
      </c>
      <c r="DC25">
        <f t="shared" ref="DC25:DC43" si="25">AM3</f>
        <v>373</v>
      </c>
      <c r="DD25" t="s">
        <v>57</v>
      </c>
      <c r="DE25" s="1">
        <f t="shared" ref="DE25:DE43" si="26">((DC25-AW25)/AW25)*100</f>
        <v>4.1899441340782122</v>
      </c>
      <c r="DF25" t="s">
        <v>57</v>
      </c>
      <c r="DG25">
        <f t="shared" ref="DG25:DG43" si="27">AN3</f>
        <v>80</v>
      </c>
      <c r="DH25" t="s">
        <v>57</v>
      </c>
      <c r="DI25" s="1">
        <f t="shared" ref="DI25:DI43" si="28">AO3</f>
        <v>1E-3</v>
      </c>
      <c r="DJ25" t="s">
        <v>57</v>
      </c>
      <c r="DK25">
        <f t="shared" ref="DK25:DK43" si="29">AD3</f>
        <v>358</v>
      </c>
      <c r="DL25" t="s">
        <v>57</v>
      </c>
      <c r="DM25">
        <f t="shared" ref="DM25:DM43" si="30">AE3</f>
        <v>1074</v>
      </c>
      <c r="DN25" t="s">
        <v>57</v>
      </c>
      <c r="DO25" s="1">
        <f t="shared" ref="DO25:DO43" si="31">AF3</f>
        <v>5.0000000000000001E-3</v>
      </c>
      <c r="DP25" t="s">
        <v>58</v>
      </c>
    </row>
    <row r="26" spans="1:120" x14ac:dyDescent="0.25">
      <c r="AW26">
        <v>223</v>
      </c>
      <c r="AX26">
        <f>A4+1</f>
        <v>3</v>
      </c>
      <c r="AY26">
        <f>AX26+30</f>
        <v>33</v>
      </c>
      <c r="AZ26" t="s">
        <v>57</v>
      </c>
      <c r="BA26">
        <f t="shared" si="2"/>
        <v>223</v>
      </c>
      <c r="BB26" t="s">
        <v>57</v>
      </c>
      <c r="BC26" s="1">
        <f t="shared" si="3"/>
        <v>0</v>
      </c>
      <c r="BD26" t="s">
        <v>57</v>
      </c>
      <c r="BE26" s="1">
        <f t="shared" si="4"/>
        <v>0</v>
      </c>
      <c r="BF26" t="s">
        <v>57</v>
      </c>
      <c r="BG26">
        <f t="shared" si="5"/>
        <v>223</v>
      </c>
      <c r="BH26" t="s">
        <v>57</v>
      </c>
      <c r="BI26" s="1">
        <f t="shared" si="6"/>
        <v>0</v>
      </c>
      <c r="BJ26" t="s">
        <v>57</v>
      </c>
      <c r="BK26" s="1">
        <f t="shared" si="7"/>
        <v>0</v>
      </c>
      <c r="BL26" t="s">
        <v>57</v>
      </c>
      <c r="BM26">
        <f t="shared" si="8"/>
        <v>223</v>
      </c>
      <c r="BN26" t="s">
        <v>57</v>
      </c>
      <c r="BO26" s="1">
        <f t="shared" si="9"/>
        <v>0</v>
      </c>
      <c r="BP26" t="s">
        <v>57</v>
      </c>
      <c r="BQ26" s="1">
        <f t="shared" si="10"/>
        <v>2E-3</v>
      </c>
      <c r="BR26" t="s">
        <v>57</v>
      </c>
      <c r="BS26">
        <f t="shared" si="11"/>
        <v>223</v>
      </c>
      <c r="BT26" t="s">
        <v>57</v>
      </c>
      <c r="BU26" s="1">
        <f t="shared" si="12"/>
        <v>0</v>
      </c>
      <c r="BV26" t="s">
        <v>57</v>
      </c>
      <c r="BW26" s="1">
        <f t="shared" si="13"/>
        <v>2E-3</v>
      </c>
      <c r="BX26" t="s">
        <v>58</v>
      </c>
      <c r="BY26">
        <f t="shared" ref="BY26:BY43" si="32">A4+1</f>
        <v>3</v>
      </c>
      <c r="BZ26">
        <f>BY26+30</f>
        <v>33</v>
      </c>
      <c r="CA26" t="s">
        <v>57</v>
      </c>
      <c r="CB26">
        <f t="shared" si="14"/>
        <v>3</v>
      </c>
      <c r="CC26" t="s">
        <v>57</v>
      </c>
      <c r="CD26">
        <f t="shared" ref="CD26:CD43" si="33">AB4</f>
        <v>29</v>
      </c>
      <c r="CE26" t="s">
        <v>57</v>
      </c>
      <c r="CF26">
        <f t="shared" ref="CF26:CF43" si="34">AW4</f>
        <v>56</v>
      </c>
      <c r="CG26" t="s">
        <v>57</v>
      </c>
      <c r="CH26">
        <f t="shared" si="15"/>
        <v>3</v>
      </c>
      <c r="CI26" t="s">
        <v>57</v>
      </c>
      <c r="CJ26">
        <f t="shared" ref="CJ26:CJ43" si="35">P4</f>
        <v>51</v>
      </c>
      <c r="CK26" t="s">
        <v>57</v>
      </c>
      <c r="CL26">
        <f t="shared" si="16"/>
        <v>1670</v>
      </c>
      <c r="CM26" t="s">
        <v>57</v>
      </c>
      <c r="CN26">
        <f t="shared" si="17"/>
        <v>3</v>
      </c>
      <c r="CO26" t="s">
        <v>57</v>
      </c>
      <c r="CP26">
        <f t="shared" si="18"/>
        <v>578</v>
      </c>
      <c r="CQ26" t="s">
        <v>57</v>
      </c>
      <c r="CR26">
        <f t="shared" si="19"/>
        <v>11016</v>
      </c>
      <c r="CS26" t="s">
        <v>57</v>
      </c>
      <c r="CT26">
        <f t="shared" si="20"/>
        <v>3</v>
      </c>
      <c r="CU26" t="s">
        <v>57</v>
      </c>
      <c r="CV26">
        <f t="shared" si="21"/>
        <v>580</v>
      </c>
      <c r="CW26" t="s">
        <v>57</v>
      </c>
      <c r="CX26">
        <f t="shared" si="22"/>
        <v>11504</v>
      </c>
      <c r="CY26" t="s">
        <v>58</v>
      </c>
      <c r="CZ26">
        <f t="shared" si="23"/>
        <v>3</v>
      </c>
      <c r="DA26">
        <f t="shared" si="24"/>
        <v>33</v>
      </c>
      <c r="DB26" t="s">
        <v>57</v>
      </c>
      <c r="DC26">
        <f t="shared" si="25"/>
        <v>223</v>
      </c>
      <c r="DD26" t="s">
        <v>57</v>
      </c>
      <c r="DE26" s="1">
        <f t="shared" si="26"/>
        <v>0</v>
      </c>
      <c r="DF26" t="s">
        <v>57</v>
      </c>
      <c r="DG26">
        <f t="shared" si="27"/>
        <v>56</v>
      </c>
      <c r="DH26" t="s">
        <v>57</v>
      </c>
      <c r="DI26" s="1">
        <f t="shared" si="28"/>
        <v>0</v>
      </c>
      <c r="DJ26" t="s">
        <v>57</v>
      </c>
      <c r="DK26">
        <f t="shared" si="29"/>
        <v>223</v>
      </c>
      <c r="DL26" t="s">
        <v>57</v>
      </c>
      <c r="DM26">
        <f t="shared" si="30"/>
        <v>1670</v>
      </c>
      <c r="DN26" t="s">
        <v>57</v>
      </c>
      <c r="DO26" s="1">
        <f t="shared" si="31"/>
        <v>1.0999999999999999E-2</v>
      </c>
      <c r="DP26" t="s">
        <v>58</v>
      </c>
    </row>
    <row r="27" spans="1:120" x14ac:dyDescent="0.25">
      <c r="AW27">
        <v>202</v>
      </c>
      <c r="AX27">
        <f>A5+1</f>
        <v>4</v>
      </c>
      <c r="AY27">
        <f t="shared" si="1"/>
        <v>34</v>
      </c>
      <c r="AZ27" t="s">
        <v>57</v>
      </c>
      <c r="BA27">
        <f t="shared" si="2"/>
        <v>202</v>
      </c>
      <c r="BB27" t="s">
        <v>57</v>
      </c>
      <c r="BC27" s="1">
        <f t="shared" si="3"/>
        <v>0</v>
      </c>
      <c r="BD27" t="s">
        <v>57</v>
      </c>
      <c r="BE27" s="1">
        <f t="shared" si="4"/>
        <v>0</v>
      </c>
      <c r="BF27" t="s">
        <v>57</v>
      </c>
      <c r="BG27">
        <f t="shared" si="5"/>
        <v>202</v>
      </c>
      <c r="BH27" t="s">
        <v>57</v>
      </c>
      <c r="BI27" s="1">
        <f t="shared" si="6"/>
        <v>0</v>
      </c>
      <c r="BJ27" t="s">
        <v>57</v>
      </c>
      <c r="BK27" s="1">
        <f t="shared" si="7"/>
        <v>0</v>
      </c>
      <c r="BL27" t="s">
        <v>57</v>
      </c>
      <c r="BM27">
        <f t="shared" si="8"/>
        <v>202</v>
      </c>
      <c r="BN27" t="s">
        <v>57</v>
      </c>
      <c r="BO27" s="1">
        <f t="shared" si="9"/>
        <v>0</v>
      </c>
      <c r="BP27" t="s">
        <v>57</v>
      </c>
      <c r="BQ27" s="1">
        <f t="shared" si="10"/>
        <v>3.0000000000000001E-3</v>
      </c>
      <c r="BR27" t="s">
        <v>57</v>
      </c>
      <c r="BS27">
        <f t="shared" si="11"/>
        <v>202</v>
      </c>
      <c r="BT27" t="s">
        <v>57</v>
      </c>
      <c r="BU27" s="1">
        <f t="shared" si="12"/>
        <v>0</v>
      </c>
      <c r="BV27" t="s">
        <v>57</v>
      </c>
      <c r="BW27" s="1">
        <f t="shared" si="13"/>
        <v>3.0000000000000001E-3</v>
      </c>
      <c r="BX27" t="s">
        <v>58</v>
      </c>
      <c r="BY27">
        <f>A5+1</f>
        <v>4</v>
      </c>
      <c r="BZ27">
        <f t="shared" ref="BZ27:BZ43" si="36">BY27+30</f>
        <v>34</v>
      </c>
      <c r="CA27" t="s">
        <v>57</v>
      </c>
      <c r="CB27">
        <f t="shared" si="14"/>
        <v>4</v>
      </c>
      <c r="CC27" t="s">
        <v>57</v>
      </c>
      <c r="CD27">
        <f t="shared" si="33"/>
        <v>36</v>
      </c>
      <c r="CE27" t="s">
        <v>57</v>
      </c>
      <c r="CF27">
        <f t="shared" si="34"/>
        <v>120</v>
      </c>
      <c r="CG27" t="s">
        <v>57</v>
      </c>
      <c r="CH27">
        <f t="shared" si="15"/>
        <v>4</v>
      </c>
      <c r="CI27" t="s">
        <v>57</v>
      </c>
      <c r="CJ27">
        <f t="shared" si="35"/>
        <v>255</v>
      </c>
      <c r="CK27" t="s">
        <v>57</v>
      </c>
      <c r="CL27">
        <f t="shared" si="16"/>
        <v>5631</v>
      </c>
      <c r="CM27" t="s">
        <v>57</v>
      </c>
      <c r="CN27">
        <f t="shared" si="17"/>
        <v>4</v>
      </c>
      <c r="CO27" t="s">
        <v>57</v>
      </c>
      <c r="CP27">
        <f t="shared" si="18"/>
        <v>701</v>
      </c>
      <c r="CQ27" t="s">
        <v>57</v>
      </c>
      <c r="CR27">
        <f t="shared" si="19"/>
        <v>9757</v>
      </c>
      <c r="CS27" t="s">
        <v>57</v>
      </c>
      <c r="CT27">
        <f t="shared" si="20"/>
        <v>4</v>
      </c>
      <c r="CU27" t="s">
        <v>57</v>
      </c>
      <c r="CV27">
        <f t="shared" si="21"/>
        <v>701</v>
      </c>
      <c r="CW27" t="s">
        <v>57</v>
      </c>
      <c r="CX27">
        <f t="shared" si="22"/>
        <v>11491</v>
      </c>
      <c r="CY27" t="s">
        <v>58</v>
      </c>
      <c r="CZ27">
        <f t="shared" si="23"/>
        <v>4</v>
      </c>
      <c r="DA27">
        <f t="shared" si="24"/>
        <v>34</v>
      </c>
      <c r="DB27" t="s">
        <v>57</v>
      </c>
      <c r="DC27">
        <f t="shared" si="25"/>
        <v>202</v>
      </c>
      <c r="DD27" t="s">
        <v>57</v>
      </c>
      <c r="DE27" s="1">
        <f t="shared" si="26"/>
        <v>0</v>
      </c>
      <c r="DF27" t="s">
        <v>57</v>
      </c>
      <c r="DG27">
        <f t="shared" si="27"/>
        <v>96</v>
      </c>
      <c r="DH27" t="s">
        <v>57</v>
      </c>
      <c r="DI27" s="1">
        <f t="shared" si="28"/>
        <v>2E-3</v>
      </c>
      <c r="DJ27" t="s">
        <v>57</v>
      </c>
      <c r="DK27">
        <f t="shared" si="29"/>
        <v>202</v>
      </c>
      <c r="DL27" t="s">
        <v>57</v>
      </c>
      <c r="DM27">
        <f t="shared" si="30"/>
        <v>3058</v>
      </c>
      <c r="DN27" t="s">
        <v>57</v>
      </c>
      <c r="DO27" s="1">
        <f t="shared" si="31"/>
        <v>3.5000000000000003E-2</v>
      </c>
      <c r="DP27" t="s">
        <v>58</v>
      </c>
    </row>
    <row r="28" spans="1:120" x14ac:dyDescent="0.25">
      <c r="AW28">
        <v>257</v>
      </c>
      <c r="AX28">
        <f t="shared" si="0"/>
        <v>5</v>
      </c>
      <c r="AY28">
        <f t="shared" si="1"/>
        <v>35</v>
      </c>
      <c r="AZ28" t="s">
        <v>57</v>
      </c>
      <c r="BA28">
        <f t="shared" si="2"/>
        <v>298</v>
      </c>
      <c r="BB28" t="s">
        <v>57</v>
      </c>
      <c r="BC28" s="1">
        <f t="shared" si="3"/>
        <v>15.953307392996107</v>
      </c>
      <c r="BD28" t="s">
        <v>57</v>
      </c>
      <c r="BE28" s="1">
        <f t="shared" si="4"/>
        <v>0</v>
      </c>
      <c r="BF28" t="s">
        <v>57</v>
      </c>
      <c r="BG28">
        <f t="shared" si="5"/>
        <v>298</v>
      </c>
      <c r="BH28" t="s">
        <v>57</v>
      </c>
      <c r="BI28" s="1">
        <f t="shared" si="6"/>
        <v>15.953307392996107</v>
      </c>
      <c r="BJ28" t="s">
        <v>57</v>
      </c>
      <c r="BK28" s="1">
        <f t="shared" si="7"/>
        <v>0</v>
      </c>
      <c r="BL28" t="s">
        <v>57</v>
      </c>
      <c r="BM28">
        <f t="shared" si="8"/>
        <v>298</v>
      </c>
      <c r="BN28" t="s">
        <v>57</v>
      </c>
      <c r="BO28" s="1">
        <f t="shared" si="9"/>
        <v>15.953307392996107</v>
      </c>
      <c r="BP28" t="s">
        <v>57</v>
      </c>
      <c r="BQ28" s="1">
        <f t="shared" si="10"/>
        <v>4.0000000000000001E-3</v>
      </c>
      <c r="BR28" t="s">
        <v>57</v>
      </c>
      <c r="BS28">
        <f t="shared" si="11"/>
        <v>298</v>
      </c>
      <c r="BT28" t="s">
        <v>57</v>
      </c>
      <c r="BU28" s="1">
        <f t="shared" si="12"/>
        <v>15.953307392996107</v>
      </c>
      <c r="BV28" t="s">
        <v>57</v>
      </c>
      <c r="BW28" s="1">
        <f t="shared" si="13"/>
        <v>4.0000000000000001E-3</v>
      </c>
      <c r="BX28" t="s">
        <v>58</v>
      </c>
      <c r="BY28">
        <f t="shared" si="32"/>
        <v>5</v>
      </c>
      <c r="BZ28">
        <f>BY28+30</f>
        <v>35</v>
      </c>
      <c r="CA28" t="s">
        <v>57</v>
      </c>
      <c r="CB28">
        <f t="shared" si="14"/>
        <v>5</v>
      </c>
      <c r="CC28" t="s">
        <v>57</v>
      </c>
      <c r="CD28">
        <f t="shared" si="33"/>
        <v>69</v>
      </c>
      <c r="CE28" t="s">
        <v>57</v>
      </c>
      <c r="CF28">
        <f>AW6</f>
        <v>164</v>
      </c>
      <c r="CG28" t="s">
        <v>57</v>
      </c>
      <c r="CH28">
        <f t="shared" si="15"/>
        <v>5</v>
      </c>
      <c r="CI28" t="s">
        <v>57</v>
      </c>
      <c r="CJ28">
        <f t="shared" si="35"/>
        <v>238</v>
      </c>
      <c r="CK28" t="s">
        <v>57</v>
      </c>
      <c r="CL28">
        <f t="shared" si="16"/>
        <v>6728</v>
      </c>
      <c r="CM28" t="s">
        <v>57</v>
      </c>
      <c r="CN28">
        <f t="shared" si="17"/>
        <v>5</v>
      </c>
      <c r="CO28" t="s">
        <v>57</v>
      </c>
      <c r="CP28">
        <f t="shared" si="18"/>
        <v>908</v>
      </c>
      <c r="CQ28" t="s">
        <v>57</v>
      </c>
      <c r="CR28">
        <f t="shared" si="19"/>
        <v>20679</v>
      </c>
      <c r="CS28" t="s">
        <v>57</v>
      </c>
      <c r="CT28">
        <f t="shared" si="20"/>
        <v>5</v>
      </c>
      <c r="CU28" t="s">
        <v>57</v>
      </c>
      <c r="CV28">
        <f t="shared" si="21"/>
        <v>1030</v>
      </c>
      <c r="CW28" t="s">
        <v>57</v>
      </c>
      <c r="CX28">
        <f t="shared" si="22"/>
        <v>23413</v>
      </c>
      <c r="CY28" t="s">
        <v>58</v>
      </c>
      <c r="CZ28">
        <f t="shared" si="23"/>
        <v>5</v>
      </c>
      <c r="DA28">
        <f t="shared" si="24"/>
        <v>35</v>
      </c>
      <c r="DB28" t="s">
        <v>57</v>
      </c>
      <c r="DC28">
        <f t="shared" si="25"/>
        <v>257</v>
      </c>
      <c r="DD28" t="s">
        <v>57</v>
      </c>
      <c r="DE28" s="1">
        <f t="shared" si="26"/>
        <v>0</v>
      </c>
      <c r="DF28" t="s">
        <v>57</v>
      </c>
      <c r="DG28">
        <f t="shared" si="27"/>
        <v>164</v>
      </c>
      <c r="DH28" t="s">
        <v>57</v>
      </c>
      <c r="DI28" s="1">
        <f t="shared" si="28"/>
        <v>5.0000000000000001E-3</v>
      </c>
      <c r="DJ28" t="s">
        <v>57</v>
      </c>
      <c r="DK28">
        <f t="shared" si="29"/>
        <v>257</v>
      </c>
      <c r="DL28" t="s">
        <v>57</v>
      </c>
      <c r="DM28">
        <f t="shared" si="30"/>
        <v>6728</v>
      </c>
      <c r="DN28" t="s">
        <v>57</v>
      </c>
      <c r="DO28" s="1">
        <f t="shared" si="31"/>
        <v>0.11</v>
      </c>
      <c r="DP28" t="s">
        <v>58</v>
      </c>
    </row>
    <row r="29" spans="1:120" x14ac:dyDescent="0.25">
      <c r="AW29">
        <v>226</v>
      </c>
      <c r="AX29">
        <f t="shared" si="0"/>
        <v>6</v>
      </c>
      <c r="AY29">
        <f t="shared" si="1"/>
        <v>36</v>
      </c>
      <c r="AZ29" t="s">
        <v>57</v>
      </c>
      <c r="BA29">
        <f t="shared" si="2"/>
        <v>237</v>
      </c>
      <c r="BB29" t="s">
        <v>57</v>
      </c>
      <c r="BC29" s="1">
        <f t="shared" si="3"/>
        <v>4.8672566371681416</v>
      </c>
      <c r="BD29" t="s">
        <v>57</v>
      </c>
      <c r="BE29" s="1">
        <f t="shared" si="4"/>
        <v>0</v>
      </c>
      <c r="BF29" t="s">
        <v>57</v>
      </c>
      <c r="BG29">
        <f t="shared" si="5"/>
        <v>237</v>
      </c>
      <c r="BH29" t="s">
        <v>57</v>
      </c>
      <c r="BI29" s="1">
        <f t="shared" si="6"/>
        <v>4.8672566371681416</v>
      </c>
      <c r="BJ29" t="s">
        <v>57</v>
      </c>
      <c r="BK29" s="1">
        <f t="shared" si="7"/>
        <v>0</v>
      </c>
      <c r="BL29" t="s">
        <v>57</v>
      </c>
      <c r="BM29">
        <f t="shared" si="8"/>
        <v>237</v>
      </c>
      <c r="BN29" t="s">
        <v>57</v>
      </c>
      <c r="BO29" s="1">
        <f t="shared" si="9"/>
        <v>4.8672566371681416</v>
      </c>
      <c r="BP29" t="s">
        <v>57</v>
      </c>
      <c r="BQ29" s="1">
        <f t="shared" si="10"/>
        <v>8.9999999999999993E-3</v>
      </c>
      <c r="BR29" t="s">
        <v>57</v>
      </c>
      <c r="BS29">
        <f t="shared" si="11"/>
        <v>237</v>
      </c>
      <c r="BT29" t="s">
        <v>57</v>
      </c>
      <c r="BU29" s="1">
        <f t="shared" si="12"/>
        <v>4.8672566371681416</v>
      </c>
      <c r="BV29" t="s">
        <v>57</v>
      </c>
      <c r="BW29" s="1">
        <f t="shared" si="13"/>
        <v>8.9999999999999993E-3</v>
      </c>
      <c r="BX29" t="s">
        <v>58</v>
      </c>
      <c r="BY29">
        <f t="shared" si="32"/>
        <v>6</v>
      </c>
      <c r="BZ29">
        <f t="shared" si="36"/>
        <v>36</v>
      </c>
      <c r="CA29" t="s">
        <v>57</v>
      </c>
      <c r="CB29">
        <f t="shared" si="14"/>
        <v>3</v>
      </c>
      <c r="CC29" t="s">
        <v>57</v>
      </c>
      <c r="CD29">
        <f t="shared" si="33"/>
        <v>30</v>
      </c>
      <c r="CE29" t="s">
        <v>57</v>
      </c>
      <c r="CF29">
        <f t="shared" si="34"/>
        <v>48</v>
      </c>
      <c r="CG29" t="s">
        <v>57</v>
      </c>
      <c r="CH29">
        <f t="shared" si="15"/>
        <v>3</v>
      </c>
      <c r="CI29" t="s">
        <v>57</v>
      </c>
      <c r="CJ29">
        <f t="shared" si="35"/>
        <v>55</v>
      </c>
      <c r="CK29" t="s">
        <v>57</v>
      </c>
      <c r="CL29">
        <f t="shared" si="16"/>
        <v>531</v>
      </c>
      <c r="CM29" t="s">
        <v>57</v>
      </c>
      <c r="CN29">
        <f t="shared" si="17"/>
        <v>3</v>
      </c>
      <c r="CO29" t="s">
        <v>57</v>
      </c>
      <c r="CP29">
        <f t="shared" si="18"/>
        <v>1429</v>
      </c>
      <c r="CQ29" t="s">
        <v>57</v>
      </c>
      <c r="CR29">
        <f t="shared" si="19"/>
        <v>67657</v>
      </c>
      <c r="CS29" t="s">
        <v>57</v>
      </c>
      <c r="CT29">
        <f t="shared" si="20"/>
        <v>3</v>
      </c>
      <c r="CU29" t="s">
        <v>57</v>
      </c>
      <c r="CV29">
        <f t="shared" si="21"/>
        <v>1429</v>
      </c>
      <c r="CW29" t="s">
        <v>57</v>
      </c>
      <c r="CX29">
        <f t="shared" si="22"/>
        <v>68316</v>
      </c>
      <c r="CY29" t="s">
        <v>58</v>
      </c>
      <c r="CZ29">
        <f t="shared" si="23"/>
        <v>6</v>
      </c>
      <c r="DA29">
        <f t="shared" si="24"/>
        <v>36</v>
      </c>
      <c r="DB29" t="s">
        <v>57</v>
      </c>
      <c r="DC29">
        <f t="shared" si="25"/>
        <v>226</v>
      </c>
      <c r="DD29" t="s">
        <v>57</v>
      </c>
      <c r="DE29" s="1">
        <f t="shared" si="26"/>
        <v>0</v>
      </c>
      <c r="DF29" t="s">
        <v>57</v>
      </c>
      <c r="DG29">
        <f t="shared" si="27"/>
        <v>48</v>
      </c>
      <c r="DH29" t="s">
        <v>57</v>
      </c>
      <c r="DI29" s="1">
        <f t="shared" si="28"/>
        <v>1E-3</v>
      </c>
      <c r="DJ29" t="s">
        <v>57</v>
      </c>
      <c r="DK29">
        <f t="shared" si="29"/>
        <v>226</v>
      </c>
      <c r="DL29" t="s">
        <v>57</v>
      </c>
      <c r="DM29">
        <f t="shared" si="30"/>
        <v>531</v>
      </c>
      <c r="DN29" t="s">
        <v>57</v>
      </c>
      <c r="DO29" s="1">
        <f t="shared" si="31"/>
        <v>6.0000000000000001E-3</v>
      </c>
      <c r="DP29" t="s">
        <v>58</v>
      </c>
    </row>
    <row r="30" spans="1:120" x14ac:dyDescent="0.25">
      <c r="AW30">
        <v>177</v>
      </c>
      <c r="AX30">
        <f t="shared" si="0"/>
        <v>7</v>
      </c>
      <c r="AY30">
        <f t="shared" si="1"/>
        <v>37</v>
      </c>
      <c r="AZ30" t="s">
        <v>57</v>
      </c>
      <c r="BA30">
        <f t="shared" si="2"/>
        <v>177</v>
      </c>
      <c r="BB30" t="s">
        <v>57</v>
      </c>
      <c r="BC30" s="1">
        <f t="shared" si="3"/>
        <v>0</v>
      </c>
      <c r="BD30" t="s">
        <v>57</v>
      </c>
      <c r="BE30" s="1">
        <f t="shared" si="4"/>
        <v>0</v>
      </c>
      <c r="BF30" t="s">
        <v>57</v>
      </c>
      <c r="BG30">
        <f t="shared" si="5"/>
        <v>177</v>
      </c>
      <c r="BH30" t="s">
        <v>57</v>
      </c>
      <c r="BI30" s="1">
        <f t="shared" si="6"/>
        <v>0</v>
      </c>
      <c r="BJ30" t="s">
        <v>57</v>
      </c>
      <c r="BK30" s="1">
        <f t="shared" si="7"/>
        <v>0</v>
      </c>
      <c r="BL30" t="s">
        <v>57</v>
      </c>
      <c r="BM30">
        <f t="shared" si="8"/>
        <v>177</v>
      </c>
      <c r="BN30" t="s">
        <v>57</v>
      </c>
      <c r="BO30" s="1">
        <f t="shared" si="9"/>
        <v>0</v>
      </c>
      <c r="BP30" t="s">
        <v>57</v>
      </c>
      <c r="BQ30" s="1">
        <f t="shared" si="10"/>
        <v>2E-3</v>
      </c>
      <c r="BR30" t="s">
        <v>57</v>
      </c>
      <c r="BS30">
        <f t="shared" si="11"/>
        <v>177</v>
      </c>
      <c r="BT30" t="s">
        <v>57</v>
      </c>
      <c r="BU30" s="1">
        <f t="shared" si="12"/>
        <v>0</v>
      </c>
      <c r="BV30" t="s">
        <v>57</v>
      </c>
      <c r="BW30" s="1">
        <f t="shared" si="13"/>
        <v>3.0000000000000001E-3</v>
      </c>
      <c r="BX30" t="s">
        <v>58</v>
      </c>
      <c r="BY30">
        <f t="shared" si="32"/>
        <v>7</v>
      </c>
      <c r="BZ30">
        <f t="shared" si="36"/>
        <v>37</v>
      </c>
      <c r="CA30" t="s">
        <v>57</v>
      </c>
      <c r="CB30">
        <f t="shared" si="14"/>
        <v>4</v>
      </c>
      <c r="CC30" t="s">
        <v>57</v>
      </c>
      <c r="CD30">
        <f t="shared" si="33"/>
        <v>24</v>
      </c>
      <c r="CE30" t="s">
        <v>57</v>
      </c>
      <c r="CF30">
        <f t="shared" si="34"/>
        <v>46</v>
      </c>
      <c r="CG30" t="s">
        <v>57</v>
      </c>
      <c r="CH30">
        <f t="shared" si="15"/>
        <v>4</v>
      </c>
      <c r="CI30" t="s">
        <v>57</v>
      </c>
      <c r="CJ30">
        <f t="shared" si="35"/>
        <v>63</v>
      </c>
      <c r="CK30" t="s">
        <v>57</v>
      </c>
      <c r="CL30">
        <f t="shared" si="16"/>
        <v>602</v>
      </c>
      <c r="CM30" t="s">
        <v>57</v>
      </c>
      <c r="CN30">
        <f t="shared" si="17"/>
        <v>4</v>
      </c>
      <c r="CO30" t="s">
        <v>57</v>
      </c>
      <c r="CP30">
        <f t="shared" si="18"/>
        <v>726</v>
      </c>
      <c r="CQ30" t="s">
        <v>57</v>
      </c>
      <c r="CR30">
        <f t="shared" si="19"/>
        <v>64720</v>
      </c>
      <c r="CS30" t="s">
        <v>57</v>
      </c>
      <c r="CT30">
        <f t="shared" si="20"/>
        <v>4</v>
      </c>
      <c r="CU30" t="s">
        <v>57</v>
      </c>
      <c r="CV30">
        <f t="shared" si="21"/>
        <v>890</v>
      </c>
      <c r="CW30" t="s">
        <v>57</v>
      </c>
      <c r="CX30">
        <f t="shared" si="22"/>
        <v>66144</v>
      </c>
      <c r="CY30" t="s">
        <v>58</v>
      </c>
      <c r="CZ30">
        <f t="shared" si="23"/>
        <v>7</v>
      </c>
      <c r="DA30">
        <f t="shared" si="24"/>
        <v>37</v>
      </c>
      <c r="DB30" t="s">
        <v>57</v>
      </c>
      <c r="DC30">
        <f t="shared" si="25"/>
        <v>177</v>
      </c>
      <c r="DD30" t="s">
        <v>57</v>
      </c>
      <c r="DE30" s="1">
        <f t="shared" si="26"/>
        <v>0</v>
      </c>
      <c r="DF30" t="s">
        <v>57</v>
      </c>
      <c r="DG30">
        <f t="shared" si="27"/>
        <v>46</v>
      </c>
      <c r="DH30" t="s">
        <v>57</v>
      </c>
      <c r="DI30" s="1">
        <f t="shared" si="28"/>
        <v>0</v>
      </c>
      <c r="DJ30" t="s">
        <v>57</v>
      </c>
      <c r="DK30">
        <f t="shared" si="29"/>
        <v>177</v>
      </c>
      <c r="DL30" t="s">
        <v>57</v>
      </c>
      <c r="DM30">
        <f t="shared" si="30"/>
        <v>602</v>
      </c>
      <c r="DN30" t="s">
        <v>57</v>
      </c>
      <c r="DO30" s="1">
        <f t="shared" si="31"/>
        <v>8.9999999999999993E-3</v>
      </c>
      <c r="DP30" t="s">
        <v>58</v>
      </c>
    </row>
    <row r="31" spans="1:120" x14ac:dyDescent="0.25">
      <c r="AW31">
        <v>282</v>
      </c>
      <c r="AX31">
        <f t="shared" si="0"/>
        <v>8</v>
      </c>
      <c r="AY31">
        <f t="shared" si="1"/>
        <v>38</v>
      </c>
      <c r="AZ31" t="s">
        <v>57</v>
      </c>
      <c r="BA31">
        <f t="shared" si="2"/>
        <v>283</v>
      </c>
      <c r="BB31" t="s">
        <v>57</v>
      </c>
      <c r="BC31" s="1">
        <f t="shared" si="3"/>
        <v>0.3546099290780142</v>
      </c>
      <c r="BD31" t="s">
        <v>57</v>
      </c>
      <c r="BE31" s="1">
        <f t="shared" si="4"/>
        <v>0</v>
      </c>
      <c r="BF31" t="s">
        <v>57</v>
      </c>
      <c r="BG31">
        <f t="shared" si="5"/>
        <v>283</v>
      </c>
      <c r="BH31" t="s">
        <v>57</v>
      </c>
      <c r="BI31" s="1">
        <f t="shared" si="6"/>
        <v>0.3546099290780142</v>
      </c>
      <c r="BJ31" t="s">
        <v>57</v>
      </c>
      <c r="BK31" s="1">
        <f t="shared" si="7"/>
        <v>0</v>
      </c>
      <c r="BL31" t="s">
        <v>57</v>
      </c>
      <c r="BM31">
        <f t="shared" si="8"/>
        <v>288</v>
      </c>
      <c r="BN31" t="s">
        <v>57</v>
      </c>
      <c r="BO31" s="1">
        <f t="shared" si="9"/>
        <v>2.1276595744680851</v>
      </c>
      <c r="BP31" t="s">
        <v>57</v>
      </c>
      <c r="BQ31" s="1">
        <f t="shared" si="10"/>
        <v>0</v>
      </c>
      <c r="BR31" t="s">
        <v>57</v>
      </c>
      <c r="BS31">
        <f t="shared" si="11"/>
        <v>288</v>
      </c>
      <c r="BT31" t="s">
        <v>57</v>
      </c>
      <c r="BU31" s="1">
        <f t="shared" si="12"/>
        <v>2.1276595744680851</v>
      </c>
      <c r="BV31" t="s">
        <v>57</v>
      </c>
      <c r="BW31" s="1">
        <f t="shared" si="13"/>
        <v>0</v>
      </c>
      <c r="BX31" t="s">
        <v>58</v>
      </c>
      <c r="BY31">
        <f t="shared" si="32"/>
        <v>8</v>
      </c>
      <c r="BZ31">
        <f t="shared" si="36"/>
        <v>38</v>
      </c>
      <c r="CA31" t="s">
        <v>57</v>
      </c>
      <c r="CB31">
        <f t="shared" si="14"/>
        <v>4</v>
      </c>
      <c r="CC31" t="s">
        <v>57</v>
      </c>
      <c r="CD31">
        <f t="shared" si="33"/>
        <v>17</v>
      </c>
      <c r="CE31" t="s">
        <v>57</v>
      </c>
      <c r="CF31">
        <f t="shared" si="34"/>
        <v>190</v>
      </c>
      <c r="CG31" t="s">
        <v>57</v>
      </c>
      <c r="CH31">
        <f t="shared" si="15"/>
        <v>4</v>
      </c>
      <c r="CI31" t="s">
        <v>57</v>
      </c>
      <c r="CJ31">
        <f t="shared" si="35"/>
        <v>46</v>
      </c>
      <c r="CK31" t="s">
        <v>57</v>
      </c>
      <c r="CL31">
        <f t="shared" si="16"/>
        <v>5513</v>
      </c>
      <c r="CM31" t="s">
        <v>57</v>
      </c>
      <c r="CN31">
        <f t="shared" si="17"/>
        <v>4</v>
      </c>
      <c r="CO31" t="s">
        <v>57</v>
      </c>
      <c r="CP31">
        <f t="shared" si="18"/>
        <v>187</v>
      </c>
      <c r="CQ31" t="s">
        <v>57</v>
      </c>
      <c r="CR31">
        <f t="shared" si="19"/>
        <v>11052</v>
      </c>
      <c r="CS31" t="s">
        <v>57</v>
      </c>
      <c r="CT31">
        <f t="shared" si="20"/>
        <v>4</v>
      </c>
      <c r="CU31" t="s">
        <v>57</v>
      </c>
      <c r="CV31">
        <f t="shared" si="21"/>
        <v>312</v>
      </c>
      <c r="CW31" t="s">
        <v>57</v>
      </c>
      <c r="CX31">
        <f t="shared" si="22"/>
        <v>15478</v>
      </c>
      <c r="CY31" t="s">
        <v>58</v>
      </c>
      <c r="CZ31">
        <f t="shared" si="23"/>
        <v>8</v>
      </c>
      <c r="DA31">
        <f t="shared" si="24"/>
        <v>38</v>
      </c>
      <c r="DB31" t="s">
        <v>57</v>
      </c>
      <c r="DC31">
        <f t="shared" si="25"/>
        <v>282</v>
      </c>
      <c r="DD31" t="s">
        <v>57</v>
      </c>
      <c r="DE31" s="1">
        <f t="shared" si="26"/>
        <v>0</v>
      </c>
      <c r="DF31" t="s">
        <v>57</v>
      </c>
      <c r="DG31">
        <f t="shared" si="27"/>
        <v>190</v>
      </c>
      <c r="DH31" t="s">
        <v>57</v>
      </c>
      <c r="DI31" s="1">
        <f t="shared" si="28"/>
        <v>7.0000000000000001E-3</v>
      </c>
      <c r="DJ31" t="s">
        <v>57</v>
      </c>
      <c r="DK31">
        <f t="shared" si="29"/>
        <v>282</v>
      </c>
      <c r="DL31" t="s">
        <v>57</v>
      </c>
      <c r="DM31">
        <f t="shared" si="30"/>
        <v>5513</v>
      </c>
      <c r="DN31" t="s">
        <v>57</v>
      </c>
      <c r="DO31" s="1">
        <f t="shared" si="31"/>
        <v>5.8000000000000003E-2</v>
      </c>
      <c r="DP31" t="s">
        <v>58</v>
      </c>
    </row>
    <row r="32" spans="1:120" x14ac:dyDescent="0.25">
      <c r="AW32">
        <v>313</v>
      </c>
      <c r="AX32">
        <f t="shared" si="0"/>
        <v>9</v>
      </c>
      <c r="AY32">
        <f t="shared" si="1"/>
        <v>39</v>
      </c>
      <c r="AZ32" t="s">
        <v>57</v>
      </c>
      <c r="BA32">
        <f t="shared" si="2"/>
        <v>332</v>
      </c>
      <c r="BB32" t="s">
        <v>57</v>
      </c>
      <c r="BC32" s="1">
        <f t="shared" si="3"/>
        <v>6.0702875399361016</v>
      </c>
      <c r="BD32" t="s">
        <v>57</v>
      </c>
      <c r="BE32" s="1">
        <f t="shared" si="4"/>
        <v>0</v>
      </c>
      <c r="BF32" t="s">
        <v>57</v>
      </c>
      <c r="BG32">
        <f t="shared" si="5"/>
        <v>332</v>
      </c>
      <c r="BH32" t="s">
        <v>57</v>
      </c>
      <c r="BI32" s="1">
        <f t="shared" si="6"/>
        <v>6.0702875399361016</v>
      </c>
      <c r="BJ32" t="s">
        <v>57</v>
      </c>
      <c r="BK32" s="1">
        <f t="shared" si="7"/>
        <v>0</v>
      </c>
      <c r="BL32" t="s">
        <v>57</v>
      </c>
      <c r="BM32">
        <f t="shared" si="8"/>
        <v>332</v>
      </c>
      <c r="BN32" t="s">
        <v>57</v>
      </c>
      <c r="BO32" s="1">
        <f t="shared" si="9"/>
        <v>6.0702875399361016</v>
      </c>
      <c r="BP32" t="s">
        <v>57</v>
      </c>
      <c r="BQ32" s="1">
        <f t="shared" si="10"/>
        <v>0</v>
      </c>
      <c r="BR32" t="s">
        <v>57</v>
      </c>
      <c r="BS32">
        <f t="shared" si="11"/>
        <v>332</v>
      </c>
      <c r="BT32" t="s">
        <v>57</v>
      </c>
      <c r="BU32" s="1">
        <f t="shared" si="12"/>
        <v>6.0702875399361016</v>
      </c>
      <c r="BV32" t="s">
        <v>57</v>
      </c>
      <c r="BW32" s="1">
        <f t="shared" si="13"/>
        <v>1E-3</v>
      </c>
      <c r="BX32" t="s">
        <v>58</v>
      </c>
      <c r="BY32">
        <f t="shared" si="32"/>
        <v>9</v>
      </c>
      <c r="BZ32">
        <f>BY32+30</f>
        <v>39</v>
      </c>
      <c r="CA32" t="s">
        <v>57</v>
      </c>
      <c r="CB32">
        <f t="shared" si="14"/>
        <v>6</v>
      </c>
      <c r="CC32" t="s">
        <v>57</v>
      </c>
      <c r="CD32">
        <f t="shared" si="33"/>
        <v>15</v>
      </c>
      <c r="CE32" t="s">
        <v>57</v>
      </c>
      <c r="CF32">
        <f t="shared" si="34"/>
        <v>110</v>
      </c>
      <c r="CG32" t="s">
        <v>57</v>
      </c>
      <c r="CH32">
        <f t="shared" si="15"/>
        <v>6</v>
      </c>
      <c r="CI32" t="s">
        <v>57</v>
      </c>
      <c r="CJ32">
        <f t="shared" si="35"/>
        <v>54</v>
      </c>
      <c r="CK32" t="s">
        <v>57</v>
      </c>
      <c r="CL32">
        <f t="shared" si="16"/>
        <v>8724</v>
      </c>
      <c r="CM32" t="s">
        <v>57</v>
      </c>
      <c r="CN32">
        <f t="shared" si="17"/>
        <v>6</v>
      </c>
      <c r="CO32" t="s">
        <v>57</v>
      </c>
      <c r="CP32">
        <f t="shared" si="18"/>
        <v>393</v>
      </c>
      <c r="CQ32" t="s">
        <v>57</v>
      </c>
      <c r="CR32">
        <f t="shared" si="19"/>
        <v>14777</v>
      </c>
      <c r="CS32" t="s">
        <v>57</v>
      </c>
      <c r="CT32">
        <f t="shared" si="20"/>
        <v>6</v>
      </c>
      <c r="CU32" t="s">
        <v>57</v>
      </c>
      <c r="CV32">
        <f t="shared" si="21"/>
        <v>520</v>
      </c>
      <c r="CW32" t="s">
        <v>57</v>
      </c>
      <c r="CX32">
        <f t="shared" si="22"/>
        <v>18045</v>
      </c>
      <c r="CY32" t="s">
        <v>58</v>
      </c>
      <c r="CZ32">
        <f t="shared" si="23"/>
        <v>9</v>
      </c>
      <c r="DA32">
        <f t="shared" si="24"/>
        <v>39</v>
      </c>
      <c r="DB32" t="s">
        <v>57</v>
      </c>
      <c r="DC32">
        <f t="shared" si="25"/>
        <v>323</v>
      </c>
      <c r="DD32" t="s">
        <v>57</v>
      </c>
      <c r="DE32" s="1">
        <f t="shared" si="26"/>
        <v>3.1948881789137378</v>
      </c>
      <c r="DF32" t="s">
        <v>57</v>
      </c>
      <c r="DG32">
        <f t="shared" si="27"/>
        <v>100</v>
      </c>
      <c r="DH32" t="s">
        <v>57</v>
      </c>
      <c r="DI32" s="1">
        <f t="shared" si="28"/>
        <v>3.0000000000000001E-3</v>
      </c>
      <c r="DJ32" t="s">
        <v>57</v>
      </c>
      <c r="DK32">
        <f t="shared" si="29"/>
        <v>313</v>
      </c>
      <c r="DL32" t="s">
        <v>57</v>
      </c>
      <c r="DM32">
        <f t="shared" si="30"/>
        <v>7397</v>
      </c>
      <c r="DN32" t="s">
        <v>57</v>
      </c>
      <c r="DO32" s="1">
        <f t="shared" si="31"/>
        <v>6.3E-2</v>
      </c>
      <c r="DP32" t="s">
        <v>58</v>
      </c>
    </row>
    <row r="33" spans="49:120" x14ac:dyDescent="0.25">
      <c r="AW33">
        <v>336</v>
      </c>
      <c r="AX33">
        <f t="shared" si="0"/>
        <v>10</v>
      </c>
      <c r="AY33">
        <f t="shared" si="1"/>
        <v>40</v>
      </c>
      <c r="AZ33" t="s">
        <v>57</v>
      </c>
      <c r="BA33">
        <f t="shared" si="2"/>
        <v>336</v>
      </c>
      <c r="BB33" t="s">
        <v>57</v>
      </c>
      <c r="BC33" s="1">
        <f t="shared" si="3"/>
        <v>0</v>
      </c>
      <c r="BD33" t="s">
        <v>57</v>
      </c>
      <c r="BE33" s="1">
        <f t="shared" si="4"/>
        <v>0</v>
      </c>
      <c r="BF33" t="s">
        <v>57</v>
      </c>
      <c r="BG33">
        <f t="shared" si="5"/>
        <v>336</v>
      </c>
      <c r="BH33" t="s">
        <v>57</v>
      </c>
      <c r="BI33" s="1">
        <f t="shared" si="6"/>
        <v>0</v>
      </c>
      <c r="BJ33" t="s">
        <v>57</v>
      </c>
      <c r="BK33" s="1">
        <f t="shared" si="7"/>
        <v>0</v>
      </c>
      <c r="BL33" t="s">
        <v>57</v>
      </c>
      <c r="BM33">
        <f t="shared" si="8"/>
        <v>336</v>
      </c>
      <c r="BN33" t="s">
        <v>57</v>
      </c>
      <c r="BO33" s="1">
        <f t="shared" si="9"/>
        <v>0</v>
      </c>
      <c r="BP33" t="s">
        <v>57</v>
      </c>
      <c r="BQ33" s="1">
        <f t="shared" si="10"/>
        <v>4.0000000000000001E-3</v>
      </c>
      <c r="BR33" t="s">
        <v>57</v>
      </c>
      <c r="BS33">
        <f t="shared" si="11"/>
        <v>336</v>
      </c>
      <c r="BT33" t="s">
        <v>57</v>
      </c>
      <c r="BU33" s="1">
        <f t="shared" si="12"/>
        <v>0</v>
      </c>
      <c r="BV33" t="s">
        <v>57</v>
      </c>
      <c r="BW33" s="1">
        <f t="shared" si="13"/>
        <v>6.0000000000000001E-3</v>
      </c>
      <c r="BX33" t="s">
        <v>58</v>
      </c>
      <c r="BY33">
        <f t="shared" si="32"/>
        <v>10</v>
      </c>
      <c r="BZ33">
        <f t="shared" si="36"/>
        <v>40</v>
      </c>
      <c r="CA33" t="s">
        <v>57</v>
      </c>
      <c r="CB33">
        <f t="shared" si="14"/>
        <v>7</v>
      </c>
      <c r="CC33" t="s">
        <v>57</v>
      </c>
      <c r="CD33">
        <f t="shared" si="33"/>
        <v>13</v>
      </c>
      <c r="CE33" t="s">
        <v>57</v>
      </c>
      <c r="CF33">
        <f t="shared" si="34"/>
        <v>149</v>
      </c>
      <c r="CG33" t="s">
        <v>57</v>
      </c>
      <c r="CH33">
        <f t="shared" si="15"/>
        <v>7</v>
      </c>
      <c r="CI33" t="s">
        <v>57</v>
      </c>
      <c r="CJ33">
        <f t="shared" si="35"/>
        <v>64</v>
      </c>
      <c r="CK33" t="s">
        <v>57</v>
      </c>
      <c r="CL33">
        <f t="shared" si="16"/>
        <v>24125</v>
      </c>
      <c r="CM33" t="s">
        <v>57</v>
      </c>
      <c r="CN33">
        <f t="shared" si="17"/>
        <v>7</v>
      </c>
      <c r="CO33" t="s">
        <v>57</v>
      </c>
      <c r="CP33">
        <f t="shared" si="18"/>
        <v>993</v>
      </c>
      <c r="CQ33" t="s">
        <v>57</v>
      </c>
      <c r="CR33">
        <f t="shared" si="19"/>
        <v>314059</v>
      </c>
      <c r="CS33" t="s">
        <v>57</v>
      </c>
      <c r="CT33">
        <f t="shared" si="20"/>
        <v>7</v>
      </c>
      <c r="CU33" t="s">
        <v>57</v>
      </c>
      <c r="CV33">
        <f t="shared" si="21"/>
        <v>1393</v>
      </c>
      <c r="CW33" t="s">
        <v>57</v>
      </c>
      <c r="CX33">
        <f t="shared" si="22"/>
        <v>327525</v>
      </c>
      <c r="CY33" t="s">
        <v>58</v>
      </c>
      <c r="CZ33">
        <f t="shared" si="23"/>
        <v>10</v>
      </c>
      <c r="DA33">
        <f t="shared" si="24"/>
        <v>40</v>
      </c>
      <c r="DB33" t="s">
        <v>57</v>
      </c>
      <c r="DC33">
        <f t="shared" si="25"/>
        <v>336</v>
      </c>
      <c r="DD33" t="s">
        <v>57</v>
      </c>
      <c r="DE33" s="1">
        <f t="shared" si="26"/>
        <v>0</v>
      </c>
      <c r="DF33" t="s">
        <v>57</v>
      </c>
      <c r="DG33">
        <f t="shared" si="27"/>
        <v>149</v>
      </c>
      <c r="DH33" t="s">
        <v>57</v>
      </c>
      <c r="DI33" s="1">
        <f t="shared" si="28"/>
        <v>8.0000000000000002E-3</v>
      </c>
      <c r="DJ33" t="s">
        <v>57</v>
      </c>
      <c r="DK33">
        <f t="shared" si="29"/>
        <v>336</v>
      </c>
      <c r="DL33" t="s">
        <v>57</v>
      </c>
      <c r="DM33">
        <f t="shared" si="30"/>
        <v>24125</v>
      </c>
      <c r="DN33" t="s">
        <v>57</v>
      </c>
      <c r="DO33" s="1">
        <f t="shared" si="31"/>
        <v>0.67900000000000005</v>
      </c>
      <c r="DP33" t="s">
        <v>58</v>
      </c>
    </row>
    <row r="34" spans="49:120" x14ac:dyDescent="0.25">
      <c r="AW34">
        <v>901</v>
      </c>
      <c r="AX34">
        <f t="shared" si="0"/>
        <v>11</v>
      </c>
      <c r="AY34">
        <f t="shared" si="1"/>
        <v>41</v>
      </c>
      <c r="AZ34" t="s">
        <v>57</v>
      </c>
      <c r="BA34">
        <f t="shared" si="2"/>
        <v>915</v>
      </c>
      <c r="BB34" t="s">
        <v>57</v>
      </c>
      <c r="BC34" s="1">
        <f t="shared" si="3"/>
        <v>1.553829078801332</v>
      </c>
      <c r="BD34" t="s">
        <v>57</v>
      </c>
      <c r="BE34" s="1">
        <f t="shared" si="4"/>
        <v>0</v>
      </c>
      <c r="BF34" t="s">
        <v>57</v>
      </c>
      <c r="BG34">
        <f t="shared" si="5"/>
        <v>915</v>
      </c>
      <c r="BH34" t="s">
        <v>57</v>
      </c>
      <c r="BI34" s="1">
        <f t="shared" si="6"/>
        <v>1.553829078801332</v>
      </c>
      <c r="BJ34" t="s">
        <v>57</v>
      </c>
      <c r="BK34" s="1">
        <f t="shared" si="7"/>
        <v>0</v>
      </c>
      <c r="BL34" t="s">
        <v>57</v>
      </c>
      <c r="BM34">
        <f t="shared" si="8"/>
        <v>915</v>
      </c>
      <c r="BN34" t="s">
        <v>57</v>
      </c>
      <c r="BO34" s="1">
        <f t="shared" si="9"/>
        <v>1.553829078801332</v>
      </c>
      <c r="BP34" t="s">
        <v>57</v>
      </c>
      <c r="BQ34" s="1">
        <f t="shared" si="10"/>
        <v>0</v>
      </c>
      <c r="BR34" t="s">
        <v>57</v>
      </c>
      <c r="BS34">
        <f t="shared" si="11"/>
        <v>915</v>
      </c>
      <c r="BT34" t="s">
        <v>57</v>
      </c>
      <c r="BU34" s="1">
        <f t="shared" si="12"/>
        <v>1.553829078801332</v>
      </c>
      <c r="BV34" t="s">
        <v>57</v>
      </c>
      <c r="BW34" s="1">
        <f t="shared" si="13"/>
        <v>0</v>
      </c>
      <c r="BX34" t="s">
        <v>58</v>
      </c>
      <c r="BY34">
        <f t="shared" si="32"/>
        <v>11</v>
      </c>
      <c r="BZ34">
        <f t="shared" si="36"/>
        <v>41</v>
      </c>
      <c r="CA34" t="s">
        <v>57</v>
      </c>
      <c r="CB34">
        <f t="shared" si="14"/>
        <v>6</v>
      </c>
      <c r="CC34" t="s">
        <v>57</v>
      </c>
      <c r="CD34">
        <f t="shared" si="33"/>
        <v>40</v>
      </c>
      <c r="CE34" t="s">
        <v>57</v>
      </c>
      <c r="CF34">
        <f t="shared" si="34"/>
        <v>301</v>
      </c>
      <c r="CG34" t="s">
        <v>57</v>
      </c>
      <c r="CH34">
        <f t="shared" si="15"/>
        <v>6</v>
      </c>
      <c r="CI34" t="s">
        <v>57</v>
      </c>
      <c r="CJ34">
        <f t="shared" si="35"/>
        <v>120</v>
      </c>
      <c r="CK34" t="s">
        <v>57</v>
      </c>
      <c r="CL34">
        <f t="shared" si="16"/>
        <v>35121</v>
      </c>
      <c r="CM34" t="s">
        <v>57</v>
      </c>
      <c r="CN34">
        <f t="shared" si="17"/>
        <v>6</v>
      </c>
      <c r="CO34" t="s">
        <v>57</v>
      </c>
      <c r="CP34">
        <f t="shared" si="18"/>
        <v>198</v>
      </c>
      <c r="CQ34" t="s">
        <v>57</v>
      </c>
      <c r="CR34">
        <f t="shared" si="19"/>
        <v>62471</v>
      </c>
      <c r="CS34" t="s">
        <v>57</v>
      </c>
      <c r="CT34">
        <f t="shared" si="20"/>
        <v>6</v>
      </c>
      <c r="CU34" t="s">
        <v>57</v>
      </c>
      <c r="CV34">
        <f t="shared" si="21"/>
        <v>285</v>
      </c>
      <c r="CW34" t="s">
        <v>57</v>
      </c>
      <c r="CX34">
        <f t="shared" si="22"/>
        <v>82386</v>
      </c>
      <c r="CY34" t="s">
        <v>58</v>
      </c>
      <c r="CZ34">
        <f t="shared" si="23"/>
        <v>11</v>
      </c>
      <c r="DA34">
        <f t="shared" si="24"/>
        <v>41</v>
      </c>
      <c r="DB34" t="s">
        <v>57</v>
      </c>
      <c r="DC34">
        <f t="shared" si="25"/>
        <v>915</v>
      </c>
      <c r="DD34" t="s">
        <v>57</v>
      </c>
      <c r="DE34" s="1">
        <f t="shared" si="26"/>
        <v>1.553829078801332</v>
      </c>
      <c r="DF34" t="s">
        <v>57</v>
      </c>
      <c r="DG34">
        <f t="shared" si="27"/>
        <v>276</v>
      </c>
      <c r="DH34" t="s">
        <v>57</v>
      </c>
      <c r="DI34" s="1">
        <f t="shared" si="28"/>
        <v>2.1999999999999999E-2</v>
      </c>
      <c r="DJ34" t="s">
        <v>57</v>
      </c>
      <c r="DK34">
        <f t="shared" si="29"/>
        <v>901</v>
      </c>
      <c r="DL34" t="s">
        <v>57</v>
      </c>
      <c r="DM34">
        <f t="shared" si="30"/>
        <v>34026</v>
      </c>
      <c r="DN34" t="s">
        <v>57</v>
      </c>
      <c r="DO34" s="1">
        <f t="shared" si="31"/>
        <v>3.5579999999999998</v>
      </c>
      <c r="DP34" t="s">
        <v>58</v>
      </c>
    </row>
    <row r="35" spans="49:120" x14ac:dyDescent="0.25">
      <c r="AW35">
        <v>1440</v>
      </c>
      <c r="AX35">
        <f t="shared" si="0"/>
        <v>12</v>
      </c>
      <c r="AY35">
        <f t="shared" si="1"/>
        <v>42</v>
      </c>
      <c r="AZ35" t="s">
        <v>57</v>
      </c>
      <c r="BA35">
        <f t="shared" si="2"/>
        <v>1440</v>
      </c>
      <c r="BB35" t="s">
        <v>57</v>
      </c>
      <c r="BC35" s="1">
        <f t="shared" si="3"/>
        <v>0</v>
      </c>
      <c r="BD35" t="s">
        <v>57</v>
      </c>
      <c r="BE35" s="1">
        <f t="shared" si="4"/>
        <v>0</v>
      </c>
      <c r="BF35" t="s">
        <v>57</v>
      </c>
      <c r="BG35">
        <f t="shared" si="5"/>
        <v>1440</v>
      </c>
      <c r="BH35" t="s">
        <v>57</v>
      </c>
      <c r="BI35" s="1">
        <f t="shared" si="6"/>
        <v>0</v>
      </c>
      <c r="BJ35" t="s">
        <v>57</v>
      </c>
      <c r="BK35" s="1">
        <f t="shared" si="7"/>
        <v>0</v>
      </c>
      <c r="BL35" t="s">
        <v>57</v>
      </c>
      <c r="BM35">
        <f t="shared" si="8"/>
        <v>1440</v>
      </c>
      <c r="BN35" t="s">
        <v>57</v>
      </c>
      <c r="BO35" s="1">
        <f t="shared" si="9"/>
        <v>0</v>
      </c>
      <c r="BP35" t="s">
        <v>57</v>
      </c>
      <c r="BQ35" s="1">
        <f t="shared" si="10"/>
        <v>0</v>
      </c>
      <c r="BR35" t="s">
        <v>57</v>
      </c>
      <c r="BS35">
        <f t="shared" si="11"/>
        <v>1440</v>
      </c>
      <c r="BT35" t="s">
        <v>57</v>
      </c>
      <c r="BU35" s="1">
        <f t="shared" si="12"/>
        <v>0</v>
      </c>
      <c r="BV35" t="s">
        <v>57</v>
      </c>
      <c r="BW35" s="1">
        <f t="shared" si="13"/>
        <v>0</v>
      </c>
      <c r="BX35" t="s">
        <v>58</v>
      </c>
      <c r="BY35">
        <f t="shared" si="32"/>
        <v>12</v>
      </c>
      <c r="BZ35">
        <f t="shared" si="36"/>
        <v>42</v>
      </c>
      <c r="CA35" t="s">
        <v>57</v>
      </c>
      <c r="CB35">
        <f t="shared" si="14"/>
        <v>7</v>
      </c>
      <c r="CC35" t="s">
        <v>57</v>
      </c>
      <c r="CD35">
        <f t="shared" si="33"/>
        <v>44</v>
      </c>
      <c r="CE35" t="s">
        <v>57</v>
      </c>
      <c r="CF35">
        <f t="shared" si="34"/>
        <v>227</v>
      </c>
      <c r="CG35" t="s">
        <v>57</v>
      </c>
      <c r="CH35">
        <f t="shared" si="15"/>
        <v>7</v>
      </c>
      <c r="CI35" t="s">
        <v>57</v>
      </c>
      <c r="CJ35">
        <f t="shared" si="35"/>
        <v>155</v>
      </c>
      <c r="CK35" t="s">
        <v>57</v>
      </c>
      <c r="CL35">
        <f t="shared" si="16"/>
        <v>16635</v>
      </c>
      <c r="CM35" t="s">
        <v>57</v>
      </c>
      <c r="CN35">
        <f t="shared" si="17"/>
        <v>7</v>
      </c>
      <c r="CO35" t="s">
        <v>57</v>
      </c>
      <c r="CP35">
        <f t="shared" si="18"/>
        <v>160</v>
      </c>
      <c r="CQ35" t="s">
        <v>57</v>
      </c>
      <c r="CR35">
        <f t="shared" si="19"/>
        <v>27568</v>
      </c>
      <c r="CS35" t="s">
        <v>57</v>
      </c>
      <c r="CT35">
        <f t="shared" si="20"/>
        <v>7</v>
      </c>
      <c r="CU35" t="s">
        <v>57</v>
      </c>
      <c r="CV35">
        <f t="shared" si="21"/>
        <v>239</v>
      </c>
      <c r="CW35" t="s">
        <v>57</v>
      </c>
      <c r="CX35">
        <f t="shared" si="22"/>
        <v>40821</v>
      </c>
      <c r="CY35" t="s">
        <v>58</v>
      </c>
      <c r="CZ35">
        <f t="shared" si="23"/>
        <v>12</v>
      </c>
      <c r="DA35">
        <f t="shared" si="24"/>
        <v>42</v>
      </c>
      <c r="DB35" t="s">
        <v>57</v>
      </c>
      <c r="DC35">
        <f t="shared" si="25"/>
        <v>1440</v>
      </c>
      <c r="DD35" t="s">
        <v>57</v>
      </c>
      <c r="DE35" s="1">
        <f t="shared" si="26"/>
        <v>0</v>
      </c>
      <c r="DF35" t="s">
        <v>57</v>
      </c>
      <c r="DG35">
        <f t="shared" si="27"/>
        <v>227</v>
      </c>
      <c r="DH35" t="s">
        <v>57</v>
      </c>
      <c r="DI35" s="1">
        <f t="shared" si="28"/>
        <v>2.3E-2</v>
      </c>
      <c r="DJ35" t="s">
        <v>57</v>
      </c>
      <c r="DK35">
        <f t="shared" si="29"/>
        <v>1440</v>
      </c>
      <c r="DL35" t="s">
        <v>57</v>
      </c>
      <c r="DM35">
        <f t="shared" si="30"/>
        <v>16635</v>
      </c>
      <c r="DN35" t="s">
        <v>57</v>
      </c>
      <c r="DO35" s="1">
        <f t="shared" si="31"/>
        <v>1.284</v>
      </c>
      <c r="DP35" t="s">
        <v>58</v>
      </c>
    </row>
    <row r="36" spans="49:120" x14ac:dyDescent="0.25">
      <c r="AW36">
        <v>1536</v>
      </c>
      <c r="AX36">
        <f t="shared" si="0"/>
        <v>13</v>
      </c>
      <c r="AY36">
        <f t="shared" si="1"/>
        <v>43</v>
      </c>
      <c r="AZ36" t="s">
        <v>57</v>
      </c>
      <c r="BA36">
        <f t="shared" si="2"/>
        <v>1568</v>
      </c>
      <c r="BB36" t="s">
        <v>57</v>
      </c>
      <c r="BC36" s="1">
        <f t="shared" si="3"/>
        <v>2.083333333333333</v>
      </c>
      <c r="BD36" t="s">
        <v>57</v>
      </c>
      <c r="BE36" s="1">
        <f t="shared" si="4"/>
        <v>0</v>
      </c>
      <c r="BF36" t="s">
        <v>57</v>
      </c>
      <c r="BG36">
        <f t="shared" si="5"/>
        <v>1568</v>
      </c>
      <c r="BH36" t="s">
        <v>57</v>
      </c>
      <c r="BI36" s="1">
        <f t="shared" si="6"/>
        <v>2.083333333333333</v>
      </c>
      <c r="BJ36" t="s">
        <v>57</v>
      </c>
      <c r="BK36" s="1">
        <f t="shared" si="7"/>
        <v>0</v>
      </c>
      <c r="BL36" t="s">
        <v>57</v>
      </c>
      <c r="BM36">
        <f t="shared" si="8"/>
        <v>1568</v>
      </c>
      <c r="BN36" t="s">
        <v>57</v>
      </c>
      <c r="BO36" s="1">
        <f t="shared" si="9"/>
        <v>2.083333333333333</v>
      </c>
      <c r="BP36" t="s">
        <v>57</v>
      </c>
      <c r="BQ36" s="1">
        <f t="shared" si="10"/>
        <v>0</v>
      </c>
      <c r="BR36" t="s">
        <v>57</v>
      </c>
      <c r="BS36">
        <f t="shared" si="11"/>
        <v>1568</v>
      </c>
      <c r="BT36" t="s">
        <v>57</v>
      </c>
      <c r="BU36" s="1">
        <f t="shared" si="12"/>
        <v>2.083333333333333</v>
      </c>
      <c r="BV36" t="s">
        <v>57</v>
      </c>
      <c r="BW36" s="1">
        <f t="shared" si="13"/>
        <v>0</v>
      </c>
      <c r="BX36" t="s">
        <v>58</v>
      </c>
      <c r="BY36">
        <f t="shared" si="32"/>
        <v>13</v>
      </c>
      <c r="BZ36">
        <f t="shared" si="36"/>
        <v>43</v>
      </c>
      <c r="CA36" t="s">
        <v>57</v>
      </c>
      <c r="CB36">
        <f t="shared" si="14"/>
        <v>7</v>
      </c>
      <c r="CC36" t="s">
        <v>57</v>
      </c>
      <c r="CD36">
        <f t="shared" si="33"/>
        <v>26</v>
      </c>
      <c r="CE36" t="s">
        <v>57</v>
      </c>
      <c r="CF36">
        <f t="shared" si="34"/>
        <v>169</v>
      </c>
      <c r="CG36" t="s">
        <v>57</v>
      </c>
      <c r="CH36">
        <f t="shared" si="15"/>
        <v>7</v>
      </c>
      <c r="CI36" t="s">
        <v>57</v>
      </c>
      <c r="CJ36">
        <f t="shared" si="35"/>
        <v>68</v>
      </c>
      <c r="CK36" t="s">
        <v>57</v>
      </c>
      <c r="CL36">
        <f t="shared" si="16"/>
        <v>31508</v>
      </c>
      <c r="CM36" t="s">
        <v>57</v>
      </c>
      <c r="CN36">
        <f t="shared" si="17"/>
        <v>7</v>
      </c>
      <c r="CO36" t="s">
        <v>57</v>
      </c>
      <c r="CP36">
        <f t="shared" si="18"/>
        <v>68</v>
      </c>
      <c r="CQ36" t="s">
        <v>57</v>
      </c>
      <c r="CR36">
        <f t="shared" si="19"/>
        <v>31508</v>
      </c>
      <c r="CS36" t="s">
        <v>57</v>
      </c>
      <c r="CT36">
        <f t="shared" si="20"/>
        <v>7</v>
      </c>
      <c r="CU36" t="s">
        <v>57</v>
      </c>
      <c r="CV36">
        <f t="shared" si="21"/>
        <v>68</v>
      </c>
      <c r="CW36" t="s">
        <v>57</v>
      </c>
      <c r="CX36">
        <f t="shared" si="22"/>
        <v>61652</v>
      </c>
      <c r="CY36" t="s">
        <v>58</v>
      </c>
      <c r="CZ36">
        <f t="shared" si="23"/>
        <v>13</v>
      </c>
      <c r="DA36">
        <f t="shared" si="24"/>
        <v>43</v>
      </c>
      <c r="DB36" t="s">
        <v>57</v>
      </c>
      <c r="DC36">
        <f t="shared" si="25"/>
        <v>1568</v>
      </c>
      <c r="DD36" t="s">
        <v>57</v>
      </c>
      <c r="DE36" s="1">
        <f t="shared" si="26"/>
        <v>2.083333333333333</v>
      </c>
      <c r="DF36" t="s">
        <v>57</v>
      </c>
      <c r="DG36">
        <f t="shared" si="27"/>
        <v>169</v>
      </c>
      <c r="DH36" t="s">
        <v>57</v>
      </c>
      <c r="DI36" s="1">
        <f t="shared" si="28"/>
        <v>1.0999999999999999E-2</v>
      </c>
      <c r="DJ36" t="s">
        <v>57</v>
      </c>
      <c r="DK36">
        <f t="shared" si="29"/>
        <v>1536</v>
      </c>
      <c r="DL36" t="s">
        <v>57</v>
      </c>
      <c r="DM36">
        <f t="shared" si="30"/>
        <v>31508</v>
      </c>
      <c r="DN36" t="s">
        <v>57</v>
      </c>
      <c r="DO36" s="1">
        <f t="shared" si="31"/>
        <v>2.7530000000000001</v>
      </c>
      <c r="DP36" t="s">
        <v>58</v>
      </c>
    </row>
    <row r="37" spans="49:120" x14ac:dyDescent="0.25">
      <c r="AW37">
        <v>919</v>
      </c>
      <c r="AX37">
        <f t="shared" si="0"/>
        <v>14</v>
      </c>
      <c r="AY37">
        <f t="shared" si="1"/>
        <v>44</v>
      </c>
      <c r="AZ37" t="s">
        <v>57</v>
      </c>
      <c r="BA37">
        <f t="shared" si="2"/>
        <v>919</v>
      </c>
      <c r="BB37" t="s">
        <v>57</v>
      </c>
      <c r="BC37" s="1">
        <f t="shared" si="3"/>
        <v>0</v>
      </c>
      <c r="BD37" t="s">
        <v>57</v>
      </c>
      <c r="BE37" s="1">
        <f t="shared" si="4"/>
        <v>0</v>
      </c>
      <c r="BF37" t="s">
        <v>57</v>
      </c>
      <c r="BG37">
        <f t="shared" si="5"/>
        <v>919</v>
      </c>
      <c r="BH37" t="s">
        <v>57</v>
      </c>
      <c r="BI37" s="1">
        <f t="shared" si="6"/>
        <v>0</v>
      </c>
      <c r="BJ37" t="s">
        <v>57</v>
      </c>
      <c r="BK37" s="1">
        <f t="shared" si="7"/>
        <v>1E-3</v>
      </c>
      <c r="BL37" t="s">
        <v>57</v>
      </c>
      <c r="BM37">
        <f t="shared" si="8"/>
        <v>919</v>
      </c>
      <c r="BN37" t="s">
        <v>57</v>
      </c>
      <c r="BO37" s="1">
        <f t="shared" si="9"/>
        <v>0</v>
      </c>
      <c r="BP37" t="s">
        <v>57</v>
      </c>
      <c r="BQ37" s="1">
        <f t="shared" si="10"/>
        <v>0.04</v>
      </c>
      <c r="BR37" t="s">
        <v>57</v>
      </c>
      <c r="BS37">
        <f t="shared" si="11"/>
        <v>919</v>
      </c>
      <c r="BT37" t="s">
        <v>57</v>
      </c>
      <c r="BU37" s="1">
        <f t="shared" si="12"/>
        <v>0</v>
      </c>
      <c r="BV37" t="s">
        <v>57</v>
      </c>
      <c r="BW37" s="1">
        <f t="shared" si="13"/>
        <v>4.1000000000000002E-2</v>
      </c>
      <c r="BX37" t="s">
        <v>58</v>
      </c>
      <c r="BY37">
        <f t="shared" si="32"/>
        <v>14</v>
      </c>
      <c r="BZ37">
        <f t="shared" si="36"/>
        <v>44</v>
      </c>
      <c r="CA37" t="s">
        <v>57</v>
      </c>
      <c r="CB37">
        <f t="shared" si="14"/>
        <v>5</v>
      </c>
      <c r="CC37" t="s">
        <v>57</v>
      </c>
      <c r="CD37">
        <f t="shared" si="33"/>
        <v>117</v>
      </c>
      <c r="CE37" t="s">
        <v>57</v>
      </c>
      <c r="CF37">
        <f t="shared" si="34"/>
        <v>75</v>
      </c>
      <c r="CG37" t="s">
        <v>57</v>
      </c>
      <c r="CH37">
        <f t="shared" si="15"/>
        <v>5</v>
      </c>
      <c r="CI37" t="s">
        <v>57</v>
      </c>
      <c r="CJ37">
        <f t="shared" si="35"/>
        <v>650</v>
      </c>
      <c r="CK37" t="s">
        <v>57</v>
      </c>
      <c r="CL37">
        <f t="shared" si="16"/>
        <v>4957</v>
      </c>
      <c r="CM37" t="s">
        <v>57</v>
      </c>
      <c r="CN37">
        <f t="shared" si="17"/>
        <v>5</v>
      </c>
      <c r="CO37" t="s">
        <v>57</v>
      </c>
      <c r="CP37">
        <f t="shared" si="18"/>
        <v>3296</v>
      </c>
      <c r="CQ37" t="s">
        <v>57</v>
      </c>
      <c r="CR37">
        <f t="shared" si="19"/>
        <v>117870</v>
      </c>
      <c r="CS37" t="s">
        <v>57</v>
      </c>
      <c r="CT37">
        <f t="shared" si="20"/>
        <v>5</v>
      </c>
      <c r="CU37" t="s">
        <v>57</v>
      </c>
      <c r="CV37">
        <f t="shared" si="21"/>
        <v>3296</v>
      </c>
      <c r="CW37" t="s">
        <v>57</v>
      </c>
      <c r="CX37">
        <f t="shared" si="22"/>
        <v>131961</v>
      </c>
      <c r="CY37" t="s">
        <v>58</v>
      </c>
      <c r="CZ37">
        <f t="shared" si="23"/>
        <v>14</v>
      </c>
      <c r="DA37">
        <f t="shared" si="24"/>
        <v>44</v>
      </c>
      <c r="DB37" t="s">
        <v>57</v>
      </c>
      <c r="DC37">
        <f t="shared" si="25"/>
        <v>919</v>
      </c>
      <c r="DD37" t="s">
        <v>57</v>
      </c>
      <c r="DE37" s="1">
        <f t="shared" si="26"/>
        <v>0</v>
      </c>
      <c r="DF37" t="s">
        <v>57</v>
      </c>
      <c r="DG37">
        <f t="shared" si="27"/>
        <v>75</v>
      </c>
      <c r="DH37" t="s">
        <v>57</v>
      </c>
      <c r="DI37" s="1">
        <f t="shared" si="28"/>
        <v>2E-3</v>
      </c>
      <c r="DJ37" t="s">
        <v>57</v>
      </c>
      <c r="DK37">
        <f t="shared" si="29"/>
        <v>919</v>
      </c>
      <c r="DL37" t="s">
        <v>57</v>
      </c>
      <c r="DM37">
        <f t="shared" si="30"/>
        <v>4957</v>
      </c>
      <c r="DN37" t="s">
        <v>57</v>
      </c>
      <c r="DO37" s="1">
        <f t="shared" si="31"/>
        <v>0.187</v>
      </c>
      <c r="DP37" t="s">
        <v>58</v>
      </c>
    </row>
    <row r="38" spans="49:120" x14ac:dyDescent="0.25">
      <c r="AW38">
        <v>929</v>
      </c>
      <c r="AX38">
        <f t="shared" si="0"/>
        <v>15</v>
      </c>
      <c r="AY38">
        <f t="shared" si="1"/>
        <v>45</v>
      </c>
      <c r="AZ38" t="s">
        <v>57</v>
      </c>
      <c r="BA38">
        <f t="shared" si="2"/>
        <v>930</v>
      </c>
      <c r="BB38" t="s">
        <v>57</v>
      </c>
      <c r="BC38" s="1">
        <f t="shared" si="3"/>
        <v>0.1076426264800861</v>
      </c>
      <c r="BD38" t="s">
        <v>57</v>
      </c>
      <c r="BE38" s="1">
        <f t="shared" si="4"/>
        <v>1E-3</v>
      </c>
      <c r="BF38" t="s">
        <v>57</v>
      </c>
      <c r="BG38">
        <f t="shared" si="5"/>
        <v>930</v>
      </c>
      <c r="BH38" t="s">
        <v>57</v>
      </c>
      <c r="BI38" s="1">
        <f t="shared" si="6"/>
        <v>0.1076426264800861</v>
      </c>
      <c r="BJ38" t="s">
        <v>57</v>
      </c>
      <c r="BK38" s="1">
        <f t="shared" si="7"/>
        <v>1.7000000000000001E-2</v>
      </c>
      <c r="BL38" t="s">
        <v>57</v>
      </c>
      <c r="BM38">
        <f t="shared" si="8"/>
        <v>930</v>
      </c>
      <c r="BN38" t="s">
        <v>57</v>
      </c>
      <c r="BO38" s="1">
        <f t="shared" si="9"/>
        <v>0.1076426264800861</v>
      </c>
      <c r="BP38" t="s">
        <v>57</v>
      </c>
      <c r="BQ38" s="1">
        <f t="shared" si="10"/>
        <v>0.23</v>
      </c>
      <c r="BR38" t="s">
        <v>57</v>
      </c>
      <c r="BS38">
        <f t="shared" si="11"/>
        <v>930</v>
      </c>
      <c r="BT38" t="s">
        <v>57</v>
      </c>
      <c r="BU38" s="1">
        <f t="shared" si="12"/>
        <v>0.1076426264800861</v>
      </c>
      <c r="BV38" t="s">
        <v>57</v>
      </c>
      <c r="BW38" s="1">
        <f t="shared" si="13"/>
        <v>0.23599999999999999</v>
      </c>
      <c r="BX38" t="s">
        <v>58</v>
      </c>
      <c r="BY38">
        <f>A16+1</f>
        <v>15</v>
      </c>
      <c r="BZ38">
        <f t="shared" si="36"/>
        <v>45</v>
      </c>
      <c r="CA38" t="s">
        <v>57</v>
      </c>
      <c r="CB38">
        <f t="shared" si="14"/>
        <v>10</v>
      </c>
      <c r="CC38" t="s">
        <v>57</v>
      </c>
      <c r="CD38">
        <f t="shared" si="33"/>
        <v>250</v>
      </c>
      <c r="CE38" t="s">
        <v>57</v>
      </c>
      <c r="CF38">
        <f t="shared" si="34"/>
        <v>73</v>
      </c>
      <c r="CG38" t="s">
        <v>57</v>
      </c>
      <c r="CH38">
        <f t="shared" si="15"/>
        <v>10</v>
      </c>
      <c r="CI38" t="s">
        <v>57</v>
      </c>
      <c r="CJ38">
        <f t="shared" si="35"/>
        <v>2329</v>
      </c>
      <c r="CK38" t="s">
        <v>57</v>
      </c>
      <c r="CL38">
        <f t="shared" si="16"/>
        <v>8930</v>
      </c>
      <c r="CM38" t="s">
        <v>57</v>
      </c>
      <c r="CN38">
        <f t="shared" si="17"/>
        <v>10</v>
      </c>
      <c r="CO38" t="s">
        <v>57</v>
      </c>
      <c r="CP38">
        <f t="shared" si="18"/>
        <v>7338</v>
      </c>
      <c r="CQ38" t="s">
        <v>57</v>
      </c>
      <c r="CR38">
        <f t="shared" si="19"/>
        <v>221946</v>
      </c>
      <c r="CS38" t="s">
        <v>57</v>
      </c>
      <c r="CT38">
        <f t="shared" si="20"/>
        <v>10</v>
      </c>
      <c r="CU38" t="s">
        <v>57</v>
      </c>
      <c r="CV38">
        <f t="shared" si="21"/>
        <v>7338</v>
      </c>
      <c r="CW38" t="s">
        <v>57</v>
      </c>
      <c r="CX38">
        <f t="shared" si="22"/>
        <v>240786</v>
      </c>
      <c r="CY38" t="s">
        <v>58</v>
      </c>
      <c r="CZ38">
        <f t="shared" si="23"/>
        <v>15</v>
      </c>
      <c r="DA38">
        <f t="shared" si="24"/>
        <v>45</v>
      </c>
      <c r="DB38" t="s">
        <v>57</v>
      </c>
      <c r="DC38">
        <f t="shared" si="25"/>
        <v>930</v>
      </c>
      <c r="DD38" t="s">
        <v>57</v>
      </c>
      <c r="DE38" s="1">
        <f t="shared" si="26"/>
        <v>0.1076426264800861</v>
      </c>
      <c r="DF38" t="s">
        <v>57</v>
      </c>
      <c r="DG38">
        <f t="shared" si="27"/>
        <v>63</v>
      </c>
      <c r="DH38" t="s">
        <v>57</v>
      </c>
      <c r="DI38" s="1">
        <f t="shared" si="28"/>
        <v>4.0000000000000001E-3</v>
      </c>
      <c r="DJ38" t="s">
        <v>57</v>
      </c>
      <c r="DK38">
        <f t="shared" si="29"/>
        <v>929</v>
      </c>
      <c r="DL38" t="s">
        <v>57</v>
      </c>
      <c r="DM38">
        <f t="shared" si="30"/>
        <v>7534</v>
      </c>
      <c r="DN38" t="s">
        <v>57</v>
      </c>
      <c r="DO38" s="1">
        <f t="shared" si="31"/>
        <v>0.49199999999999999</v>
      </c>
      <c r="DP38" t="s">
        <v>58</v>
      </c>
    </row>
    <row r="39" spans="49:120" x14ac:dyDescent="0.25">
      <c r="AW39">
        <v>851</v>
      </c>
      <c r="AX39">
        <f t="shared" si="0"/>
        <v>16</v>
      </c>
      <c r="AY39">
        <f t="shared" si="1"/>
        <v>46</v>
      </c>
      <c r="AZ39" t="s">
        <v>57</v>
      </c>
      <c r="BA39">
        <f t="shared" si="2"/>
        <v>868</v>
      </c>
      <c r="BB39" t="s">
        <v>57</v>
      </c>
      <c r="BC39" s="1">
        <f t="shared" si="3"/>
        <v>1.9976498237367801</v>
      </c>
      <c r="BD39" t="s">
        <v>57</v>
      </c>
      <c r="BE39" s="1">
        <f t="shared" si="4"/>
        <v>0</v>
      </c>
      <c r="BF39" t="s">
        <v>57</v>
      </c>
      <c r="BG39">
        <f t="shared" si="5"/>
        <v>868</v>
      </c>
      <c r="BH39" t="s">
        <v>57</v>
      </c>
      <c r="BI39" s="1">
        <f t="shared" si="6"/>
        <v>1.9976498237367801</v>
      </c>
      <c r="BJ39" t="s">
        <v>57</v>
      </c>
      <c r="BK39" s="1">
        <f t="shared" si="7"/>
        <v>0</v>
      </c>
      <c r="BL39" t="s">
        <v>57</v>
      </c>
      <c r="BM39">
        <f t="shared" si="8"/>
        <v>911</v>
      </c>
      <c r="BN39" t="s">
        <v>57</v>
      </c>
      <c r="BO39" s="1">
        <f t="shared" si="9"/>
        <v>7.0505287896592241</v>
      </c>
      <c r="BP39" t="s">
        <v>57</v>
      </c>
      <c r="BQ39" s="1">
        <f t="shared" si="10"/>
        <v>7.4999999999999997E-2</v>
      </c>
      <c r="BR39" t="s">
        <v>57</v>
      </c>
      <c r="BS39">
        <f t="shared" si="11"/>
        <v>911</v>
      </c>
      <c r="BT39" t="s">
        <v>57</v>
      </c>
      <c r="BU39" s="1">
        <f t="shared" si="12"/>
        <v>7.0505287896592241</v>
      </c>
      <c r="BV39" t="s">
        <v>57</v>
      </c>
      <c r="BW39" s="1">
        <f t="shared" si="13"/>
        <v>7.5999999999999998E-2</v>
      </c>
      <c r="BX39" t="s">
        <v>58</v>
      </c>
      <c r="BY39">
        <f t="shared" si="32"/>
        <v>16</v>
      </c>
      <c r="BZ39">
        <f t="shared" si="36"/>
        <v>46</v>
      </c>
      <c r="CA39" t="s">
        <v>57</v>
      </c>
      <c r="CB39">
        <f t="shared" si="14"/>
        <v>6</v>
      </c>
      <c r="CC39" t="s">
        <v>57</v>
      </c>
      <c r="CD39">
        <f t="shared" si="33"/>
        <v>37</v>
      </c>
      <c r="CE39" t="s">
        <v>57</v>
      </c>
      <c r="CF39">
        <f t="shared" si="34"/>
        <v>98</v>
      </c>
      <c r="CG39" t="s">
        <v>57</v>
      </c>
      <c r="CH39">
        <f t="shared" si="15"/>
        <v>6</v>
      </c>
      <c r="CI39" t="s">
        <v>57</v>
      </c>
      <c r="CJ39">
        <f t="shared" si="35"/>
        <v>118</v>
      </c>
      <c r="CK39" t="s">
        <v>57</v>
      </c>
      <c r="CL39">
        <f t="shared" si="16"/>
        <v>11841</v>
      </c>
      <c r="CM39" t="s">
        <v>57</v>
      </c>
      <c r="CN39">
        <f t="shared" si="17"/>
        <v>6</v>
      </c>
      <c r="CO39" t="s">
        <v>57</v>
      </c>
      <c r="CP39">
        <f t="shared" si="18"/>
        <v>4603</v>
      </c>
      <c r="CQ39" t="s">
        <v>57</v>
      </c>
      <c r="CR39">
        <f t="shared" si="19"/>
        <v>388485</v>
      </c>
      <c r="CS39" t="s">
        <v>57</v>
      </c>
      <c r="CT39">
        <f t="shared" si="20"/>
        <v>6</v>
      </c>
      <c r="CU39" t="s">
        <v>57</v>
      </c>
      <c r="CV39">
        <f t="shared" si="21"/>
        <v>4603</v>
      </c>
      <c r="CW39" t="s">
        <v>57</v>
      </c>
      <c r="CX39">
        <f t="shared" si="22"/>
        <v>424646</v>
      </c>
      <c r="CY39" t="s">
        <v>58</v>
      </c>
      <c r="CZ39">
        <f t="shared" si="23"/>
        <v>16</v>
      </c>
      <c r="DA39">
        <f t="shared" si="24"/>
        <v>46</v>
      </c>
      <c r="DB39" t="s">
        <v>57</v>
      </c>
      <c r="DC39">
        <f t="shared" si="25"/>
        <v>852</v>
      </c>
      <c r="DD39" t="s">
        <v>57</v>
      </c>
      <c r="DE39" s="1">
        <f t="shared" si="26"/>
        <v>0.11750881316098707</v>
      </c>
      <c r="DF39" t="s">
        <v>57</v>
      </c>
      <c r="DG39">
        <f t="shared" si="27"/>
        <v>98</v>
      </c>
      <c r="DH39" t="s">
        <v>57</v>
      </c>
      <c r="DI39" s="1">
        <f t="shared" si="28"/>
        <v>1.4999999999999999E-2</v>
      </c>
      <c r="DJ39" t="s">
        <v>57</v>
      </c>
      <c r="DK39">
        <f t="shared" si="29"/>
        <v>851</v>
      </c>
      <c r="DL39" t="s">
        <v>57</v>
      </c>
      <c r="DM39">
        <f t="shared" si="30"/>
        <v>11841</v>
      </c>
      <c r="DN39" t="s">
        <v>57</v>
      </c>
      <c r="DO39" s="1">
        <f t="shared" si="31"/>
        <v>1.105</v>
      </c>
      <c r="DP39" t="s">
        <v>58</v>
      </c>
    </row>
    <row r="40" spans="49:120" x14ac:dyDescent="0.25">
      <c r="AW40">
        <v>942</v>
      </c>
      <c r="AX40">
        <f t="shared" si="0"/>
        <v>17</v>
      </c>
      <c r="AY40">
        <f t="shared" si="1"/>
        <v>47</v>
      </c>
      <c r="AZ40" t="s">
        <v>57</v>
      </c>
      <c r="BA40">
        <f t="shared" si="2"/>
        <v>942</v>
      </c>
      <c r="BB40" t="s">
        <v>57</v>
      </c>
      <c r="BC40" s="1">
        <f t="shared" si="3"/>
        <v>0</v>
      </c>
      <c r="BD40" t="s">
        <v>57</v>
      </c>
      <c r="BE40" s="1">
        <f t="shared" si="4"/>
        <v>0</v>
      </c>
      <c r="BF40" t="s">
        <v>57</v>
      </c>
      <c r="BG40">
        <f t="shared" si="5"/>
        <v>942</v>
      </c>
      <c r="BH40" t="s">
        <v>57</v>
      </c>
      <c r="BI40" s="1">
        <f t="shared" si="6"/>
        <v>0</v>
      </c>
      <c r="BJ40" t="s">
        <v>57</v>
      </c>
      <c r="BK40" s="1">
        <f t="shared" si="7"/>
        <v>1E-3</v>
      </c>
      <c r="BL40" t="s">
        <v>57</v>
      </c>
      <c r="BM40">
        <f t="shared" si="8"/>
        <v>942</v>
      </c>
      <c r="BN40" t="s">
        <v>57</v>
      </c>
      <c r="BO40" s="1">
        <f t="shared" si="9"/>
        <v>0</v>
      </c>
      <c r="BP40" t="s">
        <v>57</v>
      </c>
      <c r="BQ40" s="1">
        <f t="shared" si="10"/>
        <v>0.224</v>
      </c>
      <c r="BR40" t="s">
        <v>57</v>
      </c>
      <c r="BS40">
        <f t="shared" si="11"/>
        <v>942</v>
      </c>
      <c r="BT40" t="s">
        <v>57</v>
      </c>
      <c r="BU40" s="1">
        <f t="shared" si="12"/>
        <v>0</v>
      </c>
      <c r="BV40" t="s">
        <v>57</v>
      </c>
      <c r="BW40" s="1">
        <f t="shared" si="13"/>
        <v>0.248</v>
      </c>
      <c r="BX40" t="s">
        <v>58</v>
      </c>
      <c r="BY40">
        <f t="shared" si="32"/>
        <v>17</v>
      </c>
      <c r="BZ40">
        <f t="shared" si="36"/>
        <v>47</v>
      </c>
      <c r="CA40" t="s">
        <v>57</v>
      </c>
      <c r="CB40">
        <f t="shared" si="14"/>
        <v>10</v>
      </c>
      <c r="CC40" t="s">
        <v>57</v>
      </c>
      <c r="CD40">
        <f t="shared" si="33"/>
        <v>93</v>
      </c>
      <c r="CE40" t="s">
        <v>57</v>
      </c>
      <c r="CF40">
        <f t="shared" si="34"/>
        <v>72</v>
      </c>
      <c r="CG40" t="s">
        <v>57</v>
      </c>
      <c r="CH40">
        <f t="shared" si="15"/>
        <v>10</v>
      </c>
      <c r="CI40" t="s">
        <v>57</v>
      </c>
      <c r="CJ40">
        <f t="shared" si="35"/>
        <v>578</v>
      </c>
      <c r="CK40" t="s">
        <v>57</v>
      </c>
      <c r="CL40">
        <f t="shared" si="16"/>
        <v>14009</v>
      </c>
      <c r="CM40" t="s">
        <v>57</v>
      </c>
      <c r="CN40">
        <f t="shared" si="17"/>
        <v>10</v>
      </c>
      <c r="CO40" t="s">
        <v>57</v>
      </c>
      <c r="CP40">
        <f t="shared" si="18"/>
        <v>7204</v>
      </c>
      <c r="CQ40" t="s">
        <v>57</v>
      </c>
      <c r="CR40">
        <f t="shared" si="19"/>
        <v>841912</v>
      </c>
      <c r="CS40" t="s">
        <v>57</v>
      </c>
      <c r="CT40">
        <f t="shared" si="20"/>
        <v>10</v>
      </c>
      <c r="CU40" t="s">
        <v>57</v>
      </c>
      <c r="CV40">
        <f t="shared" si="21"/>
        <v>7717</v>
      </c>
      <c r="CW40" t="s">
        <v>57</v>
      </c>
      <c r="CX40">
        <f t="shared" si="22"/>
        <v>890054</v>
      </c>
      <c r="CY40" t="s">
        <v>58</v>
      </c>
      <c r="CZ40">
        <f t="shared" si="23"/>
        <v>17</v>
      </c>
      <c r="DA40">
        <f t="shared" si="24"/>
        <v>47</v>
      </c>
      <c r="DB40" t="s">
        <v>57</v>
      </c>
      <c r="DC40">
        <f t="shared" si="25"/>
        <v>942</v>
      </c>
      <c r="DD40" t="s">
        <v>57</v>
      </c>
      <c r="DE40" s="1">
        <f t="shared" si="26"/>
        <v>0</v>
      </c>
      <c r="DF40" t="s">
        <v>57</v>
      </c>
      <c r="DG40">
        <f t="shared" si="27"/>
        <v>72</v>
      </c>
      <c r="DH40" t="s">
        <v>57</v>
      </c>
      <c r="DI40" s="1">
        <f t="shared" si="28"/>
        <v>7.0000000000000001E-3</v>
      </c>
      <c r="DJ40" t="s">
        <v>57</v>
      </c>
      <c r="DK40">
        <f t="shared" si="29"/>
        <v>942</v>
      </c>
      <c r="DL40" t="s">
        <v>57</v>
      </c>
      <c r="DM40">
        <f t="shared" si="30"/>
        <v>14009</v>
      </c>
      <c r="DN40" t="s">
        <v>57</v>
      </c>
      <c r="DO40" s="1">
        <f t="shared" si="31"/>
        <v>1.4810000000000001</v>
      </c>
      <c r="DP40" t="s">
        <v>58</v>
      </c>
    </row>
    <row r="41" spans="49:120" x14ac:dyDescent="0.25">
      <c r="AW41">
        <v>1250</v>
      </c>
      <c r="AX41">
        <f t="shared" si="0"/>
        <v>18</v>
      </c>
      <c r="AY41">
        <f t="shared" si="1"/>
        <v>48</v>
      </c>
      <c r="AZ41" t="s">
        <v>57</v>
      </c>
      <c r="BA41">
        <f t="shared" si="2"/>
        <v>1250</v>
      </c>
      <c r="BB41" t="s">
        <v>57</v>
      </c>
      <c r="BC41" s="1">
        <f t="shared" si="3"/>
        <v>0</v>
      </c>
      <c r="BD41" t="s">
        <v>57</v>
      </c>
      <c r="BE41" s="1">
        <f t="shared" si="4"/>
        <v>0</v>
      </c>
      <c r="BF41" t="s">
        <v>57</v>
      </c>
      <c r="BG41">
        <f t="shared" si="5"/>
        <v>1250</v>
      </c>
      <c r="BH41" t="s">
        <v>57</v>
      </c>
      <c r="BI41" s="1">
        <f t="shared" si="6"/>
        <v>0</v>
      </c>
      <c r="BJ41" t="s">
        <v>57</v>
      </c>
      <c r="BK41" s="1">
        <f t="shared" si="7"/>
        <v>3.0000000000000001E-3</v>
      </c>
      <c r="BL41" t="s">
        <v>57</v>
      </c>
      <c r="BM41">
        <f t="shared" si="8"/>
        <v>1250</v>
      </c>
      <c r="BN41" t="s">
        <v>57</v>
      </c>
      <c r="BO41" s="1">
        <f t="shared" si="9"/>
        <v>0</v>
      </c>
      <c r="BP41" t="s">
        <v>57</v>
      </c>
      <c r="BQ41" s="1">
        <f t="shared" si="10"/>
        <v>7.3999999999999996E-2</v>
      </c>
      <c r="BR41" t="s">
        <v>57</v>
      </c>
      <c r="BS41">
        <f t="shared" si="11"/>
        <v>1250</v>
      </c>
      <c r="BT41" t="s">
        <v>57</v>
      </c>
      <c r="BU41" s="1">
        <f t="shared" si="12"/>
        <v>0</v>
      </c>
      <c r="BV41" t="s">
        <v>57</v>
      </c>
      <c r="BW41" s="1">
        <f t="shared" si="13"/>
        <v>9.1999999999999998E-2</v>
      </c>
      <c r="BX41" t="s">
        <v>58</v>
      </c>
      <c r="BY41">
        <f t="shared" si="32"/>
        <v>18</v>
      </c>
      <c r="BZ41">
        <f t="shared" si="36"/>
        <v>48</v>
      </c>
      <c r="CA41" t="s">
        <v>57</v>
      </c>
      <c r="CB41">
        <f t="shared" si="14"/>
        <v>15</v>
      </c>
      <c r="CC41" t="s">
        <v>57</v>
      </c>
      <c r="CD41">
        <f t="shared" si="33"/>
        <v>80</v>
      </c>
      <c r="CE41" t="s">
        <v>57</v>
      </c>
      <c r="CF41">
        <f t="shared" si="34"/>
        <v>117</v>
      </c>
      <c r="CG41" t="s">
        <v>57</v>
      </c>
      <c r="CH41">
        <f t="shared" si="15"/>
        <v>15</v>
      </c>
      <c r="CI41" t="s">
        <v>57</v>
      </c>
      <c r="CJ41">
        <f t="shared" si="35"/>
        <v>1066</v>
      </c>
      <c r="CK41" t="s">
        <v>57</v>
      </c>
      <c r="CL41">
        <f t="shared" si="16"/>
        <v>64992</v>
      </c>
      <c r="CM41" t="s">
        <v>57</v>
      </c>
      <c r="CN41">
        <f t="shared" si="17"/>
        <v>15</v>
      </c>
      <c r="CO41" t="s">
        <v>57</v>
      </c>
      <c r="CP41">
        <f t="shared" si="18"/>
        <v>4045</v>
      </c>
      <c r="CQ41" t="s">
        <v>57</v>
      </c>
      <c r="CR41">
        <f t="shared" si="19"/>
        <v>662529</v>
      </c>
      <c r="CS41" t="s">
        <v>57</v>
      </c>
      <c r="CT41">
        <f t="shared" si="20"/>
        <v>15</v>
      </c>
      <c r="CU41" t="s">
        <v>57</v>
      </c>
      <c r="CV41">
        <f t="shared" si="21"/>
        <v>4941</v>
      </c>
      <c r="CW41" t="s">
        <v>57</v>
      </c>
      <c r="CX41">
        <f t="shared" si="22"/>
        <v>893074</v>
      </c>
      <c r="CY41" t="s">
        <v>58</v>
      </c>
      <c r="CZ41">
        <f t="shared" si="23"/>
        <v>18</v>
      </c>
      <c r="DA41">
        <f t="shared" si="24"/>
        <v>48</v>
      </c>
      <c r="DB41" t="s">
        <v>57</v>
      </c>
      <c r="DC41">
        <f t="shared" si="25"/>
        <v>1250</v>
      </c>
      <c r="DD41" t="s">
        <v>57</v>
      </c>
      <c r="DE41" s="1">
        <f t="shared" si="26"/>
        <v>0</v>
      </c>
      <c r="DF41" t="s">
        <v>57</v>
      </c>
      <c r="DG41">
        <f t="shared" si="27"/>
        <v>93</v>
      </c>
      <c r="DH41" t="s">
        <v>57</v>
      </c>
      <c r="DI41" s="1">
        <f t="shared" si="28"/>
        <v>0.01</v>
      </c>
      <c r="DJ41" t="s">
        <v>57</v>
      </c>
      <c r="DK41">
        <f t="shared" si="29"/>
        <v>1250</v>
      </c>
      <c r="DL41" t="s">
        <v>57</v>
      </c>
      <c r="DM41">
        <f t="shared" si="30"/>
        <v>48374</v>
      </c>
      <c r="DN41" t="s">
        <v>57</v>
      </c>
      <c r="DO41" s="1">
        <f t="shared" si="31"/>
        <v>15.542999999999999</v>
      </c>
      <c r="DP41" t="s">
        <v>58</v>
      </c>
    </row>
    <row r="42" spans="49:120" x14ac:dyDescent="0.25">
      <c r="AW42">
        <v>831</v>
      </c>
      <c r="AX42">
        <f t="shared" si="0"/>
        <v>19</v>
      </c>
      <c r="AY42">
        <f t="shared" si="1"/>
        <v>49</v>
      </c>
      <c r="AZ42" t="s">
        <v>57</v>
      </c>
      <c r="BA42">
        <f t="shared" si="2"/>
        <v>831</v>
      </c>
      <c r="BB42" t="s">
        <v>57</v>
      </c>
      <c r="BC42" s="1">
        <f t="shared" si="3"/>
        <v>0</v>
      </c>
      <c r="BD42" t="s">
        <v>57</v>
      </c>
      <c r="BE42" s="1">
        <f t="shared" si="4"/>
        <v>0</v>
      </c>
      <c r="BF42" t="s">
        <v>57</v>
      </c>
      <c r="BG42">
        <f t="shared" si="5"/>
        <v>831</v>
      </c>
      <c r="BH42" t="s">
        <v>57</v>
      </c>
      <c r="BI42" s="1">
        <f t="shared" si="6"/>
        <v>0</v>
      </c>
      <c r="BJ42" t="s">
        <v>57</v>
      </c>
      <c r="BK42" s="1">
        <f t="shared" si="7"/>
        <v>1E-3</v>
      </c>
      <c r="BL42" t="s">
        <v>57</v>
      </c>
      <c r="BM42">
        <f t="shared" si="8"/>
        <v>831</v>
      </c>
      <c r="BN42" t="s">
        <v>57</v>
      </c>
      <c r="BO42" s="1">
        <f t="shared" si="9"/>
        <v>0</v>
      </c>
      <c r="BP42" t="s">
        <v>57</v>
      </c>
      <c r="BQ42" s="1">
        <f t="shared" si="10"/>
        <v>0.20100000000000001</v>
      </c>
      <c r="BR42" t="s">
        <v>57</v>
      </c>
      <c r="BS42">
        <f t="shared" si="11"/>
        <v>831</v>
      </c>
      <c r="BT42" t="s">
        <v>57</v>
      </c>
      <c r="BU42" s="1">
        <f t="shared" si="12"/>
        <v>0</v>
      </c>
      <c r="BV42" t="s">
        <v>57</v>
      </c>
      <c r="BW42" s="1">
        <f t="shared" si="13"/>
        <v>0.21</v>
      </c>
      <c r="BX42" t="s">
        <v>58</v>
      </c>
      <c r="BY42">
        <f t="shared" si="32"/>
        <v>19</v>
      </c>
      <c r="BZ42">
        <f t="shared" si="36"/>
        <v>49</v>
      </c>
      <c r="CA42" t="s">
        <v>57</v>
      </c>
      <c r="CB42">
        <f t="shared" si="14"/>
        <v>10</v>
      </c>
      <c r="CC42" t="s">
        <v>57</v>
      </c>
      <c r="CD42">
        <f t="shared" si="33"/>
        <v>91</v>
      </c>
      <c r="CE42" t="s">
        <v>57</v>
      </c>
      <c r="CF42">
        <f t="shared" si="34"/>
        <v>44</v>
      </c>
      <c r="CG42" t="s">
        <v>57</v>
      </c>
      <c r="CH42">
        <f t="shared" si="15"/>
        <v>10</v>
      </c>
      <c r="CI42" t="s">
        <v>57</v>
      </c>
      <c r="CJ42">
        <f t="shared" si="35"/>
        <v>461</v>
      </c>
      <c r="CK42" t="s">
        <v>57</v>
      </c>
      <c r="CL42">
        <f t="shared" si="16"/>
        <v>5497</v>
      </c>
      <c r="CM42" t="s">
        <v>57</v>
      </c>
      <c r="CN42">
        <f t="shared" si="17"/>
        <v>10</v>
      </c>
      <c r="CO42" t="s">
        <v>57</v>
      </c>
      <c r="CP42">
        <f t="shared" si="18"/>
        <v>7377</v>
      </c>
      <c r="CQ42" t="s">
        <v>57</v>
      </c>
      <c r="CR42">
        <f t="shared" si="19"/>
        <v>474977</v>
      </c>
      <c r="CS42" t="s">
        <v>57</v>
      </c>
      <c r="CT42">
        <f t="shared" si="20"/>
        <v>10</v>
      </c>
      <c r="CU42" t="s">
        <v>57</v>
      </c>
      <c r="CV42">
        <f t="shared" si="21"/>
        <v>7429</v>
      </c>
      <c r="CW42" t="s">
        <v>57</v>
      </c>
      <c r="CX42">
        <f t="shared" si="22"/>
        <v>501320</v>
      </c>
      <c r="CY42" t="s">
        <v>58</v>
      </c>
      <c r="CZ42">
        <f t="shared" si="23"/>
        <v>19</v>
      </c>
      <c r="DA42">
        <f t="shared" si="24"/>
        <v>49</v>
      </c>
      <c r="DB42" t="s">
        <v>57</v>
      </c>
      <c r="DC42">
        <f t="shared" si="25"/>
        <v>831</v>
      </c>
      <c r="DD42" t="s">
        <v>57</v>
      </c>
      <c r="DE42" s="1">
        <f t="shared" si="26"/>
        <v>0</v>
      </c>
      <c r="DF42" t="s">
        <v>57</v>
      </c>
      <c r="DG42">
        <f t="shared" si="27"/>
        <v>44</v>
      </c>
      <c r="DH42" t="s">
        <v>57</v>
      </c>
      <c r="DI42" s="1">
        <f t="shared" si="28"/>
        <v>5.0000000000000001E-3</v>
      </c>
      <c r="DJ42" t="s">
        <v>57</v>
      </c>
      <c r="DK42">
        <f t="shared" si="29"/>
        <v>831</v>
      </c>
      <c r="DL42" t="s">
        <v>57</v>
      </c>
      <c r="DM42">
        <f t="shared" si="30"/>
        <v>5497</v>
      </c>
      <c r="DN42" t="s">
        <v>57</v>
      </c>
      <c r="DO42" s="1">
        <f t="shared" si="31"/>
        <v>0.50700000000000001</v>
      </c>
      <c r="DP42" t="s">
        <v>58</v>
      </c>
    </row>
    <row r="43" spans="49:120" x14ac:dyDescent="0.25">
      <c r="AW43">
        <v>1080</v>
      </c>
      <c r="AX43">
        <f>A21+1</f>
        <v>20</v>
      </c>
      <c r="AY43">
        <f t="shared" si="1"/>
        <v>50</v>
      </c>
      <c r="AZ43" t="s">
        <v>57</v>
      </c>
      <c r="BA43">
        <f t="shared" si="2"/>
        <v>1080</v>
      </c>
      <c r="BB43" t="s">
        <v>57</v>
      </c>
      <c r="BC43" s="1">
        <f t="shared" si="3"/>
        <v>0</v>
      </c>
      <c r="BD43" t="s">
        <v>57</v>
      </c>
      <c r="BE43" s="1">
        <f t="shared" si="4"/>
        <v>0</v>
      </c>
      <c r="BF43" t="s">
        <v>57</v>
      </c>
      <c r="BG43">
        <f t="shared" si="5"/>
        <v>1080</v>
      </c>
      <c r="BH43" t="s">
        <v>57</v>
      </c>
      <c r="BI43" s="1">
        <f t="shared" si="6"/>
        <v>0</v>
      </c>
      <c r="BJ43" t="s">
        <v>57</v>
      </c>
      <c r="BK43" s="1">
        <f t="shared" si="7"/>
        <v>5.0000000000000001E-3</v>
      </c>
      <c r="BL43" t="s">
        <v>57</v>
      </c>
      <c r="BM43">
        <f t="shared" si="8"/>
        <v>1080</v>
      </c>
      <c r="BN43" t="s">
        <v>57</v>
      </c>
      <c r="BO43" s="1">
        <f t="shared" si="9"/>
        <v>0</v>
      </c>
      <c r="BP43" t="s">
        <v>57</v>
      </c>
      <c r="BQ43" s="1">
        <f t="shared" si="10"/>
        <v>0.11899999999999999</v>
      </c>
      <c r="BR43" t="s">
        <v>57</v>
      </c>
      <c r="BS43">
        <f t="shared" si="11"/>
        <v>1080</v>
      </c>
      <c r="BT43" t="s">
        <v>57</v>
      </c>
      <c r="BU43" s="1">
        <f t="shared" si="12"/>
        <v>0</v>
      </c>
      <c r="BV43" t="s">
        <v>57</v>
      </c>
      <c r="BW43" s="1">
        <f t="shared" si="13"/>
        <v>0.123</v>
      </c>
      <c r="BX43" t="s">
        <v>58</v>
      </c>
      <c r="BY43">
        <f t="shared" si="32"/>
        <v>20</v>
      </c>
      <c r="BZ43">
        <f t="shared" si="36"/>
        <v>50</v>
      </c>
      <c r="CA43" t="s">
        <v>57</v>
      </c>
      <c r="CB43">
        <f t="shared" si="14"/>
        <v>10</v>
      </c>
      <c r="CC43" t="s">
        <v>57</v>
      </c>
      <c r="CD43">
        <f t="shared" si="33"/>
        <v>137</v>
      </c>
      <c r="CE43" t="s">
        <v>57</v>
      </c>
      <c r="CF43">
        <f t="shared" si="34"/>
        <v>94</v>
      </c>
      <c r="CG43" t="s">
        <v>57</v>
      </c>
      <c r="CH43">
        <f t="shared" si="15"/>
        <v>10</v>
      </c>
      <c r="CI43" t="s">
        <v>57</v>
      </c>
      <c r="CJ43">
        <f t="shared" si="35"/>
        <v>1432</v>
      </c>
      <c r="CK43" t="s">
        <v>57</v>
      </c>
      <c r="CL43">
        <f t="shared" si="16"/>
        <v>23772</v>
      </c>
      <c r="CM43" t="s">
        <v>57</v>
      </c>
      <c r="CN43">
        <f t="shared" si="17"/>
        <v>10</v>
      </c>
      <c r="CO43" t="s">
        <v>57</v>
      </c>
      <c r="CP43">
        <f t="shared" si="18"/>
        <v>5243</v>
      </c>
      <c r="CQ43" t="s">
        <v>57</v>
      </c>
      <c r="CR43">
        <f t="shared" si="19"/>
        <v>463410</v>
      </c>
      <c r="CS43" t="s">
        <v>57</v>
      </c>
      <c r="CT43">
        <f t="shared" si="20"/>
        <v>10</v>
      </c>
      <c r="CU43" t="s">
        <v>57</v>
      </c>
      <c r="CV43">
        <f t="shared" si="21"/>
        <v>5243</v>
      </c>
      <c r="CW43" t="s">
        <v>57</v>
      </c>
      <c r="CX43">
        <f t="shared" si="22"/>
        <v>510859</v>
      </c>
      <c r="CY43" t="s">
        <v>58</v>
      </c>
      <c r="CZ43">
        <f t="shared" si="23"/>
        <v>20</v>
      </c>
      <c r="DA43">
        <f t="shared" si="24"/>
        <v>50</v>
      </c>
      <c r="DB43" t="s">
        <v>57</v>
      </c>
      <c r="DC43">
        <f t="shared" si="25"/>
        <v>1080</v>
      </c>
      <c r="DD43" t="s">
        <v>57</v>
      </c>
      <c r="DE43" s="1">
        <f t="shared" si="26"/>
        <v>0</v>
      </c>
      <c r="DF43" t="s">
        <v>57</v>
      </c>
      <c r="DG43">
        <f t="shared" si="27"/>
        <v>94</v>
      </c>
      <c r="DH43" t="s">
        <v>57</v>
      </c>
      <c r="DI43" s="1">
        <f t="shared" si="28"/>
        <v>8.0000000000000002E-3</v>
      </c>
      <c r="DJ43" t="s">
        <v>57</v>
      </c>
      <c r="DK43">
        <f t="shared" si="29"/>
        <v>1080</v>
      </c>
      <c r="DL43" t="s">
        <v>57</v>
      </c>
      <c r="DM43">
        <f t="shared" si="30"/>
        <v>22362</v>
      </c>
      <c r="DN43" t="s">
        <v>57</v>
      </c>
      <c r="DO43" s="1">
        <f t="shared" si="31"/>
        <v>2.8860000000000001</v>
      </c>
      <c r="DP43" t="s">
        <v>58</v>
      </c>
    </row>
    <row r="44" spans="49:120" x14ac:dyDescent="0.25">
      <c r="BA44">
        <f>SUM(BA24:BA43)/20</f>
        <v>673.2</v>
      </c>
      <c r="BB44">
        <f t="shared" ref="BB44:DM44" si="37">SUM(BB24:BB43)/20</f>
        <v>0</v>
      </c>
      <c r="BC44">
        <f t="shared" si="37"/>
        <v>2.2530838961496999</v>
      </c>
      <c r="BD44">
        <f t="shared" si="37"/>
        <v>0</v>
      </c>
      <c r="BE44">
        <f t="shared" si="37"/>
        <v>5.0000000000000002E-5</v>
      </c>
      <c r="BF44">
        <f t="shared" si="37"/>
        <v>0</v>
      </c>
      <c r="BG44">
        <f t="shared" si="37"/>
        <v>673.2</v>
      </c>
      <c r="BH44">
        <f t="shared" si="37"/>
        <v>0</v>
      </c>
      <c r="BI44">
        <f t="shared" si="37"/>
        <v>2.2530838961496999</v>
      </c>
      <c r="BJ44">
        <f t="shared" si="37"/>
        <v>0</v>
      </c>
      <c r="BK44">
        <f t="shared" si="37"/>
        <v>1.4500000000000003E-3</v>
      </c>
      <c r="BL44">
        <f t="shared" si="37"/>
        <v>0</v>
      </c>
      <c r="BM44">
        <f t="shared" si="37"/>
        <v>679.8</v>
      </c>
      <c r="BN44">
        <f t="shared" si="37"/>
        <v>0</v>
      </c>
      <c r="BO44">
        <f t="shared" si="37"/>
        <v>3.7675646842572248</v>
      </c>
      <c r="BP44">
        <f t="shared" si="37"/>
        <v>0</v>
      </c>
      <c r="BQ44">
        <f t="shared" si="37"/>
        <v>4.9550000000000004E-2</v>
      </c>
      <c r="BR44">
        <f t="shared" si="37"/>
        <v>0</v>
      </c>
      <c r="BS44">
        <f t="shared" si="37"/>
        <v>679.8</v>
      </c>
      <c r="BT44">
        <f t="shared" si="37"/>
        <v>0</v>
      </c>
      <c r="BU44">
        <f t="shared" si="37"/>
        <v>3.7675646842572248</v>
      </c>
      <c r="BV44">
        <f t="shared" si="37"/>
        <v>0</v>
      </c>
      <c r="BW44">
        <f t="shared" si="37"/>
        <v>5.2899999999999989E-2</v>
      </c>
      <c r="BX44">
        <f t="shared" si="37"/>
        <v>0</v>
      </c>
      <c r="BY44">
        <f t="shared" si="37"/>
        <v>10.5</v>
      </c>
      <c r="BZ44">
        <f t="shared" si="37"/>
        <v>40.5</v>
      </c>
      <c r="CA44">
        <f t="shared" si="37"/>
        <v>0</v>
      </c>
      <c r="CB44">
        <f t="shared" si="37"/>
        <v>6.5</v>
      </c>
      <c r="CC44">
        <f t="shared" si="37"/>
        <v>0</v>
      </c>
      <c r="CD44">
        <f t="shared" si="37"/>
        <v>59.35</v>
      </c>
      <c r="CE44">
        <f t="shared" si="37"/>
        <v>0</v>
      </c>
      <c r="CF44">
        <f t="shared" si="37"/>
        <v>118.2</v>
      </c>
      <c r="CG44">
        <f t="shared" si="37"/>
        <v>0</v>
      </c>
      <c r="CH44">
        <f t="shared" si="37"/>
        <v>6.5</v>
      </c>
      <c r="CI44">
        <f t="shared" si="37"/>
        <v>0</v>
      </c>
      <c r="CJ44">
        <f t="shared" si="37"/>
        <v>401.4</v>
      </c>
      <c r="CK44">
        <f t="shared" si="37"/>
        <v>0</v>
      </c>
      <c r="CL44">
        <f t="shared" si="37"/>
        <v>13746.85</v>
      </c>
      <c r="CM44">
        <f t="shared" si="37"/>
        <v>0</v>
      </c>
      <c r="CN44">
        <f t="shared" si="37"/>
        <v>6.5</v>
      </c>
      <c r="CO44">
        <f t="shared" si="37"/>
        <v>0</v>
      </c>
      <c r="CP44">
        <f t="shared" si="37"/>
        <v>2327.5</v>
      </c>
      <c r="CQ44">
        <f t="shared" si="37"/>
        <v>0</v>
      </c>
      <c r="CR44">
        <f t="shared" si="37"/>
        <v>191125.9</v>
      </c>
      <c r="CS44">
        <f t="shared" si="37"/>
        <v>0</v>
      </c>
      <c r="CT44">
        <f t="shared" si="37"/>
        <v>6.5</v>
      </c>
      <c r="CU44">
        <f t="shared" si="37"/>
        <v>0</v>
      </c>
      <c r="CV44">
        <f t="shared" si="37"/>
        <v>2461</v>
      </c>
      <c r="CW44">
        <f t="shared" si="37"/>
        <v>0</v>
      </c>
      <c r="CX44">
        <f t="shared" si="37"/>
        <v>216886.55</v>
      </c>
      <c r="CY44">
        <f t="shared" si="37"/>
        <v>0</v>
      </c>
      <c r="CZ44">
        <f t="shared" si="37"/>
        <v>10.5</v>
      </c>
      <c r="DA44">
        <f t="shared" si="37"/>
        <v>40.5</v>
      </c>
      <c r="DB44">
        <f t="shared" si="37"/>
        <v>0</v>
      </c>
      <c r="DC44">
        <f t="shared" si="37"/>
        <v>668.35</v>
      </c>
      <c r="DD44">
        <f t="shared" si="37"/>
        <v>0</v>
      </c>
      <c r="DE44">
        <f t="shared" si="37"/>
        <v>0.56235730823838437</v>
      </c>
      <c r="DF44">
        <f t="shared" si="37"/>
        <v>0</v>
      </c>
      <c r="DG44">
        <f t="shared" si="37"/>
        <v>112.75</v>
      </c>
      <c r="DH44">
        <f t="shared" si="37"/>
        <v>0</v>
      </c>
      <c r="DI44">
        <f t="shared" si="37"/>
        <v>6.8000000000000005E-3</v>
      </c>
      <c r="DJ44">
        <f t="shared" si="37"/>
        <v>0</v>
      </c>
      <c r="DK44">
        <f t="shared" si="37"/>
        <v>664.7</v>
      </c>
      <c r="DL44">
        <f t="shared" si="37"/>
        <v>0</v>
      </c>
      <c r="DM44">
        <f t="shared" si="37"/>
        <v>12489.1</v>
      </c>
      <c r="DN44">
        <f t="shared" ref="DN44:DP44" si="38">SUM(DN24:DN43)/20</f>
        <v>0</v>
      </c>
      <c r="DO44">
        <f t="shared" si="38"/>
        <v>1.5394999999999999</v>
      </c>
      <c r="DP44">
        <f t="shared" si="38"/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syn_Al_all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isima</dc:creator>
  <cp:lastModifiedBy>isima</cp:lastModifiedBy>
  <dcterms:created xsi:type="dcterms:W3CDTF">2022-06-29T09:16:21Z</dcterms:created>
  <dcterms:modified xsi:type="dcterms:W3CDTF">2022-08-22T17:37:44Z</dcterms:modified>
</cp:coreProperties>
</file>