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6\"/>
    </mc:Choice>
  </mc:AlternateContent>
  <xr:revisionPtr revIDLastSave="0" documentId="13_ncr:1_{B60F2D89-06B2-44F4-A613-30AFD01C5EF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yn_He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36" i="1" l="1"/>
  <c r="DB65" i="1"/>
  <c r="AZ65" i="1"/>
  <c r="BF65" i="1"/>
  <c r="BR65" i="1"/>
  <c r="BL65" i="1"/>
  <c r="DJ41" i="1"/>
  <c r="DB57" i="1"/>
  <c r="DB49" i="1"/>
  <c r="DB41" i="1"/>
  <c r="DL51" i="1"/>
  <c r="DL38" i="1"/>
  <c r="DL35" i="1"/>
  <c r="DH37" i="1"/>
  <c r="DJ43" i="1"/>
  <c r="DH47" i="1"/>
  <c r="DL36" i="1"/>
  <c r="DL37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J35" i="1"/>
  <c r="DJ36" i="1"/>
  <c r="DJ37" i="1"/>
  <c r="DJ38" i="1"/>
  <c r="DJ39" i="1"/>
  <c r="DJ40" i="1"/>
  <c r="DJ42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H36" i="1"/>
  <c r="DH38" i="1"/>
  <c r="DH39" i="1"/>
  <c r="DH40" i="1"/>
  <c r="DH41" i="1"/>
  <c r="DH42" i="1"/>
  <c r="DH43" i="1"/>
  <c r="DH44" i="1"/>
  <c r="DH45" i="1"/>
  <c r="DH46" i="1"/>
  <c r="DH49" i="1"/>
  <c r="DH50" i="1"/>
  <c r="DH35" i="1"/>
  <c r="DB36" i="1"/>
  <c r="DB37" i="1"/>
  <c r="DB38" i="1"/>
  <c r="DB39" i="1"/>
  <c r="DB40" i="1"/>
  <c r="DB42" i="1"/>
  <c r="DB43" i="1"/>
  <c r="DB44" i="1"/>
  <c r="DB45" i="1"/>
  <c r="DB46" i="1"/>
  <c r="DB47" i="1"/>
  <c r="DB48" i="1"/>
  <c r="DB50" i="1"/>
  <c r="DB51" i="1"/>
  <c r="DB52" i="1"/>
  <c r="DB53" i="1"/>
  <c r="DB54" i="1"/>
  <c r="DB55" i="1"/>
  <c r="DB56" i="1"/>
  <c r="DB58" i="1"/>
  <c r="DB59" i="1"/>
  <c r="DB60" i="1"/>
  <c r="DB61" i="1"/>
  <c r="DB62" i="1"/>
  <c r="DB63" i="1"/>
  <c r="DB64" i="1"/>
  <c r="DB35" i="1"/>
  <c r="BR35" i="1"/>
  <c r="DF63" i="1"/>
  <c r="DF60" i="1"/>
  <c r="DF55" i="1"/>
  <c r="DF50" i="1"/>
  <c r="DF45" i="1"/>
  <c r="DF39" i="1"/>
  <c r="DD64" i="1"/>
  <c r="DD59" i="1"/>
  <c r="DD50" i="1"/>
  <c r="DD39" i="1"/>
  <c r="DD36" i="1"/>
  <c r="DD37" i="1"/>
  <c r="DD38" i="1"/>
  <c r="DD40" i="1"/>
  <c r="DD41" i="1"/>
  <c r="DD42" i="1"/>
  <c r="DD43" i="1"/>
  <c r="DD44" i="1"/>
  <c r="DD45" i="1"/>
  <c r="DD46" i="1"/>
  <c r="DD47" i="1"/>
  <c r="DD48" i="1"/>
  <c r="DD49" i="1"/>
  <c r="DD51" i="1"/>
  <c r="DD52" i="1"/>
  <c r="DD53" i="1"/>
  <c r="DD54" i="1"/>
  <c r="DD55" i="1"/>
  <c r="DD56" i="1"/>
  <c r="DD57" i="1"/>
  <c r="DD58" i="1"/>
  <c r="DD60" i="1"/>
  <c r="DD61" i="1"/>
  <c r="DD62" i="1"/>
  <c r="DD63" i="1"/>
  <c r="DF36" i="1"/>
  <c r="DF37" i="1"/>
  <c r="DF38" i="1"/>
  <c r="DF40" i="1"/>
  <c r="DF41" i="1"/>
  <c r="DF42" i="1"/>
  <c r="DF43" i="1"/>
  <c r="DF44" i="1"/>
  <c r="DF46" i="1"/>
  <c r="DF47" i="1"/>
  <c r="DF48" i="1"/>
  <c r="DF49" i="1"/>
  <c r="DF51" i="1"/>
  <c r="DF52" i="1"/>
  <c r="DF53" i="1"/>
  <c r="DF54" i="1"/>
  <c r="DF56" i="1"/>
  <c r="DF57" i="1"/>
  <c r="DF58" i="1"/>
  <c r="DF59" i="1"/>
  <c r="DF61" i="1"/>
  <c r="DF62" i="1"/>
  <c r="DF64" i="1"/>
  <c r="DF35" i="1"/>
  <c r="DD35" i="1"/>
  <c r="CZ35" i="1"/>
  <c r="CZ43" i="1"/>
  <c r="CZ36" i="1"/>
  <c r="CZ37" i="1"/>
  <c r="CZ38" i="1"/>
  <c r="CZ39" i="1"/>
  <c r="CZ40" i="1"/>
  <c r="CZ41" i="1"/>
  <c r="CZ42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35" i="1"/>
  <c r="CS50" i="1"/>
  <c r="CS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35" i="1"/>
  <c r="CI40" i="1"/>
  <c r="CI36" i="1"/>
  <c r="CI37" i="1"/>
  <c r="CI38" i="1"/>
  <c r="CI39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35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35" i="1"/>
  <c r="AV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35" i="1"/>
  <c r="BL35" i="1"/>
  <c r="BP36" i="1"/>
  <c r="BR36" i="1" s="1"/>
  <c r="BP37" i="1"/>
  <c r="BR37" i="1" s="1"/>
  <c r="BP38" i="1"/>
  <c r="BR38" i="1" s="1"/>
  <c r="BP39" i="1"/>
  <c r="BR39" i="1" s="1"/>
  <c r="BP40" i="1"/>
  <c r="BR40" i="1" s="1"/>
  <c r="BP41" i="1"/>
  <c r="BP42" i="1"/>
  <c r="BR42" i="1" s="1"/>
  <c r="BP43" i="1"/>
  <c r="BR43" i="1" s="1"/>
  <c r="BP44" i="1"/>
  <c r="BR44" i="1" s="1"/>
  <c r="BP45" i="1"/>
  <c r="BR45" i="1" s="1"/>
  <c r="BP47" i="1"/>
  <c r="BR47" i="1" s="1"/>
  <c r="BP49" i="1"/>
  <c r="BP50" i="1"/>
  <c r="BR50" i="1" s="1"/>
  <c r="BP52" i="1"/>
  <c r="BR52" i="1" s="1"/>
  <c r="BP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35" i="1"/>
  <c r="BJ35" i="1"/>
  <c r="BL43" i="1"/>
  <c r="BL44" i="1"/>
  <c r="BJ50" i="1"/>
  <c r="BL50" i="1" s="1"/>
  <c r="BJ52" i="1"/>
  <c r="BL52" i="1" s="1"/>
  <c r="BJ36" i="1"/>
  <c r="BL36" i="1" s="1"/>
  <c r="BJ37" i="1"/>
  <c r="BL37" i="1" s="1"/>
  <c r="BJ38" i="1"/>
  <c r="BL38" i="1" s="1"/>
  <c r="BJ39" i="1"/>
  <c r="BL39" i="1" s="1"/>
  <c r="BJ40" i="1"/>
  <c r="BL40" i="1" s="1"/>
  <c r="BJ41" i="1"/>
  <c r="BJ42" i="1"/>
  <c r="BL42" i="1" s="1"/>
  <c r="BJ43" i="1"/>
  <c r="BJ44" i="1"/>
  <c r="BJ45" i="1"/>
  <c r="BL45" i="1" s="1"/>
  <c r="BJ47" i="1"/>
  <c r="BL47" i="1" s="1"/>
  <c r="BJ49" i="1"/>
  <c r="BF40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35" i="1"/>
  <c r="BD36" i="1"/>
  <c r="BF36" i="1" s="1"/>
  <c r="BD37" i="1"/>
  <c r="BF37" i="1" s="1"/>
  <c r="BD38" i="1"/>
  <c r="BF38" i="1" s="1"/>
  <c r="BD39" i="1"/>
  <c r="BF39" i="1" s="1"/>
  <c r="BD40" i="1"/>
  <c r="BD41" i="1"/>
  <c r="BF41" i="1" s="1"/>
  <c r="BD42" i="1"/>
  <c r="BF42" i="1" s="1"/>
  <c r="BD43" i="1"/>
  <c r="BF43" i="1" s="1"/>
  <c r="BD44" i="1"/>
  <c r="BF44" i="1" s="1"/>
  <c r="BD45" i="1"/>
  <c r="BF45" i="1" s="1"/>
  <c r="BD46" i="1"/>
  <c r="BF46" i="1" s="1"/>
  <c r="BD47" i="1"/>
  <c r="BF47" i="1" s="1"/>
  <c r="BD48" i="1"/>
  <c r="BF48" i="1" s="1"/>
  <c r="BD49" i="1"/>
  <c r="BF49" i="1" s="1"/>
  <c r="BD50" i="1"/>
  <c r="BF50" i="1" s="1"/>
  <c r="BD52" i="1"/>
  <c r="BF52" i="1" s="1"/>
  <c r="BD54" i="1"/>
  <c r="BF54" i="1" s="1"/>
  <c r="BD61" i="1"/>
  <c r="BF61" i="1" s="1"/>
  <c r="BD35" i="1"/>
  <c r="BF35" i="1" s="1"/>
  <c r="BB60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1" i="1"/>
  <c r="BB62" i="1"/>
  <c r="BB63" i="1"/>
  <c r="BB64" i="1"/>
  <c r="BB35" i="1"/>
  <c r="AZ54" i="1"/>
  <c r="AZ61" i="1"/>
  <c r="AZ62" i="1"/>
  <c r="AX37" i="1"/>
  <c r="AZ37" i="1" s="1"/>
  <c r="AX36" i="1"/>
  <c r="AZ36" i="1" s="1"/>
  <c r="AX38" i="1"/>
  <c r="AZ38" i="1" s="1"/>
  <c r="AX39" i="1"/>
  <c r="AZ39" i="1" s="1"/>
  <c r="AX40" i="1"/>
  <c r="AZ40" i="1" s="1"/>
  <c r="AX41" i="1"/>
  <c r="AX42" i="1"/>
  <c r="AZ42" i="1" s="1"/>
  <c r="AX43" i="1"/>
  <c r="AZ43" i="1" s="1"/>
  <c r="AX44" i="1"/>
  <c r="AZ44" i="1" s="1"/>
  <c r="AX45" i="1"/>
  <c r="AZ45" i="1" s="1"/>
  <c r="AX46" i="1"/>
  <c r="AZ46" i="1" s="1"/>
  <c r="AX47" i="1"/>
  <c r="AZ47" i="1" s="1"/>
  <c r="AX48" i="1"/>
  <c r="AZ48" i="1" s="1"/>
  <c r="AX49" i="1"/>
  <c r="AX50" i="1"/>
  <c r="AZ50" i="1" s="1"/>
  <c r="AX51" i="1"/>
  <c r="AZ51" i="1" s="1"/>
  <c r="AX52" i="1"/>
  <c r="AZ52" i="1" s="1"/>
  <c r="AX53" i="1"/>
  <c r="AZ53" i="1" s="1"/>
  <c r="AX54" i="1"/>
  <c r="AX55" i="1"/>
  <c r="AZ55" i="1" s="1"/>
  <c r="AX56" i="1"/>
  <c r="AZ56" i="1" s="1"/>
  <c r="AX57" i="1"/>
  <c r="AX58" i="1"/>
  <c r="AZ58" i="1" s="1"/>
  <c r="AX59" i="1"/>
  <c r="AZ59" i="1" s="1"/>
  <c r="AX60" i="1"/>
  <c r="AZ60" i="1" s="1"/>
  <c r="AX61" i="1"/>
  <c r="AX62" i="1"/>
  <c r="AX63" i="1"/>
  <c r="AZ63" i="1" s="1"/>
  <c r="AX64" i="1"/>
  <c r="AZ64" i="1" s="1"/>
  <c r="AX35" i="1"/>
  <c r="AZ35" i="1" s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BL41" i="1" l="1"/>
  <c r="AZ57" i="1"/>
  <c r="AZ49" i="1"/>
  <c r="AZ41" i="1"/>
  <c r="BL49" i="1"/>
  <c r="BR41" i="1"/>
  <c r="BR49" i="1"/>
</calcChain>
</file>

<file path=xl/sharedStrings.xml><?xml version="1.0" encoding="utf-8"?>
<sst xmlns="http://schemas.openxmlformats.org/spreadsheetml/2006/main" count="1173" uniqueCount="76">
  <si>
    <t>Num Instance</t>
  </si>
  <si>
    <t># stations</t>
  </si>
  <si>
    <t># périodes</t>
  </si>
  <si>
    <t>p</t>
  </si>
  <si>
    <t>Val BSUP He</t>
  </si>
  <si>
    <t>CPU BSUP He</t>
  </si>
  <si>
    <t>Val NS 20</t>
  </si>
  <si>
    <t>CPU NS 20</t>
  </si>
  <si>
    <t>Val NS 50</t>
  </si>
  <si>
    <t>CPU NS 50</t>
  </si>
  <si>
    <t>Val NS 100</t>
  </si>
  <si>
    <t>CPU NS 100</t>
  </si>
  <si>
    <t>BSUP VAL pipeline</t>
  </si>
  <si>
    <t xml:space="preserve">Val Pipeline(3) </t>
  </si>
  <si>
    <t># etats recharge Pipeline(3)</t>
  </si>
  <si>
    <t># etats prod Pipeline(3)</t>
  </si>
  <si>
    <t>CPU pipeline(3)</t>
  </si>
  <si>
    <t xml:space="preserve">Val Pipeline(2) </t>
  </si>
  <si>
    <t># etats recharge Pipeline(2)</t>
  </si>
  <si>
    <t># etats prod Pipeline(2)</t>
  </si>
  <si>
    <t>CPU pipeline(2)</t>
  </si>
  <si>
    <t># etats recharge Pipeline(1)</t>
  </si>
  <si>
    <t># etats prod Pipeline(1)</t>
  </si>
  <si>
    <t>CPU pipeline(1)</t>
  </si>
  <si>
    <t xml:space="preserve">Val Pipeline(0) </t>
  </si>
  <si>
    <t># etats recharge Pipeline(0)</t>
  </si>
  <si>
    <t># etats prod Pipeline(0)</t>
  </si>
  <si>
    <t>CPU pipeline(0)</t>
  </si>
  <si>
    <t>Val St(3)</t>
  </si>
  <si>
    <t># etats St(3)</t>
  </si>
  <si>
    <t>CPU St(3)</t>
  </si>
  <si>
    <t>Val St(2)</t>
  </si>
  <si>
    <t># etats St(2)</t>
  </si>
  <si>
    <t>CPU St(2)</t>
  </si>
  <si>
    <t>Val St(1)</t>
  </si>
  <si>
    <t># etats St(1)</t>
  </si>
  <si>
    <t>CPU St(1)</t>
  </si>
  <si>
    <t>Val St(0)</t>
  </si>
  <si>
    <t># etats St(0)</t>
  </si>
  <si>
    <t>CPU St(0)</t>
  </si>
  <si>
    <t>Val St(3) chapitre 5</t>
  </si>
  <si>
    <t># etats St(3) chapitre 5</t>
  </si>
  <si>
    <t>VAL PL</t>
  </si>
  <si>
    <t>num</t>
  </si>
  <si>
    <t>obj pi(0)</t>
  </si>
  <si>
    <t>obj pi(3)</t>
  </si>
  <si>
    <t>obj pi(2)</t>
  </si>
  <si>
    <t>obj pi(1)</t>
  </si>
  <si>
    <t>Re Pi(0)</t>
  </si>
  <si>
    <t>#Etats St(0) chap5</t>
  </si>
  <si>
    <t>Re Pi(3)</t>
  </si>
  <si>
    <t>#Etats St(3) chap5</t>
  </si>
  <si>
    <t>Re Pi(2)</t>
  </si>
  <si>
    <t>#Etats ST(2) chap 5</t>
  </si>
  <si>
    <t>Re Pi(1)</t>
  </si>
  <si>
    <t>#Etats St(1) chap 5</t>
  </si>
  <si>
    <t>obj St(0)</t>
  </si>
  <si>
    <t>Gap St(0)</t>
  </si>
  <si>
    <t>#Etats St(0)</t>
  </si>
  <si>
    <t>obj St(3)</t>
  </si>
  <si>
    <t>#Etats St(3)</t>
  </si>
  <si>
    <t>CPU  St(3)</t>
  </si>
  <si>
    <t>&amp;</t>
  </si>
  <si>
    <t>\\ \hline</t>
  </si>
  <si>
    <t>-</t>
  </si>
  <si>
    <t>UB 3h 8threads SYM STC EC123</t>
  </si>
  <si>
    <t>Pi(0)</t>
  </si>
  <si>
    <t>Gap</t>
  </si>
  <si>
    <t>cpu</t>
  </si>
  <si>
    <t>Pi(3)</t>
  </si>
  <si>
    <t xml:space="preserve"> Pi(2)</t>
  </si>
  <si>
    <t>Pi(2)</t>
  </si>
  <si>
    <t>Pi(1)</t>
  </si>
  <si>
    <t xml:space="preserve"> Pi(0)</t>
  </si>
  <si>
    <t>Pr</t>
  </si>
  <si>
    <t xml:space="preserve">Pr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</si>
</sst>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2" fontId="0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CPU </a:t>
            </a:r>
            <a:r>
              <a:rPr lang="fr-FR" sz="1600" b="1" i="0" u="none" strike="noStrike" cap="none" normalizeH="0" baseline="0">
                <a:effectLst/>
              </a:rPr>
              <a:t>de Pipe-line VD_PM sur INST_VAR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syn_He_all!$BB$34</c:f>
              <c:strCache>
                <c:ptCount val="1"/>
                <c:pt idx="0">
                  <c:v>Pi(0)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syn_He_all!$BB$35:$BB$64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7.0000000000000001E-3</c:v>
                </c:pt>
                <c:pt idx="6">
                  <c:v>0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1E-3</c:v>
                </c:pt>
                <c:pt idx="10">
                  <c:v>1E-3</c:v>
                </c:pt>
                <c:pt idx="11">
                  <c:v>0.48</c:v>
                </c:pt>
                <c:pt idx="12">
                  <c:v>5.5E-2</c:v>
                </c:pt>
                <c:pt idx="13">
                  <c:v>0.33400000000000002</c:v>
                </c:pt>
                <c:pt idx="14">
                  <c:v>0.34200000000000003</c:v>
                </c:pt>
                <c:pt idx="15">
                  <c:v>0.67500000000000004</c:v>
                </c:pt>
                <c:pt idx="16">
                  <c:v>5.351</c:v>
                </c:pt>
                <c:pt idx="17">
                  <c:v>0.83599999999999997</c:v>
                </c:pt>
                <c:pt idx="18">
                  <c:v>67.397000000000006</c:v>
                </c:pt>
                <c:pt idx="19">
                  <c:v>0.33500000000000002</c:v>
                </c:pt>
                <c:pt idx="20">
                  <c:v>63.503</c:v>
                </c:pt>
                <c:pt idx="21">
                  <c:v>63.399000000000001</c:v>
                </c:pt>
                <c:pt idx="22">
                  <c:v>281.64299999999997</c:v>
                </c:pt>
                <c:pt idx="23">
                  <c:v>88.849000000000004</c:v>
                </c:pt>
                <c:pt idx="24">
                  <c:v>4.1130000000000004</c:v>
                </c:pt>
                <c:pt idx="25">
                  <c:v>4489.96</c:v>
                </c:pt>
                <c:pt idx="26">
                  <c:v>0.42499999999999999</c:v>
                </c:pt>
                <c:pt idx="27">
                  <c:v>415.68200000000002</c:v>
                </c:pt>
                <c:pt idx="28">
                  <c:v>780.53800000000001</c:v>
                </c:pt>
                <c:pt idx="29">
                  <c:v>59.326999999999998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syn_He_all!$BH$34</c:f>
              <c:strCache>
                <c:ptCount val="1"/>
                <c:pt idx="0">
                  <c:v>Pi(3)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syn_He_all!$BH$35:$BH$64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0</c:v>
                </c:pt>
                <c:pt idx="5">
                  <c:v>0.13900000000000001</c:v>
                </c:pt>
                <c:pt idx="6">
                  <c:v>0</c:v>
                </c:pt>
                <c:pt idx="7">
                  <c:v>7.0000000000000001E-3</c:v>
                </c:pt>
                <c:pt idx="8">
                  <c:v>5.7039999999999997</c:v>
                </c:pt>
                <c:pt idx="9">
                  <c:v>0.93799999999999994</c:v>
                </c:pt>
                <c:pt idx="10">
                  <c:v>1E-3</c:v>
                </c:pt>
                <c:pt idx="11">
                  <c:v>1670.67</c:v>
                </c:pt>
                <c:pt idx="12">
                  <c:v>36.497999999999998</c:v>
                </c:pt>
                <c:pt idx="13">
                  <c:v>3600</c:v>
                </c:pt>
                <c:pt idx="14">
                  <c:v>67.341999999999999</c:v>
                </c:pt>
                <c:pt idx="15">
                  <c:v>387.75799999999998</c:v>
                </c:pt>
                <c:pt idx="16">
                  <c:v>3600</c:v>
                </c:pt>
                <c:pt idx="17">
                  <c:v>381.34300000000002</c:v>
                </c:pt>
                <c:pt idx="18">
                  <c:v>3600</c:v>
                </c:pt>
                <c:pt idx="19">
                  <c:v>609.13900000000001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3600.01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syn_He_all!$BN$34</c:f>
              <c:strCache>
                <c:ptCount val="1"/>
                <c:pt idx="0">
                  <c:v>Pi(2)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syn_He_all!$BN$35:$BN$64</c:f>
              <c:numCache>
                <c:formatCode>0.00</c:formatCode>
                <c:ptCount val="30"/>
                <c:pt idx="0">
                  <c:v>2E-3</c:v>
                </c:pt>
                <c:pt idx="1">
                  <c:v>3.0000000000000001E-3</c:v>
                </c:pt>
                <c:pt idx="2">
                  <c:v>0.216</c:v>
                </c:pt>
                <c:pt idx="3">
                  <c:v>7.0000000000000001E-3</c:v>
                </c:pt>
                <c:pt idx="4">
                  <c:v>0.34399999999999997</c:v>
                </c:pt>
                <c:pt idx="5">
                  <c:v>0.18099999999999999</c:v>
                </c:pt>
                <c:pt idx="6">
                  <c:v>1E-3</c:v>
                </c:pt>
                <c:pt idx="7">
                  <c:v>0.33200000000000002</c:v>
                </c:pt>
                <c:pt idx="8">
                  <c:v>34.151000000000003</c:v>
                </c:pt>
                <c:pt idx="9">
                  <c:v>1.9119999999999999</c:v>
                </c:pt>
                <c:pt idx="10">
                  <c:v>0.83599999999999997</c:v>
                </c:pt>
                <c:pt idx="11">
                  <c:v>3600</c:v>
                </c:pt>
                <c:pt idx="12">
                  <c:v>193.63200000000001</c:v>
                </c:pt>
                <c:pt idx="13">
                  <c:v>3600</c:v>
                </c:pt>
                <c:pt idx="14">
                  <c:v>77.182000000000002</c:v>
                </c:pt>
                <c:pt idx="15">
                  <c:v>1176.7</c:v>
                </c:pt>
                <c:pt idx="16">
                  <c:v>3600</c:v>
                </c:pt>
                <c:pt idx="17">
                  <c:v>1152.1400000000001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syn_He_all!$BT$34</c:f>
              <c:strCache>
                <c:ptCount val="1"/>
                <c:pt idx="0">
                  <c:v>Pi(1)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syn_He_all!$BT$35:$BT$64</c:f>
              <c:numCache>
                <c:formatCode>0.00</c:formatCode>
                <c:ptCount val="30"/>
                <c:pt idx="0">
                  <c:v>2E-3</c:v>
                </c:pt>
                <c:pt idx="1">
                  <c:v>3.0000000000000001E-3</c:v>
                </c:pt>
                <c:pt idx="2">
                  <c:v>0.22</c:v>
                </c:pt>
                <c:pt idx="3">
                  <c:v>7.0000000000000001E-3</c:v>
                </c:pt>
                <c:pt idx="4">
                  <c:v>0.34899999999999998</c:v>
                </c:pt>
                <c:pt idx="5">
                  <c:v>0.183</c:v>
                </c:pt>
                <c:pt idx="6">
                  <c:v>2E-3</c:v>
                </c:pt>
                <c:pt idx="7">
                  <c:v>0.33300000000000002</c:v>
                </c:pt>
                <c:pt idx="8">
                  <c:v>34.694000000000003</c:v>
                </c:pt>
                <c:pt idx="9">
                  <c:v>1.9379999999999999</c:v>
                </c:pt>
                <c:pt idx="10">
                  <c:v>0.84199999999999997</c:v>
                </c:pt>
                <c:pt idx="11">
                  <c:v>3600</c:v>
                </c:pt>
                <c:pt idx="12">
                  <c:v>193.78200000000001</c:v>
                </c:pt>
                <c:pt idx="13">
                  <c:v>3600</c:v>
                </c:pt>
                <c:pt idx="14">
                  <c:v>78.36</c:v>
                </c:pt>
                <c:pt idx="15">
                  <c:v>1729.44</c:v>
                </c:pt>
                <c:pt idx="16">
                  <c:v>3600</c:v>
                </c:pt>
                <c:pt idx="17">
                  <c:v>1698.25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</a:t>
                </a:r>
                <a:r>
                  <a:rPr lang="fr-FR" baseline="0"/>
                  <a:t> des instances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Gap </a:t>
            </a:r>
            <a:r>
              <a:rPr lang="fr-FR" sz="1600" b="1" i="0" u="none" strike="noStrike" cap="none" normalizeH="0" baseline="0">
                <a:effectLst/>
              </a:rPr>
              <a:t>de Pipe-line VD_PM sur INST_VAR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syn_He_all!$BR$34</c:f>
              <c:strCache>
                <c:ptCount val="1"/>
                <c:pt idx="0">
                  <c:v>Pi(1)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syn_He_all!$BR$35:$BR$64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6.9444444444444446</c:v>
                </c:pt>
                <c:pt idx="3">
                  <c:v>6.4285714285714279</c:v>
                </c:pt>
                <c:pt idx="4">
                  <c:v>0</c:v>
                </c:pt>
                <c:pt idx="5">
                  <c:v>0.5617977528089888</c:v>
                </c:pt>
                <c:pt idx="6">
                  <c:v>0</c:v>
                </c:pt>
                <c:pt idx="7">
                  <c:v>1.5625</c:v>
                </c:pt>
                <c:pt idx="8">
                  <c:v>0</c:v>
                </c:pt>
                <c:pt idx="9">
                  <c:v>0.26338893766461807</c:v>
                </c:pt>
                <c:pt idx="10">
                  <c:v>9.7014925373134329</c:v>
                </c:pt>
                <c:pt idx="12">
                  <c:v>0.41841004184100417</c:v>
                </c:pt>
                <c:pt idx="14">
                  <c:v>0.14858841010401189</c:v>
                </c:pt>
                <c:pt idx="15">
                  <c:v>0.5422153369481022</c:v>
                </c:pt>
                <c:pt idx="17">
                  <c:v>0.71639275179098183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syn_He_all!$BL$34</c:f>
              <c:strCache>
                <c:ptCount val="1"/>
                <c:pt idx="0">
                  <c:v> Pi(2)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syn_He_all!$BL$35:$BL$45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6.9444444444444446</c:v>
                </c:pt>
                <c:pt idx="3">
                  <c:v>6.4285714285714279</c:v>
                </c:pt>
                <c:pt idx="4">
                  <c:v>0</c:v>
                </c:pt>
                <c:pt idx="5">
                  <c:v>0.5617977528089888</c:v>
                </c:pt>
                <c:pt idx="6">
                  <c:v>0</c:v>
                </c:pt>
                <c:pt idx="7">
                  <c:v>1.5625</c:v>
                </c:pt>
                <c:pt idx="8">
                  <c:v>0</c:v>
                </c:pt>
                <c:pt idx="9">
                  <c:v>0.26338893766461807</c:v>
                </c:pt>
                <c:pt idx="10">
                  <c:v>9.7014925373134329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syn_He_all!$BF$34</c:f>
              <c:strCache>
                <c:ptCount val="1"/>
                <c:pt idx="0">
                  <c:v>Pi(3)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syn_He_all!$BF$35:$BF$50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6.4285714285714279</c:v>
                </c:pt>
                <c:pt idx="4">
                  <c:v>0</c:v>
                </c:pt>
                <c:pt idx="5">
                  <c:v>0.5617977528089888</c:v>
                </c:pt>
                <c:pt idx="6">
                  <c:v>0</c:v>
                </c:pt>
                <c:pt idx="7">
                  <c:v>1.5625</c:v>
                </c:pt>
                <c:pt idx="8">
                  <c:v>0</c:v>
                </c:pt>
                <c:pt idx="9">
                  <c:v>0.26338893766461807</c:v>
                </c:pt>
                <c:pt idx="10">
                  <c:v>4.4776119402985071</c:v>
                </c:pt>
                <c:pt idx="11">
                  <c:v>0.43859649122807015</c:v>
                </c:pt>
                <c:pt idx="12">
                  <c:v>0.41841004184100417</c:v>
                </c:pt>
                <c:pt idx="13">
                  <c:v>1.0932944606413995</c:v>
                </c:pt>
                <c:pt idx="14">
                  <c:v>0.14858841010401189</c:v>
                </c:pt>
                <c:pt idx="15">
                  <c:v>0.5422153369481022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syn_He_all!$AZ$34</c:f>
              <c:strCache>
                <c:ptCount val="1"/>
                <c:pt idx="0">
                  <c:v>Pi(0)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syn_He_all!$AZ$35:$AZ$64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6.4285714285714279</c:v>
                </c:pt>
                <c:pt idx="4">
                  <c:v>0</c:v>
                </c:pt>
                <c:pt idx="5">
                  <c:v>0.5617977528089888</c:v>
                </c:pt>
                <c:pt idx="6">
                  <c:v>0</c:v>
                </c:pt>
                <c:pt idx="7">
                  <c:v>1.5625</c:v>
                </c:pt>
                <c:pt idx="8">
                  <c:v>0</c:v>
                </c:pt>
                <c:pt idx="9">
                  <c:v>0.26338893766461807</c:v>
                </c:pt>
                <c:pt idx="10">
                  <c:v>4.4776119402985071</c:v>
                </c:pt>
                <c:pt idx="11">
                  <c:v>0.43859649122807015</c:v>
                </c:pt>
                <c:pt idx="12">
                  <c:v>0.41841004184100417</c:v>
                </c:pt>
                <c:pt idx="13">
                  <c:v>1.0932944606413995</c:v>
                </c:pt>
                <c:pt idx="14">
                  <c:v>0.14858841010401189</c:v>
                </c:pt>
                <c:pt idx="15">
                  <c:v>0.5422153369481022</c:v>
                </c:pt>
                <c:pt idx="16">
                  <c:v>2.5680933852140075</c:v>
                </c:pt>
                <c:pt idx="17">
                  <c:v>0.71639275179098183</c:v>
                </c:pt>
                <c:pt idx="18">
                  <c:v>4.2024401265250786</c:v>
                </c:pt>
                <c:pt idx="19">
                  <c:v>0.75216246709289203</c:v>
                </c:pt>
                <c:pt idx="20">
                  <c:v>6.0992907801418434</c:v>
                </c:pt>
                <c:pt idx="21">
                  <c:v>1.713859910581222</c:v>
                </c:pt>
                <c:pt idx="22">
                  <c:v>5.9073359073359075</c:v>
                </c:pt>
                <c:pt idx="23">
                  <c:v>4.9197860962566846</c:v>
                </c:pt>
                <c:pt idx="24">
                  <c:v>3.4583536288358503</c:v>
                </c:pt>
                <c:pt idx="25">
                  <c:v>0.84889643463497455</c:v>
                </c:pt>
                <c:pt idx="26">
                  <c:v>0.28363047001620745</c:v>
                </c:pt>
                <c:pt idx="27">
                  <c:v>2.7504911591355601</c:v>
                </c:pt>
                <c:pt idx="28">
                  <c:v>1.5551048005409061</c:v>
                </c:pt>
                <c:pt idx="29">
                  <c:v>2.7257240204429301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1" i="0" u="none" strike="noStrike" cap="none" normalizeH="0" baseline="0">
                <a:effectLst/>
              </a:rPr>
              <a:t># Etats </a:t>
            </a:r>
            <a:r>
              <a:rPr lang="fr-FR"/>
              <a:t>Pr </a:t>
            </a:r>
            <a:r>
              <a:rPr lang="fr-FR" sz="1600" b="1" i="0" u="none" strike="noStrike" cap="none" normalizeH="0" baseline="0">
                <a:effectLst/>
              </a:rPr>
              <a:t>de Pipe-line VD_PM sur INST_VAR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syn_He_all!$CA$34</c:f>
              <c:strCache>
                <c:ptCount val="1"/>
                <c:pt idx="0">
                  <c:v> Pi(0)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syn_He_all!$CA$35:$CA$64</c:f>
              <c:numCache>
                <c:formatCode>General</c:formatCode>
                <c:ptCount val="30"/>
                <c:pt idx="0">
                  <c:v>42</c:v>
                </c:pt>
                <c:pt idx="1">
                  <c:v>84</c:v>
                </c:pt>
                <c:pt idx="2">
                  <c:v>29</c:v>
                </c:pt>
                <c:pt idx="3">
                  <c:v>142</c:v>
                </c:pt>
                <c:pt idx="4">
                  <c:v>75</c:v>
                </c:pt>
                <c:pt idx="5">
                  <c:v>388</c:v>
                </c:pt>
                <c:pt idx="6">
                  <c:v>71</c:v>
                </c:pt>
                <c:pt idx="7">
                  <c:v>160</c:v>
                </c:pt>
                <c:pt idx="8">
                  <c:v>200</c:v>
                </c:pt>
                <c:pt idx="9">
                  <c:v>128</c:v>
                </c:pt>
                <c:pt idx="10">
                  <c:v>109</c:v>
                </c:pt>
                <c:pt idx="11">
                  <c:v>1343</c:v>
                </c:pt>
                <c:pt idx="12">
                  <c:v>575</c:v>
                </c:pt>
                <c:pt idx="13">
                  <c:v>990</c:v>
                </c:pt>
                <c:pt idx="14">
                  <c:v>1485</c:v>
                </c:pt>
                <c:pt idx="15">
                  <c:v>1946</c:v>
                </c:pt>
                <c:pt idx="16">
                  <c:v>3264</c:v>
                </c:pt>
                <c:pt idx="17">
                  <c:v>1921</c:v>
                </c:pt>
                <c:pt idx="18">
                  <c:v>10669</c:v>
                </c:pt>
                <c:pt idx="19">
                  <c:v>1274</c:v>
                </c:pt>
                <c:pt idx="20">
                  <c:v>11650</c:v>
                </c:pt>
                <c:pt idx="21">
                  <c:v>9253</c:v>
                </c:pt>
                <c:pt idx="22">
                  <c:v>21541</c:v>
                </c:pt>
                <c:pt idx="23">
                  <c:v>11074</c:v>
                </c:pt>
                <c:pt idx="24">
                  <c:v>1832</c:v>
                </c:pt>
                <c:pt idx="25">
                  <c:v>94544</c:v>
                </c:pt>
                <c:pt idx="26">
                  <c:v>799</c:v>
                </c:pt>
                <c:pt idx="27">
                  <c:v>18516</c:v>
                </c:pt>
                <c:pt idx="28">
                  <c:v>28811</c:v>
                </c:pt>
                <c:pt idx="29">
                  <c:v>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syn_He_all!$CG$34</c:f>
              <c:strCache>
                <c:ptCount val="1"/>
                <c:pt idx="0">
                  <c:v>Pi(3)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syn_He_all!$CG$35:$CG$64</c:f>
              <c:numCache>
                <c:formatCode>General</c:formatCode>
                <c:ptCount val="30"/>
                <c:pt idx="0">
                  <c:v>78</c:v>
                </c:pt>
                <c:pt idx="1">
                  <c:v>381</c:v>
                </c:pt>
                <c:pt idx="2">
                  <c:v>99</c:v>
                </c:pt>
                <c:pt idx="3">
                  <c:v>748</c:v>
                </c:pt>
                <c:pt idx="4">
                  <c:v>223</c:v>
                </c:pt>
                <c:pt idx="5">
                  <c:v>3142</c:v>
                </c:pt>
                <c:pt idx="6">
                  <c:v>352</c:v>
                </c:pt>
                <c:pt idx="7">
                  <c:v>1189</c:v>
                </c:pt>
                <c:pt idx="8">
                  <c:v>15047</c:v>
                </c:pt>
                <c:pt idx="9">
                  <c:v>8682</c:v>
                </c:pt>
                <c:pt idx="10">
                  <c:v>343</c:v>
                </c:pt>
                <c:pt idx="11">
                  <c:v>167455</c:v>
                </c:pt>
                <c:pt idx="12">
                  <c:v>34943</c:v>
                </c:pt>
                <c:pt idx="13">
                  <c:v>191783</c:v>
                </c:pt>
                <c:pt idx="14">
                  <c:v>46227</c:v>
                </c:pt>
                <c:pt idx="15">
                  <c:v>93550</c:v>
                </c:pt>
                <c:pt idx="16">
                  <c:v>223991</c:v>
                </c:pt>
                <c:pt idx="17">
                  <c:v>78975</c:v>
                </c:pt>
                <c:pt idx="18">
                  <c:v>230526</c:v>
                </c:pt>
                <c:pt idx="19">
                  <c:v>113612</c:v>
                </c:pt>
                <c:pt idx="20">
                  <c:v>274431</c:v>
                </c:pt>
                <c:pt idx="21">
                  <c:v>262745</c:v>
                </c:pt>
                <c:pt idx="22">
                  <c:v>321030</c:v>
                </c:pt>
                <c:pt idx="23">
                  <c:v>330588</c:v>
                </c:pt>
                <c:pt idx="24">
                  <c:v>251611</c:v>
                </c:pt>
                <c:pt idx="25">
                  <c:v>197492</c:v>
                </c:pt>
                <c:pt idx="26">
                  <c:v>242065</c:v>
                </c:pt>
                <c:pt idx="27">
                  <c:v>309715</c:v>
                </c:pt>
                <c:pt idx="28">
                  <c:v>337806</c:v>
                </c:pt>
                <c:pt idx="29">
                  <c:v>380082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syn_He_all!$CM$34</c:f>
              <c:strCache>
                <c:ptCount val="1"/>
                <c:pt idx="0">
                  <c:v>Pi(2)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syn_He_all!$CM$35:$CM$64</c:f>
              <c:numCache>
                <c:formatCode>General</c:formatCode>
                <c:ptCount val="30"/>
                <c:pt idx="0">
                  <c:v>669</c:v>
                </c:pt>
                <c:pt idx="1">
                  <c:v>683</c:v>
                </c:pt>
                <c:pt idx="2">
                  <c:v>5932</c:v>
                </c:pt>
                <c:pt idx="3">
                  <c:v>887</c:v>
                </c:pt>
                <c:pt idx="4">
                  <c:v>6880</c:v>
                </c:pt>
                <c:pt idx="5">
                  <c:v>3275</c:v>
                </c:pt>
                <c:pt idx="6">
                  <c:v>531</c:v>
                </c:pt>
                <c:pt idx="7">
                  <c:v>6879</c:v>
                </c:pt>
                <c:pt idx="8">
                  <c:v>33344</c:v>
                </c:pt>
                <c:pt idx="9">
                  <c:v>10295</c:v>
                </c:pt>
                <c:pt idx="10">
                  <c:v>8681</c:v>
                </c:pt>
                <c:pt idx="11">
                  <c:v>292458</c:v>
                </c:pt>
                <c:pt idx="12">
                  <c:v>75634</c:v>
                </c:pt>
                <c:pt idx="13">
                  <c:v>274485</c:v>
                </c:pt>
                <c:pt idx="14">
                  <c:v>48830</c:v>
                </c:pt>
                <c:pt idx="15">
                  <c:v>149187</c:v>
                </c:pt>
                <c:pt idx="16">
                  <c:v>279528</c:v>
                </c:pt>
                <c:pt idx="17">
                  <c:v>124484</c:v>
                </c:pt>
                <c:pt idx="18">
                  <c:v>349693</c:v>
                </c:pt>
                <c:pt idx="19">
                  <c:v>379034</c:v>
                </c:pt>
                <c:pt idx="20">
                  <c:v>352392</c:v>
                </c:pt>
                <c:pt idx="21">
                  <c:v>347328</c:v>
                </c:pt>
                <c:pt idx="22">
                  <c:v>391639</c:v>
                </c:pt>
                <c:pt idx="23">
                  <c:v>386736</c:v>
                </c:pt>
                <c:pt idx="24">
                  <c:v>417729</c:v>
                </c:pt>
                <c:pt idx="25">
                  <c:v>352015</c:v>
                </c:pt>
                <c:pt idx="26">
                  <c:v>433076</c:v>
                </c:pt>
                <c:pt idx="27">
                  <c:v>403883</c:v>
                </c:pt>
                <c:pt idx="28">
                  <c:v>428650</c:v>
                </c:pt>
                <c:pt idx="29">
                  <c:v>490597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syn_He_all!$CS$34</c:f>
              <c:strCache>
                <c:ptCount val="1"/>
                <c:pt idx="0">
                  <c:v>Pi(1)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syn_He_all!$CS$35:$CS$64</c:f>
              <c:numCache>
                <c:formatCode>General</c:formatCode>
                <c:ptCount val="30"/>
                <c:pt idx="0">
                  <c:v>745</c:v>
                </c:pt>
                <c:pt idx="1">
                  <c:v>683</c:v>
                </c:pt>
                <c:pt idx="2">
                  <c:v>5932</c:v>
                </c:pt>
                <c:pt idx="3">
                  <c:v>887</c:v>
                </c:pt>
                <c:pt idx="4">
                  <c:v>6880</c:v>
                </c:pt>
                <c:pt idx="5">
                  <c:v>3275</c:v>
                </c:pt>
                <c:pt idx="6">
                  <c:v>531</c:v>
                </c:pt>
                <c:pt idx="7">
                  <c:v>6879</c:v>
                </c:pt>
                <c:pt idx="8">
                  <c:v>33344</c:v>
                </c:pt>
                <c:pt idx="9">
                  <c:v>10295</c:v>
                </c:pt>
                <c:pt idx="10">
                  <c:v>8681</c:v>
                </c:pt>
                <c:pt idx="11">
                  <c:v>292458</c:v>
                </c:pt>
                <c:pt idx="12">
                  <c:v>75634</c:v>
                </c:pt>
                <c:pt idx="13">
                  <c:v>314032</c:v>
                </c:pt>
                <c:pt idx="14">
                  <c:v>48830</c:v>
                </c:pt>
                <c:pt idx="15">
                  <c:v>149187</c:v>
                </c:pt>
                <c:pt idx="16">
                  <c:v>313384</c:v>
                </c:pt>
                <c:pt idx="17">
                  <c:v>124484</c:v>
                </c:pt>
                <c:pt idx="18">
                  <c:v>439033</c:v>
                </c:pt>
                <c:pt idx="19">
                  <c:v>379034</c:v>
                </c:pt>
                <c:pt idx="20">
                  <c:v>352392</c:v>
                </c:pt>
                <c:pt idx="21">
                  <c:v>329060</c:v>
                </c:pt>
                <c:pt idx="22">
                  <c:v>374281</c:v>
                </c:pt>
                <c:pt idx="23">
                  <c:v>362386</c:v>
                </c:pt>
                <c:pt idx="24">
                  <c:v>417729</c:v>
                </c:pt>
                <c:pt idx="25">
                  <c:v>352015</c:v>
                </c:pt>
                <c:pt idx="26">
                  <c:v>410623</c:v>
                </c:pt>
                <c:pt idx="27">
                  <c:v>388750</c:v>
                </c:pt>
                <c:pt idx="28">
                  <c:v>380630</c:v>
                </c:pt>
                <c:pt idx="29">
                  <c:v>490597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# Etats 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340178</xdr:colOff>
      <xdr:row>68</xdr:row>
      <xdr:rowOff>57151</xdr:rowOff>
    </xdr:from>
    <xdr:to>
      <xdr:col>52</xdr:col>
      <xdr:colOff>340178</xdr:colOff>
      <xdr:row>82</xdr:row>
      <xdr:rowOff>133351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B89314-9B52-BBC8-8A30-12AF0C40D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156482</xdr:colOff>
      <xdr:row>67</xdr:row>
      <xdr:rowOff>179615</xdr:rowOff>
    </xdr:from>
    <xdr:to>
      <xdr:col>59</xdr:col>
      <xdr:colOff>156482</xdr:colOff>
      <xdr:row>82</xdr:row>
      <xdr:rowOff>65315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28B0C1F-3C77-EA59-E94A-18D3C25A4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142875</xdr:colOff>
      <xdr:row>68</xdr:row>
      <xdr:rowOff>16329</xdr:rowOff>
    </xdr:from>
    <xdr:to>
      <xdr:col>66</xdr:col>
      <xdr:colOff>142875</xdr:colOff>
      <xdr:row>82</xdr:row>
      <xdr:rowOff>92529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514ED4D-2C9B-57E3-0656-036BB892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5"/>
  <sheetViews>
    <sheetView tabSelected="1" topLeftCell="AS29" zoomScale="70" zoomScaleNormal="70" workbookViewId="0">
      <selection activeCell="BD49" sqref="BD49"/>
    </sheetView>
  </sheetViews>
  <sheetFormatPr baseColWidth="10" defaultRowHeight="15" x14ac:dyDescent="0.25"/>
  <cols>
    <col min="1" max="13" width="11.42578125" style="2"/>
    <col min="14" max="14" width="15.28515625" style="2" bestFit="1" customWidth="1"/>
    <col min="15" max="17" width="11.42578125" style="2"/>
    <col min="18" max="18" width="15.28515625" style="2" bestFit="1" customWidth="1"/>
    <col min="19" max="21" width="11.42578125" style="2"/>
    <col min="22" max="22" width="15.28515625" style="2" bestFit="1" customWidth="1"/>
    <col min="23" max="25" width="11.42578125" style="2"/>
    <col min="26" max="26" width="15.28515625" style="2" bestFit="1" customWidth="1"/>
    <col min="27" max="28" width="11.42578125" style="2"/>
    <col min="29" max="29" width="15.85546875" style="2" bestFit="1" customWidth="1"/>
    <col min="30" max="16384" width="11.42578125" style="2"/>
  </cols>
  <sheetData>
    <row r="1" spans="1:4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17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R1" s="2" t="s">
        <v>40</v>
      </c>
      <c r="AS1" s="2" t="s">
        <v>41</v>
      </c>
      <c r="AT1" s="2" t="s">
        <v>32</v>
      </c>
      <c r="AU1" s="2" t="s">
        <v>35</v>
      </c>
      <c r="AV1" s="2" t="s">
        <v>38</v>
      </c>
      <c r="AW1" s="2" t="s">
        <v>42</v>
      </c>
    </row>
    <row r="2" spans="1:49" x14ac:dyDescent="0.25">
      <c r="A2" s="2">
        <v>1</v>
      </c>
      <c r="B2" s="2">
        <v>8</v>
      </c>
      <c r="C2" s="2">
        <v>20</v>
      </c>
      <c r="D2" s="2">
        <v>4</v>
      </c>
      <c r="E2" s="2">
        <v>169</v>
      </c>
      <c r="F2" s="2">
        <v>1.0999999999999999E-2</v>
      </c>
      <c r="G2" s="2">
        <v>141</v>
      </c>
      <c r="H2" s="2">
        <v>0</v>
      </c>
      <c r="I2" s="2">
        <v>131</v>
      </c>
      <c r="J2" s="2">
        <v>1E-3</v>
      </c>
      <c r="K2" s="2">
        <v>131</v>
      </c>
      <c r="L2" s="2">
        <v>1E-3</v>
      </c>
      <c r="M2" s="2">
        <v>131</v>
      </c>
      <c r="N2" s="2">
        <v>131</v>
      </c>
      <c r="O2" s="2">
        <v>3</v>
      </c>
      <c r="P2" s="2">
        <v>78</v>
      </c>
      <c r="Q2" s="2">
        <v>0</v>
      </c>
      <c r="R2" s="2">
        <v>131</v>
      </c>
      <c r="S2" s="2">
        <v>3</v>
      </c>
      <c r="T2" s="2">
        <v>669</v>
      </c>
      <c r="U2" s="2">
        <v>2E-3</v>
      </c>
      <c r="V2" s="2">
        <v>131</v>
      </c>
      <c r="W2" s="2">
        <v>3</v>
      </c>
      <c r="X2" s="2">
        <v>745</v>
      </c>
      <c r="Y2" s="2">
        <v>2E-3</v>
      </c>
      <c r="Z2" s="2">
        <v>131</v>
      </c>
      <c r="AA2" s="2">
        <v>3</v>
      </c>
      <c r="AB2" s="2">
        <v>42</v>
      </c>
      <c r="AC2" s="2">
        <v>0</v>
      </c>
      <c r="AD2" s="2">
        <v>131</v>
      </c>
      <c r="AE2" s="2">
        <v>554</v>
      </c>
      <c r="AF2" s="2">
        <v>4.0000000000000001E-3</v>
      </c>
      <c r="AG2" s="2">
        <v>131</v>
      </c>
      <c r="AH2" s="2">
        <v>4329</v>
      </c>
      <c r="AI2" s="2">
        <v>2.3E-2</v>
      </c>
      <c r="AJ2" s="2">
        <v>131</v>
      </c>
      <c r="AK2" s="2">
        <v>4604</v>
      </c>
      <c r="AL2" s="2">
        <v>2.5999999999999999E-2</v>
      </c>
      <c r="AM2" s="2">
        <v>131</v>
      </c>
      <c r="AN2" s="2">
        <v>61</v>
      </c>
      <c r="AO2" s="2">
        <v>0</v>
      </c>
      <c r="AR2" s="2">
        <v>131</v>
      </c>
      <c r="AS2" s="2">
        <v>554</v>
      </c>
      <c r="AT2" s="2">
        <v>4329</v>
      </c>
      <c r="AU2" s="2">
        <v>4604</v>
      </c>
      <c r="AV2" s="2">
        <v>61</v>
      </c>
    </row>
    <row r="3" spans="1:49" x14ac:dyDescent="0.25">
      <c r="A3" s="2">
        <v>2</v>
      </c>
      <c r="B3" s="2">
        <v>8</v>
      </c>
      <c r="C3" s="2">
        <v>25</v>
      </c>
      <c r="D3" s="2">
        <v>4</v>
      </c>
      <c r="E3" s="2">
        <v>199</v>
      </c>
      <c r="F3" s="2">
        <v>0.01</v>
      </c>
      <c r="G3" s="2">
        <v>171</v>
      </c>
      <c r="H3" s="2">
        <v>0</v>
      </c>
      <c r="I3" s="2">
        <v>155</v>
      </c>
      <c r="J3" s="2">
        <v>1E-3</v>
      </c>
      <c r="K3" s="2">
        <v>155</v>
      </c>
      <c r="L3" s="2">
        <v>2E-3</v>
      </c>
      <c r="M3" s="2">
        <v>155</v>
      </c>
      <c r="N3" s="2">
        <v>151</v>
      </c>
      <c r="O3" s="2">
        <v>3</v>
      </c>
      <c r="P3" s="2">
        <v>381</v>
      </c>
      <c r="Q3" s="2">
        <v>0</v>
      </c>
      <c r="R3" s="2">
        <v>151</v>
      </c>
      <c r="S3" s="2">
        <v>3</v>
      </c>
      <c r="T3" s="2">
        <v>683</v>
      </c>
      <c r="U3" s="2">
        <v>3.0000000000000001E-3</v>
      </c>
      <c r="V3" s="2">
        <v>151</v>
      </c>
      <c r="W3" s="2">
        <v>3</v>
      </c>
      <c r="X3" s="2">
        <v>683</v>
      </c>
      <c r="Y3" s="2">
        <v>3.0000000000000001E-3</v>
      </c>
      <c r="Z3" s="2">
        <v>151</v>
      </c>
      <c r="AA3" s="2">
        <v>3</v>
      </c>
      <c r="AB3" s="2">
        <v>84</v>
      </c>
      <c r="AC3" s="2">
        <v>0</v>
      </c>
      <c r="AD3" s="2">
        <v>151</v>
      </c>
      <c r="AE3" s="2">
        <v>1336</v>
      </c>
      <c r="AF3" s="2">
        <v>0.01</v>
      </c>
      <c r="AG3" s="2">
        <v>151</v>
      </c>
      <c r="AH3" s="2">
        <v>4241</v>
      </c>
      <c r="AI3" s="2">
        <v>3.5000000000000003E-2</v>
      </c>
      <c r="AJ3" s="2">
        <v>151</v>
      </c>
      <c r="AK3" s="2">
        <v>4820</v>
      </c>
      <c r="AL3" s="2">
        <v>4.2000000000000003E-2</v>
      </c>
      <c r="AM3" s="2">
        <v>151</v>
      </c>
      <c r="AN3" s="2">
        <v>159</v>
      </c>
      <c r="AO3" s="2">
        <v>3.0000000000000001E-3</v>
      </c>
      <c r="AR3" s="2">
        <v>151</v>
      </c>
      <c r="AS3" s="2">
        <v>1739</v>
      </c>
      <c r="AT3" s="2">
        <v>4241</v>
      </c>
      <c r="AU3" s="2">
        <v>4820</v>
      </c>
      <c r="AV3" s="2">
        <v>161</v>
      </c>
    </row>
    <row r="4" spans="1:49" x14ac:dyDescent="0.25">
      <c r="A4" s="2">
        <v>3</v>
      </c>
      <c r="B4" s="2">
        <v>8</v>
      </c>
      <c r="C4" s="2">
        <v>40</v>
      </c>
      <c r="D4" s="2">
        <v>5</v>
      </c>
      <c r="E4" s="2">
        <v>173</v>
      </c>
      <c r="F4" s="2">
        <v>1.2E-2</v>
      </c>
      <c r="G4" s="2">
        <v>152</v>
      </c>
      <c r="H4" s="2">
        <v>1E-3</v>
      </c>
      <c r="I4" s="2">
        <v>149</v>
      </c>
      <c r="J4" s="2">
        <v>2E-3</v>
      </c>
      <c r="K4" s="2">
        <v>144</v>
      </c>
      <c r="L4" s="2">
        <v>4.0000000000000001E-3</v>
      </c>
      <c r="M4" s="2">
        <v>144</v>
      </c>
      <c r="N4" s="2">
        <v>144</v>
      </c>
      <c r="O4" s="2">
        <v>5</v>
      </c>
      <c r="P4" s="2">
        <v>99</v>
      </c>
      <c r="Q4" s="2">
        <v>0</v>
      </c>
      <c r="R4" s="2">
        <v>154</v>
      </c>
      <c r="S4" s="2">
        <v>5</v>
      </c>
      <c r="T4" s="2">
        <v>5932</v>
      </c>
      <c r="U4" s="2">
        <v>0.216</v>
      </c>
      <c r="V4" s="2">
        <v>154</v>
      </c>
      <c r="W4" s="2">
        <v>5</v>
      </c>
      <c r="X4" s="2">
        <v>5932</v>
      </c>
      <c r="Y4" s="2">
        <v>0.22</v>
      </c>
      <c r="Z4" s="2">
        <v>144</v>
      </c>
      <c r="AA4" s="2">
        <v>5</v>
      </c>
      <c r="AB4" s="2">
        <v>29</v>
      </c>
      <c r="AC4" s="2">
        <v>0</v>
      </c>
      <c r="AD4" s="2">
        <v>144</v>
      </c>
      <c r="AE4" s="2">
        <v>2213</v>
      </c>
      <c r="AF4" s="2">
        <v>2.7E-2</v>
      </c>
      <c r="AG4" s="2">
        <v>144</v>
      </c>
      <c r="AH4" s="2">
        <v>129720</v>
      </c>
      <c r="AI4" s="2">
        <v>15.523</v>
      </c>
      <c r="AJ4" s="2">
        <v>144</v>
      </c>
      <c r="AK4" s="2">
        <v>131744</v>
      </c>
      <c r="AL4" s="2">
        <v>15.881</v>
      </c>
      <c r="AM4" s="2">
        <v>144</v>
      </c>
      <c r="AN4" s="2">
        <v>63</v>
      </c>
      <c r="AO4" s="2">
        <v>2E-3</v>
      </c>
      <c r="AR4" s="2">
        <v>144</v>
      </c>
      <c r="AS4" s="2">
        <v>2213</v>
      </c>
      <c r="AT4" s="2">
        <v>129720</v>
      </c>
      <c r="AU4" s="2">
        <v>131744</v>
      </c>
      <c r="AV4" s="2">
        <v>63</v>
      </c>
    </row>
    <row r="5" spans="1:49" x14ac:dyDescent="0.25">
      <c r="A5" s="2">
        <v>4</v>
      </c>
      <c r="B5" s="2">
        <v>10</v>
      </c>
      <c r="C5" s="2">
        <v>36</v>
      </c>
      <c r="D5" s="2">
        <v>2</v>
      </c>
      <c r="E5" s="2">
        <v>211</v>
      </c>
      <c r="F5" s="2">
        <v>8.0000000000000002E-3</v>
      </c>
      <c r="G5" s="2">
        <v>198</v>
      </c>
      <c r="H5" s="2">
        <v>1E-3</v>
      </c>
      <c r="I5" s="2">
        <v>160</v>
      </c>
      <c r="J5" s="2">
        <v>2E-3</v>
      </c>
      <c r="K5" s="2">
        <v>155</v>
      </c>
      <c r="L5" s="2">
        <v>3.0000000000000001E-3</v>
      </c>
      <c r="M5" s="2">
        <v>155</v>
      </c>
      <c r="N5" s="2">
        <v>149</v>
      </c>
      <c r="O5" s="2">
        <v>3</v>
      </c>
      <c r="P5" s="2">
        <v>748</v>
      </c>
      <c r="Q5" s="2">
        <v>3.0000000000000001E-3</v>
      </c>
      <c r="R5" s="2">
        <v>149</v>
      </c>
      <c r="S5" s="2">
        <v>3</v>
      </c>
      <c r="T5" s="2">
        <v>887</v>
      </c>
      <c r="U5" s="2">
        <v>7.0000000000000001E-3</v>
      </c>
      <c r="V5" s="2">
        <v>149</v>
      </c>
      <c r="W5" s="2">
        <v>3</v>
      </c>
      <c r="X5" s="2">
        <v>887</v>
      </c>
      <c r="Y5" s="2">
        <v>7.0000000000000001E-3</v>
      </c>
      <c r="Z5" s="2">
        <v>149</v>
      </c>
      <c r="AA5" s="2">
        <v>3</v>
      </c>
      <c r="AB5" s="2">
        <v>142</v>
      </c>
      <c r="AC5" s="2">
        <v>0</v>
      </c>
      <c r="AD5" s="2">
        <v>140</v>
      </c>
      <c r="AE5" s="2">
        <v>1844</v>
      </c>
      <c r="AF5" s="2">
        <v>2.4E-2</v>
      </c>
      <c r="AG5" s="2">
        <v>140</v>
      </c>
      <c r="AH5" s="2">
        <v>4748</v>
      </c>
      <c r="AI5" s="2">
        <v>5.5E-2</v>
      </c>
      <c r="AJ5" s="2">
        <v>140</v>
      </c>
      <c r="AK5" s="2">
        <v>4865</v>
      </c>
      <c r="AL5" s="2">
        <v>6.9000000000000006E-2</v>
      </c>
      <c r="AM5" s="2">
        <v>140</v>
      </c>
      <c r="AN5" s="2">
        <v>281</v>
      </c>
      <c r="AO5" s="2">
        <v>0.01</v>
      </c>
      <c r="AR5" s="2">
        <v>140</v>
      </c>
      <c r="AS5" s="2">
        <v>2155</v>
      </c>
      <c r="AT5" s="2">
        <v>4748</v>
      </c>
      <c r="AU5" s="2">
        <v>4865</v>
      </c>
      <c r="AV5" s="2">
        <v>321</v>
      </c>
    </row>
    <row r="6" spans="1:49" x14ac:dyDescent="0.25">
      <c r="A6" s="2">
        <v>5</v>
      </c>
      <c r="B6" s="2">
        <v>10</v>
      </c>
      <c r="C6" s="2">
        <v>50</v>
      </c>
      <c r="D6" s="2">
        <v>4</v>
      </c>
      <c r="E6" s="2">
        <v>194</v>
      </c>
      <c r="F6" s="2">
        <v>1.2E-2</v>
      </c>
      <c r="G6" s="2">
        <v>184</v>
      </c>
      <c r="H6" s="2">
        <v>1E-3</v>
      </c>
      <c r="I6" s="2">
        <v>172</v>
      </c>
      <c r="J6" s="2">
        <v>3.0000000000000001E-3</v>
      </c>
      <c r="K6" s="2">
        <v>161</v>
      </c>
      <c r="L6" s="2">
        <v>4.0000000000000001E-3</v>
      </c>
      <c r="M6" s="2">
        <v>161</v>
      </c>
      <c r="N6" s="2">
        <v>161</v>
      </c>
      <c r="O6" s="2">
        <v>3</v>
      </c>
      <c r="P6" s="2">
        <v>223</v>
      </c>
      <c r="Q6" s="2">
        <v>0</v>
      </c>
      <c r="R6" s="2">
        <v>161</v>
      </c>
      <c r="S6" s="2">
        <v>3</v>
      </c>
      <c r="T6" s="2">
        <v>6880</v>
      </c>
      <c r="U6" s="2">
        <v>0.34399999999999997</v>
      </c>
      <c r="V6" s="2">
        <v>161</v>
      </c>
      <c r="W6" s="2">
        <v>3</v>
      </c>
      <c r="X6" s="2">
        <v>6880</v>
      </c>
      <c r="Y6" s="2">
        <v>0.34899999999999998</v>
      </c>
      <c r="Z6" s="2">
        <v>161</v>
      </c>
      <c r="AA6" s="2">
        <v>3</v>
      </c>
      <c r="AB6" s="2">
        <v>75</v>
      </c>
      <c r="AC6" s="2">
        <v>0</v>
      </c>
      <c r="AD6" s="2">
        <v>161</v>
      </c>
      <c r="AE6" s="2">
        <v>406</v>
      </c>
      <c r="AF6" s="2">
        <v>8.9999999999999993E-3</v>
      </c>
      <c r="AG6" s="2">
        <v>161</v>
      </c>
      <c r="AH6" s="2">
        <v>82005</v>
      </c>
      <c r="AI6" s="2">
        <v>9.7289999999999992</v>
      </c>
      <c r="AJ6" s="2">
        <v>161</v>
      </c>
      <c r="AK6" s="2">
        <v>83001</v>
      </c>
      <c r="AL6" s="2">
        <v>9.7680000000000007</v>
      </c>
      <c r="AM6" s="2">
        <v>161</v>
      </c>
      <c r="AN6" s="2">
        <v>48</v>
      </c>
      <c r="AO6" s="2">
        <v>1E-3</v>
      </c>
      <c r="AR6" s="2">
        <v>161</v>
      </c>
      <c r="AS6" s="2">
        <v>406</v>
      </c>
      <c r="AT6" s="2">
        <v>82005</v>
      </c>
      <c r="AU6" s="2">
        <v>83001</v>
      </c>
      <c r="AV6" s="2">
        <v>48</v>
      </c>
    </row>
    <row r="7" spans="1:49" x14ac:dyDescent="0.25">
      <c r="A7" s="2">
        <v>6</v>
      </c>
      <c r="B7" s="2">
        <v>10</v>
      </c>
      <c r="C7" s="2">
        <v>94</v>
      </c>
      <c r="D7" s="2">
        <v>1</v>
      </c>
      <c r="E7" s="2">
        <v>237</v>
      </c>
      <c r="F7" s="2">
        <v>1.7999999999999999E-2</v>
      </c>
      <c r="G7" s="2">
        <v>220</v>
      </c>
      <c r="H7" s="2">
        <v>2E-3</v>
      </c>
      <c r="I7" s="2">
        <v>209</v>
      </c>
      <c r="J7" s="2">
        <v>3.0000000000000001E-3</v>
      </c>
      <c r="K7" s="2">
        <v>199</v>
      </c>
      <c r="L7" s="2">
        <v>7.0000000000000001E-3</v>
      </c>
      <c r="M7" s="2">
        <v>199</v>
      </c>
      <c r="N7" s="2">
        <v>179</v>
      </c>
      <c r="O7" s="2">
        <v>3</v>
      </c>
      <c r="P7" s="2">
        <v>3142</v>
      </c>
      <c r="Q7" s="2">
        <v>0.13900000000000001</v>
      </c>
      <c r="R7" s="2">
        <v>179</v>
      </c>
      <c r="S7" s="2">
        <v>3</v>
      </c>
      <c r="T7" s="2">
        <v>3275</v>
      </c>
      <c r="U7" s="2">
        <v>0.18099999999999999</v>
      </c>
      <c r="V7" s="2">
        <v>179</v>
      </c>
      <c r="W7" s="2">
        <v>3</v>
      </c>
      <c r="X7" s="2">
        <v>3275</v>
      </c>
      <c r="Y7" s="2">
        <v>0.183</v>
      </c>
      <c r="Z7" s="2">
        <v>179</v>
      </c>
      <c r="AA7" s="2">
        <v>3</v>
      </c>
      <c r="AB7" s="2">
        <v>388</v>
      </c>
      <c r="AC7" s="2">
        <v>7.0000000000000001E-3</v>
      </c>
      <c r="AD7" s="2">
        <v>178</v>
      </c>
      <c r="AE7" s="2">
        <v>2472</v>
      </c>
      <c r="AF7" s="2">
        <v>4.1000000000000002E-2</v>
      </c>
      <c r="AG7" s="2">
        <v>178</v>
      </c>
      <c r="AH7" s="2">
        <v>13761</v>
      </c>
      <c r="AI7" s="2">
        <v>0.65</v>
      </c>
      <c r="AJ7" s="2">
        <v>178</v>
      </c>
      <c r="AK7" s="2">
        <v>19072</v>
      </c>
      <c r="AL7" s="2">
        <v>0.83099999999999996</v>
      </c>
      <c r="AM7" s="2">
        <v>179</v>
      </c>
      <c r="AN7" s="2">
        <v>78</v>
      </c>
      <c r="AO7" s="2">
        <v>2E-3</v>
      </c>
      <c r="AR7" s="2">
        <v>178</v>
      </c>
      <c r="AS7" s="2">
        <v>9960</v>
      </c>
      <c r="AT7" s="2">
        <v>13761</v>
      </c>
      <c r="AU7" s="2">
        <v>19072</v>
      </c>
      <c r="AV7" s="2">
        <v>198</v>
      </c>
    </row>
    <row r="8" spans="1:49" x14ac:dyDescent="0.25">
      <c r="A8" s="2">
        <v>7</v>
      </c>
      <c r="B8" s="2">
        <v>12</v>
      </c>
      <c r="C8" s="2">
        <v>32</v>
      </c>
      <c r="D8" s="2">
        <v>4</v>
      </c>
      <c r="E8" s="2">
        <v>258</v>
      </c>
      <c r="F8" s="2">
        <v>1.7999999999999999E-2</v>
      </c>
      <c r="G8" s="2">
        <v>226</v>
      </c>
      <c r="H8" s="2">
        <v>1E-3</v>
      </c>
      <c r="I8" s="2">
        <v>222</v>
      </c>
      <c r="J8" s="2">
        <v>1E-3</v>
      </c>
      <c r="K8" s="2">
        <v>222</v>
      </c>
      <c r="L8" s="2">
        <v>2E-3</v>
      </c>
      <c r="M8" s="2">
        <v>222</v>
      </c>
      <c r="N8" s="2">
        <v>222</v>
      </c>
      <c r="O8" s="2">
        <v>3</v>
      </c>
      <c r="P8" s="2">
        <v>352</v>
      </c>
      <c r="Q8" s="2">
        <v>0</v>
      </c>
      <c r="R8" s="2">
        <v>222</v>
      </c>
      <c r="S8" s="2">
        <v>3</v>
      </c>
      <c r="T8" s="2">
        <v>531</v>
      </c>
      <c r="U8" s="2">
        <v>1E-3</v>
      </c>
      <c r="V8" s="2">
        <v>222</v>
      </c>
      <c r="W8" s="2">
        <v>3</v>
      </c>
      <c r="X8" s="2">
        <v>531</v>
      </c>
      <c r="Y8" s="2">
        <v>2E-3</v>
      </c>
      <c r="Z8" s="2">
        <v>222</v>
      </c>
      <c r="AA8" s="2">
        <v>3</v>
      </c>
      <c r="AB8" s="2">
        <v>71</v>
      </c>
      <c r="AC8" s="2">
        <v>0</v>
      </c>
      <c r="AD8" s="2">
        <v>222</v>
      </c>
      <c r="AE8" s="2">
        <v>1732</v>
      </c>
      <c r="AF8" s="2">
        <v>8.0000000000000002E-3</v>
      </c>
      <c r="AG8" s="2">
        <v>222</v>
      </c>
      <c r="AH8" s="2">
        <v>7914</v>
      </c>
      <c r="AI8" s="2">
        <v>7.0999999999999994E-2</v>
      </c>
      <c r="AJ8" s="2">
        <v>222</v>
      </c>
      <c r="AK8" s="2">
        <v>14375</v>
      </c>
      <c r="AL8" s="2">
        <v>0.16900000000000001</v>
      </c>
      <c r="AM8" s="2">
        <v>222</v>
      </c>
      <c r="AN8" s="2">
        <v>126</v>
      </c>
      <c r="AO8" s="2">
        <v>1E-3</v>
      </c>
      <c r="AR8" s="2">
        <v>222</v>
      </c>
      <c r="AS8" s="2">
        <v>1732</v>
      </c>
      <c r="AT8" s="2">
        <v>7914</v>
      </c>
      <c r="AU8" s="2">
        <v>14375</v>
      </c>
      <c r="AV8" s="2">
        <v>126</v>
      </c>
    </row>
    <row r="9" spans="1:49" x14ac:dyDescent="0.25">
      <c r="A9" s="2">
        <v>8</v>
      </c>
      <c r="B9" s="2">
        <v>12</v>
      </c>
      <c r="C9" s="2">
        <v>50</v>
      </c>
      <c r="D9" s="2">
        <v>4</v>
      </c>
      <c r="E9" s="2">
        <v>240</v>
      </c>
      <c r="F9" s="2">
        <v>1.6E-2</v>
      </c>
      <c r="G9" s="2">
        <v>219</v>
      </c>
      <c r="H9" s="2">
        <v>2E-3</v>
      </c>
      <c r="I9" s="2">
        <v>207</v>
      </c>
      <c r="J9" s="2">
        <v>3.0000000000000001E-3</v>
      </c>
      <c r="K9" s="2">
        <v>200</v>
      </c>
      <c r="L9" s="2">
        <v>5.0000000000000001E-3</v>
      </c>
      <c r="M9" s="2">
        <v>200</v>
      </c>
      <c r="N9" s="2">
        <v>195</v>
      </c>
      <c r="O9" s="2">
        <v>3</v>
      </c>
      <c r="P9" s="2">
        <v>1189</v>
      </c>
      <c r="Q9" s="2">
        <v>7.0000000000000001E-3</v>
      </c>
      <c r="R9" s="2">
        <v>195</v>
      </c>
      <c r="S9" s="2">
        <v>3</v>
      </c>
      <c r="T9" s="2">
        <v>6879</v>
      </c>
      <c r="U9" s="2">
        <v>0.33200000000000002</v>
      </c>
      <c r="V9" s="2">
        <v>195</v>
      </c>
      <c r="W9" s="2">
        <v>3</v>
      </c>
      <c r="X9" s="2">
        <v>6879</v>
      </c>
      <c r="Y9" s="2">
        <v>0.33300000000000002</v>
      </c>
      <c r="Z9" s="2">
        <v>195</v>
      </c>
      <c r="AA9" s="2">
        <v>3</v>
      </c>
      <c r="AB9" s="2">
        <v>160</v>
      </c>
      <c r="AC9" s="2">
        <v>1E-3</v>
      </c>
      <c r="AD9" s="2">
        <v>192</v>
      </c>
      <c r="AE9" s="2">
        <v>965</v>
      </c>
      <c r="AF9" s="2">
        <v>0.01</v>
      </c>
      <c r="AG9" s="2">
        <v>192</v>
      </c>
      <c r="AH9" s="2">
        <v>37060</v>
      </c>
      <c r="AI9" s="2">
        <v>4.2329999999999997</v>
      </c>
      <c r="AJ9" s="2">
        <v>192</v>
      </c>
      <c r="AK9" s="2">
        <v>39376</v>
      </c>
      <c r="AL9" s="2">
        <v>4.4779999999999998</v>
      </c>
      <c r="AM9" s="2">
        <v>192</v>
      </c>
      <c r="AN9" s="2">
        <v>72</v>
      </c>
      <c r="AO9" s="2">
        <v>2E-3</v>
      </c>
      <c r="AR9" s="2">
        <v>192</v>
      </c>
      <c r="AS9" s="2">
        <v>1607</v>
      </c>
      <c r="AT9" s="2">
        <v>37060</v>
      </c>
      <c r="AU9" s="2">
        <v>39376</v>
      </c>
      <c r="AV9" s="2">
        <v>87</v>
      </c>
    </row>
    <row r="10" spans="1:49" x14ac:dyDescent="0.25">
      <c r="A10" s="2">
        <v>9</v>
      </c>
      <c r="B10" s="2">
        <v>15</v>
      </c>
      <c r="C10" s="2">
        <v>160</v>
      </c>
      <c r="D10" s="2">
        <v>4</v>
      </c>
      <c r="E10" s="2">
        <v>715</v>
      </c>
      <c r="F10" s="2">
        <v>1.7000000000000001E-2</v>
      </c>
      <c r="G10" s="2">
        <v>702</v>
      </c>
      <c r="H10" s="2">
        <v>3.0000000000000001E-3</v>
      </c>
      <c r="I10" s="2">
        <v>683</v>
      </c>
      <c r="J10" s="2">
        <v>7.0000000000000001E-3</v>
      </c>
      <c r="K10" s="2">
        <v>680</v>
      </c>
      <c r="L10" s="2">
        <v>8.9999999999999993E-3</v>
      </c>
      <c r="M10" s="2">
        <v>680</v>
      </c>
      <c r="N10" s="2">
        <v>644</v>
      </c>
      <c r="O10" s="2">
        <v>4</v>
      </c>
      <c r="P10" s="2">
        <v>15047</v>
      </c>
      <c r="Q10" s="2">
        <v>5.7039999999999997</v>
      </c>
      <c r="R10" s="2">
        <v>644</v>
      </c>
      <c r="S10" s="2">
        <v>4</v>
      </c>
      <c r="T10" s="2">
        <v>33344</v>
      </c>
      <c r="U10" s="2">
        <v>34.151000000000003</v>
      </c>
      <c r="V10" s="2">
        <v>644</v>
      </c>
      <c r="W10" s="2">
        <v>4</v>
      </c>
      <c r="X10" s="2">
        <v>33344</v>
      </c>
      <c r="Y10" s="2">
        <v>34.694000000000003</v>
      </c>
      <c r="Z10" s="2">
        <v>644</v>
      </c>
      <c r="AA10" s="2">
        <v>4</v>
      </c>
      <c r="AB10" s="2">
        <v>200</v>
      </c>
      <c r="AC10" s="2">
        <v>3.0000000000000001E-3</v>
      </c>
      <c r="AD10" s="2">
        <v>644</v>
      </c>
      <c r="AE10" s="2">
        <v>6962</v>
      </c>
      <c r="AF10" s="2">
        <v>0.17799999999999999</v>
      </c>
      <c r="AG10" s="2">
        <v>0</v>
      </c>
      <c r="AH10" s="2">
        <v>2154029</v>
      </c>
      <c r="AI10" s="2">
        <v>3701.13</v>
      </c>
      <c r="AJ10" s="2">
        <v>0</v>
      </c>
      <c r="AK10" s="2">
        <v>2177113</v>
      </c>
      <c r="AL10" s="2">
        <v>3793.25</v>
      </c>
      <c r="AM10" s="2">
        <v>644</v>
      </c>
      <c r="AN10" s="2">
        <v>161</v>
      </c>
      <c r="AO10" s="2">
        <v>7.0000000000000001E-3</v>
      </c>
      <c r="AR10" s="2">
        <v>644</v>
      </c>
      <c r="AS10" s="2">
        <v>263867</v>
      </c>
      <c r="AT10" s="2">
        <v>1410815</v>
      </c>
      <c r="AU10" s="2">
        <v>1344462</v>
      </c>
      <c r="AV10" s="2">
        <v>286</v>
      </c>
    </row>
    <row r="11" spans="1:49" x14ac:dyDescent="0.25">
      <c r="A11" s="2">
        <v>10</v>
      </c>
      <c r="B11" s="2">
        <v>20</v>
      </c>
      <c r="C11" s="2">
        <v>108</v>
      </c>
      <c r="D11" s="2">
        <v>10</v>
      </c>
      <c r="E11" s="2">
        <v>1231</v>
      </c>
      <c r="F11" s="2">
        <v>5.0000000000000001E-3</v>
      </c>
      <c r="G11" s="2">
        <v>1212</v>
      </c>
      <c r="H11" s="2">
        <v>2E-3</v>
      </c>
      <c r="I11" s="2">
        <v>1191</v>
      </c>
      <c r="J11" s="2">
        <v>5.0000000000000001E-3</v>
      </c>
      <c r="K11" s="2">
        <v>1178</v>
      </c>
      <c r="L11" s="2">
        <v>8.9999999999999993E-3</v>
      </c>
      <c r="M11" s="2">
        <v>1178</v>
      </c>
      <c r="N11" s="2">
        <v>1142</v>
      </c>
      <c r="O11" s="2">
        <v>3</v>
      </c>
      <c r="P11" s="2">
        <v>8682</v>
      </c>
      <c r="Q11" s="2">
        <v>0.93799999999999994</v>
      </c>
      <c r="R11" s="2">
        <v>1142</v>
      </c>
      <c r="S11" s="2">
        <v>3</v>
      </c>
      <c r="T11" s="2">
        <v>10295</v>
      </c>
      <c r="U11" s="2">
        <v>1.9119999999999999</v>
      </c>
      <c r="V11" s="2">
        <v>1142</v>
      </c>
      <c r="W11" s="2">
        <v>3</v>
      </c>
      <c r="X11" s="2">
        <v>10295</v>
      </c>
      <c r="Y11" s="2">
        <v>1.9379999999999999</v>
      </c>
      <c r="Z11" s="2">
        <v>1142</v>
      </c>
      <c r="AA11" s="2">
        <v>3</v>
      </c>
      <c r="AB11" s="2">
        <v>128</v>
      </c>
      <c r="AC11" s="2">
        <v>1E-3</v>
      </c>
      <c r="AD11" s="2">
        <v>1139</v>
      </c>
      <c r="AE11" s="2">
        <v>49609</v>
      </c>
      <c r="AF11" s="2">
        <v>2.3650000000000002</v>
      </c>
      <c r="AG11" s="2">
        <v>0</v>
      </c>
      <c r="AH11" s="2">
        <v>1248740</v>
      </c>
      <c r="AI11" s="2">
        <v>3604.32</v>
      </c>
      <c r="AJ11" s="2">
        <v>0</v>
      </c>
      <c r="AK11" s="2">
        <v>856247</v>
      </c>
      <c r="AL11" s="2">
        <v>3621.4</v>
      </c>
      <c r="AM11" s="2">
        <v>1142</v>
      </c>
      <c r="AN11" s="2">
        <v>102</v>
      </c>
      <c r="AO11" s="2">
        <v>8.0000000000000002E-3</v>
      </c>
      <c r="AR11" s="2">
        <v>1139</v>
      </c>
      <c r="AS11" s="2">
        <v>326094</v>
      </c>
      <c r="AT11" s="2">
        <v>716815</v>
      </c>
      <c r="AU11" s="2">
        <v>1024128</v>
      </c>
      <c r="AV11" s="2">
        <v>148</v>
      </c>
    </row>
    <row r="12" spans="1:49" x14ac:dyDescent="0.25">
      <c r="A12" s="2">
        <v>11</v>
      </c>
      <c r="B12" s="2">
        <v>10</v>
      </c>
      <c r="C12" s="2">
        <v>80</v>
      </c>
      <c r="D12" s="2">
        <v>2</v>
      </c>
      <c r="E12" s="2">
        <v>181</v>
      </c>
      <c r="F12" s="2">
        <v>4.0000000000000001E-3</v>
      </c>
      <c r="G12" s="2">
        <v>168</v>
      </c>
      <c r="H12" s="2">
        <v>2E-3</v>
      </c>
      <c r="I12" s="2">
        <v>154</v>
      </c>
      <c r="J12" s="2">
        <v>4.0000000000000001E-3</v>
      </c>
      <c r="K12" s="2">
        <v>140</v>
      </c>
      <c r="L12" s="2">
        <v>7.0000000000000001E-3</v>
      </c>
      <c r="M12" s="2">
        <v>140</v>
      </c>
      <c r="N12" s="2">
        <v>140</v>
      </c>
      <c r="O12" s="2">
        <v>3</v>
      </c>
      <c r="P12" s="2">
        <v>343</v>
      </c>
      <c r="Q12" s="2">
        <v>1E-3</v>
      </c>
      <c r="R12" s="2">
        <v>147</v>
      </c>
      <c r="S12" s="2">
        <v>3</v>
      </c>
      <c r="T12" s="2">
        <v>8681</v>
      </c>
      <c r="U12" s="2">
        <v>0.83599999999999997</v>
      </c>
      <c r="V12" s="2">
        <v>147</v>
      </c>
      <c r="W12" s="2">
        <v>3</v>
      </c>
      <c r="X12" s="2">
        <v>8681</v>
      </c>
      <c r="Y12" s="2">
        <v>0.84199999999999997</v>
      </c>
      <c r="Z12" s="2">
        <v>140</v>
      </c>
      <c r="AA12" s="2">
        <v>3</v>
      </c>
      <c r="AB12" s="2">
        <v>109</v>
      </c>
      <c r="AC12" s="2">
        <v>1E-3</v>
      </c>
      <c r="AD12" s="2">
        <v>134</v>
      </c>
      <c r="AE12" s="2">
        <v>536</v>
      </c>
      <c r="AF12" s="2">
        <v>1.4E-2</v>
      </c>
      <c r="AG12" s="2">
        <v>134</v>
      </c>
      <c r="AH12" s="2">
        <v>42913</v>
      </c>
      <c r="AI12" s="2">
        <v>6.8220000000000001</v>
      </c>
      <c r="AJ12" s="2">
        <v>134</v>
      </c>
      <c r="AK12" s="2">
        <v>43867</v>
      </c>
      <c r="AL12" s="2">
        <v>7.01</v>
      </c>
      <c r="AM12" s="2">
        <v>140</v>
      </c>
      <c r="AN12" s="2">
        <v>29</v>
      </c>
      <c r="AO12" s="2">
        <v>1E-3</v>
      </c>
      <c r="AR12" s="2">
        <v>134</v>
      </c>
      <c r="AS12" s="2">
        <v>536</v>
      </c>
      <c r="AT12" s="2">
        <v>42913</v>
      </c>
      <c r="AU12" s="2">
        <v>43867</v>
      </c>
      <c r="AV12" s="2">
        <v>29</v>
      </c>
    </row>
    <row r="13" spans="1:49" x14ac:dyDescent="0.25">
      <c r="A13" s="2">
        <v>12</v>
      </c>
      <c r="B13" s="2">
        <v>15</v>
      </c>
      <c r="C13" s="2">
        <v>327</v>
      </c>
      <c r="D13" s="2">
        <v>4</v>
      </c>
      <c r="E13" s="2">
        <v>1033</v>
      </c>
      <c r="F13" s="2">
        <v>6.0000000000000001E-3</v>
      </c>
      <c r="G13" s="2">
        <v>1014</v>
      </c>
      <c r="H13" s="2">
        <v>8.0000000000000002E-3</v>
      </c>
      <c r="I13" s="2">
        <v>990</v>
      </c>
      <c r="J13" s="2">
        <v>1.7000000000000001E-2</v>
      </c>
      <c r="K13" s="2">
        <v>970</v>
      </c>
      <c r="L13" s="2">
        <v>0.03</v>
      </c>
      <c r="M13" s="2">
        <v>970</v>
      </c>
      <c r="N13" s="2">
        <v>916</v>
      </c>
      <c r="O13" s="2">
        <v>3</v>
      </c>
      <c r="P13" s="2">
        <v>167455</v>
      </c>
      <c r="Q13" s="2">
        <v>1670.67</v>
      </c>
      <c r="R13" s="2">
        <v>0</v>
      </c>
      <c r="S13" s="2">
        <v>3</v>
      </c>
      <c r="T13" s="2">
        <v>292458</v>
      </c>
      <c r="U13" s="2">
        <v>3600</v>
      </c>
      <c r="V13" s="2">
        <v>0</v>
      </c>
      <c r="W13" s="2">
        <v>3</v>
      </c>
      <c r="X13" s="2">
        <v>292458</v>
      </c>
      <c r="Y13" s="2">
        <v>3600</v>
      </c>
      <c r="Z13" s="2">
        <v>916</v>
      </c>
      <c r="AA13" s="2">
        <v>3</v>
      </c>
      <c r="AB13" s="2">
        <v>1343</v>
      </c>
      <c r="AC13" s="2">
        <v>0.48</v>
      </c>
      <c r="AD13" s="2">
        <v>912</v>
      </c>
      <c r="AE13" s="2">
        <v>12756</v>
      </c>
      <c r="AF13" s="2">
        <v>1.6719999999999999</v>
      </c>
      <c r="AG13" s="2">
        <v>0</v>
      </c>
      <c r="AH13" s="2">
        <v>1268336</v>
      </c>
      <c r="AI13" s="2">
        <v>3787.4</v>
      </c>
      <c r="AJ13" s="2">
        <v>0</v>
      </c>
      <c r="AK13" s="2">
        <v>1268336</v>
      </c>
      <c r="AL13" s="2">
        <v>3705.9</v>
      </c>
      <c r="AM13" s="2">
        <v>914</v>
      </c>
      <c r="AN13" s="2">
        <v>176</v>
      </c>
      <c r="AO13" s="2">
        <v>2.5999999999999999E-2</v>
      </c>
      <c r="AR13" s="2">
        <v>0</v>
      </c>
      <c r="AS13" s="2">
        <v>613249</v>
      </c>
      <c r="AT13" s="2">
        <v>1020778</v>
      </c>
      <c r="AU13" s="2">
        <v>1020778</v>
      </c>
      <c r="AV13" s="2">
        <v>314</v>
      </c>
    </row>
    <row r="14" spans="1:49" x14ac:dyDescent="0.25">
      <c r="A14" s="2">
        <v>13</v>
      </c>
      <c r="B14" s="2">
        <v>20</v>
      </c>
      <c r="C14" s="2">
        <v>180</v>
      </c>
      <c r="D14" s="2">
        <v>6</v>
      </c>
      <c r="E14" s="2">
        <v>1017</v>
      </c>
      <c r="F14" s="2">
        <v>3.0000000000000001E-3</v>
      </c>
      <c r="G14" s="2">
        <v>1006</v>
      </c>
      <c r="H14" s="2">
        <v>5.0000000000000001E-3</v>
      </c>
      <c r="I14" s="2">
        <v>992</v>
      </c>
      <c r="J14" s="2">
        <v>8.0000000000000002E-3</v>
      </c>
      <c r="K14" s="2">
        <v>970</v>
      </c>
      <c r="L14" s="2">
        <v>1.7000000000000001E-2</v>
      </c>
      <c r="M14" s="2">
        <v>970</v>
      </c>
      <c r="N14" s="2">
        <v>960</v>
      </c>
      <c r="O14" s="2">
        <v>4</v>
      </c>
      <c r="P14" s="2">
        <v>34943</v>
      </c>
      <c r="Q14" s="2">
        <v>36.497999999999998</v>
      </c>
      <c r="R14" s="2">
        <v>960</v>
      </c>
      <c r="S14" s="2">
        <v>4</v>
      </c>
      <c r="T14" s="2">
        <v>75634</v>
      </c>
      <c r="U14" s="2">
        <v>193.63200000000001</v>
      </c>
      <c r="V14" s="2">
        <v>960</v>
      </c>
      <c r="W14" s="2">
        <v>4</v>
      </c>
      <c r="X14" s="2">
        <v>75634</v>
      </c>
      <c r="Y14" s="2">
        <v>193.78200000000001</v>
      </c>
      <c r="Z14" s="2">
        <v>960</v>
      </c>
      <c r="AA14" s="2">
        <v>4</v>
      </c>
      <c r="AB14" s="2">
        <v>575</v>
      </c>
      <c r="AC14" s="2">
        <v>5.5E-2</v>
      </c>
      <c r="AD14" s="2">
        <v>956</v>
      </c>
      <c r="AE14" s="2">
        <v>3391</v>
      </c>
      <c r="AF14" s="2">
        <v>0.154</v>
      </c>
      <c r="AG14" s="2">
        <v>0</v>
      </c>
      <c r="AH14" s="2">
        <v>1212601</v>
      </c>
      <c r="AI14" s="2">
        <v>3813.13</v>
      </c>
      <c r="AJ14" s="2">
        <v>0</v>
      </c>
      <c r="AK14" s="2">
        <v>1212601</v>
      </c>
      <c r="AL14" s="2">
        <v>3650.66</v>
      </c>
      <c r="AM14" s="2">
        <v>960</v>
      </c>
      <c r="AN14" s="2">
        <v>58</v>
      </c>
      <c r="AO14" s="2">
        <v>4.0000000000000001E-3</v>
      </c>
      <c r="AR14" s="2">
        <v>956</v>
      </c>
      <c r="AS14" s="2">
        <v>7115</v>
      </c>
      <c r="AT14" s="2">
        <v>1610932</v>
      </c>
      <c r="AU14" s="2">
        <v>1610932</v>
      </c>
      <c r="AV14" s="2">
        <v>59</v>
      </c>
    </row>
    <row r="15" spans="1:49" x14ac:dyDescent="0.25">
      <c r="A15" s="2">
        <v>14</v>
      </c>
      <c r="B15" s="2">
        <v>20</v>
      </c>
      <c r="C15" s="2">
        <v>440</v>
      </c>
      <c r="D15" s="2">
        <v>5</v>
      </c>
      <c r="E15" s="2">
        <v>1535</v>
      </c>
      <c r="F15" s="2">
        <v>3.0000000000000001E-3</v>
      </c>
      <c r="G15" s="2">
        <v>1535</v>
      </c>
      <c r="H15" s="2">
        <v>1.2999999999999999E-2</v>
      </c>
      <c r="I15" s="2">
        <v>1524</v>
      </c>
      <c r="J15" s="2">
        <v>3.2000000000000001E-2</v>
      </c>
      <c r="K15" s="2">
        <v>1513</v>
      </c>
      <c r="L15" s="2">
        <v>6.2E-2</v>
      </c>
      <c r="M15" s="2">
        <v>1513</v>
      </c>
      <c r="N15" s="2">
        <v>1387</v>
      </c>
      <c r="O15" s="2">
        <v>3</v>
      </c>
      <c r="P15" s="2">
        <v>191783</v>
      </c>
      <c r="Q15" s="2">
        <v>3600</v>
      </c>
      <c r="R15" s="2">
        <v>0</v>
      </c>
      <c r="S15" s="2">
        <v>3</v>
      </c>
      <c r="T15" s="2">
        <v>274485</v>
      </c>
      <c r="U15" s="2">
        <v>3600</v>
      </c>
      <c r="V15" s="2">
        <v>0</v>
      </c>
      <c r="W15" s="2">
        <v>3</v>
      </c>
      <c r="X15" s="2">
        <v>314032</v>
      </c>
      <c r="Y15" s="2">
        <v>3600</v>
      </c>
      <c r="Z15" s="2">
        <v>1387</v>
      </c>
      <c r="AA15" s="2">
        <v>3</v>
      </c>
      <c r="AB15" s="2">
        <v>990</v>
      </c>
      <c r="AC15" s="2">
        <v>0.33400000000000002</v>
      </c>
      <c r="AD15" s="2">
        <v>0</v>
      </c>
      <c r="AE15" s="2">
        <v>754539</v>
      </c>
      <c r="AF15" s="2">
        <v>3600.43</v>
      </c>
      <c r="AG15" s="2">
        <v>0</v>
      </c>
      <c r="AH15" s="2">
        <v>1001357</v>
      </c>
      <c r="AI15" s="2">
        <v>3666.82</v>
      </c>
      <c r="AJ15" s="2">
        <v>0</v>
      </c>
      <c r="AK15" s="2">
        <v>1559487</v>
      </c>
      <c r="AL15" s="2">
        <v>3842.75</v>
      </c>
      <c r="AM15" s="2">
        <v>1372</v>
      </c>
      <c r="AN15" s="2">
        <v>460</v>
      </c>
      <c r="AO15" s="2">
        <v>0.30499999999999999</v>
      </c>
      <c r="AR15" s="2">
        <v>0</v>
      </c>
      <c r="AS15" s="2">
        <v>1550626</v>
      </c>
      <c r="AT15" s="2">
        <v>1559487</v>
      </c>
      <c r="AU15" s="2">
        <v>1559487</v>
      </c>
      <c r="AV15" s="2">
        <v>642</v>
      </c>
      <c r="AW15" s="2">
        <v>1372</v>
      </c>
    </row>
    <row r="16" spans="1:49" x14ac:dyDescent="0.25">
      <c r="A16" s="2">
        <v>15</v>
      </c>
      <c r="B16" s="2">
        <v>30</v>
      </c>
      <c r="C16" s="2">
        <v>177</v>
      </c>
      <c r="D16" s="2">
        <v>8</v>
      </c>
      <c r="E16" s="2">
        <v>1407</v>
      </c>
      <c r="F16" s="2">
        <v>2E-3</v>
      </c>
      <c r="G16" s="2">
        <v>1402</v>
      </c>
      <c r="H16" s="2">
        <v>7.0000000000000001E-3</v>
      </c>
      <c r="I16" s="2">
        <v>1381</v>
      </c>
      <c r="J16" s="2">
        <v>1.2999999999999999E-2</v>
      </c>
      <c r="K16" s="2">
        <v>1371</v>
      </c>
      <c r="L16" s="2">
        <v>2.4E-2</v>
      </c>
      <c r="M16" s="2">
        <v>1371</v>
      </c>
      <c r="N16" s="2">
        <v>1348</v>
      </c>
      <c r="O16" s="2">
        <v>4</v>
      </c>
      <c r="P16" s="2">
        <v>46227</v>
      </c>
      <c r="Q16" s="2">
        <v>67.341999999999999</v>
      </c>
      <c r="R16" s="2">
        <v>1348</v>
      </c>
      <c r="S16" s="2">
        <v>4</v>
      </c>
      <c r="T16" s="2">
        <v>48830</v>
      </c>
      <c r="U16" s="2">
        <v>77.182000000000002</v>
      </c>
      <c r="V16" s="2">
        <v>1348</v>
      </c>
      <c r="W16" s="2">
        <v>4</v>
      </c>
      <c r="X16" s="2">
        <v>48830</v>
      </c>
      <c r="Y16" s="2">
        <v>78.36</v>
      </c>
      <c r="Z16" s="2">
        <v>1348</v>
      </c>
      <c r="AA16" s="2">
        <v>4</v>
      </c>
      <c r="AB16" s="2">
        <v>1485</v>
      </c>
      <c r="AC16" s="2">
        <v>0.34200000000000003</v>
      </c>
      <c r="AD16" s="2">
        <v>1346</v>
      </c>
      <c r="AE16" s="2">
        <v>88677</v>
      </c>
      <c r="AF16" s="2">
        <v>22.866</v>
      </c>
      <c r="AG16" s="2">
        <v>0</v>
      </c>
      <c r="AH16" s="2">
        <v>1555554</v>
      </c>
      <c r="AI16" s="2">
        <v>3639.07</v>
      </c>
      <c r="AJ16" s="2">
        <v>0</v>
      </c>
      <c r="AK16" s="2">
        <v>1516520</v>
      </c>
      <c r="AL16" s="2">
        <v>3625.74</v>
      </c>
      <c r="AM16" s="2">
        <v>1348</v>
      </c>
      <c r="AN16" s="2">
        <v>88</v>
      </c>
      <c r="AO16" s="2">
        <v>1.7000000000000001E-2</v>
      </c>
      <c r="AR16" s="2">
        <v>1346</v>
      </c>
      <c r="AS16" s="2">
        <v>261078</v>
      </c>
      <c r="AT16" s="2">
        <v>1067321</v>
      </c>
      <c r="AU16" s="2">
        <v>1115578</v>
      </c>
      <c r="AV16" s="2">
        <v>106</v>
      </c>
    </row>
    <row r="17" spans="1:122" x14ac:dyDescent="0.25">
      <c r="A17" s="2">
        <v>16</v>
      </c>
      <c r="B17" s="2">
        <v>30</v>
      </c>
      <c r="C17" s="2">
        <v>260</v>
      </c>
      <c r="D17" s="2">
        <v>6</v>
      </c>
      <c r="E17" s="2">
        <v>1398</v>
      </c>
      <c r="F17" s="2">
        <v>3.0000000000000001E-3</v>
      </c>
      <c r="G17" s="2">
        <v>1390</v>
      </c>
      <c r="H17" s="2">
        <v>8.0000000000000002E-3</v>
      </c>
      <c r="I17" s="2">
        <v>1376</v>
      </c>
      <c r="J17" s="2">
        <v>1.9E-2</v>
      </c>
      <c r="K17" s="2">
        <v>1361</v>
      </c>
      <c r="L17" s="2">
        <v>3.4000000000000002E-2</v>
      </c>
      <c r="M17" s="2">
        <v>1361</v>
      </c>
      <c r="N17" s="2">
        <v>1298</v>
      </c>
      <c r="O17" s="2">
        <v>5</v>
      </c>
      <c r="P17" s="2">
        <v>93550</v>
      </c>
      <c r="Q17" s="2">
        <v>387.75799999999998</v>
      </c>
      <c r="R17" s="2">
        <v>1298</v>
      </c>
      <c r="S17" s="2">
        <v>5</v>
      </c>
      <c r="T17" s="2">
        <v>149187</v>
      </c>
      <c r="U17" s="2">
        <v>1176.7</v>
      </c>
      <c r="V17" s="2">
        <v>1298</v>
      </c>
      <c r="W17" s="2">
        <v>5</v>
      </c>
      <c r="X17" s="2">
        <v>149187</v>
      </c>
      <c r="Y17" s="2">
        <v>1729.44</v>
      </c>
      <c r="Z17" s="2">
        <v>1298</v>
      </c>
      <c r="AA17" s="2">
        <v>5</v>
      </c>
      <c r="AB17" s="2">
        <v>1946</v>
      </c>
      <c r="AC17" s="2">
        <v>0.67500000000000004</v>
      </c>
      <c r="AD17" s="2">
        <v>1291</v>
      </c>
      <c r="AE17" s="2">
        <v>327838</v>
      </c>
      <c r="AF17" s="2">
        <v>453.13900000000001</v>
      </c>
      <c r="AG17" s="2">
        <v>0</v>
      </c>
      <c r="AH17" s="2">
        <v>1118045</v>
      </c>
      <c r="AI17" s="2">
        <v>3905.05</v>
      </c>
      <c r="AJ17" s="2">
        <v>0</v>
      </c>
      <c r="AK17" s="2">
        <v>1118045</v>
      </c>
      <c r="AL17" s="2">
        <v>3630.61</v>
      </c>
      <c r="AM17" s="2">
        <v>1292</v>
      </c>
      <c r="AN17" s="2">
        <v>230</v>
      </c>
      <c r="AO17" s="2">
        <v>7.8E-2</v>
      </c>
      <c r="AR17" s="2">
        <v>0</v>
      </c>
      <c r="AS17" s="2">
        <v>909386</v>
      </c>
      <c r="AT17" s="2">
        <v>1118045</v>
      </c>
      <c r="AU17" s="2">
        <v>1118045</v>
      </c>
      <c r="AV17" s="2">
        <v>429</v>
      </c>
    </row>
    <row r="18" spans="1:122" x14ac:dyDescent="0.25">
      <c r="A18" s="2">
        <v>17</v>
      </c>
      <c r="B18" s="2">
        <v>30</v>
      </c>
      <c r="C18" s="2">
        <v>544</v>
      </c>
      <c r="D18" s="2">
        <v>4</v>
      </c>
      <c r="E18" s="2">
        <v>1356</v>
      </c>
      <c r="F18" s="2">
        <v>3.0000000000000001E-3</v>
      </c>
      <c r="G18" s="2">
        <v>1343</v>
      </c>
      <c r="H18" s="2">
        <v>2.5000000000000001E-2</v>
      </c>
      <c r="I18" s="2">
        <v>1324</v>
      </c>
      <c r="J18" s="2">
        <v>5.8000000000000003E-2</v>
      </c>
      <c r="K18" s="2">
        <v>1318</v>
      </c>
      <c r="L18" s="2">
        <v>0.106</v>
      </c>
      <c r="M18" s="2">
        <v>1318</v>
      </c>
      <c r="N18" s="2">
        <v>0</v>
      </c>
      <c r="O18" s="2">
        <v>5</v>
      </c>
      <c r="P18" s="2">
        <v>223991</v>
      </c>
      <c r="Q18" s="2">
        <v>3600</v>
      </c>
      <c r="R18" s="2">
        <v>0</v>
      </c>
      <c r="S18" s="2">
        <v>5</v>
      </c>
      <c r="T18" s="2">
        <v>279528</v>
      </c>
      <c r="U18" s="2">
        <v>3600</v>
      </c>
      <c r="V18" s="2">
        <v>0</v>
      </c>
      <c r="W18" s="2">
        <v>5</v>
      </c>
      <c r="X18" s="2">
        <v>313384</v>
      </c>
      <c r="Y18" s="2">
        <v>3600</v>
      </c>
      <c r="Z18" s="2">
        <v>1318</v>
      </c>
      <c r="AA18" s="2">
        <v>5</v>
      </c>
      <c r="AB18" s="2">
        <v>3264</v>
      </c>
      <c r="AC18" s="2">
        <v>5.351</v>
      </c>
      <c r="AD18" s="2">
        <v>0</v>
      </c>
      <c r="AE18" s="2">
        <v>900272</v>
      </c>
      <c r="AF18" s="2">
        <v>3615.24</v>
      </c>
      <c r="AG18" s="2">
        <v>0</v>
      </c>
      <c r="AH18" s="2">
        <v>1169832</v>
      </c>
      <c r="AI18" s="2">
        <v>3812.76</v>
      </c>
      <c r="AJ18" s="2">
        <v>0</v>
      </c>
      <c r="AK18" s="2">
        <v>1842515</v>
      </c>
      <c r="AL18" s="2">
        <v>3624.17</v>
      </c>
      <c r="AM18" s="2">
        <v>1288</v>
      </c>
      <c r="AN18" s="2">
        <v>410</v>
      </c>
      <c r="AO18" s="2">
        <v>0.72499999999999998</v>
      </c>
      <c r="AR18" s="2">
        <v>0</v>
      </c>
      <c r="AS18" s="2">
        <v>703595</v>
      </c>
      <c r="AT18" s="2">
        <v>1019333</v>
      </c>
      <c r="AU18" s="2">
        <v>1169832</v>
      </c>
      <c r="AV18" s="2">
        <v>410</v>
      </c>
    </row>
    <row r="19" spans="1:122" x14ac:dyDescent="0.25">
      <c r="A19" s="2">
        <v>18</v>
      </c>
      <c r="B19" s="2">
        <v>50</v>
      </c>
      <c r="C19" s="2">
        <v>265</v>
      </c>
      <c r="D19" s="2">
        <v>10</v>
      </c>
      <c r="E19" s="2">
        <v>2553</v>
      </c>
      <c r="F19" s="2">
        <v>3.0000000000000001E-3</v>
      </c>
      <c r="G19" s="2">
        <v>2551</v>
      </c>
      <c r="H19" s="2">
        <v>1.7999999999999999E-2</v>
      </c>
      <c r="I19" s="2">
        <v>2518</v>
      </c>
      <c r="J19" s="2">
        <v>3.9E-2</v>
      </c>
      <c r="K19" s="2">
        <v>2490</v>
      </c>
      <c r="L19" s="2">
        <v>7.1999999999999995E-2</v>
      </c>
      <c r="M19" s="2">
        <v>2490</v>
      </c>
      <c r="N19" s="2">
        <v>2390</v>
      </c>
      <c r="O19" s="2">
        <v>5</v>
      </c>
      <c r="P19" s="2">
        <v>78975</v>
      </c>
      <c r="Q19" s="2">
        <v>381.34300000000002</v>
      </c>
      <c r="R19" s="2">
        <v>2390</v>
      </c>
      <c r="S19" s="2">
        <v>5</v>
      </c>
      <c r="T19" s="2">
        <v>124484</v>
      </c>
      <c r="U19" s="2">
        <v>1152.1400000000001</v>
      </c>
      <c r="V19" s="2">
        <v>2390</v>
      </c>
      <c r="W19" s="2">
        <v>5</v>
      </c>
      <c r="X19" s="2">
        <v>124484</v>
      </c>
      <c r="Y19" s="2">
        <v>1698.25</v>
      </c>
      <c r="Z19" s="2">
        <v>2390</v>
      </c>
      <c r="AA19" s="2">
        <v>5</v>
      </c>
      <c r="AB19" s="2">
        <v>1921</v>
      </c>
      <c r="AC19" s="2">
        <v>0.83599999999999997</v>
      </c>
      <c r="AD19" s="2">
        <v>0</v>
      </c>
      <c r="AE19" s="2">
        <v>939836</v>
      </c>
      <c r="AF19" s="2">
        <v>3740.62</v>
      </c>
      <c r="AG19" s="2">
        <v>0</v>
      </c>
      <c r="AH19" s="2">
        <v>736018</v>
      </c>
      <c r="AI19" s="2">
        <v>3960.3</v>
      </c>
      <c r="AJ19" s="2">
        <v>0</v>
      </c>
      <c r="AK19" s="2">
        <v>1100890</v>
      </c>
      <c r="AL19" s="2">
        <v>3651.94</v>
      </c>
      <c r="AM19" s="2">
        <v>2383</v>
      </c>
      <c r="AN19" s="2">
        <v>257</v>
      </c>
      <c r="AO19" s="2">
        <v>0.19500000000000001</v>
      </c>
      <c r="AR19" s="2">
        <v>0</v>
      </c>
      <c r="AS19" s="2">
        <v>872810</v>
      </c>
      <c r="AT19" s="2">
        <v>764772</v>
      </c>
      <c r="AU19" s="2">
        <v>1256433</v>
      </c>
      <c r="AV19" s="2">
        <v>390</v>
      </c>
    </row>
    <row r="20" spans="1:122" x14ac:dyDescent="0.25">
      <c r="A20" s="2">
        <v>19</v>
      </c>
      <c r="B20" s="2">
        <v>50</v>
      </c>
      <c r="C20" s="2">
        <v>500</v>
      </c>
      <c r="D20" s="2">
        <v>8</v>
      </c>
      <c r="E20" s="2">
        <v>2457</v>
      </c>
      <c r="F20" s="2">
        <v>3.0000000000000001E-3</v>
      </c>
      <c r="G20" s="2">
        <v>2449</v>
      </c>
      <c r="H20" s="2">
        <v>3.7999999999999999E-2</v>
      </c>
      <c r="I20" s="2">
        <v>2449</v>
      </c>
      <c r="J20" s="2">
        <v>8.5000000000000006E-2</v>
      </c>
      <c r="K20" s="2">
        <v>2449</v>
      </c>
      <c r="L20" s="2">
        <v>0.16</v>
      </c>
      <c r="M20" s="2">
        <v>2449</v>
      </c>
      <c r="N20" s="2">
        <v>0</v>
      </c>
      <c r="O20" s="2">
        <v>4</v>
      </c>
      <c r="P20" s="2">
        <v>230526</v>
      </c>
      <c r="Q20" s="2">
        <v>3600</v>
      </c>
      <c r="R20" s="2">
        <v>0</v>
      </c>
      <c r="S20" s="2">
        <v>4</v>
      </c>
      <c r="T20" s="2">
        <v>349693</v>
      </c>
      <c r="U20" s="2">
        <v>3600</v>
      </c>
      <c r="V20" s="2">
        <v>0</v>
      </c>
      <c r="W20" s="2">
        <v>4</v>
      </c>
      <c r="X20" s="2">
        <v>439033</v>
      </c>
      <c r="Y20" s="2">
        <v>3600</v>
      </c>
      <c r="Z20" s="2">
        <v>2306</v>
      </c>
      <c r="AA20" s="2">
        <v>4</v>
      </c>
      <c r="AB20" s="2">
        <v>10669</v>
      </c>
      <c r="AC20" s="2">
        <v>67.397000000000006</v>
      </c>
      <c r="AD20" s="2">
        <v>0</v>
      </c>
      <c r="AE20" s="2">
        <v>1908524</v>
      </c>
      <c r="AF20" s="2">
        <v>3669.73</v>
      </c>
      <c r="AG20" s="2">
        <v>0</v>
      </c>
      <c r="AH20" s="2">
        <v>2010204</v>
      </c>
      <c r="AI20" s="2">
        <v>3784.92</v>
      </c>
      <c r="AJ20" s="2">
        <v>0</v>
      </c>
      <c r="AK20" s="2">
        <v>1672789</v>
      </c>
      <c r="AL20" s="2">
        <v>3811.81</v>
      </c>
      <c r="AM20" s="2">
        <v>2218</v>
      </c>
      <c r="AN20" s="2">
        <v>724</v>
      </c>
      <c r="AO20" s="2">
        <v>2.133</v>
      </c>
      <c r="AR20" s="2">
        <v>0</v>
      </c>
      <c r="AS20" s="2">
        <v>2238483</v>
      </c>
      <c r="AT20" s="2">
        <v>2010204</v>
      </c>
      <c r="AU20" s="2">
        <v>2238483</v>
      </c>
      <c r="AV20" s="2">
        <v>442</v>
      </c>
    </row>
    <row r="21" spans="1:122" x14ac:dyDescent="0.25">
      <c r="A21" s="2">
        <v>20</v>
      </c>
      <c r="B21" s="2">
        <v>70</v>
      </c>
      <c r="C21" s="2">
        <v>328</v>
      </c>
      <c r="D21" s="2">
        <v>10</v>
      </c>
      <c r="E21" s="2">
        <v>2807</v>
      </c>
      <c r="F21" s="2">
        <v>3.0000000000000001E-3</v>
      </c>
      <c r="G21" s="2">
        <v>2780</v>
      </c>
      <c r="H21" s="2">
        <v>3.2000000000000001E-2</v>
      </c>
      <c r="I21" s="2">
        <v>2751</v>
      </c>
      <c r="J21" s="2">
        <v>0.06</v>
      </c>
      <c r="K21" s="2">
        <v>2733</v>
      </c>
      <c r="L21" s="2">
        <v>0.11</v>
      </c>
      <c r="M21" s="2">
        <v>2733</v>
      </c>
      <c r="N21" s="2">
        <v>2679</v>
      </c>
      <c r="O21" s="2">
        <v>6</v>
      </c>
      <c r="P21" s="2">
        <v>113612</v>
      </c>
      <c r="Q21" s="2">
        <v>609.13900000000001</v>
      </c>
      <c r="R21" s="2">
        <v>0</v>
      </c>
      <c r="S21" s="2">
        <v>6</v>
      </c>
      <c r="T21" s="2">
        <v>379034</v>
      </c>
      <c r="U21" s="2">
        <v>3600</v>
      </c>
      <c r="V21" s="2">
        <v>0</v>
      </c>
      <c r="W21" s="2">
        <v>6</v>
      </c>
      <c r="X21" s="2">
        <v>379034</v>
      </c>
      <c r="Y21" s="2">
        <v>3600</v>
      </c>
      <c r="Z21" s="2">
        <v>2679</v>
      </c>
      <c r="AA21" s="2">
        <v>6</v>
      </c>
      <c r="AB21" s="2">
        <v>1274</v>
      </c>
      <c r="AC21" s="2">
        <v>0.33500000000000002</v>
      </c>
      <c r="AD21" s="2">
        <v>0</v>
      </c>
      <c r="AE21" s="2">
        <v>1180949</v>
      </c>
      <c r="AF21" s="2">
        <v>3631.16</v>
      </c>
      <c r="AG21" s="2">
        <v>0</v>
      </c>
      <c r="AH21" s="2">
        <v>1279785</v>
      </c>
      <c r="AI21" s="2">
        <v>3606.25</v>
      </c>
      <c r="AJ21" s="2">
        <v>0</v>
      </c>
      <c r="AK21" s="2">
        <v>1227651</v>
      </c>
      <c r="AL21" s="2">
        <v>3809.68</v>
      </c>
      <c r="AM21" s="2">
        <v>2655</v>
      </c>
      <c r="AN21" s="2">
        <v>498</v>
      </c>
      <c r="AO21" s="2">
        <v>0.996</v>
      </c>
      <c r="AR21" s="2">
        <v>0</v>
      </c>
      <c r="AS21" s="2">
        <v>1137757</v>
      </c>
      <c r="AT21" s="2">
        <v>918477</v>
      </c>
      <c r="AU21" s="2">
        <v>1227651</v>
      </c>
      <c r="AV21" s="2">
        <v>609</v>
      </c>
    </row>
    <row r="22" spans="1:122" x14ac:dyDescent="0.25">
      <c r="A22" s="2">
        <v>21</v>
      </c>
      <c r="B22" s="2">
        <v>30</v>
      </c>
      <c r="C22" s="2">
        <v>1100</v>
      </c>
      <c r="D22" s="2">
        <v>2</v>
      </c>
      <c r="E22" s="2">
        <v>1562</v>
      </c>
      <c r="F22" s="2">
        <v>3.0000000000000001E-3</v>
      </c>
      <c r="G22" s="2">
        <v>1557</v>
      </c>
      <c r="H22" s="2">
        <v>4.8000000000000001E-2</v>
      </c>
      <c r="I22" s="2">
        <v>1542</v>
      </c>
      <c r="J22" s="2">
        <v>0.109</v>
      </c>
      <c r="K22" s="2">
        <v>1529</v>
      </c>
      <c r="L22" s="2">
        <v>0.21</v>
      </c>
      <c r="M22" s="2">
        <v>1529</v>
      </c>
      <c r="N22" s="2">
        <v>0</v>
      </c>
      <c r="O22" s="2">
        <v>4</v>
      </c>
      <c r="P22" s="2">
        <v>274431</v>
      </c>
      <c r="Q22" s="2">
        <v>3600</v>
      </c>
      <c r="R22" s="2">
        <v>0</v>
      </c>
      <c r="S22" s="2">
        <v>4</v>
      </c>
      <c r="T22" s="2">
        <v>352392</v>
      </c>
      <c r="U22" s="2">
        <v>3600</v>
      </c>
      <c r="V22" s="2">
        <v>0</v>
      </c>
      <c r="W22" s="2">
        <v>4</v>
      </c>
      <c r="X22" s="2">
        <v>352392</v>
      </c>
      <c r="Y22" s="2">
        <v>3600</v>
      </c>
      <c r="Z22" s="2">
        <v>1496</v>
      </c>
      <c r="AA22" s="2">
        <v>4</v>
      </c>
      <c r="AB22" s="2">
        <v>11650</v>
      </c>
      <c r="AC22" s="2">
        <v>63.503</v>
      </c>
      <c r="AD22" s="2">
        <v>0</v>
      </c>
      <c r="AE22" s="2">
        <v>1216931</v>
      </c>
      <c r="AF22" s="2">
        <v>3626.03</v>
      </c>
      <c r="AG22" s="2">
        <v>0</v>
      </c>
      <c r="AH22" s="2">
        <v>1309589</v>
      </c>
      <c r="AI22" s="2">
        <v>3935.5</v>
      </c>
      <c r="AJ22" s="2">
        <v>0</v>
      </c>
      <c r="AK22" s="2">
        <v>1309589</v>
      </c>
      <c r="AL22" s="2">
        <v>3619.66</v>
      </c>
      <c r="AM22" s="2">
        <v>1412</v>
      </c>
      <c r="AN22" s="2">
        <v>2037</v>
      </c>
      <c r="AO22" s="2">
        <v>17.504999999999999</v>
      </c>
      <c r="AR22" s="2">
        <v>0</v>
      </c>
      <c r="AS22" s="2">
        <v>1207299</v>
      </c>
      <c r="AT22" s="2">
        <v>846485</v>
      </c>
      <c r="AU22" s="2">
        <v>1219554</v>
      </c>
      <c r="AV22" s="2">
        <v>2138</v>
      </c>
      <c r="BC22" s="2">
        <v>1488.133333</v>
      </c>
      <c r="BD22" s="2">
        <v>0</v>
      </c>
      <c r="BE22" s="2">
        <v>0.99562499999999998</v>
      </c>
      <c r="BF22" s="2">
        <v>0</v>
      </c>
      <c r="BG22" s="2">
        <v>210.7752333</v>
      </c>
      <c r="BH22" s="2">
        <v>0</v>
      </c>
      <c r="BI22" s="2">
        <v>557.03333329999998</v>
      </c>
      <c r="BJ22" s="2">
        <v>0</v>
      </c>
      <c r="BK22" s="2">
        <v>0.99562499999999998</v>
      </c>
      <c r="BL22" s="2">
        <v>0</v>
      </c>
      <c r="BM22" s="2">
        <v>1665.3184000000001</v>
      </c>
      <c r="BN22" s="2">
        <v>0</v>
      </c>
      <c r="BO22" s="2">
        <v>309.03333329999998</v>
      </c>
      <c r="BP22" s="2">
        <v>0</v>
      </c>
      <c r="BQ22" s="2">
        <v>0.88533333299999994</v>
      </c>
      <c r="BR22" s="2">
        <v>0</v>
      </c>
      <c r="BS22" s="2">
        <v>1887.9213</v>
      </c>
      <c r="BT22" s="2">
        <v>0</v>
      </c>
      <c r="BU22" s="2">
        <v>309.03333329999998</v>
      </c>
      <c r="BV22" s="2">
        <v>0</v>
      </c>
      <c r="BX22" s="2">
        <v>0.88533333299999994</v>
      </c>
      <c r="BY22" s="2">
        <v>0</v>
      </c>
      <c r="BZ22" s="2">
        <v>1924.6134999999999</v>
      </c>
      <c r="CA22" s="2">
        <v>0</v>
      </c>
      <c r="CB22" s="2">
        <v>35.5</v>
      </c>
      <c r="CC22" s="2">
        <v>0</v>
      </c>
      <c r="CD22" s="2">
        <v>4.233333333</v>
      </c>
      <c r="CE22" s="2">
        <v>0</v>
      </c>
      <c r="CF22" s="2">
        <v>7699.4333329999999</v>
      </c>
      <c r="CG22" s="2">
        <v>0</v>
      </c>
      <c r="CH22" s="2">
        <v>2449.1333330000002</v>
      </c>
      <c r="CI22" s="2">
        <v>0</v>
      </c>
      <c r="CJ22" s="2">
        <v>4.233333333</v>
      </c>
      <c r="CK22" s="2">
        <v>0</v>
      </c>
      <c r="CL22" s="2">
        <v>137297.03330000001</v>
      </c>
      <c r="CM22" s="2">
        <v>0</v>
      </c>
      <c r="CN22" s="2">
        <v>799762.73329999996</v>
      </c>
      <c r="CO22" s="2">
        <v>0</v>
      </c>
      <c r="CP22" s="2">
        <v>4.233333333</v>
      </c>
      <c r="CQ22" s="2">
        <v>0</v>
      </c>
      <c r="CR22" s="2">
        <v>201847.8</v>
      </c>
      <c r="CS22" s="2">
        <v>0</v>
      </c>
      <c r="CT22" s="2">
        <v>962697.33330000006</v>
      </c>
      <c r="CU22" s="2">
        <v>0</v>
      </c>
      <c r="CV22" s="2">
        <v>4.233333333</v>
      </c>
      <c r="CW22" s="2">
        <v>0</v>
      </c>
      <c r="CY22" s="2">
        <v>202422.36670000001</v>
      </c>
      <c r="CZ22" s="2">
        <v>0</v>
      </c>
      <c r="DA22" s="2">
        <v>1033360.2</v>
      </c>
      <c r="DB22" s="2">
        <v>0</v>
      </c>
      <c r="DC22" s="2">
        <v>35.5</v>
      </c>
      <c r="DD22" s="2">
        <v>0</v>
      </c>
      <c r="DE22" s="2">
        <v>1455.7333329999999</v>
      </c>
      <c r="DF22" s="2">
        <v>0</v>
      </c>
      <c r="DG22" s="2">
        <v>0.205666667</v>
      </c>
      <c r="DH22" s="2">
        <v>0</v>
      </c>
      <c r="DI22" s="2">
        <v>1110.7666670000001</v>
      </c>
      <c r="DJ22" s="2">
        <v>0</v>
      </c>
      <c r="DK22" s="2">
        <v>9.4308666670000001</v>
      </c>
      <c r="DL22" s="2">
        <v>0</v>
      </c>
      <c r="DM22" s="2">
        <v>258.03333329999998</v>
      </c>
      <c r="DN22" s="2">
        <v>0</v>
      </c>
      <c r="DO22" s="2">
        <v>629592.9</v>
      </c>
      <c r="DP22" s="2">
        <v>0</v>
      </c>
      <c r="DQ22" s="2">
        <v>1875.022367</v>
      </c>
      <c r="DR22" s="2">
        <v>0</v>
      </c>
    </row>
    <row r="23" spans="1:122" x14ac:dyDescent="0.25">
      <c r="A23" s="2">
        <v>22</v>
      </c>
      <c r="B23" s="2">
        <v>30</v>
      </c>
      <c r="C23" s="2">
        <v>1200</v>
      </c>
      <c r="D23" s="2">
        <v>2</v>
      </c>
      <c r="E23" s="2">
        <v>1487</v>
      </c>
      <c r="F23" s="2">
        <v>3.0000000000000001E-3</v>
      </c>
      <c r="G23" s="2">
        <v>1482</v>
      </c>
      <c r="H23" s="2">
        <v>5.8000000000000003E-2</v>
      </c>
      <c r="I23" s="2">
        <v>1477</v>
      </c>
      <c r="J23" s="2">
        <v>0.13200000000000001</v>
      </c>
      <c r="K23" s="2">
        <v>1465</v>
      </c>
      <c r="L23" s="2">
        <v>0.26</v>
      </c>
      <c r="M23" s="2">
        <v>1465</v>
      </c>
      <c r="N23" s="2">
        <v>0</v>
      </c>
      <c r="O23" s="2">
        <v>4</v>
      </c>
      <c r="P23" s="2">
        <v>262745</v>
      </c>
      <c r="Q23" s="2">
        <v>3600</v>
      </c>
      <c r="R23" s="2">
        <v>0</v>
      </c>
      <c r="S23" s="2">
        <v>4</v>
      </c>
      <c r="T23" s="2">
        <v>347328</v>
      </c>
      <c r="U23" s="2">
        <v>3600</v>
      </c>
      <c r="V23" s="2">
        <v>0</v>
      </c>
      <c r="W23" s="2">
        <v>4</v>
      </c>
      <c r="X23" s="2">
        <v>329060</v>
      </c>
      <c r="Y23" s="2">
        <v>3600</v>
      </c>
      <c r="Z23" s="2">
        <v>1365</v>
      </c>
      <c r="AA23" s="2">
        <v>4</v>
      </c>
      <c r="AB23" s="2">
        <v>9253</v>
      </c>
      <c r="AC23" s="2">
        <v>63.399000000000001</v>
      </c>
      <c r="AD23" s="2">
        <v>0</v>
      </c>
      <c r="AE23" s="2">
        <v>773791</v>
      </c>
      <c r="AF23" s="2">
        <v>3600.59</v>
      </c>
      <c r="AG23" s="2">
        <v>0</v>
      </c>
      <c r="AH23" s="2">
        <v>1296183</v>
      </c>
      <c r="AI23" s="2">
        <v>3618.29</v>
      </c>
      <c r="AJ23" s="2">
        <v>0</v>
      </c>
      <c r="AK23" s="2">
        <v>1296183</v>
      </c>
      <c r="AL23" s="2">
        <v>3755.79</v>
      </c>
      <c r="AM23" s="2">
        <v>1350</v>
      </c>
      <c r="AN23" s="2">
        <v>1086</v>
      </c>
      <c r="AO23" s="2">
        <v>3.33</v>
      </c>
      <c r="AR23" s="2">
        <v>0</v>
      </c>
      <c r="AS23" s="2">
        <v>1759894</v>
      </c>
      <c r="AT23" s="2">
        <v>1687911</v>
      </c>
      <c r="AU23" s="2">
        <v>1850181</v>
      </c>
      <c r="AV23" s="2">
        <v>5148</v>
      </c>
      <c r="CE23" s="2">
        <v>7703.6666670000004</v>
      </c>
      <c r="CK23" s="2">
        <v>137301.26670000001</v>
      </c>
      <c r="CQ23" s="2">
        <v>201852.03330000001</v>
      </c>
      <c r="CW23" s="2">
        <v>202426.6</v>
      </c>
    </row>
    <row r="24" spans="1:122" x14ac:dyDescent="0.25">
      <c r="A24" s="2">
        <v>23</v>
      </c>
      <c r="B24" s="2">
        <v>50</v>
      </c>
      <c r="C24" s="2">
        <v>634</v>
      </c>
      <c r="D24" s="2">
        <v>6</v>
      </c>
      <c r="E24" s="2">
        <v>2897</v>
      </c>
      <c r="F24" s="2">
        <v>3.0000000000000001E-3</v>
      </c>
      <c r="G24" s="2">
        <v>2885</v>
      </c>
      <c r="H24" s="2">
        <v>5.6000000000000001E-2</v>
      </c>
      <c r="I24" s="2">
        <v>2860</v>
      </c>
      <c r="J24" s="2">
        <v>0.12</v>
      </c>
      <c r="K24" s="2">
        <v>2837</v>
      </c>
      <c r="L24" s="2">
        <v>0.22500000000000001</v>
      </c>
      <c r="M24" s="2">
        <v>2837</v>
      </c>
      <c r="N24" s="2">
        <v>0</v>
      </c>
      <c r="O24" s="2">
        <v>4</v>
      </c>
      <c r="P24" s="2">
        <v>321030</v>
      </c>
      <c r="Q24" s="2">
        <v>3600</v>
      </c>
      <c r="R24" s="2">
        <v>0</v>
      </c>
      <c r="S24" s="2">
        <v>4</v>
      </c>
      <c r="T24" s="2">
        <v>391639</v>
      </c>
      <c r="U24" s="2">
        <v>3600</v>
      </c>
      <c r="V24" s="2">
        <v>0</v>
      </c>
      <c r="W24" s="2">
        <v>4</v>
      </c>
      <c r="X24" s="2">
        <v>374281</v>
      </c>
      <c r="Y24" s="2">
        <v>3600</v>
      </c>
      <c r="Z24" s="2">
        <v>2743</v>
      </c>
      <c r="AA24" s="2">
        <v>4</v>
      </c>
      <c r="AB24" s="2">
        <v>21541</v>
      </c>
      <c r="AC24" s="2">
        <v>281.64299999999997</v>
      </c>
      <c r="AD24" s="2">
        <v>0</v>
      </c>
      <c r="AE24" s="2">
        <v>1076713</v>
      </c>
      <c r="AF24" s="2">
        <v>3805.69</v>
      </c>
      <c r="AG24" s="2">
        <v>0</v>
      </c>
      <c r="AH24" s="2">
        <v>1089232</v>
      </c>
      <c r="AI24" s="2">
        <v>3600.03</v>
      </c>
      <c r="AJ24" s="2">
        <v>0</v>
      </c>
      <c r="AK24" s="2">
        <v>1318232</v>
      </c>
      <c r="AL24" s="2">
        <v>3695.73</v>
      </c>
      <c r="AM24" s="2">
        <v>2596</v>
      </c>
      <c r="AN24" s="2">
        <v>745</v>
      </c>
      <c r="AO24" s="2">
        <v>2.5299999999999998</v>
      </c>
      <c r="AR24" s="2">
        <v>0</v>
      </c>
      <c r="AS24" s="2">
        <v>1320005</v>
      </c>
      <c r="AT24" s="2">
        <v>1320005</v>
      </c>
      <c r="AU24" s="2">
        <v>1320005</v>
      </c>
      <c r="AV24" s="2">
        <v>1284</v>
      </c>
    </row>
    <row r="25" spans="1:122" x14ac:dyDescent="0.25">
      <c r="A25" s="2">
        <v>24</v>
      </c>
      <c r="B25" s="2">
        <v>50</v>
      </c>
      <c r="C25" s="2">
        <v>850</v>
      </c>
      <c r="D25" s="2">
        <v>4</v>
      </c>
      <c r="E25" s="2">
        <v>3110</v>
      </c>
      <c r="F25" s="2">
        <v>3.0000000000000001E-3</v>
      </c>
      <c r="G25" s="2">
        <v>3094</v>
      </c>
      <c r="H25" s="2">
        <v>6.8000000000000005E-2</v>
      </c>
      <c r="I25" s="2">
        <v>3076</v>
      </c>
      <c r="J25" s="2">
        <v>0.121</v>
      </c>
      <c r="K25" s="2">
        <v>3058</v>
      </c>
      <c r="L25" s="2">
        <v>0.222</v>
      </c>
      <c r="M25" s="2">
        <v>3058</v>
      </c>
      <c r="N25" s="2">
        <v>0</v>
      </c>
      <c r="O25" s="2">
        <v>4</v>
      </c>
      <c r="P25" s="2">
        <v>330588</v>
      </c>
      <c r="Q25" s="2">
        <v>3600</v>
      </c>
      <c r="R25" s="2">
        <v>0</v>
      </c>
      <c r="S25" s="2">
        <v>4</v>
      </c>
      <c r="T25" s="2">
        <v>386736</v>
      </c>
      <c r="U25" s="2">
        <v>3600</v>
      </c>
      <c r="V25" s="2">
        <v>0</v>
      </c>
      <c r="W25" s="2">
        <v>4</v>
      </c>
      <c r="X25" s="2">
        <v>362386</v>
      </c>
      <c r="Y25" s="2">
        <v>3600</v>
      </c>
      <c r="Z25" s="2">
        <v>2943</v>
      </c>
      <c r="AA25" s="2">
        <v>4</v>
      </c>
      <c r="AB25" s="2">
        <v>11074</v>
      </c>
      <c r="AC25" s="2">
        <v>88.849000000000004</v>
      </c>
      <c r="AD25" s="2">
        <v>0</v>
      </c>
      <c r="AE25" s="2">
        <v>1443810</v>
      </c>
      <c r="AF25" s="2">
        <v>3949.79</v>
      </c>
      <c r="AG25" s="2">
        <v>0</v>
      </c>
      <c r="AH25" s="2">
        <v>1450961</v>
      </c>
      <c r="AI25" s="2">
        <v>3625.91</v>
      </c>
      <c r="AJ25" s="2">
        <v>0</v>
      </c>
      <c r="AK25" s="2">
        <v>1450961</v>
      </c>
      <c r="AL25" s="2">
        <v>3792.57</v>
      </c>
      <c r="AM25" s="2">
        <v>2807</v>
      </c>
      <c r="AN25" s="2">
        <v>629</v>
      </c>
      <c r="AO25" s="2">
        <v>2.2530000000000001</v>
      </c>
      <c r="AR25" s="2">
        <v>0</v>
      </c>
      <c r="AS25" s="2">
        <v>1450961</v>
      </c>
      <c r="AT25" s="2">
        <v>1450961</v>
      </c>
      <c r="AU25" s="2">
        <v>1450961</v>
      </c>
      <c r="AV25" s="2">
        <v>1116</v>
      </c>
    </row>
    <row r="26" spans="1:122" x14ac:dyDescent="0.25">
      <c r="A26" s="2">
        <v>25</v>
      </c>
      <c r="B26" s="2">
        <v>50</v>
      </c>
      <c r="C26" s="2">
        <v>1125</v>
      </c>
      <c r="D26" s="2">
        <v>4</v>
      </c>
      <c r="E26" s="2">
        <v>2153</v>
      </c>
      <c r="F26" s="2">
        <v>4.0000000000000001E-3</v>
      </c>
      <c r="G26" s="2">
        <v>2151</v>
      </c>
      <c r="H26" s="2">
        <v>8.1000000000000003E-2</v>
      </c>
      <c r="I26" s="2">
        <v>2150</v>
      </c>
      <c r="J26" s="2">
        <v>0.185</v>
      </c>
      <c r="K26" s="2">
        <v>2147</v>
      </c>
      <c r="L26" s="2">
        <v>0.35299999999999998</v>
      </c>
      <c r="M26" s="2">
        <v>2147</v>
      </c>
      <c r="N26" s="2">
        <v>0</v>
      </c>
      <c r="O26" s="2">
        <v>8</v>
      </c>
      <c r="P26" s="2">
        <v>251611</v>
      </c>
      <c r="Q26" s="2">
        <v>3600</v>
      </c>
      <c r="R26" s="2">
        <v>0</v>
      </c>
      <c r="S26" s="2">
        <v>8</v>
      </c>
      <c r="T26" s="2">
        <v>417729</v>
      </c>
      <c r="U26" s="2">
        <v>3600</v>
      </c>
      <c r="V26" s="2">
        <v>0</v>
      </c>
      <c r="W26" s="2">
        <v>8</v>
      </c>
      <c r="X26" s="2">
        <v>417729</v>
      </c>
      <c r="Y26" s="2">
        <v>3600</v>
      </c>
      <c r="Z26" s="2">
        <v>2124</v>
      </c>
      <c r="AA26" s="2">
        <v>8</v>
      </c>
      <c r="AB26" s="2">
        <v>1832</v>
      </c>
      <c r="AC26" s="2">
        <v>4.1130000000000004</v>
      </c>
      <c r="AD26" s="2">
        <v>0</v>
      </c>
      <c r="AE26" s="2">
        <v>1683461</v>
      </c>
      <c r="AF26" s="2">
        <v>3626.42</v>
      </c>
      <c r="AG26" s="2">
        <v>0</v>
      </c>
      <c r="AH26" s="2">
        <v>1657137</v>
      </c>
      <c r="AI26" s="2">
        <v>3785.21</v>
      </c>
      <c r="AJ26" s="2">
        <v>0</v>
      </c>
      <c r="AK26" s="2">
        <v>1657137</v>
      </c>
      <c r="AL26" s="2">
        <v>3709.96</v>
      </c>
      <c r="AM26" s="2">
        <v>2060</v>
      </c>
      <c r="AN26" s="2">
        <v>1052</v>
      </c>
      <c r="AO26" s="2">
        <v>8.0470000000000006</v>
      </c>
      <c r="AR26" s="2">
        <v>0</v>
      </c>
      <c r="AS26" s="2">
        <v>1626287</v>
      </c>
      <c r="AT26" s="2">
        <v>1484155</v>
      </c>
      <c r="AU26" s="2">
        <v>1484155</v>
      </c>
      <c r="AV26" s="2">
        <v>869</v>
      </c>
    </row>
    <row r="27" spans="1:122" x14ac:dyDescent="0.25">
      <c r="A27" s="2">
        <v>26</v>
      </c>
      <c r="B27" s="2">
        <v>70</v>
      </c>
      <c r="C27" s="2">
        <v>383</v>
      </c>
      <c r="D27" s="2">
        <v>8</v>
      </c>
      <c r="E27" s="2">
        <v>2482</v>
      </c>
      <c r="F27" s="2">
        <v>3.0000000000000001E-3</v>
      </c>
      <c r="G27" s="2">
        <v>2475</v>
      </c>
      <c r="H27" s="2">
        <v>2.7E-2</v>
      </c>
      <c r="I27" s="2">
        <v>2460</v>
      </c>
      <c r="J27" s="2">
        <v>5.8999999999999997E-2</v>
      </c>
      <c r="K27" s="2">
        <v>2459</v>
      </c>
      <c r="L27" s="2">
        <v>0.10100000000000001</v>
      </c>
      <c r="M27" s="2">
        <v>2459</v>
      </c>
      <c r="N27" s="2">
        <v>0</v>
      </c>
      <c r="O27" s="2">
        <v>6</v>
      </c>
      <c r="P27" s="2">
        <v>197492</v>
      </c>
      <c r="Q27" s="2">
        <v>3600</v>
      </c>
      <c r="R27" s="2">
        <v>0</v>
      </c>
      <c r="S27" s="2">
        <v>6</v>
      </c>
      <c r="T27" s="2">
        <v>352015</v>
      </c>
      <c r="U27" s="2">
        <v>3600</v>
      </c>
      <c r="V27" s="2">
        <v>0</v>
      </c>
      <c r="W27" s="2">
        <v>6</v>
      </c>
      <c r="X27" s="2">
        <v>352015</v>
      </c>
      <c r="Y27" s="2">
        <v>3600</v>
      </c>
      <c r="Z27" s="2">
        <v>2376</v>
      </c>
      <c r="AA27" s="2">
        <v>6</v>
      </c>
      <c r="AB27" s="2">
        <v>94544</v>
      </c>
      <c r="AC27" s="2">
        <v>4489.96</v>
      </c>
      <c r="AD27" s="2">
        <v>0</v>
      </c>
      <c r="AE27" s="2">
        <v>817959</v>
      </c>
      <c r="AF27" s="2">
        <v>3655.21</v>
      </c>
      <c r="AG27" s="2">
        <v>0</v>
      </c>
      <c r="AH27" s="2">
        <v>1568198</v>
      </c>
      <c r="AI27" s="2">
        <v>4012.43</v>
      </c>
      <c r="AJ27" s="2">
        <v>0</v>
      </c>
      <c r="AK27" s="2">
        <v>1340569</v>
      </c>
      <c r="AL27" s="2">
        <v>3758.28</v>
      </c>
      <c r="AM27" s="2">
        <v>2353</v>
      </c>
      <c r="AN27" s="2">
        <v>18731</v>
      </c>
      <c r="AO27" s="2">
        <v>205.20599999999999</v>
      </c>
      <c r="AR27" s="2">
        <v>0</v>
      </c>
      <c r="AS27" s="2">
        <v>1550660</v>
      </c>
      <c r="AT27" s="2">
        <v>1637832</v>
      </c>
      <c r="AU27" s="2">
        <v>1637832</v>
      </c>
      <c r="AV27" s="2">
        <v>53759</v>
      </c>
    </row>
    <row r="28" spans="1:122" x14ac:dyDescent="0.25">
      <c r="A28" s="2">
        <v>27</v>
      </c>
      <c r="B28" s="2">
        <v>70</v>
      </c>
      <c r="C28" s="2">
        <v>683</v>
      </c>
      <c r="D28" s="2">
        <v>8</v>
      </c>
      <c r="E28" s="2">
        <v>2583</v>
      </c>
      <c r="F28" s="2">
        <v>3.0000000000000001E-3</v>
      </c>
      <c r="G28" s="2">
        <v>2564</v>
      </c>
      <c r="H28" s="2">
        <v>0.11700000000000001</v>
      </c>
      <c r="I28" s="2">
        <v>2552</v>
      </c>
      <c r="J28" s="2">
        <v>0.193</v>
      </c>
      <c r="K28" s="2">
        <v>2543</v>
      </c>
      <c r="L28" s="2">
        <v>0.36099999999999999</v>
      </c>
      <c r="M28" s="2">
        <v>2543</v>
      </c>
      <c r="N28" s="2">
        <v>2475</v>
      </c>
      <c r="O28" s="2">
        <v>6</v>
      </c>
      <c r="P28" s="2">
        <v>242065</v>
      </c>
      <c r="Q28" s="2">
        <v>3600.01</v>
      </c>
      <c r="R28" s="2">
        <v>0</v>
      </c>
      <c r="S28" s="2">
        <v>6</v>
      </c>
      <c r="T28" s="2">
        <v>433076</v>
      </c>
      <c r="U28" s="2">
        <v>3600</v>
      </c>
      <c r="V28" s="2">
        <v>0</v>
      </c>
      <c r="W28" s="2">
        <v>6</v>
      </c>
      <c r="X28" s="2">
        <v>410623</v>
      </c>
      <c r="Y28" s="2">
        <v>3600</v>
      </c>
      <c r="Z28" s="2">
        <v>2475</v>
      </c>
      <c r="AA28" s="2">
        <v>6</v>
      </c>
      <c r="AB28" s="2">
        <v>799</v>
      </c>
      <c r="AC28" s="2">
        <v>0.42499999999999999</v>
      </c>
      <c r="AD28" s="2">
        <v>0</v>
      </c>
      <c r="AE28" s="2">
        <v>704556</v>
      </c>
      <c r="AF28" s="2">
        <v>3606.82</v>
      </c>
      <c r="AG28" s="2">
        <v>0</v>
      </c>
      <c r="AH28" s="2">
        <v>1846319</v>
      </c>
      <c r="AI28" s="2">
        <v>4080.76</v>
      </c>
      <c r="AJ28" s="2">
        <v>0</v>
      </c>
      <c r="AK28" s="2">
        <v>2510242</v>
      </c>
      <c r="AL28" s="2">
        <v>4432.2700000000004</v>
      </c>
      <c r="AM28" s="2">
        <v>2475</v>
      </c>
      <c r="AN28" s="2">
        <v>488</v>
      </c>
      <c r="AO28" s="2">
        <v>1.389</v>
      </c>
      <c r="AR28" s="2">
        <v>0</v>
      </c>
      <c r="AS28" s="2">
        <v>1817157</v>
      </c>
      <c r="AT28" s="2">
        <v>2510242</v>
      </c>
      <c r="AU28" s="2">
        <v>2510242</v>
      </c>
      <c r="AV28" s="2">
        <v>696</v>
      </c>
    </row>
    <row r="29" spans="1:122" x14ac:dyDescent="0.25">
      <c r="A29" s="2">
        <v>28</v>
      </c>
      <c r="B29" s="2">
        <v>70</v>
      </c>
      <c r="C29" s="2">
        <v>984</v>
      </c>
      <c r="D29" s="2">
        <v>6</v>
      </c>
      <c r="E29" s="2">
        <v>3246</v>
      </c>
      <c r="F29" s="2">
        <v>3.0000000000000001E-3</v>
      </c>
      <c r="G29" s="2">
        <v>3243</v>
      </c>
      <c r="H29" s="2">
        <v>0.108</v>
      </c>
      <c r="I29" s="2">
        <v>3229</v>
      </c>
      <c r="J29" s="2">
        <v>0.248</v>
      </c>
      <c r="K29" s="2">
        <v>3213</v>
      </c>
      <c r="L29" s="2">
        <v>0.49299999999999999</v>
      </c>
      <c r="M29" s="2">
        <v>3213</v>
      </c>
      <c r="N29" s="2">
        <v>0</v>
      </c>
      <c r="O29" s="2">
        <v>4</v>
      </c>
      <c r="P29" s="2">
        <v>309715</v>
      </c>
      <c r="Q29" s="2">
        <v>3600</v>
      </c>
      <c r="R29" s="2">
        <v>0</v>
      </c>
      <c r="S29" s="2">
        <v>4</v>
      </c>
      <c r="T29" s="2">
        <v>403883</v>
      </c>
      <c r="U29" s="2">
        <v>3600</v>
      </c>
      <c r="V29" s="2">
        <v>0</v>
      </c>
      <c r="W29" s="2">
        <v>4</v>
      </c>
      <c r="X29" s="2">
        <v>388750</v>
      </c>
      <c r="Y29" s="2">
        <v>3600</v>
      </c>
      <c r="Z29" s="2">
        <v>3138</v>
      </c>
      <c r="AA29" s="2">
        <v>4</v>
      </c>
      <c r="AB29" s="2">
        <v>18516</v>
      </c>
      <c r="AC29" s="2">
        <v>415.68200000000002</v>
      </c>
      <c r="AD29" s="2">
        <v>0</v>
      </c>
      <c r="AE29" s="2">
        <v>1357220</v>
      </c>
      <c r="AF29" s="2">
        <v>4288.92</v>
      </c>
      <c r="AG29" s="2">
        <v>0</v>
      </c>
      <c r="AH29" s="2">
        <v>1468854</v>
      </c>
      <c r="AI29" s="2">
        <v>3625.25</v>
      </c>
      <c r="AJ29" s="2">
        <v>0</v>
      </c>
      <c r="AK29" s="2">
        <v>1468854</v>
      </c>
      <c r="AL29" s="2">
        <v>3821.61</v>
      </c>
      <c r="AM29" s="2">
        <v>3066</v>
      </c>
      <c r="AN29" s="2">
        <v>1997</v>
      </c>
      <c r="AO29" s="2">
        <v>13.723000000000001</v>
      </c>
      <c r="AR29" s="2">
        <v>0</v>
      </c>
      <c r="AS29" s="2">
        <v>1468315</v>
      </c>
      <c r="AT29" s="2">
        <v>1468854</v>
      </c>
      <c r="AU29" s="2">
        <v>1468854</v>
      </c>
      <c r="AV29" s="2">
        <v>1258</v>
      </c>
    </row>
    <row r="30" spans="1:122" x14ac:dyDescent="0.25">
      <c r="A30" s="2">
        <v>29</v>
      </c>
      <c r="B30" s="2">
        <v>100</v>
      </c>
      <c r="C30" s="2">
        <v>651</v>
      </c>
      <c r="D30" s="2">
        <v>8</v>
      </c>
      <c r="E30" s="2">
        <v>4750</v>
      </c>
      <c r="F30" s="2">
        <v>3.0000000000000001E-3</v>
      </c>
      <c r="G30" s="2">
        <v>4750</v>
      </c>
      <c r="H30" s="2">
        <v>7.2999999999999995E-2</v>
      </c>
      <c r="I30" s="2">
        <v>4749</v>
      </c>
      <c r="J30" s="2">
        <v>0.14899999999999999</v>
      </c>
      <c r="K30" s="2">
        <v>4740</v>
      </c>
      <c r="L30" s="2">
        <v>0.28599999999999998</v>
      </c>
      <c r="M30" s="2">
        <v>4740</v>
      </c>
      <c r="N30" s="2">
        <v>0</v>
      </c>
      <c r="O30" s="2">
        <v>4</v>
      </c>
      <c r="P30" s="2">
        <v>337806</v>
      </c>
      <c r="Q30" s="2">
        <v>3600</v>
      </c>
      <c r="R30" s="2">
        <v>0</v>
      </c>
      <c r="S30" s="2">
        <v>4</v>
      </c>
      <c r="T30" s="2">
        <v>428650</v>
      </c>
      <c r="U30" s="2">
        <v>3600</v>
      </c>
      <c r="V30" s="2">
        <v>0</v>
      </c>
      <c r="W30" s="2">
        <v>4</v>
      </c>
      <c r="X30" s="2">
        <v>380630</v>
      </c>
      <c r="Y30" s="2">
        <v>3600</v>
      </c>
      <c r="Z30" s="2">
        <v>4506</v>
      </c>
      <c r="AA30" s="2">
        <v>4</v>
      </c>
      <c r="AB30" s="2">
        <v>28811</v>
      </c>
      <c r="AC30" s="2">
        <v>780.53800000000001</v>
      </c>
      <c r="AD30" s="2">
        <v>0</v>
      </c>
      <c r="AE30" s="2">
        <v>1861070</v>
      </c>
      <c r="AF30" s="2">
        <v>3707.21</v>
      </c>
      <c r="AG30" s="2">
        <v>0</v>
      </c>
      <c r="AH30" s="2">
        <v>1861070</v>
      </c>
      <c r="AI30" s="2">
        <v>3938.19</v>
      </c>
      <c r="AJ30" s="2">
        <v>0</v>
      </c>
      <c r="AK30" s="2">
        <v>2372232</v>
      </c>
      <c r="AL30" s="2">
        <v>3729.9</v>
      </c>
      <c r="AM30" s="2">
        <v>4377</v>
      </c>
      <c r="AN30" s="2">
        <v>1122</v>
      </c>
      <c r="AO30" s="2">
        <v>4.1120000000000001</v>
      </c>
      <c r="AR30" s="2">
        <v>0</v>
      </c>
      <c r="AS30" s="2">
        <v>1764386</v>
      </c>
      <c r="AT30" s="2">
        <v>1764386</v>
      </c>
      <c r="AU30" s="2">
        <v>1861070</v>
      </c>
      <c r="AV30" s="2">
        <v>1070</v>
      </c>
    </row>
    <row r="31" spans="1:122" x14ac:dyDescent="0.25">
      <c r="A31" s="2">
        <v>30</v>
      </c>
      <c r="B31" s="2">
        <v>100</v>
      </c>
      <c r="C31" s="2">
        <v>800</v>
      </c>
      <c r="D31" s="2">
        <v>10</v>
      </c>
      <c r="E31" s="2">
        <v>3654</v>
      </c>
      <c r="F31" s="2">
        <v>3.0000000000000001E-3</v>
      </c>
      <c r="G31" s="2">
        <v>3642</v>
      </c>
      <c r="H31" s="2">
        <v>0.13900000000000001</v>
      </c>
      <c r="I31" s="2">
        <v>3632</v>
      </c>
      <c r="J31" s="2">
        <v>0.29599999999999999</v>
      </c>
      <c r="K31" s="2">
        <v>3621</v>
      </c>
      <c r="L31" s="2">
        <v>0.59399999999999997</v>
      </c>
      <c r="M31" s="2">
        <v>3621</v>
      </c>
      <c r="N31" s="2">
        <v>0</v>
      </c>
      <c r="O31" s="2">
        <v>8</v>
      </c>
      <c r="P31" s="2">
        <v>380082</v>
      </c>
      <c r="Q31" s="2">
        <v>3600</v>
      </c>
      <c r="R31" s="2">
        <v>0</v>
      </c>
      <c r="S31" s="2">
        <v>8</v>
      </c>
      <c r="T31" s="2">
        <v>490597</v>
      </c>
      <c r="U31" s="2">
        <v>3600</v>
      </c>
      <c r="V31" s="2">
        <v>0</v>
      </c>
      <c r="W31" s="2">
        <v>8</v>
      </c>
      <c r="X31" s="2">
        <v>490597</v>
      </c>
      <c r="Y31" s="2">
        <v>3600</v>
      </c>
      <c r="Z31" s="2">
        <v>3618</v>
      </c>
      <c r="AA31" s="2">
        <v>8</v>
      </c>
      <c r="AB31" s="2">
        <v>8068</v>
      </c>
      <c r="AC31" s="2">
        <v>59.326999999999998</v>
      </c>
      <c r="AD31" s="2">
        <v>0</v>
      </c>
      <c r="AE31" s="2">
        <v>1766865</v>
      </c>
      <c r="AF31" s="2">
        <v>3646.29</v>
      </c>
      <c r="AG31" s="2">
        <v>0</v>
      </c>
      <c r="AH31" s="2">
        <v>1631771</v>
      </c>
      <c r="AI31" s="2">
        <v>4064.51</v>
      </c>
      <c r="AJ31" s="2">
        <v>0</v>
      </c>
      <c r="AK31" s="2">
        <v>1976205</v>
      </c>
      <c r="AL31" s="2">
        <v>3870.74</v>
      </c>
      <c r="AM31" s="2">
        <v>3500</v>
      </c>
      <c r="AN31" s="2">
        <v>1355</v>
      </c>
      <c r="AO31" s="2">
        <v>20.315000000000001</v>
      </c>
      <c r="AR31" s="2">
        <v>0</v>
      </c>
      <c r="AS31" s="2">
        <v>1122956</v>
      </c>
      <c r="AT31" s="2">
        <v>1166419</v>
      </c>
      <c r="AU31" s="2">
        <v>1166419</v>
      </c>
      <c r="AV31" s="2">
        <v>1207</v>
      </c>
    </row>
    <row r="32" spans="1:122" x14ac:dyDescent="0.25">
      <c r="A32" s="2">
        <v>31</v>
      </c>
      <c r="B32" s="2">
        <v>100</v>
      </c>
      <c r="C32" s="2">
        <v>800</v>
      </c>
      <c r="D32" s="2">
        <v>10</v>
      </c>
      <c r="E32" s="2">
        <v>5115</v>
      </c>
      <c r="F32" s="2">
        <v>1.0999999999999999E-2</v>
      </c>
      <c r="G32" s="2">
        <v>5111</v>
      </c>
      <c r="H32" s="2">
        <v>0.123</v>
      </c>
      <c r="I32" s="2">
        <v>5086</v>
      </c>
      <c r="J32" s="2">
        <v>0.28899999999999998</v>
      </c>
      <c r="K32" s="2">
        <v>5070</v>
      </c>
      <c r="L32" s="2">
        <v>0.53900000000000003</v>
      </c>
      <c r="M32" s="2">
        <v>5070</v>
      </c>
      <c r="N32" s="2">
        <v>0</v>
      </c>
      <c r="O32" s="2">
        <v>5</v>
      </c>
      <c r="P32" s="2">
        <v>391810</v>
      </c>
      <c r="Q32" s="2">
        <v>3600</v>
      </c>
      <c r="R32" s="2">
        <v>0</v>
      </c>
      <c r="S32" s="2">
        <v>5</v>
      </c>
      <c r="T32" s="2">
        <v>284282</v>
      </c>
      <c r="U32" s="2">
        <v>3600</v>
      </c>
      <c r="V32" s="2">
        <v>0</v>
      </c>
      <c r="W32" s="2">
        <v>5</v>
      </c>
      <c r="X32" s="2">
        <v>328678</v>
      </c>
      <c r="Y32" s="2">
        <v>3600</v>
      </c>
      <c r="Z32" s="2">
        <v>4808</v>
      </c>
      <c r="AA32" s="2">
        <v>5</v>
      </c>
      <c r="AB32" s="2">
        <v>124170</v>
      </c>
      <c r="AC32" s="2">
        <v>14349.2</v>
      </c>
      <c r="AD32" s="2">
        <v>0</v>
      </c>
      <c r="AE32" s="2">
        <v>1664656</v>
      </c>
      <c r="AF32" s="2">
        <v>3876.11</v>
      </c>
      <c r="AG32" s="2">
        <v>0</v>
      </c>
      <c r="AH32" s="2">
        <v>1573932</v>
      </c>
      <c r="AI32" s="2">
        <v>4427.18</v>
      </c>
      <c r="AJ32" s="2">
        <v>0</v>
      </c>
      <c r="AK32" s="2">
        <v>1371921</v>
      </c>
      <c r="AL32" s="2">
        <v>3605.23</v>
      </c>
      <c r="AM32" s="2">
        <v>4732</v>
      </c>
      <c r="AN32" s="2">
        <v>1275</v>
      </c>
      <c r="AO32" s="2">
        <v>8.4250000000000007</v>
      </c>
      <c r="AR32" s="2">
        <v>0</v>
      </c>
      <c r="AS32" s="2">
        <v>1126416</v>
      </c>
      <c r="AT32" s="2">
        <v>814526</v>
      </c>
      <c r="AU32" s="2">
        <v>814526</v>
      </c>
      <c r="AV32" s="2">
        <v>1405</v>
      </c>
    </row>
    <row r="33" spans="46:117" x14ac:dyDescent="0.25">
      <c r="AZ33" s="2" t="s">
        <v>67</v>
      </c>
      <c r="BB33" s="2" t="s">
        <v>68</v>
      </c>
      <c r="BF33" s="2" t="s">
        <v>67</v>
      </c>
      <c r="BH33" s="2" t="s">
        <v>68</v>
      </c>
      <c r="BL33" s="2" t="s">
        <v>67</v>
      </c>
      <c r="BN33" s="2" t="s">
        <v>68</v>
      </c>
      <c r="BR33" s="2" t="s">
        <v>67</v>
      </c>
      <c r="BT33" s="2" t="s">
        <v>68</v>
      </c>
      <c r="CA33" s="2" t="s">
        <v>74</v>
      </c>
      <c r="CG33" s="2" t="s">
        <v>75</v>
      </c>
      <c r="CM33" s="2" t="s">
        <v>75</v>
      </c>
      <c r="CS33" s="2" t="s">
        <v>75</v>
      </c>
    </row>
    <row r="34" spans="46:117" x14ac:dyDescent="0.25">
      <c r="AT34" s="1" t="s">
        <v>65</v>
      </c>
      <c r="AU34" s="2" t="s">
        <v>43</v>
      </c>
      <c r="AV34" s="2" t="s">
        <v>43</v>
      </c>
      <c r="AX34" s="2" t="s">
        <v>44</v>
      </c>
      <c r="AZ34" s="2" t="s">
        <v>66</v>
      </c>
      <c r="BB34" s="2" t="s">
        <v>66</v>
      </c>
      <c r="BD34" s="2" t="s">
        <v>45</v>
      </c>
      <c r="BF34" s="2" t="s">
        <v>69</v>
      </c>
      <c r="BH34" s="2" t="s">
        <v>69</v>
      </c>
      <c r="BJ34" s="2" t="s">
        <v>46</v>
      </c>
      <c r="BL34" s="2" t="s">
        <v>70</v>
      </c>
      <c r="BN34" s="2" t="s">
        <v>71</v>
      </c>
      <c r="BP34" s="2" t="s">
        <v>47</v>
      </c>
      <c r="BR34" s="2" t="s">
        <v>72</v>
      </c>
      <c r="BT34" s="2" t="s">
        <v>72</v>
      </c>
      <c r="BV34" s="2" t="s">
        <v>43</v>
      </c>
      <c r="BW34" s="2" t="s">
        <v>43</v>
      </c>
      <c r="BY34" s="2" t="s">
        <v>48</v>
      </c>
      <c r="CA34" s="2" t="s">
        <v>73</v>
      </c>
      <c r="CC34" s="2" t="s">
        <v>49</v>
      </c>
      <c r="CE34" s="2" t="s">
        <v>50</v>
      </c>
      <c r="CG34" s="2" t="s">
        <v>69</v>
      </c>
      <c r="CI34" s="2" t="s">
        <v>51</v>
      </c>
      <c r="CK34" s="2" t="s">
        <v>52</v>
      </c>
      <c r="CM34" s="2" t="s">
        <v>71</v>
      </c>
      <c r="CO34" s="2" t="s">
        <v>53</v>
      </c>
      <c r="CQ34" s="2" t="s">
        <v>54</v>
      </c>
      <c r="CS34" s="2" t="s">
        <v>72</v>
      </c>
      <c r="CU34" s="2" t="s">
        <v>55</v>
      </c>
      <c r="CW34" s="2" t="s">
        <v>43</v>
      </c>
      <c r="CX34" s="2" t="s">
        <v>43</v>
      </c>
      <c r="CZ34" s="2" t="s">
        <v>56</v>
      </c>
      <c r="DB34" s="2" t="s">
        <v>57</v>
      </c>
      <c r="DD34" s="2" t="s">
        <v>58</v>
      </c>
      <c r="DF34" s="2" t="s">
        <v>39</v>
      </c>
      <c r="DH34" s="2" t="s">
        <v>59</v>
      </c>
      <c r="DJ34" s="2" t="s">
        <v>60</v>
      </c>
      <c r="DL34" s="2" t="s">
        <v>61</v>
      </c>
    </row>
    <row r="35" spans="46:117" x14ac:dyDescent="0.25">
      <c r="AT35" s="2">
        <v>131</v>
      </c>
      <c r="AU35" s="2">
        <v>21</v>
      </c>
      <c r="AV35" s="2">
        <f>AU35-20</f>
        <v>1</v>
      </c>
      <c r="AW35" s="2" t="s">
        <v>62</v>
      </c>
      <c r="AX35" s="2">
        <f>Z2</f>
        <v>131</v>
      </c>
      <c r="AY35" s="2" t="s">
        <v>62</v>
      </c>
      <c r="AZ35" s="3">
        <f>((AX35-AT35)/AT35)*100</f>
        <v>0</v>
      </c>
      <c r="BA35" s="2" t="s">
        <v>62</v>
      </c>
      <c r="BB35" s="3">
        <f>AC2</f>
        <v>0</v>
      </c>
      <c r="BC35" s="2" t="s">
        <v>62</v>
      </c>
      <c r="BD35" s="2">
        <f>N2</f>
        <v>131</v>
      </c>
      <c r="BE35" s="2" t="s">
        <v>62</v>
      </c>
      <c r="BF35" s="3">
        <f>((BD35-AT35)/AT35)*100</f>
        <v>0</v>
      </c>
      <c r="BG35" s="2" t="s">
        <v>62</v>
      </c>
      <c r="BH35" s="3">
        <f>Q2</f>
        <v>0</v>
      </c>
      <c r="BI35" s="2" t="s">
        <v>62</v>
      </c>
      <c r="BJ35" s="2">
        <f>R2</f>
        <v>131</v>
      </c>
      <c r="BK35" s="2" t="s">
        <v>62</v>
      </c>
      <c r="BL35" s="3">
        <f>((BJ35-AT35)/AT35)*100</f>
        <v>0</v>
      </c>
      <c r="BM35" s="2" t="s">
        <v>62</v>
      </c>
      <c r="BN35" s="3">
        <f>U2</f>
        <v>2E-3</v>
      </c>
      <c r="BO35" s="2" t="s">
        <v>62</v>
      </c>
      <c r="BP35" s="2">
        <f>V2</f>
        <v>131</v>
      </c>
      <c r="BQ35" s="2" t="s">
        <v>62</v>
      </c>
      <c r="BR35" s="3">
        <f>((BP35-AT35)/AT35)*100</f>
        <v>0</v>
      </c>
      <c r="BS35" s="2" t="s">
        <v>62</v>
      </c>
      <c r="BT35" s="3">
        <f>Y2</f>
        <v>2E-3</v>
      </c>
      <c r="BU35" s="2" t="s">
        <v>63</v>
      </c>
      <c r="BV35" s="2">
        <v>21</v>
      </c>
      <c r="BW35" s="2">
        <f>BV35-20</f>
        <v>1</v>
      </c>
      <c r="BX35" s="2" t="s">
        <v>62</v>
      </c>
      <c r="BY35" s="2">
        <f>AA2</f>
        <v>3</v>
      </c>
      <c r="BZ35" s="2" t="s">
        <v>62</v>
      </c>
      <c r="CA35" s="2">
        <f>AB2</f>
        <v>42</v>
      </c>
      <c r="CB35" s="2" t="s">
        <v>62</v>
      </c>
      <c r="CC35" s="2">
        <f>AV2</f>
        <v>61</v>
      </c>
      <c r="CD35" s="2" t="s">
        <v>62</v>
      </c>
      <c r="CE35" s="2">
        <f>O2</f>
        <v>3</v>
      </c>
      <c r="CF35" s="2" t="s">
        <v>62</v>
      </c>
      <c r="CG35" s="2">
        <f>P2</f>
        <v>78</v>
      </c>
      <c r="CH35" s="2" t="s">
        <v>62</v>
      </c>
      <c r="CI35" s="2">
        <f>AS2</f>
        <v>554</v>
      </c>
      <c r="CJ35" s="2" t="s">
        <v>62</v>
      </c>
      <c r="CK35" s="2">
        <f>S2</f>
        <v>3</v>
      </c>
      <c r="CL35" s="2" t="s">
        <v>62</v>
      </c>
      <c r="CM35" s="2">
        <f>T2</f>
        <v>669</v>
      </c>
      <c r="CN35" s="2" t="s">
        <v>62</v>
      </c>
      <c r="CO35" s="2">
        <f>AT2</f>
        <v>4329</v>
      </c>
      <c r="CP35" s="2" t="s">
        <v>62</v>
      </c>
      <c r="CQ35" s="2">
        <f>W2</f>
        <v>3</v>
      </c>
      <c r="CR35" s="2" t="s">
        <v>62</v>
      </c>
      <c r="CS35" s="2">
        <f>X2</f>
        <v>745</v>
      </c>
      <c r="CT35" s="2" t="s">
        <v>62</v>
      </c>
      <c r="CU35" s="2">
        <f>AU2</f>
        <v>4604</v>
      </c>
      <c r="CV35" s="2" t="s">
        <v>63</v>
      </c>
      <c r="CW35" s="2">
        <v>21</v>
      </c>
      <c r="CX35" s="2">
        <f>CW35-20</f>
        <v>1</v>
      </c>
      <c r="CY35" s="2" t="s">
        <v>62</v>
      </c>
      <c r="CZ35" s="2">
        <f>AM2</f>
        <v>131</v>
      </c>
      <c r="DA35" s="2" t="s">
        <v>62</v>
      </c>
      <c r="DB35" s="3">
        <f>((CZ35-AT35)/AT35)*100</f>
        <v>0</v>
      </c>
      <c r="DC35" s="2" t="s">
        <v>62</v>
      </c>
      <c r="DD35" s="2">
        <f>AN2</f>
        <v>61</v>
      </c>
      <c r="DE35" s="2" t="s">
        <v>62</v>
      </c>
      <c r="DF35" s="3">
        <f>AO2</f>
        <v>0</v>
      </c>
      <c r="DG35" s="2" t="s">
        <v>62</v>
      </c>
      <c r="DH35" s="2">
        <f>AD2</f>
        <v>131</v>
      </c>
      <c r="DI35" s="2" t="s">
        <v>62</v>
      </c>
      <c r="DJ35" s="2">
        <f>AE2</f>
        <v>554</v>
      </c>
      <c r="DK35" s="2" t="s">
        <v>62</v>
      </c>
      <c r="DL35" s="3">
        <f>AF2</f>
        <v>4.0000000000000001E-3</v>
      </c>
      <c r="DM35" s="2" t="s">
        <v>63</v>
      </c>
    </row>
    <row r="36" spans="46:117" x14ac:dyDescent="0.25">
      <c r="AT36" s="2">
        <v>151</v>
      </c>
      <c r="AU36" s="2">
        <v>22</v>
      </c>
      <c r="AV36" s="2">
        <f t="shared" ref="AV36:AV64" si="0">AU36-20</f>
        <v>2</v>
      </c>
      <c r="AW36" s="2" t="s">
        <v>62</v>
      </c>
      <c r="AX36" s="2">
        <f t="shared" ref="AX36:AX64" si="1">Z3</f>
        <v>151</v>
      </c>
      <c r="AY36" s="2" t="s">
        <v>62</v>
      </c>
      <c r="AZ36" s="3">
        <f t="shared" ref="AZ36:AZ64" si="2">((AX36-AT36)/AT36)*100</f>
        <v>0</v>
      </c>
      <c r="BA36" s="2" t="s">
        <v>62</v>
      </c>
      <c r="BB36" s="3">
        <f t="shared" ref="BB36:BB64" si="3">AC3</f>
        <v>0</v>
      </c>
      <c r="BC36" s="2" t="s">
        <v>62</v>
      </c>
      <c r="BD36" s="2">
        <f t="shared" ref="BD36:BD61" si="4">N3</f>
        <v>151</v>
      </c>
      <c r="BE36" s="2" t="s">
        <v>62</v>
      </c>
      <c r="BF36" s="3">
        <f>((BD36-AT36)/AT36)*100</f>
        <v>0</v>
      </c>
      <c r="BG36" s="2" t="s">
        <v>62</v>
      </c>
      <c r="BH36" s="3">
        <f t="shared" ref="BH36:BH64" si="5">Q3</f>
        <v>0</v>
      </c>
      <c r="BI36" s="2" t="s">
        <v>62</v>
      </c>
      <c r="BJ36" s="2">
        <f t="shared" ref="BJ36:BJ49" si="6">R3</f>
        <v>151</v>
      </c>
      <c r="BK36" s="2" t="s">
        <v>62</v>
      </c>
      <c r="BL36" s="3">
        <f t="shared" ref="BL36:BL50" si="7">((BJ36-AT36)/AT36)*100</f>
        <v>0</v>
      </c>
      <c r="BM36" s="2" t="s">
        <v>62</v>
      </c>
      <c r="BN36" s="3">
        <f t="shared" ref="BN36:BN64" si="8">U3</f>
        <v>3.0000000000000001E-3</v>
      </c>
      <c r="BO36" s="2" t="s">
        <v>62</v>
      </c>
      <c r="BP36" s="2">
        <f t="shared" ref="BP36:BP52" si="9">V3</f>
        <v>151</v>
      </c>
      <c r="BQ36" s="2" t="s">
        <v>62</v>
      </c>
      <c r="BR36" s="3">
        <f t="shared" ref="BR36:BR52" si="10">((BP36-AT36)/AT36)*100</f>
        <v>0</v>
      </c>
      <c r="BS36" s="2" t="s">
        <v>62</v>
      </c>
      <c r="BT36" s="3">
        <f t="shared" ref="BT36:BT64" si="11">Y3</f>
        <v>3.0000000000000001E-3</v>
      </c>
      <c r="BU36" s="2" t="s">
        <v>63</v>
      </c>
      <c r="BV36" s="2">
        <v>22</v>
      </c>
      <c r="BW36" s="2">
        <f t="shared" ref="BW36:BW64" si="12">BV36-20</f>
        <v>2</v>
      </c>
      <c r="BX36" s="2" t="s">
        <v>62</v>
      </c>
      <c r="BY36" s="2">
        <f t="shared" ref="BY36:BY64" si="13">AA3</f>
        <v>3</v>
      </c>
      <c r="BZ36" s="2" t="s">
        <v>62</v>
      </c>
      <c r="CA36" s="2">
        <f t="shared" ref="CA36:CA64" si="14">AB3</f>
        <v>84</v>
      </c>
      <c r="CB36" s="2" t="s">
        <v>62</v>
      </c>
      <c r="CC36" s="2">
        <f t="shared" ref="CC36:CC64" si="15">AV3</f>
        <v>161</v>
      </c>
      <c r="CD36" s="2" t="s">
        <v>62</v>
      </c>
      <c r="CE36" s="2">
        <f t="shared" ref="CE36:CE64" si="16">O3</f>
        <v>3</v>
      </c>
      <c r="CF36" s="2" t="s">
        <v>62</v>
      </c>
      <c r="CG36" s="2">
        <f t="shared" ref="CG36:CG64" si="17">P3</f>
        <v>381</v>
      </c>
      <c r="CH36" s="2" t="s">
        <v>62</v>
      </c>
      <c r="CI36" s="2">
        <f t="shared" ref="CI36:CI64" si="18">AS3</f>
        <v>1739</v>
      </c>
      <c r="CJ36" s="2" t="s">
        <v>62</v>
      </c>
      <c r="CK36" s="2">
        <f t="shared" ref="CK36:CK64" si="19">S3</f>
        <v>3</v>
      </c>
      <c r="CL36" s="2" t="s">
        <v>62</v>
      </c>
      <c r="CM36" s="2">
        <f t="shared" ref="CM36:CM64" si="20">T3</f>
        <v>683</v>
      </c>
      <c r="CN36" s="2" t="s">
        <v>62</v>
      </c>
      <c r="CO36" s="2">
        <f t="shared" ref="CO36:CO64" si="21">AT3</f>
        <v>4241</v>
      </c>
      <c r="CP36" s="2" t="s">
        <v>62</v>
      </c>
      <c r="CQ36" s="2">
        <f t="shared" ref="CQ36:CQ64" si="22">W3</f>
        <v>3</v>
      </c>
      <c r="CR36" s="2" t="s">
        <v>62</v>
      </c>
      <c r="CS36" s="2">
        <f>X3</f>
        <v>683</v>
      </c>
      <c r="CT36" s="2" t="s">
        <v>62</v>
      </c>
      <c r="CU36" s="2">
        <f t="shared" ref="CU36:CU64" si="23">AU3</f>
        <v>4820</v>
      </c>
      <c r="CV36" s="2" t="s">
        <v>63</v>
      </c>
      <c r="CW36" s="2">
        <v>22</v>
      </c>
      <c r="CX36" s="2">
        <f t="shared" ref="CX36:CX64" si="24">CW36-20</f>
        <v>2</v>
      </c>
      <c r="CY36" s="2" t="s">
        <v>62</v>
      </c>
      <c r="CZ36" s="2">
        <f t="shared" ref="CZ36:CZ64" si="25">AM3</f>
        <v>151</v>
      </c>
      <c r="DA36" s="2" t="s">
        <v>62</v>
      </c>
      <c r="DB36" s="3">
        <f t="shared" ref="DB36:DB64" si="26">((CZ36-AT36)/AT36)*100</f>
        <v>0</v>
      </c>
      <c r="DC36" s="2" t="s">
        <v>62</v>
      </c>
      <c r="DD36" s="2">
        <f t="shared" ref="DD36:DD63" si="27">AN3</f>
        <v>159</v>
      </c>
      <c r="DE36" s="2" t="s">
        <v>62</v>
      </c>
      <c r="DF36" s="3">
        <f t="shared" ref="DF36:DF64" si="28">AO3</f>
        <v>3.0000000000000001E-3</v>
      </c>
      <c r="DG36" s="2" t="s">
        <v>62</v>
      </c>
      <c r="DH36" s="2">
        <f t="shared" ref="DH36:DH50" si="29">AD3</f>
        <v>151</v>
      </c>
      <c r="DI36" s="2" t="s">
        <v>62</v>
      </c>
      <c r="DJ36" s="2">
        <f t="shared" ref="DJ36:DJ64" si="30">AE3</f>
        <v>1336</v>
      </c>
      <c r="DK36" s="2" t="s">
        <v>62</v>
      </c>
      <c r="DL36" s="3">
        <f t="shared" ref="DL36:DL64" si="31">AF3</f>
        <v>0.01</v>
      </c>
      <c r="DM36" s="2" t="s">
        <v>63</v>
      </c>
    </row>
    <row r="37" spans="46:117" x14ac:dyDescent="0.25">
      <c r="AT37" s="2">
        <v>144</v>
      </c>
      <c r="AU37" s="2">
        <v>23</v>
      </c>
      <c r="AV37" s="2">
        <f t="shared" si="0"/>
        <v>3</v>
      </c>
      <c r="AW37" s="2" t="s">
        <v>62</v>
      </c>
      <c r="AX37" s="2">
        <f>Z4</f>
        <v>144</v>
      </c>
      <c r="AY37" s="2" t="s">
        <v>62</v>
      </c>
      <c r="AZ37" s="3">
        <f t="shared" si="2"/>
        <v>0</v>
      </c>
      <c r="BA37" s="2" t="s">
        <v>62</v>
      </c>
      <c r="BB37" s="3">
        <f t="shared" si="3"/>
        <v>0</v>
      </c>
      <c r="BC37" s="2" t="s">
        <v>62</v>
      </c>
      <c r="BD37" s="2">
        <f t="shared" si="4"/>
        <v>144</v>
      </c>
      <c r="BE37" s="2" t="s">
        <v>62</v>
      </c>
      <c r="BF37" s="3">
        <f t="shared" ref="BF37:BF61" si="32">((BD37-AT37)/AT37)*100</f>
        <v>0</v>
      </c>
      <c r="BG37" s="2" t="s">
        <v>62</v>
      </c>
      <c r="BH37" s="3">
        <f t="shared" si="5"/>
        <v>0</v>
      </c>
      <c r="BI37" s="2" t="s">
        <v>62</v>
      </c>
      <c r="BJ37" s="2">
        <f t="shared" si="6"/>
        <v>154</v>
      </c>
      <c r="BK37" s="2" t="s">
        <v>62</v>
      </c>
      <c r="BL37" s="3">
        <f t="shared" si="7"/>
        <v>6.9444444444444446</v>
      </c>
      <c r="BM37" s="2" t="s">
        <v>62</v>
      </c>
      <c r="BN37" s="3">
        <f t="shared" si="8"/>
        <v>0.216</v>
      </c>
      <c r="BO37" s="2" t="s">
        <v>62</v>
      </c>
      <c r="BP37" s="2">
        <f t="shared" si="9"/>
        <v>154</v>
      </c>
      <c r="BQ37" s="2" t="s">
        <v>62</v>
      </c>
      <c r="BR37" s="3">
        <f t="shared" si="10"/>
        <v>6.9444444444444446</v>
      </c>
      <c r="BS37" s="2" t="s">
        <v>62</v>
      </c>
      <c r="BT37" s="3">
        <f t="shared" si="11"/>
        <v>0.22</v>
      </c>
      <c r="BU37" s="2" t="s">
        <v>63</v>
      </c>
      <c r="BV37" s="2">
        <v>23</v>
      </c>
      <c r="BW37" s="2">
        <f t="shared" si="12"/>
        <v>3</v>
      </c>
      <c r="BX37" s="2" t="s">
        <v>62</v>
      </c>
      <c r="BY37" s="2">
        <f t="shared" si="13"/>
        <v>5</v>
      </c>
      <c r="BZ37" s="2" t="s">
        <v>62</v>
      </c>
      <c r="CA37" s="2">
        <f t="shared" si="14"/>
        <v>29</v>
      </c>
      <c r="CB37" s="2" t="s">
        <v>62</v>
      </c>
      <c r="CC37" s="2">
        <f t="shared" si="15"/>
        <v>63</v>
      </c>
      <c r="CD37" s="2" t="s">
        <v>62</v>
      </c>
      <c r="CE37" s="2">
        <f t="shared" si="16"/>
        <v>5</v>
      </c>
      <c r="CF37" s="2" t="s">
        <v>62</v>
      </c>
      <c r="CG37" s="2">
        <f t="shared" si="17"/>
        <v>99</v>
      </c>
      <c r="CH37" s="2" t="s">
        <v>62</v>
      </c>
      <c r="CI37" s="2">
        <f t="shared" si="18"/>
        <v>2213</v>
      </c>
      <c r="CJ37" s="2" t="s">
        <v>62</v>
      </c>
      <c r="CK37" s="2">
        <f t="shared" si="19"/>
        <v>5</v>
      </c>
      <c r="CL37" s="2" t="s">
        <v>62</v>
      </c>
      <c r="CM37" s="2">
        <f t="shared" si="20"/>
        <v>5932</v>
      </c>
      <c r="CN37" s="2" t="s">
        <v>62</v>
      </c>
      <c r="CO37" s="2">
        <f t="shared" si="21"/>
        <v>129720</v>
      </c>
      <c r="CP37" s="2" t="s">
        <v>62</v>
      </c>
      <c r="CQ37" s="2">
        <f t="shared" si="22"/>
        <v>5</v>
      </c>
      <c r="CR37" s="2" t="s">
        <v>62</v>
      </c>
      <c r="CS37" s="2">
        <f t="shared" ref="CS36:CS64" si="33">X4</f>
        <v>5932</v>
      </c>
      <c r="CT37" s="2" t="s">
        <v>62</v>
      </c>
      <c r="CU37" s="2">
        <f t="shared" si="23"/>
        <v>131744</v>
      </c>
      <c r="CV37" s="2" t="s">
        <v>63</v>
      </c>
      <c r="CW37" s="2">
        <v>23</v>
      </c>
      <c r="CX37" s="2">
        <f t="shared" si="24"/>
        <v>3</v>
      </c>
      <c r="CY37" s="2" t="s">
        <v>62</v>
      </c>
      <c r="CZ37" s="2">
        <f t="shared" si="25"/>
        <v>144</v>
      </c>
      <c r="DA37" s="2" t="s">
        <v>62</v>
      </c>
      <c r="DB37" s="3">
        <f t="shared" si="26"/>
        <v>0</v>
      </c>
      <c r="DC37" s="2" t="s">
        <v>62</v>
      </c>
      <c r="DD37" s="2">
        <f t="shared" si="27"/>
        <v>63</v>
      </c>
      <c r="DE37" s="2" t="s">
        <v>62</v>
      </c>
      <c r="DF37" s="3">
        <f t="shared" si="28"/>
        <v>2E-3</v>
      </c>
      <c r="DG37" s="2" t="s">
        <v>62</v>
      </c>
      <c r="DH37" s="2">
        <f>AD4</f>
        <v>144</v>
      </c>
      <c r="DI37" s="2" t="s">
        <v>62</v>
      </c>
      <c r="DJ37" s="2">
        <f t="shared" si="30"/>
        <v>2213</v>
      </c>
      <c r="DK37" s="2" t="s">
        <v>62</v>
      </c>
      <c r="DL37" s="3">
        <f t="shared" si="31"/>
        <v>2.7E-2</v>
      </c>
      <c r="DM37" s="2" t="s">
        <v>63</v>
      </c>
    </row>
    <row r="38" spans="46:117" x14ac:dyDescent="0.25">
      <c r="AT38" s="2">
        <v>140</v>
      </c>
      <c r="AU38" s="2">
        <v>24</v>
      </c>
      <c r="AV38" s="2">
        <f t="shared" si="0"/>
        <v>4</v>
      </c>
      <c r="AW38" s="2" t="s">
        <v>62</v>
      </c>
      <c r="AX38" s="2">
        <f t="shared" si="1"/>
        <v>149</v>
      </c>
      <c r="AY38" s="2" t="s">
        <v>62</v>
      </c>
      <c r="AZ38" s="3">
        <f t="shared" si="2"/>
        <v>6.4285714285714279</v>
      </c>
      <c r="BA38" s="2" t="s">
        <v>62</v>
      </c>
      <c r="BB38" s="3">
        <f t="shared" si="3"/>
        <v>0</v>
      </c>
      <c r="BC38" s="2" t="s">
        <v>62</v>
      </c>
      <c r="BD38" s="2">
        <f t="shared" si="4"/>
        <v>149</v>
      </c>
      <c r="BE38" s="2" t="s">
        <v>62</v>
      </c>
      <c r="BF38" s="3">
        <f t="shared" si="32"/>
        <v>6.4285714285714279</v>
      </c>
      <c r="BG38" s="2" t="s">
        <v>62</v>
      </c>
      <c r="BH38" s="3">
        <f t="shared" si="5"/>
        <v>3.0000000000000001E-3</v>
      </c>
      <c r="BI38" s="2" t="s">
        <v>62</v>
      </c>
      <c r="BJ38" s="2">
        <f t="shared" si="6"/>
        <v>149</v>
      </c>
      <c r="BK38" s="2" t="s">
        <v>62</v>
      </c>
      <c r="BL38" s="3">
        <f t="shared" si="7"/>
        <v>6.4285714285714279</v>
      </c>
      <c r="BM38" s="2" t="s">
        <v>62</v>
      </c>
      <c r="BN38" s="3">
        <f t="shared" si="8"/>
        <v>7.0000000000000001E-3</v>
      </c>
      <c r="BO38" s="2" t="s">
        <v>62</v>
      </c>
      <c r="BP38" s="2">
        <f t="shared" si="9"/>
        <v>149</v>
      </c>
      <c r="BQ38" s="2" t="s">
        <v>62</v>
      </c>
      <c r="BR38" s="3">
        <f t="shared" si="10"/>
        <v>6.4285714285714279</v>
      </c>
      <c r="BS38" s="2" t="s">
        <v>62</v>
      </c>
      <c r="BT38" s="3">
        <f t="shared" si="11"/>
        <v>7.0000000000000001E-3</v>
      </c>
      <c r="BU38" s="2" t="s">
        <v>63</v>
      </c>
      <c r="BV38" s="2">
        <v>24</v>
      </c>
      <c r="BW38" s="2">
        <f t="shared" si="12"/>
        <v>4</v>
      </c>
      <c r="BX38" s="2" t="s">
        <v>62</v>
      </c>
      <c r="BY38" s="2">
        <f t="shared" si="13"/>
        <v>3</v>
      </c>
      <c r="BZ38" s="2" t="s">
        <v>62</v>
      </c>
      <c r="CA38" s="2">
        <f t="shared" si="14"/>
        <v>142</v>
      </c>
      <c r="CB38" s="2" t="s">
        <v>62</v>
      </c>
      <c r="CC38" s="2">
        <f t="shared" si="15"/>
        <v>321</v>
      </c>
      <c r="CD38" s="2" t="s">
        <v>62</v>
      </c>
      <c r="CE38" s="2">
        <f t="shared" si="16"/>
        <v>3</v>
      </c>
      <c r="CF38" s="2" t="s">
        <v>62</v>
      </c>
      <c r="CG38" s="2">
        <f t="shared" si="17"/>
        <v>748</v>
      </c>
      <c r="CH38" s="2" t="s">
        <v>62</v>
      </c>
      <c r="CI38" s="2">
        <f t="shared" si="18"/>
        <v>2155</v>
      </c>
      <c r="CJ38" s="2" t="s">
        <v>62</v>
      </c>
      <c r="CK38" s="2">
        <f t="shared" si="19"/>
        <v>3</v>
      </c>
      <c r="CL38" s="2" t="s">
        <v>62</v>
      </c>
      <c r="CM38" s="2">
        <f t="shared" si="20"/>
        <v>887</v>
      </c>
      <c r="CN38" s="2" t="s">
        <v>62</v>
      </c>
      <c r="CO38" s="2">
        <f t="shared" si="21"/>
        <v>4748</v>
      </c>
      <c r="CP38" s="2" t="s">
        <v>62</v>
      </c>
      <c r="CQ38" s="2">
        <f t="shared" si="22"/>
        <v>3</v>
      </c>
      <c r="CR38" s="2" t="s">
        <v>62</v>
      </c>
      <c r="CS38" s="2">
        <f t="shared" si="33"/>
        <v>887</v>
      </c>
      <c r="CT38" s="2" t="s">
        <v>62</v>
      </c>
      <c r="CU38" s="2">
        <f t="shared" si="23"/>
        <v>4865</v>
      </c>
      <c r="CV38" s="2" t="s">
        <v>63</v>
      </c>
      <c r="CW38" s="2">
        <v>24</v>
      </c>
      <c r="CX38" s="2">
        <f t="shared" si="24"/>
        <v>4</v>
      </c>
      <c r="CY38" s="2" t="s">
        <v>62</v>
      </c>
      <c r="CZ38" s="2">
        <f t="shared" si="25"/>
        <v>140</v>
      </c>
      <c r="DA38" s="2" t="s">
        <v>62</v>
      </c>
      <c r="DB38" s="3">
        <f t="shared" si="26"/>
        <v>0</v>
      </c>
      <c r="DC38" s="2" t="s">
        <v>62</v>
      </c>
      <c r="DD38" s="2">
        <f t="shared" si="27"/>
        <v>281</v>
      </c>
      <c r="DE38" s="2" t="s">
        <v>62</v>
      </c>
      <c r="DF38" s="3">
        <f t="shared" si="28"/>
        <v>0.01</v>
      </c>
      <c r="DG38" s="2" t="s">
        <v>62</v>
      </c>
      <c r="DH38" s="2">
        <f t="shared" si="29"/>
        <v>140</v>
      </c>
      <c r="DI38" s="2" t="s">
        <v>62</v>
      </c>
      <c r="DJ38" s="2">
        <f t="shared" si="30"/>
        <v>1844</v>
      </c>
      <c r="DK38" s="2" t="s">
        <v>62</v>
      </c>
      <c r="DL38" s="3">
        <f>AF5</f>
        <v>2.4E-2</v>
      </c>
      <c r="DM38" s="2" t="s">
        <v>63</v>
      </c>
    </row>
    <row r="39" spans="46:117" x14ac:dyDescent="0.25">
      <c r="AT39" s="2">
        <v>161</v>
      </c>
      <c r="AU39" s="2">
        <v>25</v>
      </c>
      <c r="AV39" s="2">
        <f t="shared" si="0"/>
        <v>5</v>
      </c>
      <c r="AW39" s="2" t="s">
        <v>62</v>
      </c>
      <c r="AX39" s="2">
        <f t="shared" si="1"/>
        <v>161</v>
      </c>
      <c r="AY39" s="2" t="s">
        <v>62</v>
      </c>
      <c r="AZ39" s="3">
        <f t="shared" si="2"/>
        <v>0</v>
      </c>
      <c r="BA39" s="2" t="s">
        <v>62</v>
      </c>
      <c r="BB39" s="3">
        <f t="shared" si="3"/>
        <v>0</v>
      </c>
      <c r="BC39" s="2" t="s">
        <v>62</v>
      </c>
      <c r="BD39" s="2">
        <f t="shared" si="4"/>
        <v>161</v>
      </c>
      <c r="BE39" s="2" t="s">
        <v>62</v>
      </c>
      <c r="BF39" s="3">
        <f t="shared" si="32"/>
        <v>0</v>
      </c>
      <c r="BG39" s="2" t="s">
        <v>62</v>
      </c>
      <c r="BH39" s="3">
        <f t="shared" si="5"/>
        <v>0</v>
      </c>
      <c r="BI39" s="2" t="s">
        <v>62</v>
      </c>
      <c r="BJ39" s="2">
        <f t="shared" si="6"/>
        <v>161</v>
      </c>
      <c r="BK39" s="2" t="s">
        <v>62</v>
      </c>
      <c r="BL39" s="3">
        <f t="shared" si="7"/>
        <v>0</v>
      </c>
      <c r="BM39" s="2" t="s">
        <v>62</v>
      </c>
      <c r="BN39" s="3">
        <f t="shared" si="8"/>
        <v>0.34399999999999997</v>
      </c>
      <c r="BO39" s="2" t="s">
        <v>62</v>
      </c>
      <c r="BP39" s="2">
        <f t="shared" si="9"/>
        <v>161</v>
      </c>
      <c r="BQ39" s="2" t="s">
        <v>62</v>
      </c>
      <c r="BR39" s="3">
        <f t="shared" si="10"/>
        <v>0</v>
      </c>
      <c r="BS39" s="2" t="s">
        <v>62</v>
      </c>
      <c r="BT39" s="3">
        <f t="shared" si="11"/>
        <v>0.34899999999999998</v>
      </c>
      <c r="BU39" s="2" t="s">
        <v>63</v>
      </c>
      <c r="BV39" s="2">
        <v>25</v>
      </c>
      <c r="BW39" s="2">
        <f t="shared" si="12"/>
        <v>5</v>
      </c>
      <c r="BX39" s="2" t="s">
        <v>62</v>
      </c>
      <c r="BY39" s="2">
        <f t="shared" si="13"/>
        <v>3</v>
      </c>
      <c r="BZ39" s="2" t="s">
        <v>62</v>
      </c>
      <c r="CA39" s="2">
        <f t="shared" si="14"/>
        <v>75</v>
      </c>
      <c r="CB39" s="2" t="s">
        <v>62</v>
      </c>
      <c r="CC39" s="2">
        <f t="shared" si="15"/>
        <v>48</v>
      </c>
      <c r="CD39" s="2" t="s">
        <v>62</v>
      </c>
      <c r="CE39" s="2">
        <f t="shared" si="16"/>
        <v>3</v>
      </c>
      <c r="CF39" s="2" t="s">
        <v>62</v>
      </c>
      <c r="CG39" s="2">
        <f t="shared" si="17"/>
        <v>223</v>
      </c>
      <c r="CH39" s="2" t="s">
        <v>62</v>
      </c>
      <c r="CI39" s="2">
        <f t="shared" si="18"/>
        <v>406</v>
      </c>
      <c r="CJ39" s="2" t="s">
        <v>62</v>
      </c>
      <c r="CK39" s="2">
        <f t="shared" si="19"/>
        <v>3</v>
      </c>
      <c r="CL39" s="2" t="s">
        <v>62</v>
      </c>
      <c r="CM39" s="2">
        <f t="shared" si="20"/>
        <v>6880</v>
      </c>
      <c r="CN39" s="2" t="s">
        <v>62</v>
      </c>
      <c r="CO39" s="2">
        <f t="shared" si="21"/>
        <v>82005</v>
      </c>
      <c r="CP39" s="2" t="s">
        <v>62</v>
      </c>
      <c r="CQ39" s="2">
        <f t="shared" si="22"/>
        <v>3</v>
      </c>
      <c r="CR39" s="2" t="s">
        <v>62</v>
      </c>
      <c r="CS39" s="2">
        <f t="shared" si="33"/>
        <v>6880</v>
      </c>
      <c r="CT39" s="2" t="s">
        <v>62</v>
      </c>
      <c r="CU39" s="2">
        <f t="shared" si="23"/>
        <v>83001</v>
      </c>
      <c r="CV39" s="2" t="s">
        <v>63</v>
      </c>
      <c r="CW39" s="2">
        <v>25</v>
      </c>
      <c r="CX39" s="2">
        <f t="shared" si="24"/>
        <v>5</v>
      </c>
      <c r="CY39" s="2" t="s">
        <v>62</v>
      </c>
      <c r="CZ39" s="2">
        <f t="shared" si="25"/>
        <v>161</v>
      </c>
      <c r="DA39" s="2" t="s">
        <v>62</v>
      </c>
      <c r="DB39" s="3">
        <f t="shared" si="26"/>
        <v>0</v>
      </c>
      <c r="DC39" s="2" t="s">
        <v>62</v>
      </c>
      <c r="DD39" s="2">
        <f>AN6</f>
        <v>48</v>
      </c>
      <c r="DE39" s="2" t="s">
        <v>62</v>
      </c>
      <c r="DF39" s="3">
        <f>AO6</f>
        <v>1E-3</v>
      </c>
      <c r="DG39" s="2" t="s">
        <v>62</v>
      </c>
      <c r="DH39" s="2">
        <f t="shared" si="29"/>
        <v>161</v>
      </c>
      <c r="DI39" s="2" t="s">
        <v>62</v>
      </c>
      <c r="DJ39" s="2">
        <f t="shared" si="30"/>
        <v>406</v>
      </c>
      <c r="DK39" s="2" t="s">
        <v>62</v>
      </c>
      <c r="DL39" s="3">
        <f t="shared" si="31"/>
        <v>8.9999999999999993E-3</v>
      </c>
      <c r="DM39" s="2" t="s">
        <v>63</v>
      </c>
    </row>
    <row r="40" spans="46:117" x14ac:dyDescent="0.25">
      <c r="AT40" s="2">
        <v>178</v>
      </c>
      <c r="AU40" s="2">
        <v>26</v>
      </c>
      <c r="AV40" s="2">
        <f t="shared" si="0"/>
        <v>6</v>
      </c>
      <c r="AW40" s="2" t="s">
        <v>62</v>
      </c>
      <c r="AX40" s="2">
        <f t="shared" si="1"/>
        <v>179</v>
      </c>
      <c r="AY40" s="2" t="s">
        <v>62</v>
      </c>
      <c r="AZ40" s="3">
        <f t="shared" si="2"/>
        <v>0.5617977528089888</v>
      </c>
      <c r="BA40" s="2" t="s">
        <v>62</v>
      </c>
      <c r="BB40" s="3">
        <f t="shared" si="3"/>
        <v>7.0000000000000001E-3</v>
      </c>
      <c r="BC40" s="2" t="s">
        <v>62</v>
      </c>
      <c r="BD40" s="2">
        <f t="shared" si="4"/>
        <v>179</v>
      </c>
      <c r="BE40" s="2" t="s">
        <v>62</v>
      </c>
      <c r="BF40" s="3">
        <f t="shared" si="32"/>
        <v>0.5617977528089888</v>
      </c>
      <c r="BG40" s="2" t="s">
        <v>62</v>
      </c>
      <c r="BH40" s="3">
        <f t="shared" si="5"/>
        <v>0.13900000000000001</v>
      </c>
      <c r="BI40" s="2" t="s">
        <v>62</v>
      </c>
      <c r="BJ40" s="2">
        <f t="shared" si="6"/>
        <v>179</v>
      </c>
      <c r="BK40" s="2" t="s">
        <v>62</v>
      </c>
      <c r="BL40" s="3">
        <f t="shared" si="7"/>
        <v>0.5617977528089888</v>
      </c>
      <c r="BM40" s="2" t="s">
        <v>62</v>
      </c>
      <c r="BN40" s="3">
        <f t="shared" si="8"/>
        <v>0.18099999999999999</v>
      </c>
      <c r="BO40" s="2" t="s">
        <v>62</v>
      </c>
      <c r="BP40" s="2">
        <f t="shared" si="9"/>
        <v>179</v>
      </c>
      <c r="BQ40" s="2" t="s">
        <v>62</v>
      </c>
      <c r="BR40" s="3">
        <f t="shared" si="10"/>
        <v>0.5617977528089888</v>
      </c>
      <c r="BS40" s="2" t="s">
        <v>62</v>
      </c>
      <c r="BT40" s="3">
        <f t="shared" si="11"/>
        <v>0.183</v>
      </c>
      <c r="BU40" s="2" t="s">
        <v>63</v>
      </c>
      <c r="BV40" s="2">
        <v>26</v>
      </c>
      <c r="BW40" s="2">
        <f t="shared" si="12"/>
        <v>6</v>
      </c>
      <c r="BX40" s="2" t="s">
        <v>62</v>
      </c>
      <c r="BY40" s="2">
        <f t="shared" si="13"/>
        <v>3</v>
      </c>
      <c r="BZ40" s="2" t="s">
        <v>62</v>
      </c>
      <c r="CA40" s="2">
        <f t="shared" si="14"/>
        <v>388</v>
      </c>
      <c r="CB40" s="2" t="s">
        <v>62</v>
      </c>
      <c r="CC40" s="2">
        <f t="shared" si="15"/>
        <v>198</v>
      </c>
      <c r="CD40" s="2" t="s">
        <v>62</v>
      </c>
      <c r="CE40" s="2">
        <f t="shared" si="16"/>
        <v>3</v>
      </c>
      <c r="CF40" s="2" t="s">
        <v>62</v>
      </c>
      <c r="CG40" s="2">
        <f t="shared" si="17"/>
        <v>3142</v>
      </c>
      <c r="CH40" s="2" t="s">
        <v>62</v>
      </c>
      <c r="CI40" s="2">
        <f>AS7</f>
        <v>9960</v>
      </c>
      <c r="CJ40" s="2" t="s">
        <v>62</v>
      </c>
      <c r="CK40" s="2">
        <f t="shared" si="19"/>
        <v>3</v>
      </c>
      <c r="CL40" s="2" t="s">
        <v>62</v>
      </c>
      <c r="CM40" s="2">
        <f t="shared" si="20"/>
        <v>3275</v>
      </c>
      <c r="CN40" s="2" t="s">
        <v>62</v>
      </c>
      <c r="CO40" s="2">
        <f t="shared" si="21"/>
        <v>13761</v>
      </c>
      <c r="CP40" s="2" t="s">
        <v>62</v>
      </c>
      <c r="CQ40" s="2">
        <f t="shared" si="22"/>
        <v>3</v>
      </c>
      <c r="CR40" s="2" t="s">
        <v>62</v>
      </c>
      <c r="CS40" s="2">
        <f t="shared" si="33"/>
        <v>3275</v>
      </c>
      <c r="CT40" s="2" t="s">
        <v>62</v>
      </c>
      <c r="CU40" s="2">
        <f t="shared" si="23"/>
        <v>19072</v>
      </c>
      <c r="CV40" s="2" t="s">
        <v>63</v>
      </c>
      <c r="CW40" s="2">
        <v>26</v>
      </c>
      <c r="CX40" s="2">
        <f t="shared" si="24"/>
        <v>6</v>
      </c>
      <c r="CY40" s="2" t="s">
        <v>62</v>
      </c>
      <c r="CZ40" s="2">
        <f t="shared" si="25"/>
        <v>179</v>
      </c>
      <c r="DA40" s="2" t="s">
        <v>62</v>
      </c>
      <c r="DB40" s="3">
        <f t="shared" si="26"/>
        <v>0.5617977528089888</v>
      </c>
      <c r="DC40" s="2" t="s">
        <v>62</v>
      </c>
      <c r="DD40" s="2">
        <f t="shared" si="27"/>
        <v>78</v>
      </c>
      <c r="DE40" s="2" t="s">
        <v>62</v>
      </c>
      <c r="DF40" s="3">
        <f t="shared" si="28"/>
        <v>2E-3</v>
      </c>
      <c r="DG40" s="2" t="s">
        <v>62</v>
      </c>
      <c r="DH40" s="2">
        <f t="shared" si="29"/>
        <v>178</v>
      </c>
      <c r="DI40" s="2" t="s">
        <v>62</v>
      </c>
      <c r="DJ40" s="2">
        <f t="shared" si="30"/>
        <v>2472</v>
      </c>
      <c r="DK40" s="2" t="s">
        <v>62</v>
      </c>
      <c r="DL40" s="3">
        <f t="shared" si="31"/>
        <v>4.1000000000000002E-2</v>
      </c>
      <c r="DM40" s="2" t="s">
        <v>63</v>
      </c>
    </row>
    <row r="41" spans="46:117" x14ac:dyDescent="0.25">
      <c r="AT41" s="2">
        <v>222</v>
      </c>
      <c r="AU41" s="2">
        <v>27</v>
      </c>
      <c r="AV41" s="2">
        <f t="shared" si="0"/>
        <v>7</v>
      </c>
      <c r="AW41" s="2" t="s">
        <v>62</v>
      </c>
      <c r="AX41" s="2">
        <f t="shared" si="1"/>
        <v>222</v>
      </c>
      <c r="AY41" s="2" t="s">
        <v>62</v>
      </c>
      <c r="AZ41" s="3">
        <f t="shared" si="2"/>
        <v>0</v>
      </c>
      <c r="BA41" s="2" t="s">
        <v>62</v>
      </c>
      <c r="BB41" s="3">
        <f t="shared" si="3"/>
        <v>0</v>
      </c>
      <c r="BC41" s="2" t="s">
        <v>62</v>
      </c>
      <c r="BD41" s="2">
        <f t="shared" si="4"/>
        <v>222</v>
      </c>
      <c r="BE41" s="2" t="s">
        <v>62</v>
      </c>
      <c r="BF41" s="3">
        <f t="shared" si="32"/>
        <v>0</v>
      </c>
      <c r="BG41" s="2" t="s">
        <v>62</v>
      </c>
      <c r="BH41" s="3">
        <f t="shared" si="5"/>
        <v>0</v>
      </c>
      <c r="BI41" s="2" t="s">
        <v>62</v>
      </c>
      <c r="BJ41" s="2">
        <f t="shared" si="6"/>
        <v>222</v>
      </c>
      <c r="BK41" s="2" t="s">
        <v>62</v>
      </c>
      <c r="BL41" s="3">
        <f t="shared" si="7"/>
        <v>0</v>
      </c>
      <c r="BM41" s="2" t="s">
        <v>62</v>
      </c>
      <c r="BN41" s="3">
        <f t="shared" si="8"/>
        <v>1E-3</v>
      </c>
      <c r="BO41" s="2" t="s">
        <v>62</v>
      </c>
      <c r="BP41" s="2">
        <f t="shared" si="9"/>
        <v>222</v>
      </c>
      <c r="BQ41" s="2" t="s">
        <v>62</v>
      </c>
      <c r="BR41" s="3">
        <f t="shared" si="10"/>
        <v>0</v>
      </c>
      <c r="BS41" s="2" t="s">
        <v>62</v>
      </c>
      <c r="BT41" s="3">
        <f t="shared" si="11"/>
        <v>2E-3</v>
      </c>
      <c r="BU41" s="2" t="s">
        <v>63</v>
      </c>
      <c r="BV41" s="2">
        <v>27</v>
      </c>
      <c r="BW41" s="2">
        <f t="shared" si="12"/>
        <v>7</v>
      </c>
      <c r="BX41" s="2" t="s">
        <v>62</v>
      </c>
      <c r="BY41" s="2">
        <f t="shared" si="13"/>
        <v>3</v>
      </c>
      <c r="BZ41" s="2" t="s">
        <v>62</v>
      </c>
      <c r="CA41" s="2">
        <f t="shared" si="14"/>
        <v>71</v>
      </c>
      <c r="CB41" s="2" t="s">
        <v>62</v>
      </c>
      <c r="CC41" s="2">
        <f t="shared" si="15"/>
        <v>126</v>
      </c>
      <c r="CD41" s="2" t="s">
        <v>62</v>
      </c>
      <c r="CE41" s="2">
        <f t="shared" si="16"/>
        <v>3</v>
      </c>
      <c r="CF41" s="2" t="s">
        <v>62</v>
      </c>
      <c r="CG41" s="2">
        <f t="shared" si="17"/>
        <v>352</v>
      </c>
      <c r="CH41" s="2" t="s">
        <v>62</v>
      </c>
      <c r="CI41" s="2">
        <f t="shared" si="18"/>
        <v>1732</v>
      </c>
      <c r="CJ41" s="2" t="s">
        <v>62</v>
      </c>
      <c r="CK41" s="2">
        <f t="shared" si="19"/>
        <v>3</v>
      </c>
      <c r="CL41" s="2" t="s">
        <v>62</v>
      </c>
      <c r="CM41" s="2">
        <f t="shared" si="20"/>
        <v>531</v>
      </c>
      <c r="CN41" s="2" t="s">
        <v>62</v>
      </c>
      <c r="CO41" s="2">
        <f t="shared" si="21"/>
        <v>7914</v>
      </c>
      <c r="CP41" s="2" t="s">
        <v>62</v>
      </c>
      <c r="CQ41" s="2">
        <f t="shared" si="22"/>
        <v>3</v>
      </c>
      <c r="CR41" s="2" t="s">
        <v>62</v>
      </c>
      <c r="CS41" s="2">
        <f t="shared" si="33"/>
        <v>531</v>
      </c>
      <c r="CT41" s="2" t="s">
        <v>62</v>
      </c>
      <c r="CU41" s="2">
        <f t="shared" si="23"/>
        <v>14375</v>
      </c>
      <c r="CV41" s="2" t="s">
        <v>63</v>
      </c>
      <c r="CW41" s="2">
        <v>27</v>
      </c>
      <c r="CX41" s="2">
        <f t="shared" si="24"/>
        <v>7</v>
      </c>
      <c r="CY41" s="2" t="s">
        <v>62</v>
      </c>
      <c r="CZ41" s="2">
        <f t="shared" si="25"/>
        <v>222</v>
      </c>
      <c r="DA41" s="2" t="s">
        <v>62</v>
      </c>
      <c r="DB41" s="3">
        <f t="shared" si="26"/>
        <v>0</v>
      </c>
      <c r="DC41" s="2" t="s">
        <v>62</v>
      </c>
      <c r="DD41" s="2">
        <f t="shared" si="27"/>
        <v>126</v>
      </c>
      <c r="DE41" s="2" t="s">
        <v>62</v>
      </c>
      <c r="DF41" s="3">
        <f t="shared" si="28"/>
        <v>1E-3</v>
      </c>
      <c r="DG41" s="2" t="s">
        <v>62</v>
      </c>
      <c r="DH41" s="2">
        <f t="shared" si="29"/>
        <v>222</v>
      </c>
      <c r="DI41" s="2" t="s">
        <v>62</v>
      </c>
      <c r="DJ41" s="2">
        <f>AE8</f>
        <v>1732</v>
      </c>
      <c r="DK41" s="2" t="s">
        <v>62</v>
      </c>
      <c r="DL41" s="3">
        <f t="shared" si="31"/>
        <v>8.0000000000000002E-3</v>
      </c>
      <c r="DM41" s="2" t="s">
        <v>63</v>
      </c>
    </row>
    <row r="42" spans="46:117" x14ac:dyDescent="0.25">
      <c r="AT42" s="2">
        <v>192</v>
      </c>
      <c r="AU42" s="2">
        <v>28</v>
      </c>
      <c r="AV42" s="2">
        <f t="shared" si="0"/>
        <v>8</v>
      </c>
      <c r="AW42" s="2" t="s">
        <v>62</v>
      </c>
      <c r="AX42" s="2">
        <f t="shared" si="1"/>
        <v>195</v>
      </c>
      <c r="AY42" s="2" t="s">
        <v>62</v>
      </c>
      <c r="AZ42" s="3">
        <f t="shared" si="2"/>
        <v>1.5625</v>
      </c>
      <c r="BA42" s="2" t="s">
        <v>62</v>
      </c>
      <c r="BB42" s="3">
        <f t="shared" si="3"/>
        <v>1E-3</v>
      </c>
      <c r="BC42" s="2" t="s">
        <v>62</v>
      </c>
      <c r="BD42" s="2">
        <f t="shared" si="4"/>
        <v>195</v>
      </c>
      <c r="BE42" s="2" t="s">
        <v>62</v>
      </c>
      <c r="BF42" s="3">
        <f t="shared" si="32"/>
        <v>1.5625</v>
      </c>
      <c r="BG42" s="2" t="s">
        <v>62</v>
      </c>
      <c r="BH42" s="3">
        <f t="shared" si="5"/>
        <v>7.0000000000000001E-3</v>
      </c>
      <c r="BI42" s="2" t="s">
        <v>62</v>
      </c>
      <c r="BJ42" s="2">
        <f t="shared" si="6"/>
        <v>195</v>
      </c>
      <c r="BK42" s="2" t="s">
        <v>62</v>
      </c>
      <c r="BL42" s="3">
        <f t="shared" si="7"/>
        <v>1.5625</v>
      </c>
      <c r="BM42" s="2" t="s">
        <v>62</v>
      </c>
      <c r="BN42" s="3">
        <f t="shared" si="8"/>
        <v>0.33200000000000002</v>
      </c>
      <c r="BO42" s="2" t="s">
        <v>62</v>
      </c>
      <c r="BP42" s="2">
        <f t="shared" si="9"/>
        <v>195</v>
      </c>
      <c r="BQ42" s="2" t="s">
        <v>62</v>
      </c>
      <c r="BR42" s="3">
        <f t="shared" si="10"/>
        <v>1.5625</v>
      </c>
      <c r="BS42" s="2" t="s">
        <v>62</v>
      </c>
      <c r="BT42" s="3">
        <f t="shared" si="11"/>
        <v>0.33300000000000002</v>
      </c>
      <c r="BU42" s="2" t="s">
        <v>63</v>
      </c>
      <c r="BV42" s="2">
        <v>28</v>
      </c>
      <c r="BW42" s="2">
        <f t="shared" si="12"/>
        <v>8</v>
      </c>
      <c r="BX42" s="2" t="s">
        <v>62</v>
      </c>
      <c r="BY42" s="2">
        <f t="shared" si="13"/>
        <v>3</v>
      </c>
      <c r="BZ42" s="2" t="s">
        <v>62</v>
      </c>
      <c r="CA42" s="2">
        <f t="shared" si="14"/>
        <v>160</v>
      </c>
      <c r="CB42" s="2" t="s">
        <v>62</v>
      </c>
      <c r="CC42" s="2">
        <f t="shared" si="15"/>
        <v>87</v>
      </c>
      <c r="CD42" s="2" t="s">
        <v>62</v>
      </c>
      <c r="CE42" s="2">
        <f t="shared" si="16"/>
        <v>3</v>
      </c>
      <c r="CF42" s="2" t="s">
        <v>62</v>
      </c>
      <c r="CG42" s="2">
        <f t="shared" si="17"/>
        <v>1189</v>
      </c>
      <c r="CH42" s="2" t="s">
        <v>62</v>
      </c>
      <c r="CI42" s="2">
        <f t="shared" si="18"/>
        <v>1607</v>
      </c>
      <c r="CJ42" s="2" t="s">
        <v>62</v>
      </c>
      <c r="CK42" s="2">
        <f t="shared" si="19"/>
        <v>3</v>
      </c>
      <c r="CL42" s="2" t="s">
        <v>62</v>
      </c>
      <c r="CM42" s="2">
        <f t="shared" si="20"/>
        <v>6879</v>
      </c>
      <c r="CN42" s="2" t="s">
        <v>62</v>
      </c>
      <c r="CO42" s="2">
        <f t="shared" si="21"/>
        <v>37060</v>
      </c>
      <c r="CP42" s="2" t="s">
        <v>62</v>
      </c>
      <c r="CQ42" s="2">
        <f t="shared" si="22"/>
        <v>3</v>
      </c>
      <c r="CR42" s="2" t="s">
        <v>62</v>
      </c>
      <c r="CS42" s="2">
        <f t="shared" si="33"/>
        <v>6879</v>
      </c>
      <c r="CT42" s="2" t="s">
        <v>62</v>
      </c>
      <c r="CU42" s="2">
        <f t="shared" si="23"/>
        <v>39376</v>
      </c>
      <c r="CV42" s="2" t="s">
        <v>63</v>
      </c>
      <c r="CW42" s="2">
        <v>28</v>
      </c>
      <c r="CX42" s="2">
        <f t="shared" si="24"/>
        <v>8</v>
      </c>
      <c r="CY42" s="2" t="s">
        <v>62</v>
      </c>
      <c r="CZ42" s="2">
        <f t="shared" si="25"/>
        <v>192</v>
      </c>
      <c r="DA42" s="2" t="s">
        <v>62</v>
      </c>
      <c r="DB42" s="3">
        <f t="shared" si="26"/>
        <v>0</v>
      </c>
      <c r="DC42" s="2" t="s">
        <v>62</v>
      </c>
      <c r="DD42" s="2">
        <f t="shared" si="27"/>
        <v>72</v>
      </c>
      <c r="DE42" s="2" t="s">
        <v>62</v>
      </c>
      <c r="DF42" s="3">
        <f t="shared" si="28"/>
        <v>2E-3</v>
      </c>
      <c r="DG42" s="2" t="s">
        <v>62</v>
      </c>
      <c r="DH42" s="2">
        <f t="shared" si="29"/>
        <v>192</v>
      </c>
      <c r="DI42" s="2" t="s">
        <v>62</v>
      </c>
      <c r="DJ42" s="2">
        <f t="shared" si="30"/>
        <v>965</v>
      </c>
      <c r="DK42" s="2" t="s">
        <v>62</v>
      </c>
      <c r="DL42" s="3">
        <f t="shared" si="31"/>
        <v>0.01</v>
      </c>
      <c r="DM42" s="2" t="s">
        <v>63</v>
      </c>
    </row>
    <row r="43" spans="46:117" x14ac:dyDescent="0.25">
      <c r="AT43" s="2">
        <v>644</v>
      </c>
      <c r="AU43" s="2">
        <v>29</v>
      </c>
      <c r="AV43" s="2">
        <f t="shared" si="0"/>
        <v>9</v>
      </c>
      <c r="AW43" s="2" t="s">
        <v>62</v>
      </c>
      <c r="AX43" s="2">
        <f t="shared" si="1"/>
        <v>644</v>
      </c>
      <c r="AY43" s="2" t="s">
        <v>62</v>
      </c>
      <c r="AZ43" s="3">
        <f t="shared" si="2"/>
        <v>0</v>
      </c>
      <c r="BA43" s="2" t="s">
        <v>62</v>
      </c>
      <c r="BB43" s="3">
        <f t="shared" si="3"/>
        <v>3.0000000000000001E-3</v>
      </c>
      <c r="BC43" s="2" t="s">
        <v>62</v>
      </c>
      <c r="BD43" s="2">
        <f t="shared" si="4"/>
        <v>644</v>
      </c>
      <c r="BE43" s="2" t="s">
        <v>62</v>
      </c>
      <c r="BF43" s="3">
        <f t="shared" si="32"/>
        <v>0</v>
      </c>
      <c r="BG43" s="2" t="s">
        <v>62</v>
      </c>
      <c r="BH43" s="3">
        <f t="shared" si="5"/>
        <v>5.7039999999999997</v>
      </c>
      <c r="BI43" s="2" t="s">
        <v>62</v>
      </c>
      <c r="BJ43" s="2">
        <f t="shared" si="6"/>
        <v>644</v>
      </c>
      <c r="BK43" s="2" t="s">
        <v>62</v>
      </c>
      <c r="BL43" s="3">
        <f t="shared" si="7"/>
        <v>0</v>
      </c>
      <c r="BM43" s="2" t="s">
        <v>62</v>
      </c>
      <c r="BN43" s="3">
        <f t="shared" si="8"/>
        <v>34.151000000000003</v>
      </c>
      <c r="BO43" s="2" t="s">
        <v>62</v>
      </c>
      <c r="BP43" s="2">
        <f t="shared" si="9"/>
        <v>644</v>
      </c>
      <c r="BQ43" s="2" t="s">
        <v>62</v>
      </c>
      <c r="BR43" s="3">
        <f t="shared" si="10"/>
        <v>0</v>
      </c>
      <c r="BS43" s="2" t="s">
        <v>62</v>
      </c>
      <c r="BT43" s="3">
        <f t="shared" si="11"/>
        <v>34.694000000000003</v>
      </c>
      <c r="BU43" s="2" t="s">
        <v>63</v>
      </c>
      <c r="BV43" s="2">
        <v>29</v>
      </c>
      <c r="BW43" s="2">
        <f t="shared" si="12"/>
        <v>9</v>
      </c>
      <c r="BX43" s="2" t="s">
        <v>62</v>
      </c>
      <c r="BY43" s="2">
        <f t="shared" si="13"/>
        <v>4</v>
      </c>
      <c r="BZ43" s="2" t="s">
        <v>62</v>
      </c>
      <c r="CA43" s="2">
        <f t="shared" si="14"/>
        <v>200</v>
      </c>
      <c r="CB43" s="2" t="s">
        <v>62</v>
      </c>
      <c r="CC43" s="2">
        <f t="shared" si="15"/>
        <v>286</v>
      </c>
      <c r="CD43" s="2" t="s">
        <v>62</v>
      </c>
      <c r="CE43" s="2">
        <f t="shared" si="16"/>
        <v>4</v>
      </c>
      <c r="CF43" s="2" t="s">
        <v>62</v>
      </c>
      <c r="CG43" s="2">
        <f t="shared" si="17"/>
        <v>15047</v>
      </c>
      <c r="CH43" s="2" t="s">
        <v>62</v>
      </c>
      <c r="CI43" s="2">
        <f t="shared" si="18"/>
        <v>263867</v>
      </c>
      <c r="CJ43" s="2" t="s">
        <v>62</v>
      </c>
      <c r="CK43" s="2">
        <f t="shared" si="19"/>
        <v>4</v>
      </c>
      <c r="CL43" s="2" t="s">
        <v>62</v>
      </c>
      <c r="CM43" s="2">
        <f t="shared" si="20"/>
        <v>33344</v>
      </c>
      <c r="CN43" s="2" t="s">
        <v>62</v>
      </c>
      <c r="CO43" s="2">
        <f t="shared" si="21"/>
        <v>1410815</v>
      </c>
      <c r="CP43" s="2" t="s">
        <v>62</v>
      </c>
      <c r="CQ43" s="2">
        <f t="shared" si="22"/>
        <v>4</v>
      </c>
      <c r="CR43" s="2" t="s">
        <v>62</v>
      </c>
      <c r="CS43" s="2">
        <f t="shared" si="33"/>
        <v>33344</v>
      </c>
      <c r="CT43" s="2" t="s">
        <v>62</v>
      </c>
      <c r="CU43" s="2">
        <f t="shared" si="23"/>
        <v>1344462</v>
      </c>
      <c r="CV43" s="2" t="s">
        <v>63</v>
      </c>
      <c r="CW43" s="2">
        <v>29</v>
      </c>
      <c r="CX43" s="2">
        <f t="shared" si="24"/>
        <v>9</v>
      </c>
      <c r="CY43" s="2" t="s">
        <v>62</v>
      </c>
      <c r="CZ43" s="2">
        <f>AM10</f>
        <v>644</v>
      </c>
      <c r="DA43" s="2" t="s">
        <v>62</v>
      </c>
      <c r="DB43" s="3">
        <f t="shared" si="26"/>
        <v>0</v>
      </c>
      <c r="DC43" s="2" t="s">
        <v>62</v>
      </c>
      <c r="DD43" s="2">
        <f t="shared" si="27"/>
        <v>161</v>
      </c>
      <c r="DE43" s="2" t="s">
        <v>62</v>
      </c>
      <c r="DF43" s="3">
        <f t="shared" si="28"/>
        <v>7.0000000000000001E-3</v>
      </c>
      <c r="DG43" s="2" t="s">
        <v>62</v>
      </c>
      <c r="DH43" s="2">
        <f t="shared" si="29"/>
        <v>644</v>
      </c>
      <c r="DI43" s="2" t="s">
        <v>62</v>
      </c>
      <c r="DJ43" s="2">
        <f>AE10</f>
        <v>6962</v>
      </c>
      <c r="DK43" s="2" t="s">
        <v>62</v>
      </c>
      <c r="DL43" s="3">
        <f t="shared" si="31"/>
        <v>0.17799999999999999</v>
      </c>
      <c r="DM43" s="2" t="s">
        <v>63</v>
      </c>
    </row>
    <row r="44" spans="46:117" x14ac:dyDescent="0.25">
      <c r="AT44" s="2">
        <v>1139</v>
      </c>
      <c r="AU44" s="2">
        <v>30</v>
      </c>
      <c r="AV44" s="2">
        <f t="shared" si="0"/>
        <v>10</v>
      </c>
      <c r="AW44" s="2" t="s">
        <v>62</v>
      </c>
      <c r="AX44" s="2">
        <f t="shared" si="1"/>
        <v>1142</v>
      </c>
      <c r="AY44" s="2" t="s">
        <v>62</v>
      </c>
      <c r="AZ44" s="3">
        <f t="shared" si="2"/>
        <v>0.26338893766461807</v>
      </c>
      <c r="BA44" s="2" t="s">
        <v>62</v>
      </c>
      <c r="BB44" s="3">
        <f t="shared" si="3"/>
        <v>1E-3</v>
      </c>
      <c r="BC44" s="2" t="s">
        <v>62</v>
      </c>
      <c r="BD44" s="2">
        <f t="shared" si="4"/>
        <v>1142</v>
      </c>
      <c r="BE44" s="2" t="s">
        <v>62</v>
      </c>
      <c r="BF44" s="3">
        <f t="shared" si="32"/>
        <v>0.26338893766461807</v>
      </c>
      <c r="BG44" s="2" t="s">
        <v>62</v>
      </c>
      <c r="BH44" s="3">
        <f t="shared" si="5"/>
        <v>0.93799999999999994</v>
      </c>
      <c r="BI44" s="2" t="s">
        <v>62</v>
      </c>
      <c r="BJ44" s="2">
        <f t="shared" si="6"/>
        <v>1142</v>
      </c>
      <c r="BK44" s="2" t="s">
        <v>62</v>
      </c>
      <c r="BL44" s="3">
        <f t="shared" si="7"/>
        <v>0.26338893766461807</v>
      </c>
      <c r="BM44" s="2" t="s">
        <v>62</v>
      </c>
      <c r="BN44" s="3">
        <f t="shared" si="8"/>
        <v>1.9119999999999999</v>
      </c>
      <c r="BO44" s="2" t="s">
        <v>62</v>
      </c>
      <c r="BP44" s="2">
        <f t="shared" si="9"/>
        <v>1142</v>
      </c>
      <c r="BQ44" s="2" t="s">
        <v>62</v>
      </c>
      <c r="BR44" s="3">
        <f t="shared" si="10"/>
        <v>0.26338893766461807</v>
      </c>
      <c r="BS44" s="2" t="s">
        <v>62</v>
      </c>
      <c r="BT44" s="3">
        <f t="shared" si="11"/>
        <v>1.9379999999999999</v>
      </c>
      <c r="BU44" s="2" t="s">
        <v>63</v>
      </c>
      <c r="BV44" s="2">
        <v>30</v>
      </c>
      <c r="BW44" s="2">
        <f t="shared" si="12"/>
        <v>10</v>
      </c>
      <c r="BX44" s="2" t="s">
        <v>62</v>
      </c>
      <c r="BY44" s="2">
        <f t="shared" si="13"/>
        <v>3</v>
      </c>
      <c r="BZ44" s="2" t="s">
        <v>62</v>
      </c>
      <c r="CA44" s="2">
        <f t="shared" si="14"/>
        <v>128</v>
      </c>
      <c r="CB44" s="2" t="s">
        <v>62</v>
      </c>
      <c r="CC44" s="2">
        <f t="shared" si="15"/>
        <v>148</v>
      </c>
      <c r="CD44" s="2" t="s">
        <v>62</v>
      </c>
      <c r="CE44" s="2">
        <f t="shared" si="16"/>
        <v>3</v>
      </c>
      <c r="CF44" s="2" t="s">
        <v>62</v>
      </c>
      <c r="CG44" s="2">
        <f t="shared" si="17"/>
        <v>8682</v>
      </c>
      <c r="CH44" s="2" t="s">
        <v>62</v>
      </c>
      <c r="CI44" s="2">
        <f t="shared" si="18"/>
        <v>326094</v>
      </c>
      <c r="CJ44" s="2" t="s">
        <v>62</v>
      </c>
      <c r="CK44" s="2">
        <f t="shared" si="19"/>
        <v>3</v>
      </c>
      <c r="CL44" s="2" t="s">
        <v>62</v>
      </c>
      <c r="CM44" s="2">
        <f t="shared" si="20"/>
        <v>10295</v>
      </c>
      <c r="CN44" s="2" t="s">
        <v>62</v>
      </c>
      <c r="CO44" s="2">
        <f t="shared" si="21"/>
        <v>716815</v>
      </c>
      <c r="CP44" s="2" t="s">
        <v>62</v>
      </c>
      <c r="CQ44" s="2">
        <f t="shared" si="22"/>
        <v>3</v>
      </c>
      <c r="CR44" s="2" t="s">
        <v>62</v>
      </c>
      <c r="CS44" s="2">
        <f t="shared" si="33"/>
        <v>10295</v>
      </c>
      <c r="CT44" s="2" t="s">
        <v>62</v>
      </c>
      <c r="CU44" s="2">
        <f t="shared" si="23"/>
        <v>1024128</v>
      </c>
      <c r="CV44" s="2" t="s">
        <v>63</v>
      </c>
      <c r="CW44" s="2">
        <v>30</v>
      </c>
      <c r="CX44" s="2">
        <f t="shared" si="24"/>
        <v>10</v>
      </c>
      <c r="CY44" s="2" t="s">
        <v>62</v>
      </c>
      <c r="CZ44" s="2">
        <f t="shared" si="25"/>
        <v>1142</v>
      </c>
      <c r="DA44" s="2" t="s">
        <v>62</v>
      </c>
      <c r="DB44" s="3">
        <f t="shared" si="26"/>
        <v>0.26338893766461807</v>
      </c>
      <c r="DC44" s="2" t="s">
        <v>62</v>
      </c>
      <c r="DD44" s="2">
        <f t="shared" si="27"/>
        <v>102</v>
      </c>
      <c r="DE44" s="2" t="s">
        <v>62</v>
      </c>
      <c r="DF44" s="3">
        <f t="shared" si="28"/>
        <v>8.0000000000000002E-3</v>
      </c>
      <c r="DG44" s="2" t="s">
        <v>62</v>
      </c>
      <c r="DH44" s="2">
        <f t="shared" si="29"/>
        <v>1139</v>
      </c>
      <c r="DI44" s="2" t="s">
        <v>62</v>
      </c>
      <c r="DJ44" s="2">
        <f t="shared" si="30"/>
        <v>49609</v>
      </c>
      <c r="DK44" s="2" t="s">
        <v>62</v>
      </c>
      <c r="DL44" s="3">
        <f t="shared" si="31"/>
        <v>2.3650000000000002</v>
      </c>
      <c r="DM44" s="2" t="s">
        <v>63</v>
      </c>
    </row>
    <row r="45" spans="46:117" x14ac:dyDescent="0.25">
      <c r="AT45" s="2">
        <v>134</v>
      </c>
      <c r="AU45" s="2">
        <v>31</v>
      </c>
      <c r="AV45" s="2">
        <f t="shared" si="0"/>
        <v>11</v>
      </c>
      <c r="AW45" s="2" t="s">
        <v>62</v>
      </c>
      <c r="AX45" s="2">
        <f t="shared" si="1"/>
        <v>140</v>
      </c>
      <c r="AY45" s="2" t="s">
        <v>62</v>
      </c>
      <c r="AZ45" s="3">
        <f t="shared" si="2"/>
        <v>4.4776119402985071</v>
      </c>
      <c r="BA45" s="2" t="s">
        <v>62</v>
      </c>
      <c r="BB45" s="3">
        <f t="shared" si="3"/>
        <v>1E-3</v>
      </c>
      <c r="BC45" s="2" t="s">
        <v>62</v>
      </c>
      <c r="BD45" s="2">
        <f t="shared" si="4"/>
        <v>140</v>
      </c>
      <c r="BE45" s="2" t="s">
        <v>62</v>
      </c>
      <c r="BF45" s="3">
        <f t="shared" si="32"/>
        <v>4.4776119402985071</v>
      </c>
      <c r="BG45" s="2" t="s">
        <v>62</v>
      </c>
      <c r="BH45" s="3">
        <f t="shared" si="5"/>
        <v>1E-3</v>
      </c>
      <c r="BI45" s="2" t="s">
        <v>62</v>
      </c>
      <c r="BJ45" s="2">
        <f t="shared" si="6"/>
        <v>147</v>
      </c>
      <c r="BK45" s="2" t="s">
        <v>62</v>
      </c>
      <c r="BL45" s="3">
        <f t="shared" si="7"/>
        <v>9.7014925373134329</v>
      </c>
      <c r="BM45" s="2" t="s">
        <v>62</v>
      </c>
      <c r="BN45" s="3">
        <f t="shared" si="8"/>
        <v>0.83599999999999997</v>
      </c>
      <c r="BO45" s="2" t="s">
        <v>62</v>
      </c>
      <c r="BP45" s="2">
        <f t="shared" si="9"/>
        <v>147</v>
      </c>
      <c r="BQ45" s="2" t="s">
        <v>62</v>
      </c>
      <c r="BR45" s="3">
        <f t="shared" si="10"/>
        <v>9.7014925373134329</v>
      </c>
      <c r="BS45" s="2" t="s">
        <v>62</v>
      </c>
      <c r="BT45" s="3">
        <f t="shared" si="11"/>
        <v>0.84199999999999997</v>
      </c>
      <c r="BU45" s="2" t="s">
        <v>63</v>
      </c>
      <c r="BV45" s="2">
        <v>31</v>
      </c>
      <c r="BW45" s="2">
        <f t="shared" si="12"/>
        <v>11</v>
      </c>
      <c r="BX45" s="2" t="s">
        <v>62</v>
      </c>
      <c r="BY45" s="2">
        <f t="shared" si="13"/>
        <v>3</v>
      </c>
      <c r="BZ45" s="2" t="s">
        <v>62</v>
      </c>
      <c r="CA45" s="2">
        <f t="shared" si="14"/>
        <v>109</v>
      </c>
      <c r="CB45" s="2" t="s">
        <v>62</v>
      </c>
      <c r="CC45" s="2">
        <f t="shared" si="15"/>
        <v>29</v>
      </c>
      <c r="CD45" s="2" t="s">
        <v>62</v>
      </c>
      <c r="CE45" s="2">
        <f t="shared" si="16"/>
        <v>3</v>
      </c>
      <c r="CF45" s="2" t="s">
        <v>62</v>
      </c>
      <c r="CG45" s="2">
        <f t="shared" si="17"/>
        <v>343</v>
      </c>
      <c r="CH45" s="2" t="s">
        <v>62</v>
      </c>
      <c r="CI45" s="2">
        <f t="shared" si="18"/>
        <v>536</v>
      </c>
      <c r="CJ45" s="2" t="s">
        <v>62</v>
      </c>
      <c r="CK45" s="2">
        <f t="shared" si="19"/>
        <v>3</v>
      </c>
      <c r="CL45" s="2" t="s">
        <v>62</v>
      </c>
      <c r="CM45" s="2">
        <f t="shared" si="20"/>
        <v>8681</v>
      </c>
      <c r="CN45" s="2" t="s">
        <v>62</v>
      </c>
      <c r="CO45" s="2">
        <f t="shared" si="21"/>
        <v>42913</v>
      </c>
      <c r="CP45" s="2" t="s">
        <v>62</v>
      </c>
      <c r="CQ45" s="2">
        <f t="shared" si="22"/>
        <v>3</v>
      </c>
      <c r="CR45" s="2" t="s">
        <v>62</v>
      </c>
      <c r="CS45" s="2">
        <f t="shared" si="33"/>
        <v>8681</v>
      </c>
      <c r="CT45" s="2" t="s">
        <v>62</v>
      </c>
      <c r="CU45" s="2">
        <f t="shared" si="23"/>
        <v>43867</v>
      </c>
      <c r="CV45" s="2" t="s">
        <v>63</v>
      </c>
      <c r="CW45" s="2">
        <v>31</v>
      </c>
      <c r="CX45" s="2">
        <f t="shared" si="24"/>
        <v>11</v>
      </c>
      <c r="CY45" s="2" t="s">
        <v>62</v>
      </c>
      <c r="CZ45" s="2">
        <f t="shared" si="25"/>
        <v>140</v>
      </c>
      <c r="DA45" s="2" t="s">
        <v>62</v>
      </c>
      <c r="DB45" s="3">
        <f t="shared" si="26"/>
        <v>4.4776119402985071</v>
      </c>
      <c r="DC45" s="2" t="s">
        <v>62</v>
      </c>
      <c r="DD45" s="2">
        <f t="shared" si="27"/>
        <v>29</v>
      </c>
      <c r="DE45" s="2" t="s">
        <v>62</v>
      </c>
      <c r="DF45" s="3">
        <f>AO12</f>
        <v>1E-3</v>
      </c>
      <c r="DG45" s="2" t="s">
        <v>62</v>
      </c>
      <c r="DH45" s="2">
        <f t="shared" si="29"/>
        <v>134</v>
      </c>
      <c r="DI45" s="2" t="s">
        <v>62</v>
      </c>
      <c r="DJ45" s="2">
        <f t="shared" si="30"/>
        <v>536</v>
      </c>
      <c r="DK45" s="2" t="s">
        <v>62</v>
      </c>
      <c r="DL45" s="3">
        <f t="shared" si="31"/>
        <v>1.4E-2</v>
      </c>
      <c r="DM45" s="2" t="s">
        <v>63</v>
      </c>
    </row>
    <row r="46" spans="46:117" x14ac:dyDescent="0.25">
      <c r="AT46" s="2">
        <v>912</v>
      </c>
      <c r="AU46" s="2">
        <v>32</v>
      </c>
      <c r="AV46" s="2">
        <f t="shared" si="0"/>
        <v>12</v>
      </c>
      <c r="AW46" s="2" t="s">
        <v>62</v>
      </c>
      <c r="AX46" s="2">
        <f t="shared" si="1"/>
        <v>916</v>
      </c>
      <c r="AY46" s="2" t="s">
        <v>62</v>
      </c>
      <c r="AZ46" s="3">
        <f t="shared" si="2"/>
        <v>0.43859649122807015</v>
      </c>
      <c r="BA46" s="2" t="s">
        <v>62</v>
      </c>
      <c r="BB46" s="3">
        <f t="shared" si="3"/>
        <v>0.48</v>
      </c>
      <c r="BC46" s="2" t="s">
        <v>62</v>
      </c>
      <c r="BD46" s="2">
        <f t="shared" si="4"/>
        <v>916</v>
      </c>
      <c r="BE46" s="2" t="s">
        <v>62</v>
      </c>
      <c r="BF46" s="3">
        <f t="shared" si="32"/>
        <v>0.43859649122807015</v>
      </c>
      <c r="BG46" s="2" t="s">
        <v>62</v>
      </c>
      <c r="BH46" s="3">
        <f t="shared" si="5"/>
        <v>1670.67</v>
      </c>
      <c r="BI46" s="2" t="s">
        <v>62</v>
      </c>
      <c r="BJ46" s="2" t="s">
        <v>64</v>
      </c>
      <c r="BK46" s="2" t="s">
        <v>62</v>
      </c>
      <c r="BL46" s="3"/>
      <c r="BM46" s="2" t="s">
        <v>62</v>
      </c>
      <c r="BN46" s="3">
        <f t="shared" si="8"/>
        <v>3600</v>
      </c>
      <c r="BO46" s="2" t="s">
        <v>62</v>
      </c>
      <c r="BP46" s="2" t="s">
        <v>64</v>
      </c>
      <c r="BQ46" s="2" t="s">
        <v>62</v>
      </c>
      <c r="BR46" s="3"/>
      <c r="BS46" s="2" t="s">
        <v>62</v>
      </c>
      <c r="BT46" s="3">
        <f t="shared" si="11"/>
        <v>3600</v>
      </c>
      <c r="BU46" s="2" t="s">
        <v>63</v>
      </c>
      <c r="BV46" s="2">
        <v>32</v>
      </c>
      <c r="BW46" s="2">
        <f t="shared" si="12"/>
        <v>12</v>
      </c>
      <c r="BX46" s="2" t="s">
        <v>62</v>
      </c>
      <c r="BY46" s="2">
        <f t="shared" si="13"/>
        <v>3</v>
      </c>
      <c r="BZ46" s="2" t="s">
        <v>62</v>
      </c>
      <c r="CA46" s="2">
        <f t="shared" si="14"/>
        <v>1343</v>
      </c>
      <c r="CB46" s="2" t="s">
        <v>62</v>
      </c>
      <c r="CC46" s="2">
        <f t="shared" si="15"/>
        <v>314</v>
      </c>
      <c r="CD46" s="2" t="s">
        <v>62</v>
      </c>
      <c r="CE46" s="2">
        <f t="shared" si="16"/>
        <v>3</v>
      </c>
      <c r="CF46" s="2" t="s">
        <v>62</v>
      </c>
      <c r="CG46" s="2">
        <f t="shared" si="17"/>
        <v>167455</v>
      </c>
      <c r="CH46" s="2" t="s">
        <v>62</v>
      </c>
      <c r="CI46" s="2">
        <f t="shared" si="18"/>
        <v>613249</v>
      </c>
      <c r="CJ46" s="2" t="s">
        <v>62</v>
      </c>
      <c r="CK46" s="2">
        <f t="shared" si="19"/>
        <v>3</v>
      </c>
      <c r="CL46" s="2" t="s">
        <v>62</v>
      </c>
      <c r="CM46" s="2">
        <f t="shared" si="20"/>
        <v>292458</v>
      </c>
      <c r="CN46" s="2" t="s">
        <v>62</v>
      </c>
      <c r="CO46" s="2">
        <f t="shared" si="21"/>
        <v>1020778</v>
      </c>
      <c r="CP46" s="2" t="s">
        <v>62</v>
      </c>
      <c r="CQ46" s="2">
        <f t="shared" si="22"/>
        <v>3</v>
      </c>
      <c r="CR46" s="2" t="s">
        <v>62</v>
      </c>
      <c r="CS46" s="2">
        <f t="shared" si="33"/>
        <v>292458</v>
      </c>
      <c r="CT46" s="2" t="s">
        <v>62</v>
      </c>
      <c r="CU46" s="2">
        <f t="shared" si="23"/>
        <v>1020778</v>
      </c>
      <c r="CV46" s="2" t="s">
        <v>63</v>
      </c>
      <c r="CW46" s="2">
        <v>32</v>
      </c>
      <c r="CX46" s="2">
        <f t="shared" si="24"/>
        <v>12</v>
      </c>
      <c r="CY46" s="2" t="s">
        <v>62</v>
      </c>
      <c r="CZ46" s="2">
        <f t="shared" si="25"/>
        <v>914</v>
      </c>
      <c r="DA46" s="2" t="s">
        <v>62</v>
      </c>
      <c r="DB46" s="3">
        <f t="shared" si="26"/>
        <v>0.21929824561403508</v>
      </c>
      <c r="DC46" s="2" t="s">
        <v>62</v>
      </c>
      <c r="DD46" s="2">
        <f t="shared" si="27"/>
        <v>176</v>
      </c>
      <c r="DE46" s="2" t="s">
        <v>62</v>
      </c>
      <c r="DF46" s="3">
        <f t="shared" si="28"/>
        <v>2.5999999999999999E-2</v>
      </c>
      <c r="DG46" s="2" t="s">
        <v>62</v>
      </c>
      <c r="DH46" s="2">
        <f t="shared" si="29"/>
        <v>912</v>
      </c>
      <c r="DI46" s="2" t="s">
        <v>62</v>
      </c>
      <c r="DJ46" s="2">
        <f t="shared" si="30"/>
        <v>12756</v>
      </c>
      <c r="DK46" s="2" t="s">
        <v>62</v>
      </c>
      <c r="DL46" s="3">
        <f t="shared" si="31"/>
        <v>1.6719999999999999</v>
      </c>
      <c r="DM46" s="2" t="s">
        <v>63</v>
      </c>
    </row>
    <row r="47" spans="46:117" x14ac:dyDescent="0.25">
      <c r="AT47" s="2">
        <v>956</v>
      </c>
      <c r="AU47" s="2">
        <v>33</v>
      </c>
      <c r="AV47" s="2">
        <f t="shared" si="0"/>
        <v>13</v>
      </c>
      <c r="AW47" s="2" t="s">
        <v>62</v>
      </c>
      <c r="AX47" s="2">
        <f t="shared" si="1"/>
        <v>960</v>
      </c>
      <c r="AY47" s="2" t="s">
        <v>62</v>
      </c>
      <c r="AZ47" s="3">
        <f t="shared" si="2"/>
        <v>0.41841004184100417</v>
      </c>
      <c r="BA47" s="2" t="s">
        <v>62</v>
      </c>
      <c r="BB47" s="3">
        <f t="shared" si="3"/>
        <v>5.5E-2</v>
      </c>
      <c r="BC47" s="2" t="s">
        <v>62</v>
      </c>
      <c r="BD47" s="2">
        <f t="shared" si="4"/>
        <v>960</v>
      </c>
      <c r="BE47" s="2" t="s">
        <v>62</v>
      </c>
      <c r="BF47" s="3">
        <f t="shared" si="32"/>
        <v>0.41841004184100417</v>
      </c>
      <c r="BG47" s="2" t="s">
        <v>62</v>
      </c>
      <c r="BH47" s="3">
        <f t="shared" si="5"/>
        <v>36.497999999999998</v>
      </c>
      <c r="BI47" s="2" t="s">
        <v>62</v>
      </c>
      <c r="BJ47" s="2">
        <f t="shared" si="6"/>
        <v>960</v>
      </c>
      <c r="BK47" s="2" t="s">
        <v>62</v>
      </c>
      <c r="BL47" s="3">
        <f t="shared" si="7"/>
        <v>0.41841004184100417</v>
      </c>
      <c r="BM47" s="2" t="s">
        <v>62</v>
      </c>
      <c r="BN47" s="3">
        <f t="shared" si="8"/>
        <v>193.63200000000001</v>
      </c>
      <c r="BO47" s="2" t="s">
        <v>62</v>
      </c>
      <c r="BP47" s="2">
        <f t="shared" si="9"/>
        <v>960</v>
      </c>
      <c r="BQ47" s="2" t="s">
        <v>62</v>
      </c>
      <c r="BR47" s="3">
        <f t="shared" si="10"/>
        <v>0.41841004184100417</v>
      </c>
      <c r="BS47" s="2" t="s">
        <v>62</v>
      </c>
      <c r="BT47" s="3">
        <f t="shared" si="11"/>
        <v>193.78200000000001</v>
      </c>
      <c r="BU47" s="2" t="s">
        <v>63</v>
      </c>
      <c r="BV47" s="2">
        <v>33</v>
      </c>
      <c r="BW47" s="2">
        <f t="shared" si="12"/>
        <v>13</v>
      </c>
      <c r="BX47" s="2" t="s">
        <v>62</v>
      </c>
      <c r="BY47" s="2">
        <f t="shared" si="13"/>
        <v>4</v>
      </c>
      <c r="BZ47" s="2" t="s">
        <v>62</v>
      </c>
      <c r="CA47" s="2">
        <f t="shared" si="14"/>
        <v>575</v>
      </c>
      <c r="CB47" s="2" t="s">
        <v>62</v>
      </c>
      <c r="CC47" s="2">
        <f t="shared" si="15"/>
        <v>59</v>
      </c>
      <c r="CD47" s="2" t="s">
        <v>62</v>
      </c>
      <c r="CE47" s="2">
        <f t="shared" si="16"/>
        <v>4</v>
      </c>
      <c r="CF47" s="2" t="s">
        <v>62</v>
      </c>
      <c r="CG47" s="2">
        <f t="shared" si="17"/>
        <v>34943</v>
      </c>
      <c r="CH47" s="2" t="s">
        <v>62</v>
      </c>
      <c r="CI47" s="2">
        <f t="shared" si="18"/>
        <v>7115</v>
      </c>
      <c r="CJ47" s="2" t="s">
        <v>62</v>
      </c>
      <c r="CK47" s="2">
        <f t="shared" si="19"/>
        <v>4</v>
      </c>
      <c r="CL47" s="2" t="s">
        <v>62</v>
      </c>
      <c r="CM47" s="2">
        <f t="shared" si="20"/>
        <v>75634</v>
      </c>
      <c r="CN47" s="2" t="s">
        <v>62</v>
      </c>
      <c r="CO47" s="2">
        <f t="shared" si="21"/>
        <v>1610932</v>
      </c>
      <c r="CP47" s="2" t="s">
        <v>62</v>
      </c>
      <c r="CQ47" s="2">
        <f t="shared" si="22"/>
        <v>4</v>
      </c>
      <c r="CR47" s="2" t="s">
        <v>62</v>
      </c>
      <c r="CS47" s="2">
        <f t="shared" si="33"/>
        <v>75634</v>
      </c>
      <c r="CT47" s="2" t="s">
        <v>62</v>
      </c>
      <c r="CU47" s="2">
        <f t="shared" si="23"/>
        <v>1610932</v>
      </c>
      <c r="CV47" s="2" t="s">
        <v>63</v>
      </c>
      <c r="CW47" s="2">
        <v>33</v>
      </c>
      <c r="CX47" s="2">
        <f t="shared" si="24"/>
        <v>13</v>
      </c>
      <c r="CY47" s="2" t="s">
        <v>62</v>
      </c>
      <c r="CZ47" s="2">
        <f t="shared" si="25"/>
        <v>960</v>
      </c>
      <c r="DA47" s="2" t="s">
        <v>62</v>
      </c>
      <c r="DB47" s="3">
        <f t="shared" si="26"/>
        <v>0.41841004184100417</v>
      </c>
      <c r="DC47" s="2" t="s">
        <v>62</v>
      </c>
      <c r="DD47" s="2">
        <f t="shared" si="27"/>
        <v>58</v>
      </c>
      <c r="DE47" s="2" t="s">
        <v>62</v>
      </c>
      <c r="DF47" s="3">
        <f t="shared" si="28"/>
        <v>4.0000000000000001E-3</v>
      </c>
      <c r="DG47" s="2" t="s">
        <v>62</v>
      </c>
      <c r="DH47" s="2">
        <f>AD14</f>
        <v>956</v>
      </c>
      <c r="DI47" s="2" t="s">
        <v>62</v>
      </c>
      <c r="DJ47" s="2">
        <f t="shared" si="30"/>
        <v>3391</v>
      </c>
      <c r="DK47" s="2" t="s">
        <v>62</v>
      </c>
      <c r="DL47" s="3">
        <f t="shared" si="31"/>
        <v>0.154</v>
      </c>
      <c r="DM47" s="2" t="s">
        <v>63</v>
      </c>
    </row>
    <row r="48" spans="46:117" x14ac:dyDescent="0.25">
      <c r="AT48" s="2">
        <v>1372</v>
      </c>
      <c r="AU48" s="2">
        <v>34</v>
      </c>
      <c r="AV48" s="2">
        <f t="shared" si="0"/>
        <v>14</v>
      </c>
      <c r="AW48" s="2" t="s">
        <v>62</v>
      </c>
      <c r="AX48" s="2">
        <f t="shared" si="1"/>
        <v>1387</v>
      </c>
      <c r="AY48" s="2" t="s">
        <v>62</v>
      </c>
      <c r="AZ48" s="3">
        <f t="shared" si="2"/>
        <v>1.0932944606413995</v>
      </c>
      <c r="BA48" s="2" t="s">
        <v>62</v>
      </c>
      <c r="BB48" s="3">
        <f t="shared" si="3"/>
        <v>0.33400000000000002</v>
      </c>
      <c r="BC48" s="2" t="s">
        <v>62</v>
      </c>
      <c r="BD48" s="2">
        <f t="shared" si="4"/>
        <v>1387</v>
      </c>
      <c r="BE48" s="2" t="s">
        <v>62</v>
      </c>
      <c r="BF48" s="3">
        <f t="shared" si="32"/>
        <v>1.0932944606413995</v>
      </c>
      <c r="BG48" s="2" t="s">
        <v>62</v>
      </c>
      <c r="BH48" s="3">
        <f t="shared" si="5"/>
        <v>3600</v>
      </c>
      <c r="BI48" s="2" t="s">
        <v>62</v>
      </c>
      <c r="BJ48" s="2" t="s">
        <v>64</v>
      </c>
      <c r="BK48" s="2" t="s">
        <v>62</v>
      </c>
      <c r="BL48" s="3"/>
      <c r="BM48" s="2" t="s">
        <v>62</v>
      </c>
      <c r="BN48" s="3">
        <f t="shared" si="8"/>
        <v>3600</v>
      </c>
      <c r="BO48" s="2" t="s">
        <v>62</v>
      </c>
      <c r="BP48" s="2" t="s">
        <v>64</v>
      </c>
      <c r="BQ48" s="2" t="s">
        <v>62</v>
      </c>
      <c r="BR48" s="3"/>
      <c r="BS48" s="2" t="s">
        <v>62</v>
      </c>
      <c r="BT48" s="3">
        <f t="shared" si="11"/>
        <v>3600</v>
      </c>
      <c r="BU48" s="2" t="s">
        <v>63</v>
      </c>
      <c r="BV48" s="2">
        <v>34</v>
      </c>
      <c r="BW48" s="2">
        <f t="shared" si="12"/>
        <v>14</v>
      </c>
      <c r="BX48" s="2" t="s">
        <v>62</v>
      </c>
      <c r="BY48" s="2">
        <f t="shared" si="13"/>
        <v>3</v>
      </c>
      <c r="BZ48" s="2" t="s">
        <v>62</v>
      </c>
      <c r="CA48" s="2">
        <f t="shared" si="14"/>
        <v>990</v>
      </c>
      <c r="CB48" s="2" t="s">
        <v>62</v>
      </c>
      <c r="CC48" s="2">
        <f t="shared" si="15"/>
        <v>642</v>
      </c>
      <c r="CD48" s="2" t="s">
        <v>62</v>
      </c>
      <c r="CE48" s="2">
        <f t="shared" si="16"/>
        <v>3</v>
      </c>
      <c r="CF48" s="2" t="s">
        <v>62</v>
      </c>
      <c r="CG48" s="2">
        <f t="shared" si="17"/>
        <v>191783</v>
      </c>
      <c r="CH48" s="2" t="s">
        <v>62</v>
      </c>
      <c r="CI48" s="2">
        <f t="shared" si="18"/>
        <v>1550626</v>
      </c>
      <c r="CJ48" s="2" t="s">
        <v>62</v>
      </c>
      <c r="CK48" s="2">
        <f t="shared" si="19"/>
        <v>3</v>
      </c>
      <c r="CL48" s="2" t="s">
        <v>62</v>
      </c>
      <c r="CM48" s="2">
        <f t="shared" si="20"/>
        <v>274485</v>
      </c>
      <c r="CN48" s="2" t="s">
        <v>62</v>
      </c>
      <c r="CO48" s="2">
        <f t="shared" si="21"/>
        <v>1559487</v>
      </c>
      <c r="CP48" s="2" t="s">
        <v>62</v>
      </c>
      <c r="CQ48" s="2">
        <f t="shared" si="22"/>
        <v>3</v>
      </c>
      <c r="CR48" s="2" t="s">
        <v>62</v>
      </c>
      <c r="CS48" s="2">
        <f t="shared" si="33"/>
        <v>314032</v>
      </c>
      <c r="CT48" s="2" t="s">
        <v>62</v>
      </c>
      <c r="CU48" s="2">
        <f t="shared" si="23"/>
        <v>1559487</v>
      </c>
      <c r="CV48" s="2" t="s">
        <v>63</v>
      </c>
      <c r="CW48" s="2">
        <v>34</v>
      </c>
      <c r="CX48" s="2">
        <f t="shared" si="24"/>
        <v>14</v>
      </c>
      <c r="CY48" s="2" t="s">
        <v>62</v>
      </c>
      <c r="CZ48" s="2">
        <f t="shared" si="25"/>
        <v>1372</v>
      </c>
      <c r="DA48" s="2" t="s">
        <v>62</v>
      </c>
      <c r="DB48" s="3">
        <f t="shared" si="26"/>
        <v>0</v>
      </c>
      <c r="DC48" s="2" t="s">
        <v>62</v>
      </c>
      <c r="DD48" s="2">
        <f t="shared" si="27"/>
        <v>460</v>
      </c>
      <c r="DE48" s="2" t="s">
        <v>62</v>
      </c>
      <c r="DF48" s="3">
        <f t="shared" si="28"/>
        <v>0.30499999999999999</v>
      </c>
      <c r="DG48" s="2" t="s">
        <v>62</v>
      </c>
      <c r="DH48" s="2" t="s">
        <v>64</v>
      </c>
      <c r="DI48" s="2" t="s">
        <v>62</v>
      </c>
      <c r="DJ48" s="2">
        <f t="shared" si="30"/>
        <v>754539</v>
      </c>
      <c r="DK48" s="2" t="s">
        <v>62</v>
      </c>
      <c r="DL48" s="3">
        <f t="shared" si="31"/>
        <v>3600.43</v>
      </c>
      <c r="DM48" s="2" t="s">
        <v>63</v>
      </c>
    </row>
    <row r="49" spans="46:117" x14ac:dyDescent="0.25">
      <c r="AT49" s="2">
        <v>1346</v>
      </c>
      <c r="AU49" s="2">
        <v>35</v>
      </c>
      <c r="AV49" s="2">
        <f t="shared" si="0"/>
        <v>15</v>
      </c>
      <c r="AW49" s="2" t="s">
        <v>62</v>
      </c>
      <c r="AX49" s="2">
        <f t="shared" si="1"/>
        <v>1348</v>
      </c>
      <c r="AY49" s="2" t="s">
        <v>62</v>
      </c>
      <c r="AZ49" s="3">
        <f t="shared" si="2"/>
        <v>0.14858841010401189</v>
      </c>
      <c r="BA49" s="2" t="s">
        <v>62</v>
      </c>
      <c r="BB49" s="3">
        <f t="shared" si="3"/>
        <v>0.34200000000000003</v>
      </c>
      <c r="BC49" s="2" t="s">
        <v>62</v>
      </c>
      <c r="BD49" s="2">
        <f t="shared" si="4"/>
        <v>1348</v>
      </c>
      <c r="BE49" s="2" t="s">
        <v>62</v>
      </c>
      <c r="BF49" s="3">
        <f t="shared" si="32"/>
        <v>0.14858841010401189</v>
      </c>
      <c r="BG49" s="2" t="s">
        <v>62</v>
      </c>
      <c r="BH49" s="3">
        <f t="shared" si="5"/>
        <v>67.341999999999999</v>
      </c>
      <c r="BI49" s="2" t="s">
        <v>62</v>
      </c>
      <c r="BJ49" s="2">
        <f t="shared" si="6"/>
        <v>1348</v>
      </c>
      <c r="BK49" s="2" t="s">
        <v>62</v>
      </c>
      <c r="BL49" s="3">
        <f t="shared" si="7"/>
        <v>0.14858841010401189</v>
      </c>
      <c r="BM49" s="2" t="s">
        <v>62</v>
      </c>
      <c r="BN49" s="3">
        <f t="shared" si="8"/>
        <v>77.182000000000002</v>
      </c>
      <c r="BO49" s="2" t="s">
        <v>62</v>
      </c>
      <c r="BP49" s="2">
        <f t="shared" si="9"/>
        <v>1348</v>
      </c>
      <c r="BQ49" s="2" t="s">
        <v>62</v>
      </c>
      <c r="BR49" s="3">
        <f t="shared" si="10"/>
        <v>0.14858841010401189</v>
      </c>
      <c r="BS49" s="2" t="s">
        <v>62</v>
      </c>
      <c r="BT49" s="3">
        <f t="shared" si="11"/>
        <v>78.36</v>
      </c>
      <c r="BU49" s="2" t="s">
        <v>63</v>
      </c>
      <c r="BV49" s="2">
        <v>35</v>
      </c>
      <c r="BW49" s="2">
        <f t="shared" si="12"/>
        <v>15</v>
      </c>
      <c r="BX49" s="2" t="s">
        <v>62</v>
      </c>
      <c r="BY49" s="2">
        <f t="shared" si="13"/>
        <v>4</v>
      </c>
      <c r="BZ49" s="2" t="s">
        <v>62</v>
      </c>
      <c r="CA49" s="2">
        <f t="shared" si="14"/>
        <v>1485</v>
      </c>
      <c r="CB49" s="2" t="s">
        <v>62</v>
      </c>
      <c r="CC49" s="2">
        <f t="shared" si="15"/>
        <v>106</v>
      </c>
      <c r="CD49" s="2" t="s">
        <v>62</v>
      </c>
      <c r="CE49" s="2">
        <f t="shared" si="16"/>
        <v>4</v>
      </c>
      <c r="CF49" s="2" t="s">
        <v>62</v>
      </c>
      <c r="CG49" s="2">
        <f t="shared" si="17"/>
        <v>46227</v>
      </c>
      <c r="CH49" s="2" t="s">
        <v>62</v>
      </c>
      <c r="CI49" s="2">
        <f t="shared" si="18"/>
        <v>261078</v>
      </c>
      <c r="CJ49" s="2" t="s">
        <v>62</v>
      </c>
      <c r="CK49" s="2">
        <f t="shared" si="19"/>
        <v>4</v>
      </c>
      <c r="CL49" s="2" t="s">
        <v>62</v>
      </c>
      <c r="CM49" s="2">
        <f t="shared" si="20"/>
        <v>48830</v>
      </c>
      <c r="CN49" s="2" t="s">
        <v>62</v>
      </c>
      <c r="CO49" s="2">
        <f t="shared" si="21"/>
        <v>1067321</v>
      </c>
      <c r="CP49" s="2" t="s">
        <v>62</v>
      </c>
      <c r="CQ49" s="2">
        <f t="shared" si="22"/>
        <v>4</v>
      </c>
      <c r="CR49" s="2" t="s">
        <v>62</v>
      </c>
      <c r="CS49" s="2">
        <f t="shared" si="33"/>
        <v>48830</v>
      </c>
      <c r="CT49" s="2" t="s">
        <v>62</v>
      </c>
      <c r="CU49" s="2">
        <f t="shared" si="23"/>
        <v>1115578</v>
      </c>
      <c r="CV49" s="2" t="s">
        <v>63</v>
      </c>
      <c r="CW49" s="2">
        <v>35</v>
      </c>
      <c r="CX49" s="2">
        <f t="shared" si="24"/>
        <v>15</v>
      </c>
      <c r="CY49" s="2" t="s">
        <v>62</v>
      </c>
      <c r="CZ49" s="2">
        <f t="shared" si="25"/>
        <v>1348</v>
      </c>
      <c r="DA49" s="2" t="s">
        <v>62</v>
      </c>
      <c r="DB49" s="3">
        <f t="shared" si="26"/>
        <v>0.14858841010401189</v>
      </c>
      <c r="DC49" s="2" t="s">
        <v>62</v>
      </c>
      <c r="DD49" s="2">
        <f t="shared" si="27"/>
        <v>88</v>
      </c>
      <c r="DE49" s="2" t="s">
        <v>62</v>
      </c>
      <c r="DF49" s="3">
        <f t="shared" si="28"/>
        <v>1.7000000000000001E-2</v>
      </c>
      <c r="DG49" s="2" t="s">
        <v>62</v>
      </c>
      <c r="DH49" s="2">
        <f t="shared" si="29"/>
        <v>1346</v>
      </c>
      <c r="DI49" s="2" t="s">
        <v>62</v>
      </c>
      <c r="DJ49" s="2">
        <f t="shared" si="30"/>
        <v>88677</v>
      </c>
      <c r="DK49" s="2" t="s">
        <v>62</v>
      </c>
      <c r="DL49" s="3">
        <f t="shared" si="31"/>
        <v>22.866</v>
      </c>
      <c r="DM49" s="2" t="s">
        <v>63</v>
      </c>
    </row>
    <row r="50" spans="46:117" x14ac:dyDescent="0.25">
      <c r="AT50" s="2">
        <v>1291</v>
      </c>
      <c r="AU50" s="2">
        <v>36</v>
      </c>
      <c r="AV50" s="2">
        <f t="shared" si="0"/>
        <v>16</v>
      </c>
      <c r="AW50" s="2" t="s">
        <v>62</v>
      </c>
      <c r="AX50" s="2">
        <f t="shared" si="1"/>
        <v>1298</v>
      </c>
      <c r="AY50" s="2" t="s">
        <v>62</v>
      </c>
      <c r="AZ50" s="3">
        <f t="shared" si="2"/>
        <v>0.5422153369481022</v>
      </c>
      <c r="BA50" s="2" t="s">
        <v>62</v>
      </c>
      <c r="BB50" s="3">
        <f t="shared" si="3"/>
        <v>0.67500000000000004</v>
      </c>
      <c r="BC50" s="2" t="s">
        <v>62</v>
      </c>
      <c r="BD50" s="2">
        <f t="shared" si="4"/>
        <v>1298</v>
      </c>
      <c r="BE50" s="2" t="s">
        <v>62</v>
      </c>
      <c r="BF50" s="3">
        <f t="shared" si="32"/>
        <v>0.5422153369481022</v>
      </c>
      <c r="BG50" s="2" t="s">
        <v>62</v>
      </c>
      <c r="BH50" s="3">
        <f t="shared" si="5"/>
        <v>387.75799999999998</v>
      </c>
      <c r="BI50" s="2" t="s">
        <v>62</v>
      </c>
      <c r="BJ50" s="2">
        <f>R17</f>
        <v>1298</v>
      </c>
      <c r="BK50" s="2" t="s">
        <v>62</v>
      </c>
      <c r="BL50" s="3">
        <f t="shared" si="7"/>
        <v>0.5422153369481022</v>
      </c>
      <c r="BM50" s="2" t="s">
        <v>62</v>
      </c>
      <c r="BN50" s="3">
        <f t="shared" si="8"/>
        <v>1176.7</v>
      </c>
      <c r="BO50" s="2" t="s">
        <v>62</v>
      </c>
      <c r="BP50" s="2">
        <f t="shared" si="9"/>
        <v>1298</v>
      </c>
      <c r="BQ50" s="2" t="s">
        <v>62</v>
      </c>
      <c r="BR50" s="3">
        <f t="shared" si="10"/>
        <v>0.5422153369481022</v>
      </c>
      <c r="BS50" s="2" t="s">
        <v>62</v>
      </c>
      <c r="BT50" s="3">
        <f t="shared" si="11"/>
        <v>1729.44</v>
      </c>
      <c r="BU50" s="2" t="s">
        <v>63</v>
      </c>
      <c r="BV50" s="2">
        <v>36</v>
      </c>
      <c r="BW50" s="2">
        <f t="shared" si="12"/>
        <v>16</v>
      </c>
      <c r="BX50" s="2" t="s">
        <v>62</v>
      </c>
      <c r="BY50" s="2">
        <f t="shared" si="13"/>
        <v>5</v>
      </c>
      <c r="BZ50" s="2" t="s">
        <v>62</v>
      </c>
      <c r="CA50" s="2">
        <f t="shared" si="14"/>
        <v>1946</v>
      </c>
      <c r="CB50" s="2" t="s">
        <v>62</v>
      </c>
      <c r="CC50" s="2">
        <f t="shared" si="15"/>
        <v>429</v>
      </c>
      <c r="CD50" s="2" t="s">
        <v>62</v>
      </c>
      <c r="CE50" s="2">
        <f t="shared" si="16"/>
        <v>5</v>
      </c>
      <c r="CF50" s="2" t="s">
        <v>62</v>
      </c>
      <c r="CG50" s="2">
        <f t="shared" si="17"/>
        <v>93550</v>
      </c>
      <c r="CH50" s="2" t="s">
        <v>62</v>
      </c>
      <c r="CI50" s="2">
        <f t="shared" si="18"/>
        <v>909386</v>
      </c>
      <c r="CJ50" s="2" t="s">
        <v>62</v>
      </c>
      <c r="CK50" s="2">
        <f t="shared" si="19"/>
        <v>5</v>
      </c>
      <c r="CL50" s="2" t="s">
        <v>62</v>
      </c>
      <c r="CM50" s="2">
        <f t="shared" si="20"/>
        <v>149187</v>
      </c>
      <c r="CN50" s="2" t="s">
        <v>62</v>
      </c>
      <c r="CO50" s="2">
        <f t="shared" si="21"/>
        <v>1118045</v>
      </c>
      <c r="CP50" s="2" t="s">
        <v>62</v>
      </c>
      <c r="CQ50" s="2">
        <f t="shared" si="22"/>
        <v>5</v>
      </c>
      <c r="CR50" s="2" t="s">
        <v>62</v>
      </c>
      <c r="CS50" s="2">
        <f>X17</f>
        <v>149187</v>
      </c>
      <c r="CT50" s="2" t="s">
        <v>62</v>
      </c>
      <c r="CU50" s="2">
        <f t="shared" si="23"/>
        <v>1118045</v>
      </c>
      <c r="CV50" s="2" t="s">
        <v>63</v>
      </c>
      <c r="CW50" s="2">
        <v>36</v>
      </c>
      <c r="CX50" s="2">
        <f t="shared" si="24"/>
        <v>16</v>
      </c>
      <c r="CY50" s="2" t="s">
        <v>62</v>
      </c>
      <c r="CZ50" s="2">
        <f t="shared" si="25"/>
        <v>1292</v>
      </c>
      <c r="DA50" s="2" t="s">
        <v>62</v>
      </c>
      <c r="DB50" s="3">
        <f t="shared" si="26"/>
        <v>7.7459333849728904E-2</v>
      </c>
      <c r="DC50" s="2" t="s">
        <v>62</v>
      </c>
      <c r="DD50" s="2">
        <f>AN17</f>
        <v>230</v>
      </c>
      <c r="DE50" s="2" t="s">
        <v>62</v>
      </c>
      <c r="DF50" s="3">
        <f>AO17</f>
        <v>7.8E-2</v>
      </c>
      <c r="DG50" s="2" t="s">
        <v>62</v>
      </c>
      <c r="DH50" s="2">
        <f t="shared" si="29"/>
        <v>1291</v>
      </c>
      <c r="DI50" s="2" t="s">
        <v>62</v>
      </c>
      <c r="DJ50" s="2">
        <f t="shared" si="30"/>
        <v>327838</v>
      </c>
      <c r="DK50" s="2" t="s">
        <v>62</v>
      </c>
      <c r="DL50" s="3">
        <f t="shared" si="31"/>
        <v>453.13900000000001</v>
      </c>
      <c r="DM50" s="2" t="s">
        <v>63</v>
      </c>
    </row>
    <row r="51" spans="46:117" x14ac:dyDescent="0.25">
      <c r="AT51" s="2">
        <v>1285</v>
      </c>
      <c r="AU51" s="2">
        <v>37</v>
      </c>
      <c r="AV51" s="2">
        <f t="shared" si="0"/>
        <v>17</v>
      </c>
      <c r="AW51" s="2" t="s">
        <v>62</v>
      </c>
      <c r="AX51" s="2">
        <f t="shared" si="1"/>
        <v>1318</v>
      </c>
      <c r="AY51" s="2" t="s">
        <v>62</v>
      </c>
      <c r="AZ51" s="3">
        <f t="shared" si="2"/>
        <v>2.5680933852140075</v>
      </c>
      <c r="BA51" s="2" t="s">
        <v>62</v>
      </c>
      <c r="BB51" s="3">
        <f t="shared" si="3"/>
        <v>5.351</v>
      </c>
      <c r="BC51" s="2" t="s">
        <v>62</v>
      </c>
      <c r="BD51" s="2" t="s">
        <v>64</v>
      </c>
      <c r="BE51" s="2" t="s">
        <v>62</v>
      </c>
      <c r="BF51" s="3"/>
      <c r="BG51" s="2" t="s">
        <v>62</v>
      </c>
      <c r="BH51" s="3">
        <f t="shared" si="5"/>
        <v>3600</v>
      </c>
      <c r="BI51" s="2" t="s">
        <v>62</v>
      </c>
      <c r="BJ51" s="2" t="s">
        <v>64</v>
      </c>
      <c r="BK51" s="2" t="s">
        <v>62</v>
      </c>
      <c r="BL51" s="3"/>
      <c r="BM51" s="2" t="s">
        <v>62</v>
      </c>
      <c r="BN51" s="3">
        <f t="shared" si="8"/>
        <v>3600</v>
      </c>
      <c r="BO51" s="2" t="s">
        <v>62</v>
      </c>
      <c r="BP51" s="2" t="s">
        <v>64</v>
      </c>
      <c r="BQ51" s="2" t="s">
        <v>62</v>
      </c>
      <c r="BR51" s="3"/>
      <c r="BS51" s="2" t="s">
        <v>62</v>
      </c>
      <c r="BT51" s="3">
        <f t="shared" si="11"/>
        <v>3600</v>
      </c>
      <c r="BU51" s="2" t="s">
        <v>63</v>
      </c>
      <c r="BV51" s="2">
        <v>37</v>
      </c>
      <c r="BW51" s="2">
        <f t="shared" si="12"/>
        <v>17</v>
      </c>
      <c r="BX51" s="2" t="s">
        <v>62</v>
      </c>
      <c r="BY51" s="2">
        <f t="shared" si="13"/>
        <v>5</v>
      </c>
      <c r="BZ51" s="2" t="s">
        <v>62</v>
      </c>
      <c r="CA51" s="2">
        <f t="shared" si="14"/>
        <v>3264</v>
      </c>
      <c r="CB51" s="2" t="s">
        <v>62</v>
      </c>
      <c r="CC51" s="2">
        <f t="shared" si="15"/>
        <v>410</v>
      </c>
      <c r="CD51" s="2" t="s">
        <v>62</v>
      </c>
      <c r="CE51" s="2">
        <f t="shared" si="16"/>
        <v>5</v>
      </c>
      <c r="CF51" s="2" t="s">
        <v>62</v>
      </c>
      <c r="CG51" s="2">
        <f t="shared" si="17"/>
        <v>223991</v>
      </c>
      <c r="CH51" s="2" t="s">
        <v>62</v>
      </c>
      <c r="CI51" s="2">
        <f t="shared" si="18"/>
        <v>703595</v>
      </c>
      <c r="CJ51" s="2" t="s">
        <v>62</v>
      </c>
      <c r="CK51" s="2">
        <f t="shared" si="19"/>
        <v>5</v>
      </c>
      <c r="CL51" s="2" t="s">
        <v>62</v>
      </c>
      <c r="CM51" s="2">
        <f t="shared" si="20"/>
        <v>279528</v>
      </c>
      <c r="CN51" s="2" t="s">
        <v>62</v>
      </c>
      <c r="CO51" s="2">
        <f t="shared" si="21"/>
        <v>1019333</v>
      </c>
      <c r="CP51" s="2" t="s">
        <v>62</v>
      </c>
      <c r="CQ51" s="2">
        <f t="shared" si="22"/>
        <v>5</v>
      </c>
      <c r="CR51" s="2" t="s">
        <v>62</v>
      </c>
      <c r="CS51" s="2">
        <f t="shared" si="33"/>
        <v>313384</v>
      </c>
      <c r="CT51" s="2" t="s">
        <v>62</v>
      </c>
      <c r="CU51" s="2">
        <f t="shared" si="23"/>
        <v>1169832</v>
      </c>
      <c r="CV51" s="2" t="s">
        <v>63</v>
      </c>
      <c r="CW51" s="2">
        <v>37</v>
      </c>
      <c r="CX51" s="2">
        <f t="shared" si="24"/>
        <v>17</v>
      </c>
      <c r="CY51" s="2" t="s">
        <v>62</v>
      </c>
      <c r="CZ51" s="2">
        <f t="shared" si="25"/>
        <v>1288</v>
      </c>
      <c r="DA51" s="2" t="s">
        <v>62</v>
      </c>
      <c r="DB51" s="3">
        <f t="shared" si="26"/>
        <v>0.23346303501945526</v>
      </c>
      <c r="DC51" s="2" t="s">
        <v>62</v>
      </c>
      <c r="DD51" s="2">
        <f t="shared" si="27"/>
        <v>410</v>
      </c>
      <c r="DE51" s="2" t="s">
        <v>62</v>
      </c>
      <c r="DF51" s="3">
        <f t="shared" si="28"/>
        <v>0.72499999999999998</v>
      </c>
      <c r="DG51" s="2" t="s">
        <v>62</v>
      </c>
      <c r="DH51" s="2" t="s">
        <v>64</v>
      </c>
      <c r="DI51" s="2" t="s">
        <v>62</v>
      </c>
      <c r="DJ51" s="2">
        <f t="shared" si="30"/>
        <v>900272</v>
      </c>
      <c r="DK51" s="2" t="s">
        <v>62</v>
      </c>
      <c r="DL51" s="3">
        <f>AF18</f>
        <v>3615.24</v>
      </c>
      <c r="DM51" s="2" t="s">
        <v>63</v>
      </c>
    </row>
    <row r="52" spans="46:117" x14ac:dyDescent="0.25">
      <c r="AT52" s="2">
        <v>2373</v>
      </c>
      <c r="AU52" s="2">
        <v>38</v>
      </c>
      <c r="AV52" s="2">
        <f t="shared" si="0"/>
        <v>18</v>
      </c>
      <c r="AW52" s="2" t="s">
        <v>62</v>
      </c>
      <c r="AX52" s="2">
        <f t="shared" si="1"/>
        <v>2390</v>
      </c>
      <c r="AY52" s="2" t="s">
        <v>62</v>
      </c>
      <c r="AZ52" s="3">
        <f t="shared" si="2"/>
        <v>0.71639275179098183</v>
      </c>
      <c r="BA52" s="2" t="s">
        <v>62</v>
      </c>
      <c r="BB52" s="3">
        <f t="shared" si="3"/>
        <v>0.83599999999999997</v>
      </c>
      <c r="BC52" s="2" t="s">
        <v>62</v>
      </c>
      <c r="BD52" s="2">
        <f t="shared" si="4"/>
        <v>2390</v>
      </c>
      <c r="BE52" s="2" t="s">
        <v>62</v>
      </c>
      <c r="BF52" s="3">
        <f t="shared" si="32"/>
        <v>0.71639275179098183</v>
      </c>
      <c r="BG52" s="2" t="s">
        <v>62</v>
      </c>
      <c r="BH52" s="3">
        <f t="shared" si="5"/>
        <v>381.34300000000002</v>
      </c>
      <c r="BI52" s="2" t="s">
        <v>62</v>
      </c>
      <c r="BJ52" s="2">
        <f>R19</f>
        <v>2390</v>
      </c>
      <c r="BK52" s="2" t="s">
        <v>62</v>
      </c>
      <c r="BL52" s="3">
        <f>((BJ52-AT52)/AT52)*100</f>
        <v>0.71639275179098183</v>
      </c>
      <c r="BM52" s="2" t="s">
        <v>62</v>
      </c>
      <c r="BN52" s="3">
        <f t="shared" si="8"/>
        <v>1152.1400000000001</v>
      </c>
      <c r="BO52" s="2" t="s">
        <v>62</v>
      </c>
      <c r="BP52" s="2">
        <f t="shared" si="9"/>
        <v>2390</v>
      </c>
      <c r="BQ52" s="2" t="s">
        <v>62</v>
      </c>
      <c r="BR52" s="3">
        <f t="shared" si="10"/>
        <v>0.71639275179098183</v>
      </c>
      <c r="BS52" s="2" t="s">
        <v>62</v>
      </c>
      <c r="BT52" s="3">
        <f t="shared" si="11"/>
        <v>1698.25</v>
      </c>
      <c r="BU52" s="2" t="s">
        <v>63</v>
      </c>
      <c r="BV52" s="2">
        <v>38</v>
      </c>
      <c r="BW52" s="2">
        <f t="shared" si="12"/>
        <v>18</v>
      </c>
      <c r="BX52" s="2" t="s">
        <v>62</v>
      </c>
      <c r="BY52" s="2">
        <f t="shared" si="13"/>
        <v>5</v>
      </c>
      <c r="BZ52" s="2" t="s">
        <v>62</v>
      </c>
      <c r="CA52" s="2">
        <f t="shared" si="14"/>
        <v>1921</v>
      </c>
      <c r="CB52" s="2" t="s">
        <v>62</v>
      </c>
      <c r="CC52" s="2">
        <f t="shared" si="15"/>
        <v>390</v>
      </c>
      <c r="CD52" s="2" t="s">
        <v>62</v>
      </c>
      <c r="CE52" s="2">
        <f t="shared" si="16"/>
        <v>5</v>
      </c>
      <c r="CF52" s="2" t="s">
        <v>62</v>
      </c>
      <c r="CG52" s="2">
        <f t="shared" si="17"/>
        <v>78975</v>
      </c>
      <c r="CH52" s="2" t="s">
        <v>62</v>
      </c>
      <c r="CI52" s="2">
        <f t="shared" si="18"/>
        <v>872810</v>
      </c>
      <c r="CJ52" s="2" t="s">
        <v>62</v>
      </c>
      <c r="CK52" s="2">
        <f t="shared" si="19"/>
        <v>5</v>
      </c>
      <c r="CL52" s="2" t="s">
        <v>62</v>
      </c>
      <c r="CM52" s="2">
        <f t="shared" si="20"/>
        <v>124484</v>
      </c>
      <c r="CN52" s="2" t="s">
        <v>62</v>
      </c>
      <c r="CO52" s="2">
        <f t="shared" si="21"/>
        <v>764772</v>
      </c>
      <c r="CP52" s="2" t="s">
        <v>62</v>
      </c>
      <c r="CQ52" s="2">
        <f t="shared" si="22"/>
        <v>5</v>
      </c>
      <c r="CR52" s="2" t="s">
        <v>62</v>
      </c>
      <c r="CS52" s="2">
        <f t="shared" si="33"/>
        <v>124484</v>
      </c>
      <c r="CT52" s="2" t="s">
        <v>62</v>
      </c>
      <c r="CU52" s="2">
        <f t="shared" si="23"/>
        <v>1256433</v>
      </c>
      <c r="CV52" s="2" t="s">
        <v>63</v>
      </c>
      <c r="CW52" s="2">
        <v>38</v>
      </c>
      <c r="CX52" s="2">
        <f t="shared" si="24"/>
        <v>18</v>
      </c>
      <c r="CY52" s="2" t="s">
        <v>62</v>
      </c>
      <c r="CZ52" s="2">
        <f t="shared" si="25"/>
        <v>2383</v>
      </c>
      <c r="DA52" s="2" t="s">
        <v>62</v>
      </c>
      <c r="DB52" s="3">
        <f t="shared" si="26"/>
        <v>0.42140750105351876</v>
      </c>
      <c r="DC52" s="2" t="s">
        <v>62</v>
      </c>
      <c r="DD52" s="2">
        <f t="shared" si="27"/>
        <v>257</v>
      </c>
      <c r="DE52" s="2" t="s">
        <v>62</v>
      </c>
      <c r="DF52" s="3">
        <f t="shared" si="28"/>
        <v>0.19500000000000001</v>
      </c>
      <c r="DG52" s="2" t="s">
        <v>62</v>
      </c>
      <c r="DH52" s="2" t="s">
        <v>64</v>
      </c>
      <c r="DI52" s="2" t="s">
        <v>62</v>
      </c>
      <c r="DJ52" s="2">
        <f t="shared" si="30"/>
        <v>939836</v>
      </c>
      <c r="DK52" s="2" t="s">
        <v>62</v>
      </c>
      <c r="DL52" s="3">
        <f t="shared" si="31"/>
        <v>3740.62</v>
      </c>
      <c r="DM52" s="2" t="s">
        <v>63</v>
      </c>
    </row>
    <row r="53" spans="46:117" x14ac:dyDescent="0.25">
      <c r="AT53" s="2">
        <v>2213</v>
      </c>
      <c r="AU53" s="2">
        <v>39</v>
      </c>
      <c r="AV53" s="2">
        <f t="shared" si="0"/>
        <v>19</v>
      </c>
      <c r="AW53" s="2" t="s">
        <v>62</v>
      </c>
      <c r="AX53" s="2">
        <f t="shared" si="1"/>
        <v>2306</v>
      </c>
      <c r="AY53" s="2" t="s">
        <v>62</v>
      </c>
      <c r="AZ53" s="3">
        <f t="shared" si="2"/>
        <v>4.2024401265250786</v>
      </c>
      <c r="BA53" s="2" t="s">
        <v>62</v>
      </c>
      <c r="BB53" s="3">
        <f t="shared" si="3"/>
        <v>67.397000000000006</v>
      </c>
      <c r="BC53" s="2" t="s">
        <v>62</v>
      </c>
      <c r="BD53" s="2" t="s">
        <v>64</v>
      </c>
      <c r="BE53" s="2" t="s">
        <v>62</v>
      </c>
      <c r="BF53" s="3"/>
      <c r="BG53" s="2" t="s">
        <v>62</v>
      </c>
      <c r="BH53" s="3">
        <f t="shared" si="5"/>
        <v>3600</v>
      </c>
      <c r="BI53" s="2" t="s">
        <v>62</v>
      </c>
      <c r="BJ53" s="2" t="s">
        <v>64</v>
      </c>
      <c r="BK53" s="2" t="s">
        <v>62</v>
      </c>
      <c r="BL53" s="3"/>
      <c r="BM53" s="2" t="s">
        <v>62</v>
      </c>
      <c r="BN53" s="3">
        <f t="shared" si="8"/>
        <v>3600</v>
      </c>
      <c r="BO53" s="2" t="s">
        <v>62</v>
      </c>
      <c r="BP53" s="2" t="s">
        <v>64</v>
      </c>
      <c r="BQ53" s="2" t="s">
        <v>62</v>
      </c>
      <c r="BR53" s="3"/>
      <c r="BS53" s="2" t="s">
        <v>62</v>
      </c>
      <c r="BT53" s="3">
        <f t="shared" si="11"/>
        <v>3600</v>
      </c>
      <c r="BU53" s="2" t="s">
        <v>63</v>
      </c>
      <c r="BV53" s="2">
        <v>39</v>
      </c>
      <c r="BW53" s="2">
        <f t="shared" si="12"/>
        <v>19</v>
      </c>
      <c r="BX53" s="2" t="s">
        <v>62</v>
      </c>
      <c r="BY53" s="2">
        <f t="shared" si="13"/>
        <v>4</v>
      </c>
      <c r="BZ53" s="2" t="s">
        <v>62</v>
      </c>
      <c r="CA53" s="2">
        <f t="shared" si="14"/>
        <v>10669</v>
      </c>
      <c r="CB53" s="2" t="s">
        <v>62</v>
      </c>
      <c r="CC53" s="2">
        <f t="shared" si="15"/>
        <v>442</v>
      </c>
      <c r="CD53" s="2" t="s">
        <v>62</v>
      </c>
      <c r="CE53" s="2">
        <f t="shared" si="16"/>
        <v>4</v>
      </c>
      <c r="CF53" s="2" t="s">
        <v>62</v>
      </c>
      <c r="CG53" s="2">
        <f t="shared" si="17"/>
        <v>230526</v>
      </c>
      <c r="CH53" s="2" t="s">
        <v>62</v>
      </c>
      <c r="CI53" s="2">
        <f t="shared" si="18"/>
        <v>2238483</v>
      </c>
      <c r="CJ53" s="2" t="s">
        <v>62</v>
      </c>
      <c r="CK53" s="2">
        <f t="shared" si="19"/>
        <v>4</v>
      </c>
      <c r="CL53" s="2" t="s">
        <v>62</v>
      </c>
      <c r="CM53" s="2">
        <f t="shared" si="20"/>
        <v>349693</v>
      </c>
      <c r="CN53" s="2" t="s">
        <v>62</v>
      </c>
      <c r="CO53" s="2">
        <f t="shared" si="21"/>
        <v>2010204</v>
      </c>
      <c r="CP53" s="2" t="s">
        <v>62</v>
      </c>
      <c r="CQ53" s="2">
        <f t="shared" si="22"/>
        <v>4</v>
      </c>
      <c r="CR53" s="2" t="s">
        <v>62</v>
      </c>
      <c r="CS53" s="2">
        <f t="shared" si="33"/>
        <v>439033</v>
      </c>
      <c r="CT53" s="2" t="s">
        <v>62</v>
      </c>
      <c r="CU53" s="2">
        <f t="shared" si="23"/>
        <v>2238483</v>
      </c>
      <c r="CV53" s="2" t="s">
        <v>63</v>
      </c>
      <c r="CW53" s="2">
        <v>39</v>
      </c>
      <c r="CX53" s="2">
        <f t="shared" si="24"/>
        <v>19</v>
      </c>
      <c r="CY53" s="2" t="s">
        <v>62</v>
      </c>
      <c r="CZ53" s="2">
        <f t="shared" si="25"/>
        <v>2218</v>
      </c>
      <c r="DA53" s="2" t="s">
        <v>62</v>
      </c>
      <c r="DB53" s="3">
        <f t="shared" si="26"/>
        <v>0.22593764121102575</v>
      </c>
      <c r="DC53" s="2" t="s">
        <v>62</v>
      </c>
      <c r="DD53" s="2">
        <f t="shared" si="27"/>
        <v>724</v>
      </c>
      <c r="DE53" s="2" t="s">
        <v>62</v>
      </c>
      <c r="DF53" s="3">
        <f t="shared" si="28"/>
        <v>2.133</v>
      </c>
      <c r="DG53" s="2" t="s">
        <v>62</v>
      </c>
      <c r="DH53" s="2" t="s">
        <v>64</v>
      </c>
      <c r="DI53" s="2" t="s">
        <v>62</v>
      </c>
      <c r="DJ53" s="2">
        <f t="shared" si="30"/>
        <v>1908524</v>
      </c>
      <c r="DK53" s="2" t="s">
        <v>62</v>
      </c>
      <c r="DL53" s="3">
        <f t="shared" si="31"/>
        <v>3669.73</v>
      </c>
      <c r="DM53" s="2" t="s">
        <v>63</v>
      </c>
    </row>
    <row r="54" spans="46:117" x14ac:dyDescent="0.25">
      <c r="AT54" s="2">
        <v>2659</v>
      </c>
      <c r="AU54" s="2">
        <v>40</v>
      </c>
      <c r="AV54" s="2">
        <f t="shared" si="0"/>
        <v>20</v>
      </c>
      <c r="AW54" s="2" t="s">
        <v>62</v>
      </c>
      <c r="AX54" s="2">
        <f t="shared" si="1"/>
        <v>2679</v>
      </c>
      <c r="AY54" s="2" t="s">
        <v>62</v>
      </c>
      <c r="AZ54" s="3">
        <f t="shared" si="2"/>
        <v>0.75216246709289203</v>
      </c>
      <c r="BA54" s="2" t="s">
        <v>62</v>
      </c>
      <c r="BB54" s="3">
        <f t="shared" si="3"/>
        <v>0.33500000000000002</v>
      </c>
      <c r="BC54" s="2" t="s">
        <v>62</v>
      </c>
      <c r="BD54" s="2">
        <f t="shared" si="4"/>
        <v>2679</v>
      </c>
      <c r="BE54" s="2" t="s">
        <v>62</v>
      </c>
      <c r="BF54" s="3">
        <f t="shared" si="32"/>
        <v>0.75216246709289203</v>
      </c>
      <c r="BG54" s="2" t="s">
        <v>62</v>
      </c>
      <c r="BH54" s="3">
        <f t="shared" si="5"/>
        <v>609.13900000000001</v>
      </c>
      <c r="BI54" s="2" t="s">
        <v>62</v>
      </c>
      <c r="BJ54" s="2" t="s">
        <v>64</v>
      </c>
      <c r="BK54" s="2" t="s">
        <v>62</v>
      </c>
      <c r="BL54" s="3"/>
      <c r="BM54" s="2" t="s">
        <v>62</v>
      </c>
      <c r="BN54" s="3">
        <f t="shared" si="8"/>
        <v>3600</v>
      </c>
      <c r="BO54" s="2" t="s">
        <v>62</v>
      </c>
      <c r="BP54" s="2" t="s">
        <v>64</v>
      </c>
      <c r="BQ54" s="2" t="s">
        <v>62</v>
      </c>
      <c r="BR54" s="3"/>
      <c r="BS54" s="2" t="s">
        <v>62</v>
      </c>
      <c r="BT54" s="3">
        <f t="shared" si="11"/>
        <v>3600</v>
      </c>
      <c r="BU54" s="2" t="s">
        <v>63</v>
      </c>
      <c r="BV54" s="2">
        <v>40</v>
      </c>
      <c r="BW54" s="2">
        <f t="shared" si="12"/>
        <v>20</v>
      </c>
      <c r="BX54" s="2" t="s">
        <v>62</v>
      </c>
      <c r="BY54" s="2">
        <f t="shared" si="13"/>
        <v>6</v>
      </c>
      <c r="BZ54" s="2" t="s">
        <v>62</v>
      </c>
      <c r="CA54" s="2">
        <f t="shared" si="14"/>
        <v>1274</v>
      </c>
      <c r="CB54" s="2" t="s">
        <v>62</v>
      </c>
      <c r="CC54" s="2">
        <f t="shared" si="15"/>
        <v>609</v>
      </c>
      <c r="CD54" s="2" t="s">
        <v>62</v>
      </c>
      <c r="CE54" s="2">
        <f t="shared" si="16"/>
        <v>6</v>
      </c>
      <c r="CF54" s="2" t="s">
        <v>62</v>
      </c>
      <c r="CG54" s="2">
        <f t="shared" si="17"/>
        <v>113612</v>
      </c>
      <c r="CH54" s="2" t="s">
        <v>62</v>
      </c>
      <c r="CI54" s="2">
        <f t="shared" si="18"/>
        <v>1137757</v>
      </c>
      <c r="CJ54" s="2" t="s">
        <v>62</v>
      </c>
      <c r="CK54" s="2">
        <f t="shared" si="19"/>
        <v>6</v>
      </c>
      <c r="CL54" s="2" t="s">
        <v>62</v>
      </c>
      <c r="CM54" s="2">
        <f t="shared" si="20"/>
        <v>379034</v>
      </c>
      <c r="CN54" s="2" t="s">
        <v>62</v>
      </c>
      <c r="CO54" s="2">
        <f t="shared" si="21"/>
        <v>918477</v>
      </c>
      <c r="CP54" s="2" t="s">
        <v>62</v>
      </c>
      <c r="CQ54" s="2">
        <f t="shared" si="22"/>
        <v>6</v>
      </c>
      <c r="CR54" s="2" t="s">
        <v>62</v>
      </c>
      <c r="CS54" s="2">
        <f t="shared" si="33"/>
        <v>379034</v>
      </c>
      <c r="CT54" s="2" t="s">
        <v>62</v>
      </c>
      <c r="CU54" s="2">
        <f t="shared" si="23"/>
        <v>1227651</v>
      </c>
      <c r="CV54" s="2" t="s">
        <v>63</v>
      </c>
      <c r="CW54" s="2">
        <v>40</v>
      </c>
      <c r="CX54" s="2">
        <f t="shared" si="24"/>
        <v>20</v>
      </c>
      <c r="CY54" s="2" t="s">
        <v>62</v>
      </c>
      <c r="CZ54" s="2">
        <f t="shared" si="25"/>
        <v>2655</v>
      </c>
      <c r="DA54" s="2" t="s">
        <v>62</v>
      </c>
      <c r="DB54" s="3">
        <f t="shared" si="26"/>
        <v>-0.15043249341857842</v>
      </c>
      <c r="DC54" s="2" t="s">
        <v>62</v>
      </c>
      <c r="DD54" s="2">
        <f t="shared" si="27"/>
        <v>498</v>
      </c>
      <c r="DE54" s="2" t="s">
        <v>62</v>
      </c>
      <c r="DF54" s="3">
        <f t="shared" si="28"/>
        <v>0.996</v>
      </c>
      <c r="DG54" s="2" t="s">
        <v>62</v>
      </c>
      <c r="DH54" s="2" t="s">
        <v>64</v>
      </c>
      <c r="DI54" s="2" t="s">
        <v>62</v>
      </c>
      <c r="DJ54" s="2">
        <f t="shared" si="30"/>
        <v>1180949</v>
      </c>
      <c r="DK54" s="2" t="s">
        <v>62</v>
      </c>
      <c r="DL54" s="3">
        <f t="shared" si="31"/>
        <v>3631.16</v>
      </c>
      <c r="DM54" s="2" t="s">
        <v>63</v>
      </c>
    </row>
    <row r="55" spans="46:117" x14ac:dyDescent="0.25">
      <c r="AT55" s="2">
        <v>1410</v>
      </c>
      <c r="AU55" s="2">
        <v>41</v>
      </c>
      <c r="AV55" s="2">
        <f t="shared" si="0"/>
        <v>21</v>
      </c>
      <c r="AW55" s="2" t="s">
        <v>62</v>
      </c>
      <c r="AX55" s="2">
        <f t="shared" si="1"/>
        <v>1496</v>
      </c>
      <c r="AY55" s="2" t="s">
        <v>62</v>
      </c>
      <c r="AZ55" s="3">
        <f t="shared" si="2"/>
        <v>6.0992907801418434</v>
      </c>
      <c r="BA55" s="2" t="s">
        <v>62</v>
      </c>
      <c r="BB55" s="3">
        <f t="shared" si="3"/>
        <v>63.503</v>
      </c>
      <c r="BC55" s="2" t="s">
        <v>62</v>
      </c>
      <c r="BD55" s="2" t="s">
        <v>64</v>
      </c>
      <c r="BE55" s="2" t="s">
        <v>62</v>
      </c>
      <c r="BF55" s="3"/>
      <c r="BG55" s="2" t="s">
        <v>62</v>
      </c>
      <c r="BH55" s="3">
        <f t="shared" si="5"/>
        <v>3600</v>
      </c>
      <c r="BI55" s="2" t="s">
        <v>62</v>
      </c>
      <c r="BJ55" s="2" t="s">
        <v>64</v>
      </c>
      <c r="BK55" s="2" t="s">
        <v>62</v>
      </c>
      <c r="BL55" s="3"/>
      <c r="BM55" s="2" t="s">
        <v>62</v>
      </c>
      <c r="BN55" s="3">
        <f t="shared" si="8"/>
        <v>3600</v>
      </c>
      <c r="BO55" s="2" t="s">
        <v>62</v>
      </c>
      <c r="BP55" s="2" t="s">
        <v>64</v>
      </c>
      <c r="BQ55" s="2" t="s">
        <v>62</v>
      </c>
      <c r="BR55" s="3"/>
      <c r="BS55" s="2" t="s">
        <v>62</v>
      </c>
      <c r="BT55" s="3">
        <f t="shared" si="11"/>
        <v>3600</v>
      </c>
      <c r="BU55" s="2" t="s">
        <v>63</v>
      </c>
      <c r="BV55" s="2">
        <v>41</v>
      </c>
      <c r="BW55" s="2">
        <f t="shared" si="12"/>
        <v>21</v>
      </c>
      <c r="BX55" s="2" t="s">
        <v>62</v>
      </c>
      <c r="BY55" s="2">
        <f t="shared" si="13"/>
        <v>4</v>
      </c>
      <c r="BZ55" s="2" t="s">
        <v>62</v>
      </c>
      <c r="CA55" s="2">
        <f t="shared" si="14"/>
        <v>11650</v>
      </c>
      <c r="CB55" s="2" t="s">
        <v>62</v>
      </c>
      <c r="CC55" s="2">
        <f t="shared" si="15"/>
        <v>2138</v>
      </c>
      <c r="CD55" s="2" t="s">
        <v>62</v>
      </c>
      <c r="CE55" s="2">
        <f t="shared" si="16"/>
        <v>4</v>
      </c>
      <c r="CF55" s="2" t="s">
        <v>62</v>
      </c>
      <c r="CG55" s="2">
        <f t="shared" si="17"/>
        <v>274431</v>
      </c>
      <c r="CH55" s="2" t="s">
        <v>62</v>
      </c>
      <c r="CI55" s="2">
        <f t="shared" si="18"/>
        <v>1207299</v>
      </c>
      <c r="CJ55" s="2" t="s">
        <v>62</v>
      </c>
      <c r="CK55" s="2">
        <f t="shared" si="19"/>
        <v>4</v>
      </c>
      <c r="CL55" s="2" t="s">
        <v>62</v>
      </c>
      <c r="CM55" s="2">
        <f t="shared" si="20"/>
        <v>352392</v>
      </c>
      <c r="CN55" s="2" t="s">
        <v>62</v>
      </c>
      <c r="CO55" s="2">
        <f t="shared" si="21"/>
        <v>846485</v>
      </c>
      <c r="CP55" s="2" t="s">
        <v>62</v>
      </c>
      <c r="CQ55" s="2">
        <f t="shared" si="22"/>
        <v>4</v>
      </c>
      <c r="CR55" s="2" t="s">
        <v>62</v>
      </c>
      <c r="CS55" s="2">
        <f t="shared" si="33"/>
        <v>352392</v>
      </c>
      <c r="CT55" s="2" t="s">
        <v>62</v>
      </c>
      <c r="CU55" s="2">
        <f t="shared" si="23"/>
        <v>1219554</v>
      </c>
      <c r="CV55" s="2" t="s">
        <v>63</v>
      </c>
      <c r="CW55" s="2">
        <v>41</v>
      </c>
      <c r="CX55" s="2">
        <f t="shared" si="24"/>
        <v>21</v>
      </c>
      <c r="CY55" s="2" t="s">
        <v>62</v>
      </c>
      <c r="CZ55" s="2">
        <f t="shared" si="25"/>
        <v>1412</v>
      </c>
      <c r="DA55" s="2" t="s">
        <v>62</v>
      </c>
      <c r="DB55" s="3">
        <f t="shared" si="26"/>
        <v>0.14184397163120568</v>
      </c>
      <c r="DC55" s="2" t="s">
        <v>62</v>
      </c>
      <c r="DD55" s="2">
        <f t="shared" si="27"/>
        <v>2037</v>
      </c>
      <c r="DE55" s="2" t="s">
        <v>62</v>
      </c>
      <c r="DF55" s="3">
        <f>AO22</f>
        <v>17.504999999999999</v>
      </c>
      <c r="DG55" s="2" t="s">
        <v>62</v>
      </c>
      <c r="DH55" s="2" t="s">
        <v>64</v>
      </c>
      <c r="DI55" s="2" t="s">
        <v>62</v>
      </c>
      <c r="DJ55" s="2">
        <f t="shared" si="30"/>
        <v>1216931</v>
      </c>
      <c r="DK55" s="2" t="s">
        <v>62</v>
      </c>
      <c r="DL55" s="3">
        <f t="shared" si="31"/>
        <v>3626.03</v>
      </c>
      <c r="DM55" s="2" t="s">
        <v>63</v>
      </c>
    </row>
    <row r="56" spans="46:117" x14ac:dyDescent="0.25">
      <c r="AT56" s="2">
        <v>1342</v>
      </c>
      <c r="AU56" s="2">
        <v>42</v>
      </c>
      <c r="AV56" s="2">
        <f t="shared" si="0"/>
        <v>22</v>
      </c>
      <c r="AW56" s="2" t="s">
        <v>62</v>
      </c>
      <c r="AX56" s="2">
        <f t="shared" si="1"/>
        <v>1365</v>
      </c>
      <c r="AY56" s="2" t="s">
        <v>62</v>
      </c>
      <c r="AZ56" s="3">
        <f t="shared" si="2"/>
        <v>1.713859910581222</v>
      </c>
      <c r="BA56" s="2" t="s">
        <v>62</v>
      </c>
      <c r="BB56" s="3">
        <f t="shared" si="3"/>
        <v>63.399000000000001</v>
      </c>
      <c r="BC56" s="2" t="s">
        <v>62</v>
      </c>
      <c r="BD56" s="2" t="s">
        <v>64</v>
      </c>
      <c r="BE56" s="2" t="s">
        <v>62</v>
      </c>
      <c r="BF56" s="3"/>
      <c r="BG56" s="2" t="s">
        <v>62</v>
      </c>
      <c r="BH56" s="3">
        <f t="shared" si="5"/>
        <v>3600</v>
      </c>
      <c r="BI56" s="2" t="s">
        <v>62</v>
      </c>
      <c r="BJ56" s="2" t="s">
        <v>64</v>
      </c>
      <c r="BK56" s="2" t="s">
        <v>62</v>
      </c>
      <c r="BL56" s="3"/>
      <c r="BM56" s="2" t="s">
        <v>62</v>
      </c>
      <c r="BN56" s="3">
        <f t="shared" si="8"/>
        <v>3600</v>
      </c>
      <c r="BO56" s="2" t="s">
        <v>62</v>
      </c>
      <c r="BP56" s="2" t="s">
        <v>64</v>
      </c>
      <c r="BQ56" s="2" t="s">
        <v>62</v>
      </c>
      <c r="BR56" s="3"/>
      <c r="BS56" s="2" t="s">
        <v>62</v>
      </c>
      <c r="BT56" s="3">
        <f t="shared" si="11"/>
        <v>3600</v>
      </c>
      <c r="BU56" s="2" t="s">
        <v>63</v>
      </c>
      <c r="BV56" s="2">
        <v>42</v>
      </c>
      <c r="BW56" s="2">
        <f t="shared" si="12"/>
        <v>22</v>
      </c>
      <c r="BX56" s="2" t="s">
        <v>62</v>
      </c>
      <c r="BY56" s="2">
        <f t="shared" si="13"/>
        <v>4</v>
      </c>
      <c r="BZ56" s="2" t="s">
        <v>62</v>
      </c>
      <c r="CA56" s="2">
        <f t="shared" si="14"/>
        <v>9253</v>
      </c>
      <c r="CB56" s="2" t="s">
        <v>62</v>
      </c>
      <c r="CC56" s="2">
        <f t="shared" si="15"/>
        <v>5148</v>
      </c>
      <c r="CD56" s="2" t="s">
        <v>62</v>
      </c>
      <c r="CE56" s="2">
        <f t="shared" si="16"/>
        <v>4</v>
      </c>
      <c r="CF56" s="2" t="s">
        <v>62</v>
      </c>
      <c r="CG56" s="2">
        <f t="shared" si="17"/>
        <v>262745</v>
      </c>
      <c r="CH56" s="2" t="s">
        <v>62</v>
      </c>
      <c r="CI56" s="2">
        <f t="shared" si="18"/>
        <v>1759894</v>
      </c>
      <c r="CJ56" s="2" t="s">
        <v>62</v>
      </c>
      <c r="CK56" s="2">
        <f t="shared" si="19"/>
        <v>4</v>
      </c>
      <c r="CL56" s="2" t="s">
        <v>62</v>
      </c>
      <c r="CM56" s="2">
        <f t="shared" si="20"/>
        <v>347328</v>
      </c>
      <c r="CN56" s="2" t="s">
        <v>62</v>
      </c>
      <c r="CO56" s="2">
        <f t="shared" si="21"/>
        <v>1687911</v>
      </c>
      <c r="CP56" s="2" t="s">
        <v>62</v>
      </c>
      <c r="CQ56" s="2">
        <f t="shared" si="22"/>
        <v>4</v>
      </c>
      <c r="CR56" s="2" t="s">
        <v>62</v>
      </c>
      <c r="CS56" s="2">
        <f t="shared" si="33"/>
        <v>329060</v>
      </c>
      <c r="CT56" s="2" t="s">
        <v>62</v>
      </c>
      <c r="CU56" s="2">
        <f t="shared" si="23"/>
        <v>1850181</v>
      </c>
      <c r="CV56" s="2" t="s">
        <v>63</v>
      </c>
      <c r="CW56" s="2">
        <v>42</v>
      </c>
      <c r="CX56" s="2">
        <f t="shared" si="24"/>
        <v>22</v>
      </c>
      <c r="CY56" s="2" t="s">
        <v>62</v>
      </c>
      <c r="CZ56" s="2">
        <f t="shared" si="25"/>
        <v>1350</v>
      </c>
      <c r="DA56" s="2" t="s">
        <v>62</v>
      </c>
      <c r="DB56" s="3">
        <f t="shared" si="26"/>
        <v>0.5961251862891207</v>
      </c>
      <c r="DC56" s="2" t="s">
        <v>62</v>
      </c>
      <c r="DD56" s="2">
        <f t="shared" si="27"/>
        <v>1086</v>
      </c>
      <c r="DE56" s="2" t="s">
        <v>62</v>
      </c>
      <c r="DF56" s="3">
        <f t="shared" si="28"/>
        <v>3.33</v>
      </c>
      <c r="DG56" s="2" t="s">
        <v>62</v>
      </c>
      <c r="DH56" s="2" t="s">
        <v>64</v>
      </c>
      <c r="DI56" s="2" t="s">
        <v>62</v>
      </c>
      <c r="DJ56" s="2">
        <f t="shared" si="30"/>
        <v>773791</v>
      </c>
      <c r="DK56" s="2" t="s">
        <v>62</v>
      </c>
      <c r="DL56" s="3">
        <f t="shared" si="31"/>
        <v>3600.59</v>
      </c>
      <c r="DM56" s="2" t="s">
        <v>63</v>
      </c>
    </row>
    <row r="57" spans="46:117" x14ac:dyDescent="0.25">
      <c r="AT57" s="2">
        <v>2590</v>
      </c>
      <c r="AU57" s="2">
        <v>43</v>
      </c>
      <c r="AV57" s="2">
        <f t="shared" si="0"/>
        <v>23</v>
      </c>
      <c r="AW57" s="2" t="s">
        <v>62</v>
      </c>
      <c r="AX57" s="2">
        <f t="shared" si="1"/>
        <v>2743</v>
      </c>
      <c r="AY57" s="2" t="s">
        <v>62</v>
      </c>
      <c r="AZ57" s="3">
        <f t="shared" si="2"/>
        <v>5.9073359073359075</v>
      </c>
      <c r="BA57" s="2" t="s">
        <v>62</v>
      </c>
      <c r="BB57" s="3">
        <f t="shared" si="3"/>
        <v>281.64299999999997</v>
      </c>
      <c r="BC57" s="2" t="s">
        <v>62</v>
      </c>
      <c r="BD57" s="2" t="s">
        <v>64</v>
      </c>
      <c r="BE57" s="2" t="s">
        <v>62</v>
      </c>
      <c r="BF57" s="3"/>
      <c r="BG57" s="2" t="s">
        <v>62</v>
      </c>
      <c r="BH57" s="3">
        <f t="shared" si="5"/>
        <v>3600</v>
      </c>
      <c r="BI57" s="2" t="s">
        <v>62</v>
      </c>
      <c r="BJ57" s="2" t="s">
        <v>64</v>
      </c>
      <c r="BK57" s="2" t="s">
        <v>62</v>
      </c>
      <c r="BL57" s="3"/>
      <c r="BM57" s="2" t="s">
        <v>62</v>
      </c>
      <c r="BN57" s="3">
        <f t="shared" si="8"/>
        <v>3600</v>
      </c>
      <c r="BO57" s="2" t="s">
        <v>62</v>
      </c>
      <c r="BP57" s="2" t="s">
        <v>64</v>
      </c>
      <c r="BQ57" s="2" t="s">
        <v>62</v>
      </c>
      <c r="BR57" s="3"/>
      <c r="BS57" s="2" t="s">
        <v>62</v>
      </c>
      <c r="BT57" s="3">
        <f t="shared" si="11"/>
        <v>3600</v>
      </c>
      <c r="BU57" s="2" t="s">
        <v>63</v>
      </c>
      <c r="BV57" s="2">
        <v>43</v>
      </c>
      <c r="BW57" s="2">
        <f t="shared" si="12"/>
        <v>23</v>
      </c>
      <c r="BX57" s="2" t="s">
        <v>62</v>
      </c>
      <c r="BY57" s="2">
        <f t="shared" si="13"/>
        <v>4</v>
      </c>
      <c r="BZ57" s="2" t="s">
        <v>62</v>
      </c>
      <c r="CA57" s="2">
        <f t="shared" si="14"/>
        <v>21541</v>
      </c>
      <c r="CB57" s="2" t="s">
        <v>62</v>
      </c>
      <c r="CC57" s="2">
        <f t="shared" si="15"/>
        <v>1284</v>
      </c>
      <c r="CD57" s="2" t="s">
        <v>62</v>
      </c>
      <c r="CE57" s="2">
        <f t="shared" si="16"/>
        <v>4</v>
      </c>
      <c r="CF57" s="2" t="s">
        <v>62</v>
      </c>
      <c r="CG57" s="2">
        <f t="shared" si="17"/>
        <v>321030</v>
      </c>
      <c r="CH57" s="2" t="s">
        <v>62</v>
      </c>
      <c r="CI57" s="2">
        <f t="shared" si="18"/>
        <v>1320005</v>
      </c>
      <c r="CJ57" s="2" t="s">
        <v>62</v>
      </c>
      <c r="CK57" s="2">
        <f t="shared" si="19"/>
        <v>4</v>
      </c>
      <c r="CL57" s="2" t="s">
        <v>62</v>
      </c>
      <c r="CM57" s="2">
        <f t="shared" si="20"/>
        <v>391639</v>
      </c>
      <c r="CN57" s="2" t="s">
        <v>62</v>
      </c>
      <c r="CO57" s="2">
        <f t="shared" si="21"/>
        <v>1320005</v>
      </c>
      <c r="CP57" s="2" t="s">
        <v>62</v>
      </c>
      <c r="CQ57" s="2">
        <f t="shared" si="22"/>
        <v>4</v>
      </c>
      <c r="CR57" s="2" t="s">
        <v>62</v>
      </c>
      <c r="CS57" s="2">
        <f t="shared" si="33"/>
        <v>374281</v>
      </c>
      <c r="CT57" s="2" t="s">
        <v>62</v>
      </c>
      <c r="CU57" s="2">
        <f t="shared" si="23"/>
        <v>1320005</v>
      </c>
      <c r="CV57" s="2" t="s">
        <v>63</v>
      </c>
      <c r="CW57" s="2">
        <v>43</v>
      </c>
      <c r="CX57" s="2">
        <f t="shared" si="24"/>
        <v>23</v>
      </c>
      <c r="CY57" s="2" t="s">
        <v>62</v>
      </c>
      <c r="CZ57" s="2">
        <f t="shared" si="25"/>
        <v>2596</v>
      </c>
      <c r="DA57" s="2" t="s">
        <v>62</v>
      </c>
      <c r="DB57" s="3">
        <f t="shared" si="26"/>
        <v>0.23166023166023164</v>
      </c>
      <c r="DC57" s="2" t="s">
        <v>62</v>
      </c>
      <c r="DD57" s="2">
        <f t="shared" si="27"/>
        <v>745</v>
      </c>
      <c r="DE57" s="2" t="s">
        <v>62</v>
      </c>
      <c r="DF57" s="3">
        <f t="shared" si="28"/>
        <v>2.5299999999999998</v>
      </c>
      <c r="DG57" s="2" t="s">
        <v>62</v>
      </c>
      <c r="DH57" s="2" t="s">
        <v>64</v>
      </c>
      <c r="DI57" s="2" t="s">
        <v>62</v>
      </c>
      <c r="DJ57" s="2">
        <f t="shared" si="30"/>
        <v>1076713</v>
      </c>
      <c r="DK57" s="2" t="s">
        <v>62</v>
      </c>
      <c r="DL57" s="3">
        <f t="shared" si="31"/>
        <v>3805.69</v>
      </c>
      <c r="DM57" s="2" t="s">
        <v>63</v>
      </c>
    </row>
    <row r="58" spans="46:117" x14ac:dyDescent="0.25">
      <c r="AT58" s="2">
        <v>2805</v>
      </c>
      <c r="AU58" s="2">
        <v>44</v>
      </c>
      <c r="AV58" s="2">
        <f t="shared" si="0"/>
        <v>24</v>
      </c>
      <c r="AW58" s="2" t="s">
        <v>62</v>
      </c>
      <c r="AX58" s="2">
        <f t="shared" si="1"/>
        <v>2943</v>
      </c>
      <c r="AY58" s="2" t="s">
        <v>62</v>
      </c>
      <c r="AZ58" s="3">
        <f t="shared" si="2"/>
        <v>4.9197860962566846</v>
      </c>
      <c r="BA58" s="2" t="s">
        <v>62</v>
      </c>
      <c r="BB58" s="3">
        <f t="shared" si="3"/>
        <v>88.849000000000004</v>
      </c>
      <c r="BC58" s="2" t="s">
        <v>62</v>
      </c>
      <c r="BD58" s="2" t="s">
        <v>64</v>
      </c>
      <c r="BE58" s="2" t="s">
        <v>62</v>
      </c>
      <c r="BF58" s="3"/>
      <c r="BG58" s="2" t="s">
        <v>62</v>
      </c>
      <c r="BH58" s="3">
        <f t="shared" si="5"/>
        <v>3600</v>
      </c>
      <c r="BI58" s="2" t="s">
        <v>62</v>
      </c>
      <c r="BJ58" s="2" t="s">
        <v>64</v>
      </c>
      <c r="BK58" s="2" t="s">
        <v>62</v>
      </c>
      <c r="BL58" s="3"/>
      <c r="BM58" s="2" t="s">
        <v>62</v>
      </c>
      <c r="BN58" s="3">
        <f t="shared" si="8"/>
        <v>3600</v>
      </c>
      <c r="BO58" s="2" t="s">
        <v>62</v>
      </c>
      <c r="BP58" s="2" t="s">
        <v>64</v>
      </c>
      <c r="BQ58" s="2" t="s">
        <v>62</v>
      </c>
      <c r="BR58" s="3"/>
      <c r="BS58" s="2" t="s">
        <v>62</v>
      </c>
      <c r="BT58" s="3">
        <f t="shared" si="11"/>
        <v>3600</v>
      </c>
      <c r="BU58" s="2" t="s">
        <v>63</v>
      </c>
      <c r="BV58" s="2">
        <v>44</v>
      </c>
      <c r="BW58" s="2">
        <f t="shared" si="12"/>
        <v>24</v>
      </c>
      <c r="BX58" s="2" t="s">
        <v>62</v>
      </c>
      <c r="BY58" s="2">
        <f t="shared" si="13"/>
        <v>4</v>
      </c>
      <c r="BZ58" s="2" t="s">
        <v>62</v>
      </c>
      <c r="CA58" s="2">
        <f t="shared" si="14"/>
        <v>11074</v>
      </c>
      <c r="CB58" s="2" t="s">
        <v>62</v>
      </c>
      <c r="CC58" s="2">
        <f t="shared" si="15"/>
        <v>1116</v>
      </c>
      <c r="CD58" s="2" t="s">
        <v>62</v>
      </c>
      <c r="CE58" s="2">
        <f t="shared" si="16"/>
        <v>4</v>
      </c>
      <c r="CF58" s="2" t="s">
        <v>62</v>
      </c>
      <c r="CG58" s="2">
        <f t="shared" si="17"/>
        <v>330588</v>
      </c>
      <c r="CH58" s="2" t="s">
        <v>62</v>
      </c>
      <c r="CI58" s="2">
        <f t="shared" si="18"/>
        <v>1450961</v>
      </c>
      <c r="CJ58" s="2" t="s">
        <v>62</v>
      </c>
      <c r="CK58" s="2">
        <f t="shared" si="19"/>
        <v>4</v>
      </c>
      <c r="CL58" s="2" t="s">
        <v>62</v>
      </c>
      <c r="CM58" s="2">
        <f t="shared" si="20"/>
        <v>386736</v>
      </c>
      <c r="CN58" s="2" t="s">
        <v>62</v>
      </c>
      <c r="CO58" s="2">
        <f t="shared" si="21"/>
        <v>1450961</v>
      </c>
      <c r="CP58" s="2" t="s">
        <v>62</v>
      </c>
      <c r="CQ58" s="2">
        <f t="shared" si="22"/>
        <v>4</v>
      </c>
      <c r="CR58" s="2" t="s">
        <v>62</v>
      </c>
      <c r="CS58" s="2">
        <f t="shared" si="33"/>
        <v>362386</v>
      </c>
      <c r="CT58" s="2" t="s">
        <v>62</v>
      </c>
      <c r="CU58" s="2">
        <f t="shared" si="23"/>
        <v>1450961</v>
      </c>
      <c r="CV58" s="2" t="s">
        <v>63</v>
      </c>
      <c r="CW58" s="2">
        <v>44</v>
      </c>
      <c r="CX58" s="2">
        <f t="shared" si="24"/>
        <v>24</v>
      </c>
      <c r="CY58" s="2" t="s">
        <v>62</v>
      </c>
      <c r="CZ58" s="2">
        <f t="shared" si="25"/>
        <v>2807</v>
      </c>
      <c r="DA58" s="2" t="s">
        <v>62</v>
      </c>
      <c r="DB58" s="3">
        <f t="shared" si="26"/>
        <v>7.130124777183601E-2</v>
      </c>
      <c r="DC58" s="2" t="s">
        <v>62</v>
      </c>
      <c r="DD58" s="2">
        <f t="shared" si="27"/>
        <v>629</v>
      </c>
      <c r="DE58" s="2" t="s">
        <v>62</v>
      </c>
      <c r="DF58" s="3">
        <f t="shared" si="28"/>
        <v>2.2530000000000001</v>
      </c>
      <c r="DG58" s="2" t="s">
        <v>62</v>
      </c>
      <c r="DH58" s="2" t="s">
        <v>64</v>
      </c>
      <c r="DI58" s="2" t="s">
        <v>62</v>
      </c>
      <c r="DJ58" s="2">
        <f t="shared" si="30"/>
        <v>1443810</v>
      </c>
      <c r="DK58" s="2" t="s">
        <v>62</v>
      </c>
      <c r="DL58" s="3">
        <f t="shared" si="31"/>
        <v>3949.79</v>
      </c>
      <c r="DM58" s="2" t="s">
        <v>63</v>
      </c>
    </row>
    <row r="59" spans="46:117" x14ac:dyDescent="0.25">
      <c r="AT59" s="2">
        <v>2053</v>
      </c>
      <c r="AU59" s="2">
        <v>45</v>
      </c>
      <c r="AV59" s="2">
        <f t="shared" si="0"/>
        <v>25</v>
      </c>
      <c r="AW59" s="2" t="s">
        <v>62</v>
      </c>
      <c r="AX59" s="2">
        <f t="shared" si="1"/>
        <v>2124</v>
      </c>
      <c r="AY59" s="2" t="s">
        <v>62</v>
      </c>
      <c r="AZ59" s="3">
        <f t="shared" si="2"/>
        <v>3.4583536288358503</v>
      </c>
      <c r="BA59" s="2" t="s">
        <v>62</v>
      </c>
      <c r="BB59" s="3">
        <f t="shared" si="3"/>
        <v>4.1130000000000004</v>
      </c>
      <c r="BC59" s="2" t="s">
        <v>62</v>
      </c>
      <c r="BD59" s="2" t="s">
        <v>64</v>
      </c>
      <c r="BE59" s="2" t="s">
        <v>62</v>
      </c>
      <c r="BF59" s="3"/>
      <c r="BG59" s="2" t="s">
        <v>62</v>
      </c>
      <c r="BH59" s="3">
        <f t="shared" si="5"/>
        <v>3600</v>
      </c>
      <c r="BI59" s="2" t="s">
        <v>62</v>
      </c>
      <c r="BJ59" s="2" t="s">
        <v>64</v>
      </c>
      <c r="BK59" s="2" t="s">
        <v>62</v>
      </c>
      <c r="BL59" s="3"/>
      <c r="BM59" s="2" t="s">
        <v>62</v>
      </c>
      <c r="BN59" s="3">
        <f t="shared" si="8"/>
        <v>3600</v>
      </c>
      <c r="BO59" s="2" t="s">
        <v>62</v>
      </c>
      <c r="BP59" s="2" t="s">
        <v>64</v>
      </c>
      <c r="BQ59" s="2" t="s">
        <v>62</v>
      </c>
      <c r="BR59" s="3"/>
      <c r="BS59" s="2" t="s">
        <v>62</v>
      </c>
      <c r="BT59" s="3">
        <f t="shared" si="11"/>
        <v>3600</v>
      </c>
      <c r="BU59" s="2" t="s">
        <v>63</v>
      </c>
      <c r="BV59" s="2">
        <v>45</v>
      </c>
      <c r="BW59" s="2">
        <f t="shared" si="12"/>
        <v>25</v>
      </c>
      <c r="BX59" s="2" t="s">
        <v>62</v>
      </c>
      <c r="BY59" s="2">
        <f t="shared" si="13"/>
        <v>8</v>
      </c>
      <c r="BZ59" s="2" t="s">
        <v>62</v>
      </c>
      <c r="CA59" s="2">
        <f t="shared" si="14"/>
        <v>1832</v>
      </c>
      <c r="CB59" s="2" t="s">
        <v>62</v>
      </c>
      <c r="CC59" s="2">
        <f t="shared" si="15"/>
        <v>869</v>
      </c>
      <c r="CD59" s="2" t="s">
        <v>62</v>
      </c>
      <c r="CE59" s="2">
        <f t="shared" si="16"/>
        <v>8</v>
      </c>
      <c r="CF59" s="2" t="s">
        <v>62</v>
      </c>
      <c r="CG59" s="2">
        <f t="shared" si="17"/>
        <v>251611</v>
      </c>
      <c r="CH59" s="2" t="s">
        <v>62</v>
      </c>
      <c r="CI59" s="2">
        <f t="shared" si="18"/>
        <v>1626287</v>
      </c>
      <c r="CJ59" s="2" t="s">
        <v>62</v>
      </c>
      <c r="CK59" s="2">
        <f t="shared" si="19"/>
        <v>8</v>
      </c>
      <c r="CL59" s="2" t="s">
        <v>62</v>
      </c>
      <c r="CM59" s="2">
        <f t="shared" si="20"/>
        <v>417729</v>
      </c>
      <c r="CN59" s="2" t="s">
        <v>62</v>
      </c>
      <c r="CO59" s="2">
        <f t="shared" si="21"/>
        <v>1484155</v>
      </c>
      <c r="CP59" s="2" t="s">
        <v>62</v>
      </c>
      <c r="CQ59" s="2">
        <f t="shared" si="22"/>
        <v>8</v>
      </c>
      <c r="CR59" s="2" t="s">
        <v>62</v>
      </c>
      <c r="CS59" s="2">
        <f t="shared" si="33"/>
        <v>417729</v>
      </c>
      <c r="CT59" s="2" t="s">
        <v>62</v>
      </c>
      <c r="CU59" s="2">
        <f t="shared" si="23"/>
        <v>1484155</v>
      </c>
      <c r="CV59" s="2" t="s">
        <v>63</v>
      </c>
      <c r="CW59" s="2">
        <v>45</v>
      </c>
      <c r="CX59" s="2">
        <f t="shared" si="24"/>
        <v>25</v>
      </c>
      <c r="CY59" s="2" t="s">
        <v>62</v>
      </c>
      <c r="CZ59" s="2">
        <f t="shared" si="25"/>
        <v>2060</v>
      </c>
      <c r="DA59" s="2" t="s">
        <v>62</v>
      </c>
      <c r="DB59" s="3">
        <f t="shared" si="26"/>
        <v>0.34096444227959083</v>
      </c>
      <c r="DC59" s="2" t="s">
        <v>62</v>
      </c>
      <c r="DD59" s="2">
        <f>AN26</f>
        <v>1052</v>
      </c>
      <c r="DE59" s="2" t="s">
        <v>62</v>
      </c>
      <c r="DF59" s="3">
        <f t="shared" si="28"/>
        <v>8.0470000000000006</v>
      </c>
      <c r="DG59" s="2" t="s">
        <v>62</v>
      </c>
      <c r="DH59" s="2" t="s">
        <v>64</v>
      </c>
      <c r="DI59" s="2" t="s">
        <v>62</v>
      </c>
      <c r="DJ59" s="2">
        <f t="shared" si="30"/>
        <v>1683461</v>
      </c>
      <c r="DK59" s="2" t="s">
        <v>62</v>
      </c>
      <c r="DL59" s="3">
        <f t="shared" si="31"/>
        <v>3626.42</v>
      </c>
      <c r="DM59" s="2" t="s">
        <v>63</v>
      </c>
    </row>
    <row r="60" spans="46:117" x14ac:dyDescent="0.25">
      <c r="AT60" s="2">
        <v>2356</v>
      </c>
      <c r="AU60" s="2">
        <v>46</v>
      </c>
      <c r="AV60" s="2">
        <f t="shared" si="0"/>
        <v>26</v>
      </c>
      <c r="AW60" s="2" t="s">
        <v>62</v>
      </c>
      <c r="AX60" s="2">
        <f t="shared" si="1"/>
        <v>2376</v>
      </c>
      <c r="AY60" s="2" t="s">
        <v>62</v>
      </c>
      <c r="AZ60" s="3">
        <f t="shared" si="2"/>
        <v>0.84889643463497455</v>
      </c>
      <c r="BA60" s="2" t="s">
        <v>62</v>
      </c>
      <c r="BB60" s="3">
        <f>AC27</f>
        <v>4489.96</v>
      </c>
      <c r="BC60" s="2" t="s">
        <v>62</v>
      </c>
      <c r="BD60" s="2" t="s">
        <v>64</v>
      </c>
      <c r="BE60" s="2" t="s">
        <v>62</v>
      </c>
      <c r="BF60" s="3"/>
      <c r="BG60" s="2" t="s">
        <v>62</v>
      </c>
      <c r="BH60" s="3">
        <f t="shared" si="5"/>
        <v>3600</v>
      </c>
      <c r="BI60" s="2" t="s">
        <v>62</v>
      </c>
      <c r="BJ60" s="2" t="s">
        <v>64</v>
      </c>
      <c r="BK60" s="2" t="s">
        <v>62</v>
      </c>
      <c r="BL60" s="3"/>
      <c r="BM60" s="2" t="s">
        <v>62</v>
      </c>
      <c r="BN60" s="3">
        <f t="shared" si="8"/>
        <v>3600</v>
      </c>
      <c r="BO60" s="2" t="s">
        <v>62</v>
      </c>
      <c r="BP60" s="2" t="s">
        <v>64</v>
      </c>
      <c r="BQ60" s="2" t="s">
        <v>62</v>
      </c>
      <c r="BR60" s="3"/>
      <c r="BS60" s="2" t="s">
        <v>62</v>
      </c>
      <c r="BT60" s="3">
        <f t="shared" si="11"/>
        <v>3600</v>
      </c>
      <c r="BU60" s="2" t="s">
        <v>63</v>
      </c>
      <c r="BV60" s="2">
        <v>46</v>
      </c>
      <c r="BW60" s="2">
        <f t="shared" si="12"/>
        <v>26</v>
      </c>
      <c r="BX60" s="2" t="s">
        <v>62</v>
      </c>
      <c r="BY60" s="2">
        <f t="shared" si="13"/>
        <v>6</v>
      </c>
      <c r="BZ60" s="2" t="s">
        <v>62</v>
      </c>
      <c r="CA60" s="2">
        <f t="shared" si="14"/>
        <v>94544</v>
      </c>
      <c r="CB60" s="2" t="s">
        <v>62</v>
      </c>
      <c r="CC60" s="2">
        <f t="shared" si="15"/>
        <v>53759</v>
      </c>
      <c r="CD60" s="2" t="s">
        <v>62</v>
      </c>
      <c r="CE60" s="2">
        <f t="shared" si="16"/>
        <v>6</v>
      </c>
      <c r="CF60" s="2" t="s">
        <v>62</v>
      </c>
      <c r="CG60" s="2">
        <f t="shared" si="17"/>
        <v>197492</v>
      </c>
      <c r="CH60" s="2" t="s">
        <v>62</v>
      </c>
      <c r="CI60" s="2">
        <f t="shared" si="18"/>
        <v>1550660</v>
      </c>
      <c r="CJ60" s="2" t="s">
        <v>62</v>
      </c>
      <c r="CK60" s="2">
        <f t="shared" si="19"/>
        <v>6</v>
      </c>
      <c r="CL60" s="2" t="s">
        <v>62</v>
      </c>
      <c r="CM60" s="2">
        <f t="shared" si="20"/>
        <v>352015</v>
      </c>
      <c r="CN60" s="2" t="s">
        <v>62</v>
      </c>
      <c r="CO60" s="2">
        <f t="shared" si="21"/>
        <v>1637832</v>
      </c>
      <c r="CP60" s="2" t="s">
        <v>62</v>
      </c>
      <c r="CQ60" s="2">
        <f t="shared" si="22"/>
        <v>6</v>
      </c>
      <c r="CR60" s="2" t="s">
        <v>62</v>
      </c>
      <c r="CS60" s="2">
        <f t="shared" si="33"/>
        <v>352015</v>
      </c>
      <c r="CT60" s="2" t="s">
        <v>62</v>
      </c>
      <c r="CU60" s="2">
        <f t="shared" si="23"/>
        <v>1637832</v>
      </c>
      <c r="CV60" s="2" t="s">
        <v>63</v>
      </c>
      <c r="CW60" s="2">
        <v>46</v>
      </c>
      <c r="CX60" s="2">
        <f t="shared" si="24"/>
        <v>26</v>
      </c>
      <c r="CY60" s="2" t="s">
        <v>62</v>
      </c>
      <c r="CZ60" s="2">
        <f t="shared" si="25"/>
        <v>2353</v>
      </c>
      <c r="DA60" s="2" t="s">
        <v>62</v>
      </c>
      <c r="DB60" s="3">
        <f t="shared" si="26"/>
        <v>-0.12733446519524619</v>
      </c>
      <c r="DC60" s="2" t="s">
        <v>62</v>
      </c>
      <c r="DD60" s="2">
        <f t="shared" si="27"/>
        <v>18731</v>
      </c>
      <c r="DE60" s="2" t="s">
        <v>62</v>
      </c>
      <c r="DF60" s="3">
        <f>AO27</f>
        <v>205.20599999999999</v>
      </c>
      <c r="DG60" s="2" t="s">
        <v>62</v>
      </c>
      <c r="DH60" s="2" t="s">
        <v>64</v>
      </c>
      <c r="DI60" s="2" t="s">
        <v>62</v>
      </c>
      <c r="DJ60" s="2">
        <f t="shared" si="30"/>
        <v>817959</v>
      </c>
      <c r="DK60" s="2" t="s">
        <v>62</v>
      </c>
      <c r="DL60" s="3">
        <f t="shared" si="31"/>
        <v>3655.21</v>
      </c>
      <c r="DM60" s="2" t="s">
        <v>63</v>
      </c>
    </row>
    <row r="61" spans="46:117" x14ac:dyDescent="0.25">
      <c r="AT61" s="2">
        <v>2468</v>
      </c>
      <c r="AU61" s="2">
        <v>47</v>
      </c>
      <c r="AV61" s="2">
        <f t="shared" si="0"/>
        <v>27</v>
      </c>
      <c r="AW61" s="2" t="s">
        <v>62</v>
      </c>
      <c r="AX61" s="2">
        <f t="shared" si="1"/>
        <v>2475</v>
      </c>
      <c r="AY61" s="2" t="s">
        <v>62</v>
      </c>
      <c r="AZ61" s="3">
        <f t="shared" si="2"/>
        <v>0.28363047001620745</v>
      </c>
      <c r="BA61" s="2" t="s">
        <v>62</v>
      </c>
      <c r="BB61" s="3">
        <f t="shared" si="3"/>
        <v>0.42499999999999999</v>
      </c>
      <c r="BC61" s="2" t="s">
        <v>62</v>
      </c>
      <c r="BD61" s="2">
        <f t="shared" si="4"/>
        <v>2475</v>
      </c>
      <c r="BE61" s="2" t="s">
        <v>62</v>
      </c>
      <c r="BF61" s="3">
        <f t="shared" si="32"/>
        <v>0.28363047001620745</v>
      </c>
      <c r="BG61" s="2" t="s">
        <v>62</v>
      </c>
      <c r="BH61" s="3">
        <f t="shared" si="5"/>
        <v>3600.01</v>
      </c>
      <c r="BI61" s="2" t="s">
        <v>62</v>
      </c>
      <c r="BJ61" s="2" t="s">
        <v>64</v>
      </c>
      <c r="BK61" s="2" t="s">
        <v>62</v>
      </c>
      <c r="BL61" s="3"/>
      <c r="BM61" s="2" t="s">
        <v>62</v>
      </c>
      <c r="BN61" s="3">
        <f t="shared" si="8"/>
        <v>3600</v>
      </c>
      <c r="BO61" s="2" t="s">
        <v>62</v>
      </c>
      <c r="BP61" s="2" t="s">
        <v>64</v>
      </c>
      <c r="BQ61" s="2" t="s">
        <v>62</v>
      </c>
      <c r="BR61" s="3"/>
      <c r="BS61" s="2" t="s">
        <v>62</v>
      </c>
      <c r="BT61" s="3">
        <f t="shared" si="11"/>
        <v>3600</v>
      </c>
      <c r="BU61" s="2" t="s">
        <v>63</v>
      </c>
      <c r="BV61" s="2">
        <v>47</v>
      </c>
      <c r="BW61" s="2">
        <f t="shared" si="12"/>
        <v>27</v>
      </c>
      <c r="BX61" s="2" t="s">
        <v>62</v>
      </c>
      <c r="BY61" s="2">
        <f t="shared" si="13"/>
        <v>6</v>
      </c>
      <c r="BZ61" s="2" t="s">
        <v>62</v>
      </c>
      <c r="CA61" s="2">
        <f t="shared" si="14"/>
        <v>799</v>
      </c>
      <c r="CB61" s="2" t="s">
        <v>62</v>
      </c>
      <c r="CC61" s="2">
        <f t="shared" si="15"/>
        <v>696</v>
      </c>
      <c r="CD61" s="2" t="s">
        <v>62</v>
      </c>
      <c r="CE61" s="2">
        <f t="shared" si="16"/>
        <v>6</v>
      </c>
      <c r="CF61" s="2" t="s">
        <v>62</v>
      </c>
      <c r="CG61" s="2">
        <f t="shared" si="17"/>
        <v>242065</v>
      </c>
      <c r="CH61" s="2" t="s">
        <v>62</v>
      </c>
      <c r="CI61" s="2">
        <f t="shared" si="18"/>
        <v>1817157</v>
      </c>
      <c r="CJ61" s="2" t="s">
        <v>62</v>
      </c>
      <c r="CK61" s="2">
        <f t="shared" si="19"/>
        <v>6</v>
      </c>
      <c r="CL61" s="2" t="s">
        <v>62</v>
      </c>
      <c r="CM61" s="2">
        <f t="shared" si="20"/>
        <v>433076</v>
      </c>
      <c r="CN61" s="2" t="s">
        <v>62</v>
      </c>
      <c r="CO61" s="2">
        <f t="shared" si="21"/>
        <v>2510242</v>
      </c>
      <c r="CP61" s="2" t="s">
        <v>62</v>
      </c>
      <c r="CQ61" s="2">
        <f t="shared" si="22"/>
        <v>6</v>
      </c>
      <c r="CR61" s="2" t="s">
        <v>62</v>
      </c>
      <c r="CS61" s="2">
        <f t="shared" si="33"/>
        <v>410623</v>
      </c>
      <c r="CT61" s="2" t="s">
        <v>62</v>
      </c>
      <c r="CU61" s="2">
        <f t="shared" si="23"/>
        <v>2510242</v>
      </c>
      <c r="CV61" s="2" t="s">
        <v>63</v>
      </c>
      <c r="CW61" s="2">
        <v>47</v>
      </c>
      <c r="CX61" s="2">
        <f t="shared" si="24"/>
        <v>27</v>
      </c>
      <c r="CY61" s="2" t="s">
        <v>62</v>
      </c>
      <c r="CZ61" s="2">
        <f t="shared" si="25"/>
        <v>2475</v>
      </c>
      <c r="DA61" s="2" t="s">
        <v>62</v>
      </c>
      <c r="DB61" s="3">
        <f t="shared" si="26"/>
        <v>0.28363047001620745</v>
      </c>
      <c r="DC61" s="2" t="s">
        <v>62</v>
      </c>
      <c r="DD61" s="2">
        <f t="shared" si="27"/>
        <v>488</v>
      </c>
      <c r="DE61" s="2" t="s">
        <v>62</v>
      </c>
      <c r="DF61" s="3">
        <f t="shared" si="28"/>
        <v>1.389</v>
      </c>
      <c r="DG61" s="2" t="s">
        <v>62</v>
      </c>
      <c r="DH61" s="2" t="s">
        <v>64</v>
      </c>
      <c r="DI61" s="2" t="s">
        <v>62</v>
      </c>
      <c r="DJ61" s="2">
        <f t="shared" si="30"/>
        <v>704556</v>
      </c>
      <c r="DK61" s="2" t="s">
        <v>62</v>
      </c>
      <c r="DL61" s="3">
        <f t="shared" si="31"/>
        <v>3606.82</v>
      </c>
      <c r="DM61" s="2" t="s">
        <v>63</v>
      </c>
    </row>
    <row r="62" spans="46:117" x14ac:dyDescent="0.25">
      <c r="AT62" s="2">
        <v>3054</v>
      </c>
      <c r="AU62" s="2">
        <v>48</v>
      </c>
      <c r="AV62" s="2">
        <f t="shared" si="0"/>
        <v>28</v>
      </c>
      <c r="AW62" s="2" t="s">
        <v>62</v>
      </c>
      <c r="AX62" s="2">
        <f t="shared" si="1"/>
        <v>3138</v>
      </c>
      <c r="AY62" s="2" t="s">
        <v>62</v>
      </c>
      <c r="AZ62" s="3">
        <f t="shared" si="2"/>
        <v>2.7504911591355601</v>
      </c>
      <c r="BA62" s="2" t="s">
        <v>62</v>
      </c>
      <c r="BB62" s="3">
        <f t="shared" si="3"/>
        <v>415.68200000000002</v>
      </c>
      <c r="BC62" s="2" t="s">
        <v>62</v>
      </c>
      <c r="BD62" s="2" t="s">
        <v>64</v>
      </c>
      <c r="BE62" s="2" t="s">
        <v>62</v>
      </c>
      <c r="BF62" s="3"/>
      <c r="BG62" s="2" t="s">
        <v>62</v>
      </c>
      <c r="BH62" s="3">
        <f t="shared" si="5"/>
        <v>3600</v>
      </c>
      <c r="BI62" s="2" t="s">
        <v>62</v>
      </c>
      <c r="BJ62" s="2" t="s">
        <v>64</v>
      </c>
      <c r="BK62" s="2" t="s">
        <v>62</v>
      </c>
      <c r="BL62" s="3"/>
      <c r="BM62" s="2" t="s">
        <v>62</v>
      </c>
      <c r="BN62" s="3">
        <f t="shared" si="8"/>
        <v>3600</v>
      </c>
      <c r="BO62" s="2" t="s">
        <v>62</v>
      </c>
      <c r="BP62" s="2" t="s">
        <v>64</v>
      </c>
      <c r="BQ62" s="2" t="s">
        <v>62</v>
      </c>
      <c r="BR62" s="3"/>
      <c r="BS62" s="2" t="s">
        <v>62</v>
      </c>
      <c r="BT62" s="3">
        <f t="shared" si="11"/>
        <v>3600</v>
      </c>
      <c r="BU62" s="2" t="s">
        <v>63</v>
      </c>
      <c r="BV62" s="2">
        <v>48</v>
      </c>
      <c r="BW62" s="2">
        <f t="shared" si="12"/>
        <v>28</v>
      </c>
      <c r="BX62" s="2" t="s">
        <v>62</v>
      </c>
      <c r="BY62" s="2">
        <f t="shared" si="13"/>
        <v>4</v>
      </c>
      <c r="BZ62" s="2" t="s">
        <v>62</v>
      </c>
      <c r="CA62" s="2">
        <f t="shared" si="14"/>
        <v>18516</v>
      </c>
      <c r="CB62" s="2" t="s">
        <v>62</v>
      </c>
      <c r="CC62" s="2">
        <f t="shared" si="15"/>
        <v>1258</v>
      </c>
      <c r="CD62" s="2" t="s">
        <v>62</v>
      </c>
      <c r="CE62" s="2">
        <f t="shared" si="16"/>
        <v>4</v>
      </c>
      <c r="CF62" s="2" t="s">
        <v>62</v>
      </c>
      <c r="CG62" s="2">
        <f t="shared" si="17"/>
        <v>309715</v>
      </c>
      <c r="CH62" s="2" t="s">
        <v>62</v>
      </c>
      <c r="CI62" s="2">
        <f t="shared" si="18"/>
        <v>1468315</v>
      </c>
      <c r="CJ62" s="2" t="s">
        <v>62</v>
      </c>
      <c r="CK62" s="2">
        <f t="shared" si="19"/>
        <v>4</v>
      </c>
      <c r="CL62" s="2" t="s">
        <v>62</v>
      </c>
      <c r="CM62" s="2">
        <f t="shared" si="20"/>
        <v>403883</v>
      </c>
      <c r="CN62" s="2" t="s">
        <v>62</v>
      </c>
      <c r="CO62" s="2">
        <f t="shared" si="21"/>
        <v>1468854</v>
      </c>
      <c r="CP62" s="2" t="s">
        <v>62</v>
      </c>
      <c r="CQ62" s="2">
        <f t="shared" si="22"/>
        <v>4</v>
      </c>
      <c r="CR62" s="2" t="s">
        <v>62</v>
      </c>
      <c r="CS62" s="2">
        <f t="shared" si="33"/>
        <v>388750</v>
      </c>
      <c r="CT62" s="2" t="s">
        <v>62</v>
      </c>
      <c r="CU62" s="2">
        <f t="shared" si="23"/>
        <v>1468854</v>
      </c>
      <c r="CV62" s="2" t="s">
        <v>63</v>
      </c>
      <c r="CW62" s="2">
        <v>48</v>
      </c>
      <c r="CX62" s="2">
        <f t="shared" si="24"/>
        <v>28</v>
      </c>
      <c r="CY62" s="2" t="s">
        <v>62</v>
      </c>
      <c r="CZ62" s="2">
        <f t="shared" si="25"/>
        <v>3066</v>
      </c>
      <c r="DA62" s="2" t="s">
        <v>62</v>
      </c>
      <c r="DB62" s="3">
        <f t="shared" si="26"/>
        <v>0.39292730844793711</v>
      </c>
      <c r="DC62" s="2" t="s">
        <v>62</v>
      </c>
      <c r="DD62" s="2">
        <f t="shared" si="27"/>
        <v>1997</v>
      </c>
      <c r="DE62" s="2" t="s">
        <v>62</v>
      </c>
      <c r="DF62" s="3">
        <f t="shared" si="28"/>
        <v>13.723000000000001</v>
      </c>
      <c r="DG62" s="2" t="s">
        <v>62</v>
      </c>
      <c r="DH62" s="2" t="s">
        <v>64</v>
      </c>
      <c r="DI62" s="2" t="s">
        <v>62</v>
      </c>
      <c r="DJ62" s="2">
        <f t="shared" si="30"/>
        <v>1357220</v>
      </c>
      <c r="DK62" s="2" t="s">
        <v>62</v>
      </c>
      <c r="DL62" s="3">
        <f t="shared" si="31"/>
        <v>4288.92</v>
      </c>
      <c r="DM62" s="2" t="s">
        <v>63</v>
      </c>
    </row>
    <row r="63" spans="46:117" x14ac:dyDescent="0.25">
      <c r="AT63" s="2">
        <v>4437</v>
      </c>
      <c r="AU63" s="2">
        <v>49</v>
      </c>
      <c r="AV63" s="2">
        <f t="shared" si="0"/>
        <v>29</v>
      </c>
      <c r="AW63" s="2" t="s">
        <v>62</v>
      </c>
      <c r="AX63" s="2">
        <f t="shared" si="1"/>
        <v>4506</v>
      </c>
      <c r="AY63" s="2" t="s">
        <v>62</v>
      </c>
      <c r="AZ63" s="3">
        <f t="shared" si="2"/>
        <v>1.5551048005409061</v>
      </c>
      <c r="BA63" s="2" t="s">
        <v>62</v>
      </c>
      <c r="BB63" s="3">
        <f t="shared" si="3"/>
        <v>780.53800000000001</v>
      </c>
      <c r="BC63" s="2" t="s">
        <v>62</v>
      </c>
      <c r="BD63" s="2" t="s">
        <v>64</v>
      </c>
      <c r="BE63" s="2" t="s">
        <v>62</v>
      </c>
      <c r="BF63" s="3"/>
      <c r="BG63" s="2" t="s">
        <v>62</v>
      </c>
      <c r="BH63" s="3">
        <f t="shared" si="5"/>
        <v>3600</v>
      </c>
      <c r="BI63" s="2" t="s">
        <v>62</v>
      </c>
      <c r="BJ63" s="2" t="s">
        <v>64</v>
      </c>
      <c r="BK63" s="2" t="s">
        <v>62</v>
      </c>
      <c r="BL63" s="3"/>
      <c r="BM63" s="2" t="s">
        <v>62</v>
      </c>
      <c r="BN63" s="3">
        <f t="shared" si="8"/>
        <v>3600</v>
      </c>
      <c r="BO63" s="2" t="s">
        <v>62</v>
      </c>
      <c r="BP63" s="2" t="s">
        <v>64</v>
      </c>
      <c r="BQ63" s="2" t="s">
        <v>62</v>
      </c>
      <c r="BR63" s="3"/>
      <c r="BS63" s="2" t="s">
        <v>62</v>
      </c>
      <c r="BT63" s="3">
        <f t="shared" si="11"/>
        <v>3600</v>
      </c>
      <c r="BU63" s="2" t="s">
        <v>63</v>
      </c>
      <c r="BV63" s="2">
        <v>49</v>
      </c>
      <c r="BW63" s="2">
        <f t="shared" si="12"/>
        <v>29</v>
      </c>
      <c r="BX63" s="2" t="s">
        <v>62</v>
      </c>
      <c r="BY63" s="2">
        <f t="shared" si="13"/>
        <v>4</v>
      </c>
      <c r="BZ63" s="2" t="s">
        <v>62</v>
      </c>
      <c r="CA63" s="2">
        <f t="shared" si="14"/>
        <v>28811</v>
      </c>
      <c r="CB63" s="2" t="s">
        <v>62</v>
      </c>
      <c r="CC63" s="2">
        <f t="shared" si="15"/>
        <v>1070</v>
      </c>
      <c r="CD63" s="2" t="s">
        <v>62</v>
      </c>
      <c r="CE63" s="2">
        <f t="shared" si="16"/>
        <v>4</v>
      </c>
      <c r="CF63" s="2" t="s">
        <v>62</v>
      </c>
      <c r="CG63" s="2">
        <f t="shared" si="17"/>
        <v>337806</v>
      </c>
      <c r="CH63" s="2" t="s">
        <v>62</v>
      </c>
      <c r="CI63" s="2">
        <f t="shared" si="18"/>
        <v>1764386</v>
      </c>
      <c r="CJ63" s="2" t="s">
        <v>62</v>
      </c>
      <c r="CK63" s="2">
        <f t="shared" si="19"/>
        <v>4</v>
      </c>
      <c r="CL63" s="2" t="s">
        <v>62</v>
      </c>
      <c r="CM63" s="2">
        <f t="shared" si="20"/>
        <v>428650</v>
      </c>
      <c r="CN63" s="2" t="s">
        <v>62</v>
      </c>
      <c r="CO63" s="2">
        <f t="shared" si="21"/>
        <v>1764386</v>
      </c>
      <c r="CP63" s="2" t="s">
        <v>62</v>
      </c>
      <c r="CQ63" s="2">
        <f t="shared" si="22"/>
        <v>4</v>
      </c>
      <c r="CR63" s="2" t="s">
        <v>62</v>
      </c>
      <c r="CS63" s="2">
        <f t="shared" si="33"/>
        <v>380630</v>
      </c>
      <c r="CT63" s="2" t="s">
        <v>62</v>
      </c>
      <c r="CU63" s="2">
        <f t="shared" si="23"/>
        <v>1861070</v>
      </c>
      <c r="CV63" s="2" t="s">
        <v>63</v>
      </c>
      <c r="CW63" s="2">
        <v>49</v>
      </c>
      <c r="CX63" s="2">
        <f t="shared" si="24"/>
        <v>29</v>
      </c>
      <c r="CY63" s="2" t="s">
        <v>62</v>
      </c>
      <c r="CZ63" s="2">
        <f t="shared" si="25"/>
        <v>4377</v>
      </c>
      <c r="DA63" s="2" t="s">
        <v>62</v>
      </c>
      <c r="DB63" s="3">
        <f t="shared" si="26"/>
        <v>-1.3522650439486139</v>
      </c>
      <c r="DC63" s="2" t="s">
        <v>62</v>
      </c>
      <c r="DD63" s="2">
        <f t="shared" si="27"/>
        <v>1122</v>
      </c>
      <c r="DE63" s="2" t="s">
        <v>62</v>
      </c>
      <c r="DF63" s="3">
        <f>AO30</f>
        <v>4.1120000000000001</v>
      </c>
      <c r="DG63" s="2" t="s">
        <v>62</v>
      </c>
      <c r="DH63" s="2" t="s">
        <v>64</v>
      </c>
      <c r="DI63" s="2" t="s">
        <v>62</v>
      </c>
      <c r="DJ63" s="2">
        <f t="shared" si="30"/>
        <v>1861070</v>
      </c>
      <c r="DK63" s="2" t="s">
        <v>62</v>
      </c>
      <c r="DL63" s="3">
        <f t="shared" si="31"/>
        <v>3707.21</v>
      </c>
      <c r="DM63" s="2" t="s">
        <v>63</v>
      </c>
    </row>
    <row r="64" spans="46:117" x14ac:dyDescent="0.25">
      <c r="AT64" s="2">
        <v>3522</v>
      </c>
      <c r="AU64" s="2">
        <v>50</v>
      </c>
      <c r="AV64" s="2">
        <f t="shared" si="0"/>
        <v>30</v>
      </c>
      <c r="AW64" s="2" t="s">
        <v>62</v>
      </c>
      <c r="AX64" s="2">
        <f t="shared" si="1"/>
        <v>3618</v>
      </c>
      <c r="AY64" s="2" t="s">
        <v>62</v>
      </c>
      <c r="AZ64" s="3">
        <f t="shared" si="2"/>
        <v>2.7257240204429301</v>
      </c>
      <c r="BA64" s="2" t="s">
        <v>62</v>
      </c>
      <c r="BB64" s="3">
        <f t="shared" si="3"/>
        <v>59.326999999999998</v>
      </c>
      <c r="BC64" s="2" t="s">
        <v>62</v>
      </c>
      <c r="BD64" s="2" t="s">
        <v>64</v>
      </c>
      <c r="BE64" s="2" t="s">
        <v>62</v>
      </c>
      <c r="BF64" s="3"/>
      <c r="BG64" s="2" t="s">
        <v>62</v>
      </c>
      <c r="BH64" s="3">
        <f t="shared" si="5"/>
        <v>3600</v>
      </c>
      <c r="BI64" s="2" t="s">
        <v>62</v>
      </c>
      <c r="BJ64" s="2" t="s">
        <v>64</v>
      </c>
      <c r="BK64" s="2" t="s">
        <v>62</v>
      </c>
      <c r="BL64" s="3"/>
      <c r="BM64" s="2" t="s">
        <v>62</v>
      </c>
      <c r="BN64" s="3">
        <f t="shared" si="8"/>
        <v>3600</v>
      </c>
      <c r="BO64" s="2" t="s">
        <v>62</v>
      </c>
      <c r="BP64" s="2" t="s">
        <v>64</v>
      </c>
      <c r="BQ64" s="2" t="s">
        <v>62</v>
      </c>
      <c r="BR64" s="3"/>
      <c r="BS64" s="2" t="s">
        <v>62</v>
      </c>
      <c r="BT64" s="3">
        <f t="shared" si="11"/>
        <v>3600</v>
      </c>
      <c r="BU64" s="2" t="s">
        <v>63</v>
      </c>
      <c r="BV64" s="2">
        <v>50</v>
      </c>
      <c r="BW64" s="2">
        <f t="shared" si="12"/>
        <v>30</v>
      </c>
      <c r="BX64" s="2" t="s">
        <v>62</v>
      </c>
      <c r="BY64" s="2">
        <f t="shared" si="13"/>
        <v>8</v>
      </c>
      <c r="BZ64" s="2" t="s">
        <v>62</v>
      </c>
      <c r="CA64" s="2">
        <f t="shared" si="14"/>
        <v>8068</v>
      </c>
      <c r="CB64" s="2" t="s">
        <v>62</v>
      </c>
      <c r="CC64" s="2">
        <f t="shared" si="15"/>
        <v>1207</v>
      </c>
      <c r="CD64" s="2" t="s">
        <v>62</v>
      </c>
      <c r="CE64" s="2">
        <f t="shared" si="16"/>
        <v>8</v>
      </c>
      <c r="CF64" s="2" t="s">
        <v>62</v>
      </c>
      <c r="CG64" s="2">
        <f t="shared" si="17"/>
        <v>380082</v>
      </c>
      <c r="CH64" s="2" t="s">
        <v>62</v>
      </c>
      <c r="CI64" s="2">
        <f t="shared" si="18"/>
        <v>1122956</v>
      </c>
      <c r="CJ64" s="2" t="s">
        <v>62</v>
      </c>
      <c r="CK64" s="2">
        <f t="shared" si="19"/>
        <v>8</v>
      </c>
      <c r="CL64" s="2" t="s">
        <v>62</v>
      </c>
      <c r="CM64" s="2">
        <f t="shared" si="20"/>
        <v>490597</v>
      </c>
      <c r="CN64" s="2" t="s">
        <v>62</v>
      </c>
      <c r="CO64" s="2">
        <f t="shared" si="21"/>
        <v>1166419</v>
      </c>
      <c r="CP64" s="2" t="s">
        <v>62</v>
      </c>
      <c r="CQ64" s="2">
        <f t="shared" si="22"/>
        <v>8</v>
      </c>
      <c r="CR64" s="2" t="s">
        <v>62</v>
      </c>
      <c r="CS64" s="2">
        <f t="shared" si="33"/>
        <v>490597</v>
      </c>
      <c r="CT64" s="2" t="s">
        <v>62</v>
      </c>
      <c r="CU64" s="2">
        <f t="shared" si="23"/>
        <v>1166419</v>
      </c>
      <c r="CV64" s="2" t="s">
        <v>63</v>
      </c>
      <c r="CW64" s="2">
        <v>50</v>
      </c>
      <c r="CX64" s="2">
        <f t="shared" si="24"/>
        <v>30</v>
      </c>
      <c r="CY64" s="2" t="s">
        <v>62</v>
      </c>
      <c r="CZ64" s="2">
        <f t="shared" si="25"/>
        <v>3500</v>
      </c>
      <c r="DA64" s="2" t="s">
        <v>62</v>
      </c>
      <c r="DB64" s="3">
        <f t="shared" si="26"/>
        <v>-0.62464508801817142</v>
      </c>
      <c r="DC64" s="2" t="s">
        <v>62</v>
      </c>
      <c r="DD64" s="2">
        <f>AN31</f>
        <v>1355</v>
      </c>
      <c r="DE64" s="2" t="s">
        <v>62</v>
      </c>
      <c r="DF64" s="3">
        <f t="shared" si="28"/>
        <v>20.315000000000001</v>
      </c>
      <c r="DG64" s="2" t="s">
        <v>62</v>
      </c>
      <c r="DH64" s="2" t="s">
        <v>64</v>
      </c>
      <c r="DI64" s="2" t="s">
        <v>62</v>
      </c>
      <c r="DJ64" s="2">
        <f t="shared" si="30"/>
        <v>1766865</v>
      </c>
      <c r="DK64" s="2" t="s">
        <v>62</v>
      </c>
      <c r="DL64" s="3">
        <f t="shared" si="31"/>
        <v>3646.29</v>
      </c>
      <c r="DM64" s="2" t="s">
        <v>63</v>
      </c>
    </row>
    <row r="65" spans="52:106" x14ac:dyDescent="0.25">
      <c r="AZ65" s="3">
        <f>SUM(AZ35:AZ45)/11</f>
        <v>1.2085336417585038</v>
      </c>
      <c r="BF65" s="2">
        <f>SUM(BF35:BF45)/11</f>
        <v>1.2085336417585038</v>
      </c>
      <c r="BL65" s="2">
        <f>SUM(BL35:BL45)/11</f>
        <v>2.3147450091639015</v>
      </c>
      <c r="BR65" s="2">
        <f>SUM(BR35:BR45)/11</f>
        <v>2.3147450091639015</v>
      </c>
      <c r="DB65" s="3">
        <f>SUM(DB35:DB64)/30</f>
        <v>0.22837128689934713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syn_He_all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isima</dc:creator>
  <cp:lastModifiedBy>isima</cp:lastModifiedBy>
  <dcterms:created xsi:type="dcterms:W3CDTF">2022-06-29T09:16:42Z</dcterms:created>
  <dcterms:modified xsi:type="dcterms:W3CDTF">2022-08-22T17:38:46Z</dcterms:modified>
</cp:coreProperties>
</file>