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eoutteryck/Downloads/"/>
    </mc:Choice>
  </mc:AlternateContent>
  <xr:revisionPtr revIDLastSave="0" documentId="13_ncr:1_{545FA9E9-4F18-C743-AABE-CEA0E5CF7C42}" xr6:coauthVersionLast="47" xr6:coauthVersionMax="47" xr10:uidLastSave="{00000000-0000-0000-0000-000000000000}"/>
  <bookViews>
    <workbookView xWindow="34200" yWindow="500" windowWidth="32000" windowHeight="15800" xr2:uid="{386D1575-99DE-6244-85F4-EFB201F0EA5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G5" i="1"/>
  <c r="F5" i="1"/>
  <c r="I20" i="1"/>
  <c r="I17" i="1"/>
  <c r="I16" i="1"/>
  <c r="I11" i="1"/>
  <c r="I10" i="1"/>
  <c r="I9" i="1"/>
  <c r="I8" i="1"/>
  <c r="I7" i="1"/>
  <c r="I6" i="1"/>
  <c r="G6" i="1"/>
  <c r="H6" i="1" s="1"/>
  <c r="G7" i="1"/>
  <c r="H7" i="1" s="1"/>
  <c r="G8" i="1"/>
  <c r="H8" i="1" s="1"/>
  <c r="G9" i="1"/>
  <c r="H9" i="1" s="1"/>
  <c r="G17" i="1"/>
  <c r="H17" i="1" s="1"/>
  <c r="G21" i="1"/>
  <c r="H21" i="1" s="1"/>
  <c r="I21" i="1" s="1"/>
  <c r="F6" i="1"/>
  <c r="F7" i="1"/>
  <c r="F8" i="1"/>
  <c r="F9" i="1"/>
  <c r="F10" i="1"/>
  <c r="G10" i="1" s="1"/>
  <c r="H10" i="1" s="1"/>
  <c r="F11" i="1"/>
  <c r="G11" i="1" s="1"/>
  <c r="H11" i="1" s="1"/>
  <c r="F12" i="1"/>
  <c r="G12" i="1" s="1"/>
  <c r="H12" i="1" s="1"/>
  <c r="I12" i="1" s="1"/>
  <c r="F13" i="1"/>
  <c r="G13" i="1" s="1"/>
  <c r="H13" i="1" s="1"/>
  <c r="I13" i="1" s="1"/>
  <c r="F14" i="1"/>
  <c r="G14" i="1" s="1"/>
  <c r="H14" i="1" s="1"/>
  <c r="I14" i="1" s="1"/>
  <c r="F15" i="1"/>
  <c r="G15" i="1" s="1"/>
  <c r="H15" i="1" s="1"/>
  <c r="I15" i="1" s="1"/>
  <c r="F16" i="1"/>
  <c r="G16" i="1" s="1"/>
  <c r="H16" i="1" s="1"/>
  <c r="F17" i="1"/>
  <c r="F18" i="1"/>
  <c r="G18" i="1" s="1"/>
  <c r="F19" i="1"/>
  <c r="G19" i="1" s="1"/>
  <c r="F20" i="1"/>
  <c r="G20" i="1" s="1"/>
  <c r="H20" i="1" s="1"/>
  <c r="F21" i="1"/>
  <c r="F22" i="1"/>
  <c r="G22" i="1" s="1"/>
  <c r="H22" i="1" s="1"/>
  <c r="I22" i="1" s="1"/>
  <c r="I5" i="1"/>
  <c r="H19" i="1" l="1"/>
  <c r="I19" i="1" s="1"/>
  <c r="H18" i="1"/>
  <c r="I18" i="1" s="1"/>
</calcChain>
</file>

<file path=xl/sharedStrings.xml><?xml version="1.0" encoding="utf-8"?>
<sst xmlns="http://schemas.openxmlformats.org/spreadsheetml/2006/main" count="42" uniqueCount="28">
  <si>
    <t>Plateformes</t>
  </si>
  <si>
    <t>AE</t>
  </si>
  <si>
    <t>Majoration 1</t>
  </si>
  <si>
    <t>Majoration 2</t>
  </si>
  <si>
    <t>Objectif</t>
  </si>
  <si>
    <t>Impressions</t>
  </si>
  <si>
    <t>Clics</t>
  </si>
  <si>
    <t>Clics sur lien</t>
  </si>
  <si>
    <t>Leads</t>
  </si>
  <si>
    <t>META</t>
  </si>
  <si>
    <t>Insta Only</t>
  </si>
  <si>
    <t>Display</t>
  </si>
  <si>
    <t>Youtube</t>
  </si>
  <si>
    <t>LinkedIn</t>
  </si>
  <si>
    <t>Snapchat</t>
  </si>
  <si>
    <t>Tiktok</t>
  </si>
  <si>
    <t>Spotify</t>
  </si>
  <si>
    <t>AUTO</t>
  </si>
  <si>
    <t>PDV Souhaités</t>
  </si>
  <si>
    <t>Kpis</t>
  </si>
  <si>
    <t xml:space="preserve">% AE </t>
  </si>
  <si>
    <t>Donné par le commercial sur le site dans la case "Budget (€)"</t>
  </si>
  <si>
    <t>À REMPLIR par le commercial directement sur le site dansla case "% AE"</t>
  </si>
  <si>
    <t>NE PAS AFFICHER / calcul automatique = E5/1,15</t>
  </si>
  <si>
    <t>NE PAS AFFICHER / calcul automatique = F5/1,15</t>
  </si>
  <si>
    <t>NE PAS AFFICHER / calcul automatique = G5*$D$5</t>
  </si>
  <si>
    <t>À REMPLIR par le commercial directement sur le site dansla case "Objectif"</t>
  </si>
  <si>
    <t>À REMPLIR par le commercial directement sur le site dansla case "Plateforme"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</si>
</sst>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€&quot;_ ;_ * \(#,##0.00\)\ &quot;€&quot;_ ;_ * &quot;-&quot;??_)\ &quot;€&quot;_ ;_ @_ "/>
    <numFmt numFmtId="164" formatCode="_ * #,##0_)\ &quot;€&quot;_ ;_ * \(#,##0\)\ &quot;€&quot;_ ;_ * &quot;-&quot;??_)\ &quot;€&quot;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9" xfId="1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14" xfId="1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0" borderId="11" xfId="1" applyNumberFormat="1" applyFont="1" applyBorder="1" applyAlignment="1">
      <alignment horizontal="center" vertical="center"/>
    </xf>
    <xf numFmtId="9" fontId="0" fillId="0" borderId="10" xfId="2" applyFont="1" applyBorder="1" applyAlignment="1">
      <alignment horizontal="center" vertical="center"/>
    </xf>
    <xf numFmtId="9" fontId="0" fillId="0" borderId="3" xfId="2" applyFont="1" applyBorder="1" applyAlignment="1">
      <alignment horizontal="center" vertical="center"/>
    </xf>
    <xf numFmtId="9" fontId="0" fillId="0" borderId="15" xfId="2" applyFont="1" applyBorder="1" applyAlignment="1">
      <alignment horizontal="center" vertical="center"/>
    </xf>
    <xf numFmtId="9" fontId="0" fillId="0" borderId="6" xfId="2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3">
    <cellStyle name="Monétaire" xfId="1" builtinId="4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7C3E-863E-F346-99D1-FDFAB843937E}">
  <dimension ref="B3:I22"/>
  <sheetViews>
    <sheetView showGridLines="0" tabSelected="1" topLeftCell="B1" zoomScale="69" zoomScaleNormal="90" workbookViewId="0">
      <selection activeCell="B3" sqref="A3:XFD3"/>
    </sheetView>
  </sheetViews>
  <sheetFormatPr baseColWidth="10" defaultRowHeight="16" x14ac:dyDescent="0.2"/>
  <cols>
    <col min="1" max="1" width="10.83203125" style="1"/>
    <col min="2" max="3" width="65" style="1" bestFit="1" customWidth="1"/>
    <col min="4" max="4" width="62.1640625" style="1" bestFit="1" customWidth="1"/>
    <col min="5" max="5" width="53" style="1" bestFit="1" customWidth="1"/>
    <col min="6" max="6" width="42.5" style="1" bestFit="1" customWidth="1"/>
    <col min="7" max="7" width="44.33203125" style="1" customWidth="1"/>
    <col min="8" max="8" width="46.33203125" style="1" customWidth="1"/>
    <col min="9" max="9" width="29.1640625" style="1" customWidth="1"/>
    <col min="10" max="16384" width="10.83203125" style="1"/>
  </cols>
  <sheetData>
    <row r="3" spans="2:9" ht="17" thickBot="1" x14ac:dyDescent="0.25">
      <c r="B3" s="19" t="s">
        <v>27</v>
      </c>
      <c r="C3" s="19" t="s">
        <v>26</v>
      </c>
      <c r="D3" s="19" t="s">
        <v>22</v>
      </c>
      <c r="E3" s="19" t="s">
        <v>21</v>
      </c>
      <c r="F3" s="19" t="s">
        <v>23</v>
      </c>
      <c r="G3" s="31" t="s">
        <v>24</v>
      </c>
      <c r="H3" s="31" t="s">
        <v>25</v>
      </c>
      <c r="I3" s="19" t="s">
        <v>17</v>
      </c>
    </row>
    <row r="4" spans="2:9" ht="17" thickBot="1" x14ac:dyDescent="0.25">
      <c r="B4" s="6" t="s">
        <v>0</v>
      </c>
      <c r="C4" s="7" t="s">
        <v>4</v>
      </c>
      <c r="D4" s="7" t="s">
        <v>20</v>
      </c>
      <c r="E4" s="7" t="s">
        <v>18</v>
      </c>
      <c r="F4" s="7" t="s">
        <v>2</v>
      </c>
      <c r="G4" s="7" t="s">
        <v>3</v>
      </c>
      <c r="H4" s="7" t="s">
        <v>1</v>
      </c>
      <c r="I4" s="8" t="s">
        <v>19</v>
      </c>
    </row>
    <row r="5" spans="2:9" ht="17" thickBot="1" x14ac:dyDescent="0.25">
      <c r="B5" s="25" t="s">
        <v>9</v>
      </c>
      <c r="C5" s="9" t="s">
        <v>5</v>
      </c>
      <c r="D5" s="21">
        <v>0.4</v>
      </c>
      <c r="E5" s="10">
        <v>2000</v>
      </c>
      <c r="F5" s="10">
        <f>E5/1.15</f>
        <v>1739.1304347826087</v>
      </c>
      <c r="G5" s="10">
        <f>F5/1.15</f>
        <v>1512.287334593573</v>
      </c>
      <c r="H5" s="10">
        <f>G5*$D$5</f>
        <v>604.9149338374292</v>
      </c>
      <c r="I5" s="20">
        <f>H5/2.25*1000</f>
        <v>268851.08170552412</v>
      </c>
    </row>
    <row r="6" spans="2:9" ht="17" thickBot="1" x14ac:dyDescent="0.25">
      <c r="B6" s="26"/>
      <c r="C6" s="2" t="s">
        <v>7</v>
      </c>
      <c r="D6" s="22"/>
      <c r="E6" s="3">
        <v>3800</v>
      </c>
      <c r="F6" s="10">
        <f t="shared" ref="F6:G22" si="0">E6/1.15</f>
        <v>3304.347826086957</v>
      </c>
      <c r="G6" s="10">
        <f t="shared" si="0"/>
        <v>2873.3459357277889</v>
      </c>
      <c r="H6" s="10">
        <f t="shared" ref="H6:H22" si="1">G6*$D$5</f>
        <v>1149.3383742911155</v>
      </c>
      <c r="I6" s="20">
        <f>H6/0.64</f>
        <v>1795.8412098298679</v>
      </c>
    </row>
    <row r="7" spans="2:9" ht="17" thickBot="1" x14ac:dyDescent="0.25">
      <c r="B7" s="26"/>
      <c r="C7" s="2" t="s">
        <v>6</v>
      </c>
      <c r="D7" s="22"/>
      <c r="E7" s="3">
        <v>3800</v>
      </c>
      <c r="F7" s="10">
        <f t="shared" si="0"/>
        <v>3304.347826086957</v>
      </c>
      <c r="G7" s="10">
        <f t="shared" si="0"/>
        <v>2873.3459357277889</v>
      </c>
      <c r="H7" s="10">
        <f t="shared" si="1"/>
        <v>1149.3383742911155</v>
      </c>
      <c r="I7" s="20">
        <f>H7/0.52</f>
        <v>2210.2661044059914</v>
      </c>
    </row>
    <row r="8" spans="2:9" ht="17" thickBot="1" x14ac:dyDescent="0.25">
      <c r="B8" s="27"/>
      <c r="C8" s="11" t="s">
        <v>8</v>
      </c>
      <c r="D8" s="23"/>
      <c r="E8" s="12">
        <v>3800</v>
      </c>
      <c r="F8" s="10">
        <f t="shared" si="0"/>
        <v>3304.347826086957</v>
      </c>
      <c r="G8" s="10">
        <f t="shared" si="0"/>
        <v>2873.3459357277889</v>
      </c>
      <c r="H8" s="10">
        <f t="shared" si="1"/>
        <v>1149.3383742911155</v>
      </c>
      <c r="I8" s="20">
        <f>H8/64</f>
        <v>17.95841209829868</v>
      </c>
    </row>
    <row r="9" spans="2:9" ht="17" thickBot="1" x14ac:dyDescent="0.25">
      <c r="B9" s="28" t="s">
        <v>10</v>
      </c>
      <c r="C9" s="9" t="s">
        <v>5</v>
      </c>
      <c r="D9" s="21"/>
      <c r="E9" s="10">
        <v>3800</v>
      </c>
      <c r="F9" s="10">
        <f t="shared" si="0"/>
        <v>3304.347826086957</v>
      </c>
      <c r="G9" s="10">
        <f t="shared" si="0"/>
        <v>2873.3459357277889</v>
      </c>
      <c r="H9" s="10">
        <f t="shared" si="1"/>
        <v>1149.3383742911155</v>
      </c>
      <c r="I9" s="20">
        <f>H9/2.8*1000</f>
        <v>410477.99081825558</v>
      </c>
    </row>
    <row r="10" spans="2:9" ht="17" thickBot="1" x14ac:dyDescent="0.25">
      <c r="B10" s="29"/>
      <c r="C10" s="2" t="s">
        <v>7</v>
      </c>
      <c r="D10" s="22"/>
      <c r="E10" s="3">
        <v>3800</v>
      </c>
      <c r="F10" s="10">
        <f t="shared" si="0"/>
        <v>3304.347826086957</v>
      </c>
      <c r="G10" s="10">
        <f t="shared" si="0"/>
        <v>2873.3459357277889</v>
      </c>
      <c r="H10" s="10">
        <f t="shared" si="1"/>
        <v>1149.3383742911155</v>
      </c>
      <c r="I10" s="20">
        <f>H10/1.18</f>
        <v>974.01557143314881</v>
      </c>
    </row>
    <row r="11" spans="2:9" ht="17" thickBot="1" x14ac:dyDescent="0.25">
      <c r="B11" s="30"/>
      <c r="C11" s="11" t="s">
        <v>6</v>
      </c>
      <c r="D11" s="23"/>
      <c r="E11" s="12">
        <v>3800</v>
      </c>
      <c r="F11" s="10">
        <f t="shared" si="0"/>
        <v>3304.347826086957</v>
      </c>
      <c r="G11" s="10">
        <f t="shared" si="0"/>
        <v>2873.3459357277889</v>
      </c>
      <c r="H11" s="10">
        <f t="shared" si="1"/>
        <v>1149.3383742911155</v>
      </c>
      <c r="I11" s="20">
        <f>H11/0.98</f>
        <v>1172.7942594807303</v>
      </c>
    </row>
    <row r="12" spans="2:9" ht="17" thickBot="1" x14ac:dyDescent="0.25">
      <c r="B12" s="28" t="s">
        <v>11</v>
      </c>
      <c r="C12" s="9" t="s">
        <v>5</v>
      </c>
      <c r="D12" s="21"/>
      <c r="E12" s="10">
        <v>3800</v>
      </c>
      <c r="F12" s="10">
        <f t="shared" si="0"/>
        <v>3304.347826086957</v>
      </c>
      <c r="G12" s="10">
        <f t="shared" si="0"/>
        <v>2873.3459357277889</v>
      </c>
      <c r="H12" s="10">
        <f t="shared" si="1"/>
        <v>1149.3383742911155</v>
      </c>
      <c r="I12" s="20">
        <f>H12/2.32*1000</f>
        <v>495404.471677205</v>
      </c>
    </row>
    <row r="13" spans="2:9" ht="17" thickBot="1" x14ac:dyDescent="0.25">
      <c r="B13" s="30"/>
      <c r="C13" s="11" t="s">
        <v>6</v>
      </c>
      <c r="D13" s="23"/>
      <c r="E13" s="12">
        <v>3800</v>
      </c>
      <c r="F13" s="10">
        <f t="shared" si="0"/>
        <v>3304.347826086957</v>
      </c>
      <c r="G13" s="10">
        <f t="shared" si="0"/>
        <v>2873.3459357277889</v>
      </c>
      <c r="H13" s="10">
        <f t="shared" si="1"/>
        <v>1149.3383742911155</v>
      </c>
      <c r="I13" s="20">
        <f>H13/0.748</f>
        <v>1536.5486287314379</v>
      </c>
    </row>
    <row r="14" spans="2:9" ht="17" thickBot="1" x14ac:dyDescent="0.25">
      <c r="B14" s="13" t="s">
        <v>12</v>
      </c>
      <c r="C14" s="14" t="s">
        <v>5</v>
      </c>
      <c r="D14" s="22"/>
      <c r="E14" s="15">
        <v>3800</v>
      </c>
      <c r="F14" s="10">
        <f t="shared" si="0"/>
        <v>3304.347826086957</v>
      </c>
      <c r="G14" s="10">
        <f t="shared" si="0"/>
        <v>2873.3459357277889</v>
      </c>
      <c r="H14" s="10">
        <f t="shared" si="1"/>
        <v>1149.3383742911155</v>
      </c>
      <c r="I14" s="20">
        <f>H14/4.8*1000</f>
        <v>239445.49464398241</v>
      </c>
    </row>
    <row r="15" spans="2:9" ht="17" thickBot="1" x14ac:dyDescent="0.25">
      <c r="B15" s="28" t="s">
        <v>13</v>
      </c>
      <c r="C15" s="9" t="s">
        <v>5</v>
      </c>
      <c r="D15" s="21"/>
      <c r="E15" s="10">
        <v>3800</v>
      </c>
      <c r="F15" s="10">
        <f t="shared" si="0"/>
        <v>3304.347826086957</v>
      </c>
      <c r="G15" s="10">
        <f t="shared" si="0"/>
        <v>2873.3459357277889</v>
      </c>
      <c r="H15" s="10">
        <f t="shared" si="1"/>
        <v>1149.3383742911155</v>
      </c>
      <c r="I15" s="20">
        <f>H15/18*1000</f>
        <v>63852.131905061971</v>
      </c>
    </row>
    <row r="16" spans="2:9" ht="17" thickBot="1" x14ac:dyDescent="0.25">
      <c r="B16" s="29"/>
      <c r="C16" s="2" t="s">
        <v>6</v>
      </c>
      <c r="D16" s="22"/>
      <c r="E16" s="3">
        <v>3800</v>
      </c>
      <c r="F16" s="10">
        <f t="shared" si="0"/>
        <v>3304.347826086957</v>
      </c>
      <c r="G16" s="10">
        <f t="shared" si="0"/>
        <v>2873.3459357277889</v>
      </c>
      <c r="H16" s="10">
        <f t="shared" si="1"/>
        <v>1149.3383742911155</v>
      </c>
      <c r="I16" s="20">
        <f>H16/5.8</f>
        <v>198.161788670882</v>
      </c>
    </row>
    <row r="17" spans="2:9" ht="17" thickBot="1" x14ac:dyDescent="0.25">
      <c r="B17" s="30"/>
      <c r="C17" s="11" t="s">
        <v>8</v>
      </c>
      <c r="D17" s="23"/>
      <c r="E17" s="12">
        <v>3800</v>
      </c>
      <c r="F17" s="10">
        <f t="shared" si="0"/>
        <v>3304.347826086957</v>
      </c>
      <c r="G17" s="10">
        <f t="shared" si="0"/>
        <v>2873.3459357277889</v>
      </c>
      <c r="H17" s="10">
        <f t="shared" si="1"/>
        <v>1149.3383742911155</v>
      </c>
      <c r="I17" s="20">
        <f>H17/560</f>
        <v>2.0523899540912778</v>
      </c>
    </row>
    <row r="18" spans="2:9" ht="17" thickBot="1" x14ac:dyDescent="0.25">
      <c r="B18" s="28" t="s">
        <v>14</v>
      </c>
      <c r="C18" s="9" t="s">
        <v>5</v>
      </c>
      <c r="D18" s="21"/>
      <c r="E18" s="10">
        <v>3800</v>
      </c>
      <c r="F18" s="10">
        <f t="shared" si="0"/>
        <v>3304.347826086957</v>
      </c>
      <c r="G18" s="10">
        <f t="shared" si="0"/>
        <v>2873.3459357277889</v>
      </c>
      <c r="H18" s="10">
        <f t="shared" si="1"/>
        <v>1149.3383742911155</v>
      </c>
      <c r="I18" s="20">
        <f>H18/1.44*1000</f>
        <v>798151.64881327469</v>
      </c>
    </row>
    <row r="19" spans="2:9" ht="17" thickBot="1" x14ac:dyDescent="0.25">
      <c r="B19" s="30"/>
      <c r="C19" s="11" t="s">
        <v>6</v>
      </c>
      <c r="D19" s="23"/>
      <c r="E19" s="12">
        <v>3800</v>
      </c>
      <c r="F19" s="10">
        <f t="shared" si="0"/>
        <v>3304.347826086957</v>
      </c>
      <c r="G19" s="10">
        <f t="shared" si="0"/>
        <v>2873.3459357277889</v>
      </c>
      <c r="H19" s="10">
        <f t="shared" si="1"/>
        <v>1149.3383742911155</v>
      </c>
      <c r="I19" s="20">
        <f>H19/0.63</f>
        <v>1824.3466258589135</v>
      </c>
    </row>
    <row r="20" spans="2:9" ht="17" thickBot="1" x14ac:dyDescent="0.25">
      <c r="B20" s="29" t="s">
        <v>15</v>
      </c>
      <c r="C20" s="4" t="s">
        <v>5</v>
      </c>
      <c r="D20" s="22"/>
      <c r="E20" s="5">
        <v>3800</v>
      </c>
      <c r="F20" s="10">
        <f t="shared" si="0"/>
        <v>3304.347826086957</v>
      </c>
      <c r="G20" s="10">
        <f t="shared" si="0"/>
        <v>2873.3459357277889</v>
      </c>
      <c r="H20" s="10">
        <f t="shared" si="1"/>
        <v>1149.3383742911155</v>
      </c>
      <c r="I20" s="20">
        <f>H20/1.98*1000</f>
        <v>580473.92640965432</v>
      </c>
    </row>
    <row r="21" spans="2:9" ht="17" thickBot="1" x14ac:dyDescent="0.25">
      <c r="B21" s="29"/>
      <c r="C21" s="16" t="s">
        <v>6</v>
      </c>
      <c r="D21" s="22"/>
      <c r="E21" s="17">
        <v>3800</v>
      </c>
      <c r="F21" s="10">
        <f t="shared" si="0"/>
        <v>3304.347826086957</v>
      </c>
      <c r="G21" s="10">
        <f t="shared" si="0"/>
        <v>2873.3459357277889</v>
      </c>
      <c r="H21" s="10">
        <f t="shared" si="1"/>
        <v>1149.3383742911155</v>
      </c>
      <c r="I21" s="20">
        <f>H21/0.48</f>
        <v>2394.4549464398242</v>
      </c>
    </row>
    <row r="22" spans="2:9" ht="17" thickBot="1" x14ac:dyDescent="0.25">
      <c r="B22" s="6" t="s">
        <v>16</v>
      </c>
      <c r="C22" s="7" t="s">
        <v>5</v>
      </c>
      <c r="D22" s="24"/>
      <c r="E22" s="18">
        <v>3800</v>
      </c>
      <c r="F22" s="10">
        <f t="shared" si="0"/>
        <v>3304.347826086957</v>
      </c>
      <c r="G22" s="10">
        <f t="shared" si="0"/>
        <v>2873.3459357277889</v>
      </c>
      <c r="H22" s="10">
        <f t="shared" si="1"/>
        <v>1149.3383742911155</v>
      </c>
      <c r="I22" s="20">
        <f>H22/8.8*1000</f>
        <v>130606.63344217221</v>
      </c>
    </row>
  </sheetData>
  <mergeCells count="7">
    <mergeCell ref="D5:D22"/>
    <mergeCell ref="B5:B8"/>
    <mergeCell ref="B9:B11"/>
    <mergeCell ref="B12:B13"/>
    <mergeCell ref="B15:B17"/>
    <mergeCell ref="B18:B19"/>
    <mergeCell ref="B20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Cassagne</dc:creator>
  <cp:lastModifiedBy>Emilie Outteryck</cp:lastModifiedBy>
  <dcterms:created xsi:type="dcterms:W3CDTF">2025-08-11T10:06:27Z</dcterms:created>
  <dcterms:modified xsi:type="dcterms:W3CDTF">2025-08-13T15:02:34Z</dcterms:modified>
</cp:coreProperties>
</file>