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93B5F5FC-AEB8-4A0C-8377-C0E65F79F6EC}" xr6:coauthVersionLast="47" xr6:coauthVersionMax="47" xr10:uidLastSave="{00000000-0000-0000-0000-000000000000}"/>
  <bookViews>
    <workbookView xWindow="-120" yWindow="-120" windowWidth="29040" windowHeight="15840" xr2:uid="{AABDB1AC-CD74-4E1B-8EC2-2681E98F722A}"/>
  </bookViews>
  <sheets>
    <sheet name="Tabelle2" sheetId="2" r:id="rId1"/>
    <sheet name="Meilensteinplan" sheetId="5" r:id="rId2"/>
  </sheets>
  <externalReferences>
    <externalReference r:id="rId3"/>
  </externalReferences>
  <definedNames>
    <definedName name="_xlnm.Print_Titles" localSheetId="1">Meilensteinplan!$5:$5</definedName>
    <definedName name="Projekt_Anfangs_Zeile">'[1]Projektdaten sortiert'!$C$4</definedName>
    <definedName name="Projekt_letzter_Eintrag">'[1]Projektdaten sortiert'!$C$5</definedName>
    <definedName name="Spaltentitel1" localSheetId="1">ProjektDetails5[[#Headers],[DATUM]]</definedName>
    <definedName name="Spaltentitel1">[1]!ProjektDetails[[#Headers],[DATUM]]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1" i="2" l="1"/>
  <c r="J13" i="2"/>
  <c r="J21" i="2"/>
  <c r="J32" i="2"/>
  <c r="I49" i="2"/>
  <c r="I41" i="2"/>
  <c r="I32" i="2"/>
  <c r="I21" i="2"/>
  <c r="I13" i="2"/>
  <c r="E6" i="5"/>
  <c r="F6" i="5"/>
  <c r="G6" i="5"/>
  <c r="H6" i="5"/>
  <c r="E7" i="5"/>
  <c r="F7" i="5"/>
  <c r="G7" i="5"/>
  <c r="H7" i="5"/>
  <c r="E8" i="5"/>
  <c r="F8" i="5"/>
  <c r="G8" i="5"/>
  <c r="H8" i="5"/>
  <c r="E9" i="5"/>
  <c r="F9" i="5"/>
  <c r="G9" i="5"/>
  <c r="H9" i="5"/>
  <c r="E10" i="5"/>
  <c r="F10" i="5"/>
  <c r="G10" i="5"/>
  <c r="H10" i="5"/>
  <c r="E11" i="5"/>
  <c r="F11" i="5"/>
  <c r="G11" i="5"/>
  <c r="H11" i="5"/>
  <c r="E12" i="5"/>
  <c r="F12" i="5"/>
  <c r="G12" i="5"/>
  <c r="H12" i="5"/>
  <c r="E13" i="5"/>
  <c r="F13" i="5"/>
  <c r="G13" i="5"/>
  <c r="H13" i="5"/>
  <c r="E14" i="5"/>
  <c r="F14" i="5"/>
  <c r="G14" i="5"/>
  <c r="H14" i="5"/>
  <c r="E15" i="5"/>
  <c r="F15" i="5"/>
  <c r="G15" i="5"/>
  <c r="H15" i="5"/>
  <c r="J49" i="2" l="1"/>
</calcChain>
</file>

<file path=xl/sharedStrings.xml><?xml version="1.0" encoding="utf-8"?>
<sst xmlns="http://schemas.openxmlformats.org/spreadsheetml/2006/main" count="359" uniqueCount="197">
  <si>
    <t>Projektende</t>
  </si>
  <si>
    <t>Projektstart</t>
  </si>
  <si>
    <t>Datum</t>
  </si>
  <si>
    <t>Projektleiter/in</t>
  </si>
  <si>
    <t>Projektname</t>
  </si>
  <si>
    <t>Aufgabe / Tätigkeit</t>
  </si>
  <si>
    <t>Beginn [Datum]</t>
  </si>
  <si>
    <t>Ende [Datum]</t>
  </si>
  <si>
    <t>Wochentag</t>
  </si>
  <si>
    <t>KW</t>
  </si>
  <si>
    <t>Mo.</t>
  </si>
  <si>
    <t>Di.</t>
  </si>
  <si>
    <t>Mi.</t>
  </si>
  <si>
    <t>Do.</t>
  </si>
  <si>
    <t>Fr.</t>
  </si>
  <si>
    <t>Sa.</t>
  </si>
  <si>
    <t>So.</t>
  </si>
  <si>
    <t>ID</t>
  </si>
  <si>
    <t>Puffer
[in Arbeitstagen]</t>
  </si>
  <si>
    <t>Aufwand
[in Personentagen]</t>
  </si>
  <si>
    <t>Verantowrtliche Personen (Ausführende Personen)</t>
  </si>
  <si>
    <t>Projektteam</t>
  </si>
  <si>
    <t>1. Phase: Initialisierung</t>
  </si>
  <si>
    <t>2. Phase: Planung</t>
  </si>
  <si>
    <t>3. Phase: Durchführung</t>
  </si>
  <si>
    <t xml:space="preserve">4. Phase: Kontrolle </t>
  </si>
  <si>
    <t>5. Phase: Abschluss</t>
  </si>
  <si>
    <t>Retirement Analytics EU</t>
  </si>
  <si>
    <t>Luis Litters</t>
  </si>
  <si>
    <t>Tim Stelzner</t>
  </si>
  <si>
    <t>Alexander Rohr</t>
  </si>
  <si>
    <t>Mehmet Marijanovic</t>
  </si>
  <si>
    <t>Rouah Abdul Jawad</t>
  </si>
  <si>
    <t>AP 1.1</t>
  </si>
  <si>
    <t>AP 1.2</t>
  </si>
  <si>
    <t>AP 1.3</t>
  </si>
  <si>
    <t>AP 1.4</t>
  </si>
  <si>
    <t>AP 1.5</t>
  </si>
  <si>
    <t>AP 1.6</t>
  </si>
  <si>
    <t>AP 1.7</t>
  </si>
  <si>
    <t>AP 2.1</t>
  </si>
  <si>
    <t>AP 2.2</t>
  </si>
  <si>
    <t>AP 2.3</t>
  </si>
  <si>
    <t>AP 2.4</t>
  </si>
  <si>
    <t>AP 2.5</t>
  </si>
  <si>
    <t>AP 2.6</t>
  </si>
  <si>
    <t>AP 2.7</t>
  </si>
  <si>
    <t>AP 3.2</t>
  </si>
  <si>
    <t>AP 3.1</t>
  </si>
  <si>
    <t>AP 3.3</t>
  </si>
  <si>
    <t>AP 3.4</t>
  </si>
  <si>
    <t>AP 3.5</t>
  </si>
  <si>
    <t>AP 3.6</t>
  </si>
  <si>
    <t>AP 4.1</t>
  </si>
  <si>
    <t>AP 4.2</t>
  </si>
  <si>
    <t>AP 4.3</t>
  </si>
  <si>
    <t>AP 4.4</t>
  </si>
  <si>
    <t>AP 4.5</t>
  </si>
  <si>
    <t>AP 4.6</t>
  </si>
  <si>
    <t>AP 5.1</t>
  </si>
  <si>
    <t>AP 5.2</t>
  </si>
  <si>
    <t>AP 5.3</t>
  </si>
  <si>
    <t>AP 5.4</t>
  </si>
  <si>
    <t>AP 5.5</t>
  </si>
  <si>
    <t>AP 5.6</t>
  </si>
  <si>
    <t>Abstimmung mit Auftraggeber</t>
  </si>
  <si>
    <t>Fragestellung definieren</t>
  </si>
  <si>
    <t>Projektauftrag erstellen</t>
  </si>
  <si>
    <t>Datenquellen sichten</t>
  </si>
  <si>
    <t>Technische Voraussetzungen</t>
  </si>
  <si>
    <t>PSP erstellen</t>
  </si>
  <si>
    <t>Aufgabenverteilung</t>
  </si>
  <si>
    <t>Meilensteinplan</t>
  </si>
  <si>
    <t>Datensätze auswählen</t>
  </si>
  <si>
    <t>Methoden definieren</t>
  </si>
  <si>
    <t>Storyline entwerfen</t>
  </si>
  <si>
    <t>Datenbeschaffung</t>
  </si>
  <si>
    <t>Datenaufbereitung</t>
  </si>
  <si>
    <t>Datenanalyse</t>
  </si>
  <si>
    <t>Visualisierung</t>
  </si>
  <si>
    <t>Data Story schreiben</t>
  </si>
  <si>
    <t>Multimediavideo erstellen</t>
  </si>
  <si>
    <t>Analyse validieren</t>
  </si>
  <si>
    <t>Feedback im Team</t>
  </si>
  <si>
    <t>Storyline prüfen</t>
  </si>
  <si>
    <t>Visualisierungen prüfen</t>
  </si>
  <si>
    <t>Zielerreichung kontrollieren</t>
  </si>
  <si>
    <t>Letzter Feinschliff</t>
  </si>
  <si>
    <t>Abgabe Data Story</t>
  </si>
  <si>
    <t>Abgabe Präsentation</t>
  </si>
  <si>
    <t>Abschlusspräsentation</t>
  </si>
  <si>
    <t>Teamreflexion</t>
  </si>
  <si>
    <t>Archivierung</t>
  </si>
  <si>
    <t>09.05.2025</t>
  </si>
  <si>
    <t>16.05.2025</t>
  </si>
  <si>
    <t>19.05.2025</t>
  </si>
  <si>
    <t>20.05.2025</t>
  </si>
  <si>
    <t>21.05.2025</t>
  </si>
  <si>
    <t>22.05.2025</t>
  </si>
  <si>
    <t>23.05.2025</t>
  </si>
  <si>
    <t>06.06.2025</t>
  </si>
  <si>
    <t>13.06.2025</t>
  </si>
  <si>
    <t>02.06.2025</t>
  </si>
  <si>
    <t>03.06.2025</t>
  </si>
  <si>
    <t>09.06.2025</t>
  </si>
  <si>
    <t>AP 2.8</t>
  </si>
  <si>
    <t>05.06.2025</t>
  </si>
  <si>
    <t>AP 2.9</t>
  </si>
  <si>
    <t>10.07.2025</t>
  </si>
  <si>
    <t>09.07.2025</t>
  </si>
  <si>
    <t>12.06.2025</t>
  </si>
  <si>
    <t>26.06.2025</t>
  </si>
  <si>
    <t>03.07.2025</t>
  </si>
  <si>
    <t>07.07.2025</t>
  </si>
  <si>
    <t>11.07.2025</t>
  </si>
  <si>
    <t>Tim Stelzner, Alexander Rohr</t>
  </si>
  <si>
    <t>Tim Stelzner, Alexander Rohr, Luis Litters, Rouah Abdul Jawad, Mehmet Marijanovic</t>
  </si>
  <si>
    <t>Mehmet Marijanovic, Rouah Abdul Jawad</t>
  </si>
  <si>
    <t xml:space="preserve">23.05.2025 </t>
  </si>
  <si>
    <t>27.05.2025</t>
  </si>
  <si>
    <t>30.05.2025</t>
  </si>
  <si>
    <t>16.06.2025</t>
  </si>
  <si>
    <t>17.06.2025</t>
  </si>
  <si>
    <t>19.06.2025</t>
  </si>
  <si>
    <t>20.06.2025</t>
  </si>
  <si>
    <t>23.06.2025</t>
  </si>
  <si>
    <t>24.06.2025</t>
  </si>
  <si>
    <t xml:space="preserve">11.07.2025 </t>
  </si>
  <si>
    <t xml:space="preserve">28.05.2025 </t>
  </si>
  <si>
    <t>10.06.2025</t>
  </si>
  <si>
    <t xml:space="preserve">01.07.2025   </t>
  </si>
  <si>
    <t>25.06.2025</t>
  </si>
  <si>
    <t>28.05.2025</t>
  </si>
  <si>
    <t>18.06.2025</t>
  </si>
  <si>
    <t>Projekttitel und Zielsetzung</t>
  </si>
  <si>
    <t>Alexander Rohr, Rouah Abdul Jawad</t>
  </si>
  <si>
    <t>c</t>
  </si>
  <si>
    <t>Teamzusammenstellung</t>
  </si>
  <si>
    <t>08.07.2025</t>
  </si>
  <si>
    <t>Gantt-Chart</t>
  </si>
  <si>
    <t>Projektstrukturplan detailliert</t>
  </si>
  <si>
    <t xml:space="preserve"> </t>
  </si>
  <si>
    <t>05.05.2025</t>
  </si>
  <si>
    <t>06.05.2025</t>
  </si>
  <si>
    <t>07.05.2025</t>
  </si>
  <si>
    <t>08.05.2025</t>
  </si>
  <si>
    <t>12.05.2025</t>
  </si>
  <si>
    <t>13.05.2025</t>
  </si>
  <si>
    <t>14.05.2025</t>
  </si>
  <si>
    <t>15.05.2025</t>
  </si>
  <si>
    <t>26.05.2025</t>
  </si>
  <si>
    <t>29.05.2025</t>
  </si>
  <si>
    <t>04.06.2025</t>
  </si>
  <si>
    <t>11.06.2025</t>
  </si>
  <si>
    <t>27.06.2025</t>
  </si>
  <si>
    <t>30.06.2025</t>
  </si>
  <si>
    <t>01.07.2025</t>
  </si>
  <si>
    <t>02.07.2025</t>
  </si>
  <si>
    <t>04.07.2025</t>
  </si>
  <si>
    <t>Alexander Rohr, Luis Litters, Rouah Abdul Jawad, Mehmet Marijanovic</t>
  </si>
  <si>
    <t>Rouah Abdul Jawad, Mehmet Marijanovic</t>
  </si>
  <si>
    <t>Alexander Rohr, Mehmet Marijanovic</t>
  </si>
  <si>
    <t>Rouah Abdul Jawad, Tim Stelzner, Alexander Rohr</t>
  </si>
  <si>
    <t>Luis Litters, Alexander Rohr</t>
  </si>
  <si>
    <t>Mehmet Marijanovic, Tim Stelzner</t>
  </si>
  <si>
    <t>Zwischenpräsentation planen</t>
  </si>
  <si>
    <t>Endpräsentation planen</t>
  </si>
  <si>
    <t>AP 3.8</t>
  </si>
  <si>
    <t>AP 3.7</t>
  </si>
  <si>
    <t>Endpräsentation zusamenstellen</t>
  </si>
  <si>
    <t>Zwischenpräsentation zusamenstellen</t>
  </si>
  <si>
    <t>AP 4.7</t>
  </si>
  <si>
    <t>Zwischenpräsentation testen</t>
  </si>
  <si>
    <t>Endpräsentation testen</t>
  </si>
  <si>
    <t>Meilensteinplan Retirement Analytics EU Projekt</t>
  </si>
  <si>
    <t>PROJEKTDETAILS</t>
  </si>
  <si>
    <t>DATUM</t>
  </si>
  <si>
    <t>MEILENSTEIN</t>
  </si>
  <si>
    <t>POSITION</t>
  </si>
  <si>
    <t>BASISPLAN</t>
  </si>
  <si>
    <t>Angepasste Position</t>
  </si>
  <si>
    <t>Angepasstes Datum</t>
  </si>
  <si>
    <t>Angepasster Meilenstein</t>
  </si>
  <si>
    <t>Projektstart &amp; Themenspezifizierung</t>
  </si>
  <si>
    <t xml:space="preserve"> 29/05/2025</t>
  </si>
  <si>
    <t>Datenrecherche &amp; Voranalyse</t>
  </si>
  <si>
    <t>Analyse der Daten</t>
  </si>
  <si>
    <t>Bewertung der Ergebnisse</t>
  </si>
  <si>
    <t>Erstellung von Visualisierungen</t>
  </si>
  <si>
    <t>Erstellung von Texten</t>
  </si>
  <si>
    <t>Fertigstellung DataStory</t>
  </si>
  <si>
    <t>Fertigstellung Multi-Media-Präsentation</t>
  </si>
  <si>
    <t>Fertigstellung Abschlusspräsentation</t>
  </si>
  <si>
    <t>Abgabe/ Projektende</t>
  </si>
  <si>
    <t>AP 2.10</t>
  </si>
  <si>
    <t>Projektinformation</t>
  </si>
  <si>
    <t>Projektablaufplan / Gannt-Chart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</si>
</sst>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5" formatCode="dd/mm/"/>
    <numFmt numFmtId="166" formatCode="[$-F800]dddd\,\ mmmm\ dd\,\ yyyy"/>
    <numFmt numFmtId="167" formatCode="d/m/yy;@"/>
  </numFmts>
  <fonts count="14" x14ac:knownFonts="1">
    <font>
      <sz val="10"/>
      <name val="Arial"/>
    </font>
    <font>
      <sz val="18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20"/>
      <color theme="6" tint="-0.499984740745262"/>
      <name val="Calibri Light"/>
      <family val="2"/>
      <scheme val="major"/>
    </font>
    <font>
      <sz val="26"/>
      <color theme="6" tint="-0.499984740745262"/>
      <name val="Arial"/>
      <family val="2"/>
    </font>
    <font>
      <sz val="11"/>
      <color theme="1" tint="0.34998626667073579"/>
      <name val="Calibri"/>
      <family val="2"/>
      <scheme val="minor"/>
    </font>
    <font>
      <sz val="14"/>
      <color theme="6" tint="-0.499984740745262"/>
      <name val="Calibri Light"/>
      <family val="2"/>
      <scheme val="major"/>
    </font>
    <font>
      <sz val="14"/>
      <color theme="6" tint="-0.499984740745262"/>
      <name val="Arial"/>
      <family val="2"/>
    </font>
    <font>
      <sz val="12"/>
      <color theme="1" tint="0.34998626667073579"/>
      <name val="Calibri"/>
      <family val="1"/>
      <scheme val="minor"/>
    </font>
    <font>
      <sz val="12"/>
      <color theme="1" tint="0.34998626667073579"/>
      <name val="Arial"/>
      <family val="2"/>
    </font>
    <font>
      <sz val="11"/>
      <color theme="1" tint="0.34998626667073579"/>
      <name val="Arial"/>
      <family val="2"/>
    </font>
    <font>
      <sz val="11"/>
      <color theme="1" tint="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</fills>
  <borders count="48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theme="6" tint="-0.49998474074526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6">
    <xf numFmtId="0" fontId="0" fillId="0" borderId="0"/>
    <xf numFmtId="0" fontId="7" fillId="0" borderId="0">
      <alignment horizontal="left" vertical="center" wrapText="1" indent="2"/>
    </xf>
    <xf numFmtId="1" fontId="13" fillId="0" borderId="0" applyFont="0" applyFill="0" applyBorder="0" applyProtection="0">
      <alignment horizontal="center" vertical="center"/>
    </xf>
    <xf numFmtId="0" fontId="10" fillId="0" borderId="0" applyNumberFormat="0" applyFill="0" applyBorder="0" applyProtection="0">
      <alignment horizontal="left" vertical="center" indent="2"/>
    </xf>
    <xf numFmtId="0" fontId="8" fillId="0" borderId="0" applyNumberFormat="0" applyFill="0" applyBorder="0" applyAlignment="0" applyProtection="0"/>
    <xf numFmtId="0" fontId="5" fillId="0" borderId="43" applyNumberFormat="0" applyFill="0" applyProtection="0">
      <alignment vertical="center"/>
    </xf>
  </cellStyleXfs>
  <cellXfs count="136">
    <xf numFmtId="0" fontId="0" fillId="0" borderId="0" xfId="0"/>
    <xf numFmtId="0" fontId="0" fillId="0" borderId="0" xfId="0" applyAlignment="1">
      <alignment horizontal="center"/>
    </xf>
    <xf numFmtId="165" fontId="0" fillId="0" borderId="0" xfId="0" applyNumberFormat="1"/>
    <xf numFmtId="165" fontId="0" fillId="0" borderId="0" xfId="0" applyNumberFormat="1" applyAlignment="1">
      <alignment horizontal="center"/>
    </xf>
    <xf numFmtId="0" fontId="0" fillId="0" borderId="12" xfId="0" applyBorder="1"/>
    <xf numFmtId="0" fontId="0" fillId="0" borderId="7" xfId="0" applyBorder="1"/>
    <xf numFmtId="0" fontId="0" fillId="0" borderId="28" xfId="0" applyBorder="1" applyAlignment="1">
      <alignment horizontal="center"/>
    </xf>
    <xf numFmtId="0" fontId="0" fillId="0" borderId="6" xfId="0" applyBorder="1" applyAlignment="1">
      <alignment horizontal="center"/>
    </xf>
    <xf numFmtId="17" fontId="0" fillId="0" borderId="0" xfId="0" applyNumberFormat="1"/>
    <xf numFmtId="165" fontId="0" fillId="0" borderId="10" xfId="0" applyNumberFormat="1" applyBorder="1"/>
    <xf numFmtId="0" fontId="2" fillId="0" borderId="12" xfId="0" applyFont="1" applyBorder="1" applyAlignment="1">
      <alignment horizontal="center" vertical="center"/>
    </xf>
    <xf numFmtId="0" fontId="0" fillId="0" borderId="16" xfId="0" applyBorder="1"/>
    <xf numFmtId="0" fontId="0" fillId="0" borderId="13" xfId="0" applyBorder="1"/>
    <xf numFmtId="0" fontId="0" fillId="0" borderId="25" xfId="0" applyBorder="1"/>
    <xf numFmtId="0" fontId="0" fillId="0" borderId="26" xfId="0" applyBorder="1"/>
    <xf numFmtId="0" fontId="0" fillId="0" borderId="3" xfId="0" applyBorder="1"/>
    <xf numFmtId="0" fontId="0" fillId="0" borderId="10" xfId="0" applyBorder="1"/>
    <xf numFmtId="0" fontId="0" fillId="0" borderId="9" xfId="0" applyBorder="1"/>
    <xf numFmtId="0" fontId="0" fillId="0" borderId="5" xfId="0" applyBorder="1"/>
    <xf numFmtId="0" fontId="0" fillId="0" borderId="29" xfId="0" applyBorder="1"/>
    <xf numFmtId="0" fontId="0" fillId="0" borderId="17" xfId="0" applyBorder="1"/>
    <xf numFmtId="0" fontId="2" fillId="0" borderId="0" xfId="0" applyFont="1"/>
    <xf numFmtId="0" fontId="0" fillId="0" borderId="0" xfId="0" applyAlignment="1">
      <alignment vertical="top"/>
    </xf>
    <xf numFmtId="0" fontId="2" fillId="0" borderId="26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2" fillId="3" borderId="31" xfId="0" applyFont="1" applyFill="1" applyBorder="1" applyAlignment="1">
      <alignment horizontal="center" vertical="center"/>
    </xf>
    <xf numFmtId="0" fontId="0" fillId="3" borderId="14" xfId="0" applyFill="1" applyBorder="1"/>
    <xf numFmtId="0" fontId="0" fillId="3" borderId="16" xfId="0" applyFill="1" applyBorder="1"/>
    <xf numFmtId="0" fontId="2" fillId="3" borderId="16" xfId="0" applyFont="1" applyFill="1" applyBorder="1" applyAlignment="1">
      <alignment horizontal="center" vertical="center"/>
    </xf>
    <xf numFmtId="0" fontId="4" fillId="3" borderId="15" xfId="0" applyFont="1" applyFill="1" applyBorder="1" applyAlignment="1">
      <alignment horizontal="center" vertical="center"/>
    </xf>
    <xf numFmtId="0" fontId="4" fillId="3" borderId="15" xfId="0" applyFont="1" applyFill="1" applyBorder="1" applyAlignment="1">
      <alignment horizontal="center"/>
    </xf>
    <xf numFmtId="0" fontId="4" fillId="2" borderId="38" xfId="0" applyFont="1" applyFill="1" applyBorder="1" applyAlignment="1">
      <alignment horizontal="center" vertical="center"/>
    </xf>
    <xf numFmtId="0" fontId="4" fillId="2" borderId="38" xfId="0" applyFont="1" applyFill="1" applyBorder="1" applyAlignment="1">
      <alignment horizontal="center" vertical="center" wrapText="1"/>
    </xf>
    <xf numFmtId="0" fontId="4" fillId="0" borderId="12" xfId="0" applyFont="1" applyBorder="1"/>
    <xf numFmtId="165" fontId="4" fillId="0" borderId="10" xfId="0" applyNumberFormat="1" applyFont="1" applyBorder="1"/>
    <xf numFmtId="0" fontId="0" fillId="0" borderId="30" xfId="0" applyBorder="1"/>
    <xf numFmtId="0" fontId="0" fillId="0" borderId="31" xfId="0" applyBorder="1"/>
    <xf numFmtId="0" fontId="0" fillId="0" borderId="11" xfId="0" applyBorder="1"/>
    <xf numFmtId="0" fontId="2" fillId="0" borderId="7" xfId="0" applyFont="1" applyBorder="1"/>
    <xf numFmtId="0" fontId="0" fillId="0" borderId="12" xfId="0" applyBorder="1" applyAlignment="1">
      <alignment horizontal="center"/>
    </xf>
    <xf numFmtId="0" fontId="2" fillId="0" borderId="5" xfId="0" applyFont="1" applyBorder="1"/>
    <xf numFmtId="0" fontId="2" fillId="0" borderId="29" xfId="0" applyFont="1" applyBorder="1"/>
    <xf numFmtId="0" fontId="2" fillId="0" borderId="12" xfId="0" applyFont="1" applyBorder="1"/>
    <xf numFmtId="0" fontId="2" fillId="0" borderId="9" xfId="0" applyFont="1" applyBorder="1"/>
    <xf numFmtId="0" fontId="2" fillId="0" borderId="10" xfId="0" applyFont="1" applyBorder="1"/>
    <xf numFmtId="0" fontId="0" fillId="0" borderId="26" xfId="0" applyBorder="1" applyAlignment="1">
      <alignment horizontal="center"/>
    </xf>
    <xf numFmtId="0" fontId="4" fillId="0" borderId="9" xfId="0" applyFont="1" applyBorder="1"/>
    <xf numFmtId="0" fontId="0" fillId="0" borderId="14" xfId="0" applyBorder="1"/>
    <xf numFmtId="0" fontId="4" fillId="0" borderId="29" xfId="0" applyFont="1" applyBorder="1"/>
    <xf numFmtId="0" fontId="4" fillId="3" borderId="9" xfId="0" applyFont="1" applyFill="1" applyBorder="1" applyAlignment="1">
      <alignment horizontal="center"/>
    </xf>
    <xf numFmtId="165" fontId="2" fillId="0" borderId="10" xfId="0" applyNumberFormat="1" applyFont="1" applyBorder="1"/>
    <xf numFmtId="0" fontId="0" fillId="4" borderId="12" xfId="0" applyFill="1" applyBorder="1"/>
    <xf numFmtId="0" fontId="0" fillId="4" borderId="10" xfId="0" applyFill="1" applyBorder="1"/>
    <xf numFmtId="0" fontId="7" fillId="0" borderId="0" xfId="1">
      <alignment horizontal="left" vertical="center" wrapText="1" indent="2"/>
    </xf>
    <xf numFmtId="0" fontId="12" fillId="0" borderId="0" xfId="1" applyFont="1">
      <alignment horizontal="left" vertical="center" wrapText="1" indent="2"/>
    </xf>
    <xf numFmtId="14" fontId="12" fillId="0" borderId="0" xfId="1" applyNumberFormat="1" applyFont="1">
      <alignment horizontal="left" vertical="center" wrapText="1" indent="2"/>
    </xf>
    <xf numFmtId="0" fontId="12" fillId="0" borderId="0" xfId="1" applyFont="1" applyAlignment="1">
      <alignment horizontal="center" vertical="center"/>
    </xf>
    <xf numFmtId="1" fontId="12" fillId="0" borderId="0" xfId="2" applyFont="1">
      <alignment horizontal="center" vertical="center"/>
    </xf>
    <xf numFmtId="167" fontId="12" fillId="0" borderId="0" xfId="1" applyNumberFormat="1" applyFont="1" applyAlignment="1">
      <alignment horizontal="left" vertical="center" indent="2"/>
    </xf>
    <xf numFmtId="0" fontId="7" fillId="0" borderId="0" xfId="1" applyAlignment="1">
      <alignment horizontal="center"/>
    </xf>
    <xf numFmtId="0" fontId="11" fillId="0" borderId="0" xfId="3" applyFont="1">
      <alignment horizontal="left" vertical="center" indent="2"/>
    </xf>
    <xf numFmtId="0" fontId="7" fillId="0" borderId="0" xfId="1" applyAlignment="1">
      <alignment horizontal="left" vertical="center" wrapText="1"/>
    </xf>
    <xf numFmtId="0" fontId="7" fillId="0" borderId="0" xfId="1" applyAlignment="1">
      <alignment horizontal="center" vertical="center"/>
    </xf>
    <xf numFmtId="0" fontId="9" fillId="0" borderId="0" xfId="4" applyFont="1" applyFill="1" applyBorder="1" applyAlignment="1">
      <alignment horizontal="left" vertical="center"/>
    </xf>
    <xf numFmtId="0" fontId="5" fillId="0" borderId="0" xfId="5" applyBorder="1">
      <alignment vertical="center"/>
    </xf>
    <xf numFmtId="0" fontId="0" fillId="4" borderId="26" xfId="0" applyFill="1" applyBorder="1"/>
    <xf numFmtId="0" fontId="2" fillId="3" borderId="9" xfId="0" applyFont="1" applyFill="1" applyBorder="1" applyAlignment="1">
      <alignment horizontal="center"/>
    </xf>
    <xf numFmtId="0" fontId="2" fillId="3" borderId="40" xfId="0" applyFont="1" applyFill="1" applyBorder="1" applyAlignment="1">
      <alignment horizontal="center"/>
    </xf>
    <xf numFmtId="0" fontId="4" fillId="2" borderId="36" xfId="0" applyFont="1" applyFill="1" applyBorder="1" applyAlignment="1">
      <alignment horizontal="center" vertical="center"/>
    </xf>
    <xf numFmtId="0" fontId="4" fillId="2" borderId="38" xfId="0" applyFont="1" applyFill="1" applyBorder="1" applyAlignment="1">
      <alignment horizontal="center" vertical="center"/>
    </xf>
    <xf numFmtId="0" fontId="4" fillId="2" borderId="38" xfId="0" applyFont="1" applyFill="1" applyBorder="1" applyAlignment="1">
      <alignment horizontal="center" vertical="center" wrapText="1"/>
    </xf>
    <xf numFmtId="0" fontId="4" fillId="2" borderId="39" xfId="0" applyFont="1" applyFill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1" fillId="0" borderId="0" xfId="0" applyFont="1" applyAlignment="1">
      <alignment horizontal="left" vertical="center"/>
    </xf>
    <xf numFmtId="0" fontId="2" fillId="0" borderId="3" xfId="0" applyFont="1" applyBorder="1" applyAlignment="1">
      <alignment horizontal="left"/>
    </xf>
    <xf numFmtId="0" fontId="0" fillId="0" borderId="26" xfId="0" applyBorder="1" applyAlignment="1">
      <alignment horizontal="left"/>
    </xf>
    <xf numFmtId="0" fontId="2" fillId="0" borderId="4" xfId="0" applyFont="1" applyBorder="1" applyAlignment="1">
      <alignment horizontal="left"/>
    </xf>
    <xf numFmtId="0" fontId="0" fillId="0" borderId="41" xfId="0" applyBorder="1" applyAlignment="1">
      <alignment horizontal="left"/>
    </xf>
    <xf numFmtId="0" fontId="2" fillId="0" borderId="8" xfId="0" applyFont="1" applyBorder="1" applyAlignment="1">
      <alignment horizontal="left"/>
    </xf>
    <xf numFmtId="0" fontId="0" fillId="0" borderId="35" xfId="0" applyBorder="1" applyAlignment="1">
      <alignment horizontal="left"/>
    </xf>
    <xf numFmtId="0" fontId="2" fillId="3" borderId="20" xfId="0" applyFont="1" applyFill="1" applyBorder="1" applyAlignment="1">
      <alignment horizontal="center"/>
    </xf>
    <xf numFmtId="0" fontId="0" fillId="3" borderId="32" xfId="0" applyFill="1" applyBorder="1" applyAlignment="1">
      <alignment horizontal="center"/>
    </xf>
    <xf numFmtId="0" fontId="2" fillId="0" borderId="7" xfId="0" applyFont="1" applyBorder="1" applyAlignment="1">
      <alignment horizontal="left" wrapText="1"/>
    </xf>
    <xf numFmtId="0" fontId="0" fillId="0" borderId="12" xfId="0" applyBorder="1" applyAlignment="1">
      <alignment horizontal="left"/>
    </xf>
    <xf numFmtId="0" fontId="2" fillId="0" borderId="7" xfId="0" applyFont="1" applyBorder="1" applyAlignment="1">
      <alignment horizontal="left"/>
    </xf>
    <xf numFmtId="0" fontId="4" fillId="3" borderId="19" xfId="0" applyFont="1" applyFill="1" applyBorder="1" applyAlignment="1">
      <alignment horizontal="center" vertical="center"/>
    </xf>
    <xf numFmtId="0" fontId="4" fillId="3" borderId="32" xfId="0" applyFont="1" applyFill="1" applyBorder="1" applyAlignment="1">
      <alignment horizontal="center" vertical="center"/>
    </xf>
    <xf numFmtId="0" fontId="4" fillId="3" borderId="21" xfId="0" applyFont="1" applyFill="1" applyBorder="1" applyAlignment="1">
      <alignment horizontal="center" vertical="center"/>
    </xf>
    <xf numFmtId="0" fontId="4" fillId="3" borderId="18" xfId="0" applyFont="1" applyFill="1" applyBorder="1" applyAlignment="1">
      <alignment horizontal="center" vertical="center"/>
    </xf>
    <xf numFmtId="0" fontId="4" fillId="3" borderId="22" xfId="0" applyFont="1" applyFill="1" applyBorder="1" applyAlignment="1">
      <alignment horizontal="center" vertical="center"/>
    </xf>
    <xf numFmtId="0" fontId="4" fillId="3" borderId="34" xfId="0" applyFont="1" applyFill="1" applyBorder="1" applyAlignment="1">
      <alignment horizontal="center" vertical="center"/>
    </xf>
    <xf numFmtId="0" fontId="2" fillId="0" borderId="33" xfId="0" applyFont="1" applyBorder="1" applyAlignment="1">
      <alignment horizontal="left"/>
    </xf>
    <xf numFmtId="0" fontId="0" fillId="3" borderId="14" xfId="0" applyFill="1" applyBorder="1" applyAlignment="1">
      <alignment horizontal="left"/>
    </xf>
    <xf numFmtId="0" fontId="0" fillId="3" borderId="16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2" fillId="3" borderId="15" xfId="0" applyFont="1" applyFill="1" applyBorder="1" applyAlignment="1">
      <alignment horizontal="center"/>
    </xf>
    <xf numFmtId="0" fontId="2" fillId="3" borderId="14" xfId="0" applyFont="1" applyFill="1" applyBorder="1" applyAlignment="1">
      <alignment horizontal="center"/>
    </xf>
    <xf numFmtId="0" fontId="0" fillId="3" borderId="23" xfId="0" applyFill="1" applyBorder="1" applyAlignment="1">
      <alignment horizontal="left"/>
    </xf>
    <xf numFmtId="0" fontId="2" fillId="0" borderId="12" xfId="0" applyFont="1" applyBorder="1" applyAlignment="1">
      <alignment horizontal="left"/>
    </xf>
    <xf numFmtId="0" fontId="0" fillId="0" borderId="24" xfId="0" applyBorder="1" applyAlignment="1">
      <alignment horizontal="left"/>
    </xf>
    <xf numFmtId="0" fontId="0" fillId="3" borderId="29" xfId="0" applyFill="1" applyBorder="1" applyAlignment="1">
      <alignment horizontal="left"/>
    </xf>
    <xf numFmtId="0" fontId="0" fillId="3" borderId="9" xfId="0" applyFill="1" applyBorder="1" applyAlignment="1">
      <alignment horizontal="left"/>
    </xf>
    <xf numFmtId="0" fontId="2" fillId="0" borderId="35" xfId="0" applyFont="1" applyBorder="1" applyAlignment="1">
      <alignment horizontal="left"/>
    </xf>
    <xf numFmtId="0" fontId="4" fillId="3" borderId="14" xfId="0" applyFont="1" applyFill="1" applyBorder="1" applyAlignment="1">
      <alignment horizontal="left"/>
    </xf>
    <xf numFmtId="0" fontId="4" fillId="3" borderId="23" xfId="0" applyFont="1" applyFill="1" applyBorder="1" applyAlignment="1">
      <alignment horizontal="left"/>
    </xf>
    <xf numFmtId="0" fontId="0" fillId="0" borderId="33" xfId="0" applyBorder="1" applyAlignment="1">
      <alignment horizontal="left"/>
    </xf>
    <xf numFmtId="0" fontId="0" fillId="0" borderId="27" xfId="0" applyBorder="1" applyAlignment="1">
      <alignment horizontal="left"/>
    </xf>
    <xf numFmtId="0" fontId="2" fillId="0" borderId="42" xfId="0" applyFont="1" applyBorder="1" applyAlignment="1">
      <alignment horizontal="left"/>
    </xf>
    <xf numFmtId="0" fontId="0" fillId="0" borderId="8" xfId="0" applyBorder="1" applyAlignment="1">
      <alignment horizontal="left"/>
    </xf>
    <xf numFmtId="0" fontId="2" fillId="0" borderId="12" xfId="0" applyFont="1" applyBorder="1" applyAlignment="1">
      <alignment horizontal="left" wrapText="1"/>
    </xf>
    <xf numFmtId="0" fontId="4" fillId="2" borderId="2" xfId="0" applyFont="1" applyFill="1" applyBorder="1" applyAlignment="1">
      <alignment horizontal="center" vertical="center"/>
    </xf>
    <xf numFmtId="0" fontId="4" fillId="2" borderId="37" xfId="0" applyFont="1" applyFill="1" applyBorder="1" applyAlignment="1">
      <alignment horizontal="center" vertical="center"/>
    </xf>
    <xf numFmtId="0" fontId="6" fillId="5" borderId="0" xfId="5" applyFont="1" applyFill="1" applyBorder="1" applyAlignment="1">
      <alignment horizontal="left" vertical="center"/>
    </xf>
    <xf numFmtId="0" fontId="0" fillId="6" borderId="16" xfId="0" applyFill="1" applyBorder="1"/>
    <xf numFmtId="0" fontId="4" fillId="6" borderId="9" xfId="0" applyFont="1" applyFill="1" applyBorder="1"/>
    <xf numFmtId="14" fontId="2" fillId="0" borderId="29" xfId="0" applyNumberFormat="1" applyFont="1" applyBorder="1" applyAlignment="1">
      <alignment horizontal="left"/>
    </xf>
    <xf numFmtId="14" fontId="2" fillId="0" borderId="9" xfId="0" applyNumberFormat="1" applyFont="1" applyBorder="1" applyAlignment="1">
      <alignment horizontal="left"/>
    </xf>
    <xf numFmtId="0" fontId="0" fillId="0" borderId="13" xfId="0" applyFill="1" applyBorder="1"/>
    <xf numFmtId="0" fontId="4" fillId="0" borderId="44" xfId="0" applyFont="1" applyBorder="1" applyAlignment="1">
      <alignment vertical="top"/>
    </xf>
    <xf numFmtId="0" fontId="0" fillId="0" borderId="0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0" fillId="0" borderId="2" xfId="0" applyBorder="1" applyAlignment="1"/>
    <xf numFmtId="0" fontId="0" fillId="0" borderId="1" xfId="0" applyBorder="1" applyAlignment="1"/>
    <xf numFmtId="0" fontId="2" fillId="0" borderId="23" xfId="0" applyFont="1" applyBorder="1" applyAlignment="1">
      <alignment vertical="top"/>
    </xf>
    <xf numFmtId="0" fontId="2" fillId="0" borderId="24" xfId="0" applyFont="1" applyFill="1" applyBorder="1" applyAlignment="1">
      <alignment horizontal="left" vertical="top"/>
    </xf>
    <xf numFmtId="166" fontId="0" fillId="0" borderId="24" xfId="0" applyNumberFormat="1" applyBorder="1" applyAlignment="1">
      <alignment horizontal="left" vertical="top"/>
    </xf>
    <xf numFmtId="166" fontId="0" fillId="0" borderId="27" xfId="0" applyNumberFormat="1" applyBorder="1" applyAlignment="1">
      <alignment horizontal="left" vertical="top"/>
    </xf>
    <xf numFmtId="0" fontId="2" fillId="0" borderId="45" xfId="0" applyFont="1" applyBorder="1" applyAlignment="1">
      <alignment horizontal="left" vertical="top"/>
    </xf>
    <xf numFmtId="0" fontId="2" fillId="0" borderId="46" xfId="0" applyFont="1" applyBorder="1" applyAlignment="1">
      <alignment horizontal="left" vertical="top"/>
    </xf>
    <xf numFmtId="0" fontId="2" fillId="0" borderId="46" xfId="0" applyFont="1" applyBorder="1" applyAlignment="1">
      <alignment horizontal="left" vertical="top" wrapText="1"/>
    </xf>
    <xf numFmtId="0" fontId="2" fillId="0" borderId="47" xfId="0" applyFont="1" applyBorder="1" applyAlignment="1">
      <alignment horizontal="left" vertical="top"/>
    </xf>
    <xf numFmtId="0" fontId="2" fillId="0" borderId="41" xfId="0" applyFont="1" applyBorder="1" applyAlignment="1">
      <alignment horizontal="left"/>
    </xf>
    <xf numFmtId="14" fontId="2" fillId="3" borderId="14" xfId="0" applyNumberFormat="1" applyFont="1" applyFill="1" applyBorder="1" applyAlignment="1">
      <alignment horizontal="left"/>
    </xf>
    <xf numFmtId="14" fontId="0" fillId="3" borderId="16" xfId="0" applyNumberFormat="1" applyFill="1" applyBorder="1" applyAlignment="1">
      <alignment horizontal="left"/>
    </xf>
  </cellXfs>
  <cellStyles count="6">
    <cellStyle name="Comma 2" xfId="2" xr:uid="{030760D2-6AB3-410E-A8D1-7F9384A1BA62}"/>
    <cellStyle name="Heading 1 2" xfId="4" xr:uid="{75D78A2E-F6D1-42B7-A503-0EBF3D9597D1}"/>
    <cellStyle name="Heading 2 2" xfId="3" xr:uid="{A167E886-5E40-4B12-96AB-B55AFC8DE471}"/>
    <cellStyle name="Normal 2" xfId="1" xr:uid="{56AE7B39-EA0B-4E7F-9F70-8616092D2FC1}"/>
    <cellStyle name="Standard" xfId="0" builtinId="0"/>
    <cellStyle name="Title 2" xfId="5" xr:uid="{B4972B19-08BE-42A3-BB43-8BA53D0052D4}"/>
  </cellStyles>
  <dxfs count="11">
    <dxf>
      <font>
        <strike val="0"/>
        <outline val="0"/>
        <shadow val="0"/>
        <u val="none"/>
        <vertAlign val="baseline"/>
        <color theme="1" tint="0.34998626667073579"/>
        <name val="Arial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color theme="1" tint="0.34998626667073579"/>
        <name val="Arial"/>
        <family val="2"/>
        <scheme val="none"/>
      </font>
      <numFmt numFmtId="19" formatCode="dd/mm/yyyy"/>
    </dxf>
    <dxf>
      <font>
        <strike val="0"/>
        <outline val="0"/>
        <shadow val="0"/>
        <u val="none"/>
        <vertAlign val="baseline"/>
        <color theme="1" tint="0.34998626667073579"/>
        <name val="Arial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color theme="1" tint="0.34998626667073579"/>
        <name val="Arial"/>
        <family val="2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1" tint="0.34998626667073579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color theme="1" tint="0.34998626667073579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color theme="1" tint="0.34998626667073579"/>
        <name val="Arial"/>
        <family val="2"/>
        <scheme val="none"/>
      </font>
      <numFmt numFmtId="167" formatCode="d/m/yy;@"/>
      <alignment horizontal="left" vertical="center" textRotation="0" wrapText="0" indent="2" justifyLastLine="0" shrinkToFit="0" readingOrder="0"/>
    </dxf>
    <dxf>
      <font>
        <strike val="0"/>
        <outline val="0"/>
        <shadow val="0"/>
        <u val="none"/>
        <vertAlign val="baseline"/>
        <color rgb="FF595959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color theme="1" tint="0.34998626667073579"/>
        <name val="Arial"/>
        <family val="2"/>
        <scheme val="none"/>
      </font>
    </dxf>
    <dxf>
      <font>
        <b/>
        <i val="0"/>
        <color theme="1" tint="0.34998626667073579"/>
      </font>
      <fill>
        <patternFill>
          <bgColor theme="0"/>
        </patternFill>
      </fill>
      <border>
        <bottom style="medium">
          <color theme="6" tint="-0.499984740745262"/>
        </bottom>
      </border>
    </dxf>
    <dxf>
      <font>
        <color theme="1" tint="0.14996795556505021"/>
      </font>
      <fill>
        <patternFill>
          <bgColor theme="0" tint="-4.9989318521683403E-2"/>
        </patternFill>
      </fill>
      <border diagonalUp="0" diagonalDown="0">
        <left/>
        <right/>
        <top/>
        <bottom/>
        <vertical/>
        <horizontal style="thin">
          <color theme="0" tint="-0.14996795556505021"/>
        </horizontal>
      </border>
    </dxf>
  </dxfs>
  <tableStyles count="1" defaultTableStyle="TableStyleMedium2" defaultPivotStyle="PivotStyleLight16">
    <tableStyle name="Projektzeitachse" pivot="0" count="2" xr9:uid="{702FF34D-75D2-4CAC-88CE-13DA731ADA38}">
      <tableStyleElement type="wholeTable" dxfId="10"/>
      <tableStyleElement type="headerRow" dxfId="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6078192570775596E-2"/>
          <c:y val="3.9444981869459009E-2"/>
          <c:w val="0.90772325327317527"/>
          <c:h val="0.92114695340501795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Meilensteinplan!$D$5</c:f>
              <c:strCache>
                <c:ptCount val="1"/>
                <c:pt idx="0">
                  <c:v>POSITION</c:v>
                </c:pt>
              </c:strCache>
            </c:strRef>
          </c:tx>
          <c:spPr>
            <a:noFill/>
          </c:spPr>
          <c:invertIfNegative val="0"/>
          <c:dLbls>
            <c:dLbl>
              <c:idx val="0"/>
              <c:layout>
                <c:manualLayout>
                  <c:x val="4.7163915818921949E-8"/>
                  <c:y val="-8.2121881209074843E-18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D3E-4611-90DD-586337A32B69}"/>
                </c:ext>
              </c:extLst>
            </c:dLbl>
            <c:dLbl>
              <c:idx val="1"/>
              <c:layout>
                <c:manualLayout>
                  <c:x val="4.71639158093134E-8"/>
                  <c:y val="0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D3E-4611-90DD-586337A32B69}"/>
                </c:ext>
              </c:extLst>
            </c:dLbl>
            <c:dLbl>
              <c:idx val="2"/>
              <c:layout>
                <c:manualLayout>
                  <c:x val="4.71639158093134E-8"/>
                  <c:y val="0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D3E-4611-90DD-586337A32B69}"/>
                </c:ext>
              </c:extLst>
            </c:dLbl>
            <c:dLbl>
              <c:idx val="3"/>
              <c:layout>
                <c:manualLayout>
                  <c:x val="4.7163915820294599E-8"/>
                  <c:y val="-3.2848752483629937E-17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D3E-4611-90DD-586337A32B69}"/>
                </c:ext>
              </c:extLst>
            </c:dLbl>
            <c:dLbl>
              <c:idx val="4"/>
              <c:layout>
                <c:manualLayout>
                  <c:x val="4.7163915820294599E-8"/>
                  <c:y val="1.3139500993451975E-16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D3E-4611-90DD-586337A32B69}"/>
                </c:ext>
              </c:extLst>
            </c:dLbl>
            <c:dLbl>
              <c:idx val="5"/>
              <c:layout>
                <c:manualLayout>
                  <c:x val="4.7163915820294599E-8"/>
                  <c:y val="-3.2848752483629937E-17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D3E-4611-90DD-586337A32B69}"/>
                </c:ext>
              </c:extLst>
            </c:dLbl>
            <c:dLbl>
              <c:idx val="6"/>
              <c:layout>
                <c:manualLayout>
                  <c:x val="4.7163915820294599E-8"/>
                  <c:y val="1.3139500993451975E-16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D3E-4611-90DD-586337A32B69}"/>
                </c:ext>
              </c:extLst>
            </c:dLbl>
            <c:dLbl>
              <c:idx val="7"/>
              <c:layout>
                <c:manualLayout>
                  <c:x val="4.7163915820294599E-8"/>
                  <c:y val="-3.2848752483629937E-17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D3E-4611-90DD-586337A32B69}"/>
                </c:ext>
              </c:extLst>
            </c:dLbl>
            <c:dLbl>
              <c:idx val="8"/>
              <c:layout>
                <c:manualLayout>
                  <c:x val="4.7163915820294599E-8"/>
                  <c:y val="0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ED3E-4611-90DD-586337A32B69}"/>
                </c:ext>
              </c:extLst>
            </c:dLbl>
            <c:dLbl>
              <c:idx val="9"/>
              <c:layout>
                <c:manualLayout>
                  <c:x val="4.7163915820294599E-8"/>
                  <c:y val="-1.6424376241814969E-17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D3E-4611-90DD-586337A32B69}"/>
                </c:ext>
              </c:extLst>
            </c:dLbl>
            <c:dLbl>
              <c:idx val="10"/>
              <c:layout>
                <c:manualLayout>
                  <c:x val="4.7163915908144244E-8"/>
                  <c:y val="1.3139500993451975E-16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ED3E-4611-90DD-586337A32B69}"/>
                </c:ext>
              </c:extLst>
            </c:dLbl>
            <c:dLbl>
              <c:idx val="11"/>
              <c:layout>
                <c:manualLayout>
                  <c:x val="4.7163915820294599E-8"/>
                  <c:y val="-3.2848752483629937E-17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ED3E-4611-90DD-586337A32B69}"/>
                </c:ext>
              </c:extLst>
            </c:dLbl>
            <c:spPr>
              <a:solidFill>
                <a:schemeClr val="bg1">
                  <a:lumMod val="95000"/>
                </a:schemeClr>
              </a:solidFill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endParaRPr lang="de-DE"/>
              </a:p>
            </c:tx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0"/>
              </c:ext>
            </c:extLst>
          </c:dLbls>
          <c:errBars>
            <c:errBarType val="minus"/>
            <c:errValType val="percentage"/>
            <c:noEndCap val="0"/>
            <c:val val="100"/>
            <c:spPr>
              <a:ln>
                <a:solidFill>
                  <a:schemeClr val="tx1">
                    <a:lumMod val="65000"/>
                    <a:lumOff val="35000"/>
                  </a:schemeClr>
                </a:solidFill>
              </a:ln>
            </c:spPr>
          </c:errBars>
          <c:cat>
            <c:strRef>
              <c:f>Meilensteinplan!$C$6:$C$19</c:f>
              <c:strCache>
                <c:ptCount val="10"/>
                <c:pt idx="0">
                  <c:v>Projektstart &amp; Themenspezifizierung</c:v>
                </c:pt>
                <c:pt idx="1">
                  <c:v>Datenrecherche &amp; Voranalyse</c:v>
                </c:pt>
                <c:pt idx="2">
                  <c:v>Analyse der Daten</c:v>
                </c:pt>
                <c:pt idx="3">
                  <c:v>Bewertung der Ergebnisse</c:v>
                </c:pt>
                <c:pt idx="4">
                  <c:v>Erstellung von Visualisierungen</c:v>
                </c:pt>
                <c:pt idx="5">
                  <c:v>Erstellung von Texten</c:v>
                </c:pt>
                <c:pt idx="6">
                  <c:v>Fertigstellung DataStory</c:v>
                </c:pt>
                <c:pt idx="7">
                  <c:v>Fertigstellung Multi-Media-Präsentation</c:v>
                </c:pt>
                <c:pt idx="8">
                  <c:v>Fertigstellung Abschlusspräsentation</c:v>
                </c:pt>
                <c:pt idx="9">
                  <c:v>Abgabe/ Projektende</c:v>
                </c:pt>
              </c:strCache>
            </c:strRef>
          </c:cat>
          <c:val>
            <c:numRef>
              <c:f>Meilensteinplan!$F$6:$F$19</c:f>
              <c:numCache>
                <c:formatCode>General</c:formatCode>
                <c:ptCount val="14"/>
                <c:pt idx="0">
                  <c:v>5</c:v>
                </c:pt>
                <c:pt idx="1">
                  <c:v>25</c:v>
                </c:pt>
                <c:pt idx="2">
                  <c:v>-10</c:v>
                </c:pt>
                <c:pt idx="3">
                  <c:v>15</c:v>
                </c:pt>
                <c:pt idx="4">
                  <c:v>-15</c:v>
                </c:pt>
                <c:pt idx="5">
                  <c:v>15</c:v>
                </c:pt>
                <c:pt idx="6">
                  <c:v>-33</c:v>
                </c:pt>
                <c:pt idx="7">
                  <c:v>25</c:v>
                </c:pt>
                <c:pt idx="8">
                  <c:v>-20</c:v>
                </c:pt>
                <c:pt idx="9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D3E-4611-90DD-586337A32B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13997272"/>
        <c:axId val="713996880"/>
      </c:barChart>
      <c:lineChart>
        <c:grouping val="standard"/>
        <c:varyColors val="0"/>
        <c:ser>
          <c:idx val="0"/>
          <c:order val="0"/>
          <c:tx>
            <c:strRef>
              <c:f>Meilensteinplan!$B$5</c:f>
              <c:strCache>
                <c:ptCount val="1"/>
                <c:pt idx="0">
                  <c:v>DATUM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>
                  <a:lumMod val="50000"/>
                </a:schemeClr>
              </a:solidFill>
              <a:ln w="63500" cmpd="thinThick">
                <a:solidFill>
                  <a:schemeClr val="accent3">
                    <a:lumMod val="75000"/>
                  </a:schemeClr>
                </a:solidFill>
              </a:ln>
            </c:spPr>
          </c:marker>
          <c:errBars>
            <c:errDir val="y"/>
            <c:errBarType val="both"/>
            <c:errValType val="percentage"/>
            <c:noEndCap val="0"/>
            <c:val val="5"/>
          </c:errBars>
          <c:cat>
            <c:strRef>
              <c:f>Meilensteinplan!$B$6:$B$19</c:f>
              <c:strCache>
                <c:ptCount val="10"/>
                <c:pt idx="0">
                  <c:v>22.5.25</c:v>
                </c:pt>
                <c:pt idx="1">
                  <c:v> 29/05/2025</c:v>
                </c:pt>
                <c:pt idx="2">
                  <c:v>12.6.25</c:v>
                </c:pt>
                <c:pt idx="3">
                  <c:v>19.6.25</c:v>
                </c:pt>
                <c:pt idx="4">
                  <c:v>26.6.25</c:v>
                </c:pt>
                <c:pt idx="5">
                  <c:v>3.7.25</c:v>
                </c:pt>
                <c:pt idx="6">
                  <c:v>10.7.25</c:v>
                </c:pt>
                <c:pt idx="7">
                  <c:v>10.7.25</c:v>
                </c:pt>
                <c:pt idx="8">
                  <c:v>10.7.25</c:v>
                </c:pt>
                <c:pt idx="9">
                  <c:v>11.7.25</c:v>
                </c:pt>
              </c:strCache>
            </c:strRef>
          </c:cat>
          <c:val>
            <c:numRef>
              <c:f>Meilensteinplan!$E$6:$E$19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D-ED3E-4611-90DD-586337A32B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5587272"/>
        <c:axId val="713996488"/>
      </c:lineChart>
      <c:dateAx>
        <c:axId val="825587272"/>
        <c:scaling>
          <c:orientation val="minMax"/>
        </c:scaling>
        <c:delete val="0"/>
        <c:axPos val="b"/>
        <c:numFmt formatCode="[$-407]mmm/\ yy;@" sourceLinked="0"/>
        <c:majorTickMark val="cross"/>
        <c:minorTickMark val="in"/>
        <c:tickLblPos val="nextTo"/>
        <c:spPr>
          <a:solidFill>
            <a:schemeClr val="bg1">
              <a:lumMod val="95000"/>
            </a:schemeClr>
          </a:solidFill>
          <a:ln w="9525">
            <a:solidFill>
              <a:schemeClr val="bg1">
                <a:lumMod val="85000"/>
              </a:schemeClr>
            </a:solidFill>
            <a:prstDash val="solid"/>
          </a:ln>
        </c:spPr>
        <c:txPr>
          <a:bodyPr/>
          <a:lstStyle/>
          <a:p>
            <a:pPr>
              <a:defRPr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de-DE"/>
          </a:p>
        </c:txPr>
        <c:crossAx val="713996488"/>
        <c:crosses val="autoZero"/>
        <c:auto val="1"/>
        <c:lblOffset val="100"/>
        <c:baseTimeUnit val="days"/>
        <c:majorUnit val="1"/>
        <c:majorTimeUnit val="months"/>
        <c:minorUnit val="7"/>
        <c:minorTimeUnit val="days"/>
      </c:dateAx>
      <c:valAx>
        <c:axId val="71399648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825587272"/>
        <c:crosses val="autoZero"/>
        <c:crossBetween val="midCat"/>
      </c:valAx>
      <c:valAx>
        <c:axId val="713996880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713997272"/>
        <c:crosses val="max"/>
        <c:crossBetween val="between"/>
      </c:valAx>
      <c:catAx>
        <c:axId val="7139972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13996880"/>
        <c:crosses val="autoZero"/>
        <c:auto val="1"/>
        <c:lblAlgn val="ctr"/>
        <c:lblOffset val="100"/>
        <c:noMultiLvlLbl val="0"/>
      </c:catAx>
      <c:spPr>
        <a:noFill/>
      </c:spPr>
    </c:plotArea>
    <c:plotVisOnly val="0"/>
    <c:dispBlanksAs val="gap"/>
    <c:showDLblsOverMax val="0"/>
  </c:chart>
  <c:spPr>
    <a:solidFill>
      <a:schemeClr val="bg1">
        <a:lumMod val="95000"/>
      </a:schemeClr>
    </a:solidFill>
    <a:ln>
      <a:noFill/>
    </a:ln>
  </c:spPr>
  <c:txPr>
    <a:bodyPr/>
    <a:lstStyle/>
    <a:p>
      <a:pPr>
        <a:defRPr>
          <a:solidFill>
            <a:schemeClr val="accent1">
              <a:lumMod val="75000"/>
            </a:schemeClr>
          </a:solidFill>
        </a:defRPr>
      </a:pPr>
      <a:endParaRPr lang="de-DE"/>
    </a:p>
  </c:txPr>
  <c:printSettings>
    <c:headerFooter/>
    <c:pageMargins b="0.75" l="0.7" r="0.7" t="0.75" header="0.3" footer="0.3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83343</xdr:colOff>
      <xdr:row>1</xdr:row>
      <xdr:rowOff>48531</xdr:rowOff>
    </xdr:from>
    <xdr:ext cx="17788731" cy="3637643"/>
    <xdr:graphicFrame macro="">
      <xdr:nvGraphicFramePr>
        <xdr:cNvPr id="2" name="Projektzeitachse" descr="Zeitachse mit der Darstellung von Projektdetails">
          <a:extLst>
            <a:ext uri="{FF2B5EF4-FFF2-40B4-BE49-F238E27FC236}">
              <a16:creationId xmlns:a16="http://schemas.microsoft.com/office/drawing/2014/main" id="{D0729B55-A863-430C-B086-4FC68F1F22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engit-my.sharepoint.com/personal/rouah_abduljawad_indx_com/Documents/Documents/DHBW%20S1-6/DHBW-Semester%206/Projektrealisierung,%20Fr.%20Betz%20+%20Hr.%20Hilzinger/Meilensteinplan-Vorlage-Excel.xlsx" TargetMode="External"/><Relationship Id="rId1" Type="http://schemas.openxmlformats.org/officeDocument/2006/relationships/externalLinkPath" Target="https://engit-my.sharepoint.com/personal/rouah_abduljawad_indx_com/Documents/Documents/DHBW%20S1-6/DHBW-Semester%206/Projektrealisierung,%20Fr.%20Betz%20+%20Hr.%20Hilzinger/Meilensteinplan-Vorlage-Exce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eilensteinplan"/>
      <sheetName val="Projektdaten sortiert"/>
      <sheetName val="Meilensteinplan-Vorlage-Excel"/>
    </sheetNames>
    <sheetDataSet>
      <sheetData sheetId="0">
        <row r="5">
          <cell r="B5" t="str">
            <v>DATUM</v>
          </cell>
        </row>
      </sheetData>
      <sheetData sheetId="1">
        <row r="4">
          <cell r="C4">
            <v>6</v>
          </cell>
        </row>
        <row r="5">
          <cell r="C5">
            <v>15</v>
          </cell>
          <cell r="N5" t="str">
            <v/>
          </cell>
          <cell r="O5" t="str">
            <v/>
          </cell>
          <cell r="P5" t="str">
            <v/>
          </cell>
        </row>
        <row r="6">
          <cell r="N6">
            <v>45799</v>
          </cell>
          <cell r="O6" t="str">
            <v>Projektstart &amp; Themenspezifizierung</v>
          </cell>
          <cell r="P6">
            <v>25</v>
          </cell>
        </row>
        <row r="7">
          <cell r="N7">
            <v>45820</v>
          </cell>
          <cell r="O7" t="str">
            <v>Analyse der Daten</v>
          </cell>
          <cell r="P7">
            <v>-10</v>
          </cell>
        </row>
        <row r="8">
          <cell r="N8">
            <v>45827</v>
          </cell>
          <cell r="O8" t="str">
            <v>Bewertung der Ergebnisse</v>
          </cell>
          <cell r="P8">
            <v>15</v>
          </cell>
        </row>
        <row r="9">
          <cell r="N9">
            <v>45834</v>
          </cell>
          <cell r="O9" t="str">
            <v>Erstellung von Visualisierungen</v>
          </cell>
          <cell r="P9">
            <v>-15</v>
          </cell>
        </row>
        <row r="10">
          <cell r="N10">
            <v>45841</v>
          </cell>
          <cell r="O10" t="str">
            <v>Erstellung von Texten</v>
          </cell>
          <cell r="P10">
            <v>15</v>
          </cell>
        </row>
        <row r="11">
          <cell r="N11">
            <v>45848</v>
          </cell>
          <cell r="O11" t="str">
            <v>Fertigstellung Abschlusspräsentation</v>
          </cell>
          <cell r="P11">
            <v>-33</v>
          </cell>
        </row>
        <row r="12">
          <cell r="N12">
            <v>45848</v>
          </cell>
          <cell r="O12" t="str">
            <v>Fertigstellung Multi-Media-Präsentation</v>
          </cell>
          <cell r="P12">
            <v>25</v>
          </cell>
        </row>
        <row r="13">
          <cell r="N13">
            <v>45848</v>
          </cell>
          <cell r="O13" t="str">
            <v>Fertigstellung DataStory</v>
          </cell>
          <cell r="P13">
            <v>-20</v>
          </cell>
        </row>
        <row r="14">
          <cell r="N14">
            <v>45849</v>
          </cell>
          <cell r="O14" t="str">
            <v>Abgabe/ Projektende</v>
          </cell>
          <cell r="P14">
            <v>20</v>
          </cell>
        </row>
      </sheetData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87242B5-2681-41BF-B9FC-DB1082D1247E}" name="ProjektDetails5" displayName="ProjektDetails5" ref="B5:H17" totalsRowShown="0" headerRowDxfId="8" dataDxfId="7">
  <tableColumns count="7">
    <tableColumn id="1" xr3:uid="{479196DF-5257-4763-8410-028D3E40436B}" name="DATUM" dataDxfId="6"/>
    <tableColumn id="2" xr3:uid="{F2171C6D-3FE0-482D-A5FC-4579E43210FA}" name="MEILENSTEIN" dataDxfId="5"/>
    <tableColumn id="4" xr3:uid="{4D1A928D-2BB3-4334-8470-DDCB86F4AB60}" name="POSITION" dataDxfId="4"/>
    <tableColumn id="5" xr3:uid="{B7AB5074-758B-4D93-97CA-1722AC1A4A54}" name="BASISPLAN" dataDxfId="3">
      <calculatedColumnFormula>IF(ISBLANK(ProjektDetails5[[#This Row],[DATUM]]),"",0)</calculatedColumnFormula>
    </tableColumn>
    <tableColumn id="3" xr3:uid="{DD4011F2-4F8D-4003-8655-D38A20FDCD92}" name="Angepasste Position" dataDxfId="2">
      <calculatedColumnFormula>IFERROR(IF('[1]Projektdaten sortiert'!P5="",5,'[1]Projektdaten sortiert'!P5),0)</calculatedColumnFormula>
    </tableColumn>
    <tableColumn id="6" xr3:uid="{11E8BFB0-D1EA-49C1-9167-92DB9AF068F6}" name="Angepasstes Datum" dataDxfId="1">
      <calculatedColumnFormula>IFERROR(IF('[1]Projektdaten sortiert'!N5="",ProjektEnde,'[1]Projektdaten sortiert'!N5),ProjektEnde)</calculatedColumnFormula>
    </tableColumn>
    <tableColumn id="7" xr3:uid="{DBE7D895-C20B-421C-AD26-0C43CEA242A9}" name="Angepasster Meilenstein" dataDxfId="0">
      <calculatedColumnFormula>IFERROR(IF('[1]Projektdaten sortiert'!O5="","",'[1]Projektdaten sortiert'!O5),"")</calculatedColumnFormula>
    </tableColumn>
  </tableColumns>
  <tableStyleInfo name="Projektzeitachse" showFirstColumn="0" showLastColumn="0" showRowStripes="1" showColumnStripes="0"/>
  <extLst>
    <ext xmlns:x14="http://schemas.microsoft.com/office/spreadsheetml/2009/9/main" uri="{504A1905-F514-4f6f-8877-14C23A59335A}">
      <x14:table altTextSummary="Geben Sie Datum, Meilenstein und Diagrammposition in dieser Tabelle ein"/>
    </ext>
  </extLst>
</table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E000D-C45B-4C4B-998B-9AC71E5E90DD}">
  <dimension ref="A1:CE55"/>
  <sheetViews>
    <sheetView showGridLines="0" tabSelected="1" zoomScale="70" zoomScaleNormal="70" workbookViewId="0">
      <selection activeCell="G10" sqref="G10"/>
    </sheetView>
  </sheetViews>
  <sheetFormatPr baseColWidth="10" defaultColWidth="10.85546875" defaultRowHeight="12.75" x14ac:dyDescent="0.2"/>
  <cols>
    <col min="1" max="1" width="3.28515625" customWidth="1"/>
    <col min="2" max="2" width="18" bestFit="1" customWidth="1"/>
    <col min="3" max="3" width="34" customWidth="1"/>
    <col min="4" max="4" width="7.7109375" bestFit="1" customWidth="1"/>
    <col min="5" max="5" width="33.28515625" bestFit="1" customWidth="1"/>
    <col min="6" max="6" width="35.140625" customWidth="1"/>
    <col min="7" max="7" width="18.140625" bestFit="1" customWidth="1"/>
    <col min="8" max="8" width="15.85546875" bestFit="1" customWidth="1"/>
    <col min="9" max="9" width="19.140625" style="1" bestFit="1" customWidth="1"/>
    <col min="10" max="10" width="17" bestFit="1" customWidth="1"/>
    <col min="11" max="11" width="43.5703125" bestFit="1" customWidth="1"/>
    <col min="12" max="12" width="30.85546875" customWidth="1"/>
    <col min="13" max="82" width="5.28515625" customWidth="1"/>
  </cols>
  <sheetData>
    <row r="1" spans="1:82" x14ac:dyDescent="0.2">
      <c r="B1" s="75" t="s">
        <v>196</v>
      </c>
      <c r="C1" s="75"/>
      <c r="D1" s="75"/>
      <c r="E1" s="75"/>
      <c r="F1" s="75"/>
      <c r="G1" s="75"/>
      <c r="H1" s="75"/>
      <c r="I1" s="75"/>
      <c r="J1" s="75"/>
      <c r="K1" s="75"/>
      <c r="L1" s="75"/>
    </row>
    <row r="2" spans="1:82" ht="13.5" thickBot="1" x14ac:dyDescent="0.25"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</row>
    <row r="3" spans="1:82" ht="13.5" thickBot="1" x14ac:dyDescent="0.25">
      <c r="B3" s="123" t="s">
        <v>195</v>
      </c>
      <c r="C3" s="124"/>
      <c r="D3" s="21"/>
      <c r="E3" s="120" t="s">
        <v>21</v>
      </c>
      <c r="I3"/>
    </row>
    <row r="4" spans="1:82" x14ac:dyDescent="0.2">
      <c r="B4" s="20" t="s">
        <v>4</v>
      </c>
      <c r="C4" s="125" t="s">
        <v>27</v>
      </c>
      <c r="D4" s="21"/>
      <c r="E4" s="129" t="s">
        <v>28</v>
      </c>
      <c r="I4" s="8"/>
    </row>
    <row r="5" spans="1:82" x14ac:dyDescent="0.2">
      <c r="B5" s="119" t="s">
        <v>3</v>
      </c>
      <c r="C5" s="126" t="s">
        <v>31</v>
      </c>
      <c r="E5" s="130" t="s">
        <v>29</v>
      </c>
      <c r="I5"/>
    </row>
    <row r="6" spans="1:82" x14ac:dyDescent="0.2">
      <c r="A6" s="21" t="s">
        <v>141</v>
      </c>
      <c r="B6" s="12" t="s">
        <v>1</v>
      </c>
      <c r="C6" s="127">
        <v>45786</v>
      </c>
      <c r="E6" s="130" t="s">
        <v>30</v>
      </c>
      <c r="I6"/>
    </row>
    <row r="7" spans="1:82" ht="13.5" thickBot="1" x14ac:dyDescent="0.25">
      <c r="B7" s="13" t="s">
        <v>0</v>
      </c>
      <c r="C7" s="128">
        <v>45849</v>
      </c>
      <c r="D7" s="22"/>
      <c r="E7" s="131" t="s">
        <v>31</v>
      </c>
      <c r="I7"/>
    </row>
    <row r="8" spans="1:82" ht="13.5" thickBot="1" x14ac:dyDescent="0.25">
      <c r="B8" s="121"/>
      <c r="C8" s="122"/>
      <c r="D8" s="122"/>
      <c r="E8" s="132" t="s">
        <v>32</v>
      </c>
      <c r="I8"/>
    </row>
    <row r="9" spans="1:82" x14ac:dyDescent="0.2">
      <c r="B9" s="121"/>
      <c r="C9" s="122"/>
      <c r="D9" s="122"/>
      <c r="E9" s="122"/>
      <c r="F9" s="122"/>
      <c r="G9" s="122"/>
      <c r="H9" s="22"/>
      <c r="L9" s="35" t="s">
        <v>9</v>
      </c>
      <c r="M9" s="74">
        <v>19</v>
      </c>
      <c r="N9" s="74"/>
      <c r="O9" s="74"/>
      <c r="P9" s="74"/>
      <c r="Q9" s="74"/>
      <c r="R9" s="74"/>
      <c r="S9" s="74"/>
      <c r="T9" s="74">
        <v>20</v>
      </c>
      <c r="U9" s="74"/>
      <c r="V9" s="74"/>
      <c r="W9" s="74"/>
      <c r="X9" s="74"/>
      <c r="Y9" s="74"/>
      <c r="Z9" s="74"/>
      <c r="AA9" s="74">
        <v>21</v>
      </c>
      <c r="AB9" s="74"/>
      <c r="AC9" s="74"/>
      <c r="AD9" s="74"/>
      <c r="AE9" s="74"/>
      <c r="AF9" s="74"/>
      <c r="AG9" s="74"/>
      <c r="AH9" s="74">
        <v>22</v>
      </c>
      <c r="AI9" s="74"/>
      <c r="AJ9" s="74"/>
      <c r="AK9" s="74"/>
      <c r="AL9" s="74"/>
      <c r="AM9" s="74"/>
      <c r="AN9" s="74"/>
      <c r="AO9" s="74">
        <v>23</v>
      </c>
      <c r="AP9" s="74"/>
      <c r="AQ9" s="74"/>
      <c r="AR9" s="74"/>
      <c r="AS9" s="74"/>
      <c r="AT9" s="74"/>
      <c r="AU9" s="74"/>
      <c r="AV9" s="74">
        <v>24</v>
      </c>
      <c r="AW9" s="74"/>
      <c r="AX9" s="74"/>
      <c r="AY9" s="74"/>
      <c r="AZ9" s="74"/>
      <c r="BA9" s="74"/>
      <c r="BB9" s="74"/>
      <c r="BC9" s="74">
        <v>25</v>
      </c>
      <c r="BD9" s="74"/>
      <c r="BE9" s="74"/>
      <c r="BF9" s="74"/>
      <c r="BG9" s="74"/>
      <c r="BH9" s="74"/>
      <c r="BI9" s="74"/>
      <c r="BJ9" s="74">
        <v>26</v>
      </c>
      <c r="BK9" s="74"/>
      <c r="BL9" s="74"/>
      <c r="BM9" s="74"/>
      <c r="BN9" s="74"/>
      <c r="BO9" s="74"/>
      <c r="BP9" s="74"/>
      <c r="BQ9" s="74">
        <v>27</v>
      </c>
      <c r="BR9" s="74"/>
      <c r="BS9" s="74"/>
      <c r="BT9" s="74"/>
      <c r="BU9" s="74"/>
      <c r="BV9" s="74"/>
      <c r="BW9" s="74"/>
      <c r="BX9" s="74">
        <v>28</v>
      </c>
      <c r="BY9" s="74"/>
      <c r="BZ9" s="74"/>
      <c r="CA9" s="74"/>
      <c r="CB9" s="74"/>
      <c r="CC9" s="74"/>
      <c r="CD9" s="74"/>
    </row>
    <row r="10" spans="1:82" x14ac:dyDescent="0.2">
      <c r="B10" s="121"/>
      <c r="C10" s="122"/>
      <c r="D10" s="122"/>
      <c r="E10" s="122"/>
      <c r="F10" s="122"/>
      <c r="G10" s="122"/>
      <c r="H10" s="22"/>
      <c r="L10" s="35" t="s">
        <v>8</v>
      </c>
      <c r="M10" s="4" t="s">
        <v>10</v>
      </c>
      <c r="N10" s="4" t="s">
        <v>11</v>
      </c>
      <c r="O10" s="4" t="s">
        <v>12</v>
      </c>
      <c r="P10" s="4" t="s">
        <v>13</v>
      </c>
      <c r="Q10" s="4" t="s">
        <v>14</v>
      </c>
      <c r="R10" s="4" t="s">
        <v>15</v>
      </c>
      <c r="S10" s="4" t="s">
        <v>16</v>
      </c>
      <c r="T10" s="4" t="s">
        <v>10</v>
      </c>
      <c r="U10" s="4" t="s">
        <v>11</v>
      </c>
      <c r="V10" s="4" t="s">
        <v>12</v>
      </c>
      <c r="W10" s="4" t="s">
        <v>13</v>
      </c>
      <c r="X10" s="4" t="s">
        <v>14</v>
      </c>
      <c r="Y10" s="4" t="s">
        <v>15</v>
      </c>
      <c r="Z10" s="4" t="s">
        <v>16</v>
      </c>
      <c r="AA10" s="4" t="s">
        <v>10</v>
      </c>
      <c r="AB10" s="4" t="s">
        <v>11</v>
      </c>
      <c r="AC10" s="4" t="s">
        <v>12</v>
      </c>
      <c r="AD10" s="4" t="s">
        <v>13</v>
      </c>
      <c r="AE10" s="4" t="s">
        <v>14</v>
      </c>
      <c r="AF10" s="4" t="s">
        <v>15</v>
      </c>
      <c r="AG10" s="4" t="s">
        <v>16</v>
      </c>
      <c r="AH10" s="4" t="s">
        <v>10</v>
      </c>
      <c r="AI10" s="4" t="s">
        <v>11</v>
      </c>
      <c r="AJ10" s="4" t="s">
        <v>12</v>
      </c>
      <c r="AK10" s="4" t="s">
        <v>13</v>
      </c>
      <c r="AL10" s="4" t="s">
        <v>14</v>
      </c>
      <c r="AM10" s="4" t="s">
        <v>15</v>
      </c>
      <c r="AN10" s="4" t="s">
        <v>16</v>
      </c>
      <c r="AO10" s="4" t="s">
        <v>10</v>
      </c>
      <c r="AP10" s="4" t="s">
        <v>11</v>
      </c>
      <c r="AQ10" s="4" t="s">
        <v>12</v>
      </c>
      <c r="AR10" s="4" t="s">
        <v>13</v>
      </c>
      <c r="AS10" s="4" t="s">
        <v>14</v>
      </c>
      <c r="AT10" s="4" t="s">
        <v>15</v>
      </c>
      <c r="AU10" s="4" t="s">
        <v>16</v>
      </c>
      <c r="AV10" s="4" t="s">
        <v>10</v>
      </c>
      <c r="AW10" s="4" t="s">
        <v>11</v>
      </c>
      <c r="AX10" s="4" t="s">
        <v>12</v>
      </c>
      <c r="AY10" s="4" t="s">
        <v>13</v>
      </c>
      <c r="AZ10" s="4" t="s">
        <v>14</v>
      </c>
      <c r="BA10" s="4" t="s">
        <v>15</v>
      </c>
      <c r="BB10" s="4" t="s">
        <v>16</v>
      </c>
      <c r="BC10" s="4" t="s">
        <v>10</v>
      </c>
      <c r="BD10" s="4" t="s">
        <v>11</v>
      </c>
      <c r="BE10" s="4" t="s">
        <v>12</v>
      </c>
      <c r="BF10" s="4" t="s">
        <v>13</v>
      </c>
      <c r="BG10" s="4" t="s">
        <v>14</v>
      </c>
      <c r="BH10" s="4" t="s">
        <v>15</v>
      </c>
      <c r="BI10" s="4" t="s">
        <v>16</v>
      </c>
      <c r="BJ10" s="4" t="s">
        <v>10</v>
      </c>
      <c r="BK10" s="4" t="s">
        <v>11</v>
      </c>
      <c r="BL10" s="4" t="s">
        <v>12</v>
      </c>
      <c r="BM10" s="4" t="s">
        <v>13</v>
      </c>
      <c r="BN10" s="4" t="s">
        <v>14</v>
      </c>
      <c r="BO10" s="4" t="s">
        <v>15</v>
      </c>
      <c r="BP10" s="4" t="s">
        <v>16</v>
      </c>
      <c r="BQ10" s="4" t="s">
        <v>10</v>
      </c>
      <c r="BR10" s="4" t="s">
        <v>11</v>
      </c>
      <c r="BS10" s="4" t="s">
        <v>12</v>
      </c>
      <c r="BT10" s="4" t="s">
        <v>13</v>
      </c>
      <c r="BU10" s="4" t="s">
        <v>14</v>
      </c>
      <c r="BV10" s="4" t="s">
        <v>15</v>
      </c>
      <c r="BW10" s="4" t="s">
        <v>16</v>
      </c>
      <c r="BX10" s="4" t="s">
        <v>10</v>
      </c>
      <c r="BY10" s="4" t="s">
        <v>11</v>
      </c>
      <c r="BZ10" s="4" t="s">
        <v>12</v>
      </c>
      <c r="CA10" s="4" t="s">
        <v>13</v>
      </c>
      <c r="CB10" s="4" t="s">
        <v>14</v>
      </c>
      <c r="CC10" s="4" t="s">
        <v>15</v>
      </c>
      <c r="CD10" s="4" t="s">
        <v>16</v>
      </c>
    </row>
    <row r="11" spans="1:82" s="2" customFormat="1" ht="13.5" thickBot="1" x14ac:dyDescent="0.25">
      <c r="I11" s="3"/>
      <c r="L11" s="36" t="s">
        <v>2</v>
      </c>
      <c r="M11" s="52" t="s">
        <v>142</v>
      </c>
      <c r="N11" s="52" t="s">
        <v>143</v>
      </c>
      <c r="O11" s="52" t="s">
        <v>144</v>
      </c>
      <c r="P11" s="52" t="s">
        <v>145</v>
      </c>
      <c r="Q11" s="52" t="s">
        <v>93</v>
      </c>
      <c r="R11" s="9">
        <v>45388</v>
      </c>
      <c r="S11" s="9">
        <v>45389</v>
      </c>
      <c r="T11" s="52" t="s">
        <v>146</v>
      </c>
      <c r="U11" s="52" t="s">
        <v>147</v>
      </c>
      <c r="V11" s="52" t="s">
        <v>148</v>
      </c>
      <c r="W11" s="52" t="s">
        <v>149</v>
      </c>
      <c r="X11" s="52" t="s">
        <v>94</v>
      </c>
      <c r="Y11" s="9">
        <v>45395</v>
      </c>
      <c r="Z11" s="9">
        <v>45396</v>
      </c>
      <c r="AA11" s="52" t="s">
        <v>95</v>
      </c>
      <c r="AB11" s="52" t="s">
        <v>96</v>
      </c>
      <c r="AC11" s="52" t="s">
        <v>97</v>
      </c>
      <c r="AD11" s="52" t="s">
        <v>98</v>
      </c>
      <c r="AE11" s="52" t="s">
        <v>99</v>
      </c>
      <c r="AF11" s="9">
        <v>45402</v>
      </c>
      <c r="AG11" s="9">
        <v>45403</v>
      </c>
      <c r="AH11" s="52" t="s">
        <v>150</v>
      </c>
      <c r="AI11" s="52" t="s">
        <v>119</v>
      </c>
      <c r="AJ11" s="52" t="s">
        <v>132</v>
      </c>
      <c r="AK11" s="52" t="s">
        <v>151</v>
      </c>
      <c r="AL11" s="52" t="s">
        <v>120</v>
      </c>
      <c r="AM11" s="9">
        <v>45409</v>
      </c>
      <c r="AN11" s="9">
        <v>45410</v>
      </c>
      <c r="AO11" s="52" t="s">
        <v>102</v>
      </c>
      <c r="AP11" s="52" t="s">
        <v>103</v>
      </c>
      <c r="AQ11" s="52" t="s">
        <v>152</v>
      </c>
      <c r="AR11" s="52" t="s">
        <v>106</v>
      </c>
      <c r="AS11" s="52" t="s">
        <v>100</v>
      </c>
      <c r="AT11" s="9">
        <v>45416</v>
      </c>
      <c r="AU11" s="9">
        <v>45417</v>
      </c>
      <c r="AV11" s="52" t="s">
        <v>104</v>
      </c>
      <c r="AW11" s="52" t="s">
        <v>129</v>
      </c>
      <c r="AX11" s="52" t="s">
        <v>153</v>
      </c>
      <c r="AY11" s="52" t="s">
        <v>110</v>
      </c>
      <c r="AZ11" s="52" t="s">
        <v>101</v>
      </c>
      <c r="BA11" s="9">
        <v>45423</v>
      </c>
      <c r="BB11" s="9">
        <v>45424</v>
      </c>
      <c r="BC11" s="52" t="s">
        <v>121</v>
      </c>
      <c r="BD11" s="52" t="s">
        <v>122</v>
      </c>
      <c r="BE11" s="52" t="s">
        <v>133</v>
      </c>
      <c r="BF11" s="52" t="s">
        <v>123</v>
      </c>
      <c r="BG11" s="52" t="s">
        <v>124</v>
      </c>
      <c r="BH11" s="9">
        <v>45430</v>
      </c>
      <c r="BI11" s="9">
        <v>45431</v>
      </c>
      <c r="BJ11" s="52" t="s">
        <v>125</v>
      </c>
      <c r="BK11" s="52" t="s">
        <v>126</v>
      </c>
      <c r="BL11" s="52" t="s">
        <v>131</v>
      </c>
      <c r="BM11" s="52" t="s">
        <v>111</v>
      </c>
      <c r="BN11" s="52" t="s">
        <v>154</v>
      </c>
      <c r="BO11" s="9">
        <v>45437</v>
      </c>
      <c r="BP11" s="9">
        <v>45438</v>
      </c>
      <c r="BQ11" s="52" t="s">
        <v>155</v>
      </c>
      <c r="BR11" s="52" t="s">
        <v>156</v>
      </c>
      <c r="BS11" s="52" t="s">
        <v>157</v>
      </c>
      <c r="BT11" s="52" t="s">
        <v>112</v>
      </c>
      <c r="BU11" s="52" t="s">
        <v>158</v>
      </c>
      <c r="BV11" s="9">
        <v>45444</v>
      </c>
      <c r="BW11" s="9">
        <v>45445</v>
      </c>
      <c r="BX11" s="52" t="s">
        <v>113</v>
      </c>
      <c r="BY11" s="52" t="s">
        <v>138</v>
      </c>
      <c r="BZ11" s="52" t="s">
        <v>109</v>
      </c>
      <c r="CA11" s="52" t="s">
        <v>108</v>
      </c>
      <c r="CB11" s="52" t="s">
        <v>114</v>
      </c>
      <c r="CC11" s="9">
        <v>45451</v>
      </c>
      <c r="CD11" s="9">
        <v>45452</v>
      </c>
    </row>
    <row r="12" spans="1:82" ht="36" customHeight="1" thickBot="1" x14ac:dyDescent="0.25">
      <c r="B12" s="112" t="s">
        <v>136</v>
      </c>
      <c r="C12" s="113"/>
      <c r="D12" s="33" t="s">
        <v>17</v>
      </c>
      <c r="E12" s="70" t="s">
        <v>5</v>
      </c>
      <c r="F12" s="71"/>
      <c r="G12" s="33" t="s">
        <v>6</v>
      </c>
      <c r="H12" s="33" t="s">
        <v>7</v>
      </c>
      <c r="I12" s="34" t="s">
        <v>19</v>
      </c>
      <c r="J12" s="34" t="s">
        <v>18</v>
      </c>
      <c r="K12" s="72" t="s">
        <v>20</v>
      </c>
      <c r="L12" s="73"/>
      <c r="M12" s="37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38"/>
      <c r="AG12" s="38"/>
      <c r="AH12" s="38"/>
      <c r="AI12" s="38"/>
      <c r="AJ12" s="38"/>
      <c r="AK12" s="38"/>
      <c r="AL12" s="38"/>
      <c r="AM12" s="38"/>
      <c r="AN12" s="38"/>
      <c r="AO12" s="38"/>
      <c r="AP12" s="38"/>
      <c r="AQ12" s="38"/>
      <c r="AR12" s="38"/>
      <c r="AS12" s="38"/>
      <c r="AT12" s="38"/>
      <c r="AU12" s="38"/>
      <c r="AV12" s="38"/>
      <c r="AW12" s="38"/>
      <c r="AX12" s="38"/>
      <c r="AY12" s="38"/>
      <c r="AZ12" s="38"/>
      <c r="BA12" s="38"/>
      <c r="BB12" s="38"/>
      <c r="BC12" s="38"/>
      <c r="BD12" s="38"/>
      <c r="BE12" s="38"/>
      <c r="BF12" s="38"/>
      <c r="BG12" s="38"/>
      <c r="BH12" s="38"/>
      <c r="BI12" s="38"/>
      <c r="BJ12" s="38"/>
      <c r="BK12" s="38"/>
      <c r="BL12" s="38"/>
      <c r="BM12" s="38"/>
      <c r="BN12" s="38"/>
      <c r="BO12" s="38"/>
      <c r="BP12" s="38"/>
      <c r="BQ12" s="38"/>
      <c r="BR12" s="38"/>
      <c r="BS12" s="38"/>
      <c r="BT12" s="38"/>
      <c r="BU12" s="38"/>
      <c r="BV12" s="38"/>
      <c r="BW12" s="38"/>
      <c r="BX12" s="38"/>
      <c r="BY12" s="38"/>
      <c r="BZ12" s="38"/>
      <c r="CA12" s="38"/>
      <c r="CB12" s="38"/>
      <c r="CC12" s="38"/>
      <c r="CD12" s="38"/>
    </row>
    <row r="13" spans="1:82" x14ac:dyDescent="0.2">
      <c r="B13" s="87" t="s">
        <v>22</v>
      </c>
      <c r="C13" s="88"/>
      <c r="D13" s="27">
        <v>1</v>
      </c>
      <c r="E13" s="82"/>
      <c r="F13" s="83"/>
      <c r="G13" s="134">
        <v>45786</v>
      </c>
      <c r="H13" s="135">
        <v>45800</v>
      </c>
      <c r="I13" s="31">
        <f>SUM(I14:I20)</f>
        <v>8</v>
      </c>
      <c r="J13" s="31">
        <f>SUM(J14:J20)</f>
        <v>31</v>
      </c>
      <c r="K13" s="95"/>
      <c r="L13" s="99"/>
      <c r="M13" s="20"/>
      <c r="N13" s="11"/>
      <c r="O13" s="11"/>
      <c r="P13" s="11"/>
      <c r="Q13" s="115"/>
      <c r="R13" s="115"/>
      <c r="S13" s="115"/>
      <c r="T13" s="115"/>
      <c r="U13" s="115"/>
      <c r="V13" s="115"/>
      <c r="W13" s="115"/>
      <c r="X13" s="115"/>
      <c r="Y13" s="115"/>
      <c r="Z13" s="115"/>
      <c r="AA13" s="115"/>
      <c r="AB13" s="115"/>
      <c r="AC13" s="115"/>
      <c r="AD13" s="115"/>
      <c r="AE13" s="115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</row>
    <row r="14" spans="1:82" ht="12.6" customHeight="1" x14ac:dyDescent="0.2">
      <c r="B14" s="89"/>
      <c r="C14" s="90"/>
      <c r="D14" s="10" t="s">
        <v>33</v>
      </c>
      <c r="E14" s="111" t="s">
        <v>134</v>
      </c>
      <c r="F14" s="85"/>
      <c r="G14" s="5" t="s">
        <v>93</v>
      </c>
      <c r="H14" s="44" t="s">
        <v>147</v>
      </c>
      <c r="I14" s="26">
        <v>1</v>
      </c>
      <c r="J14" s="26">
        <v>0</v>
      </c>
      <c r="K14" s="100" t="s">
        <v>116</v>
      </c>
      <c r="L14" s="101"/>
      <c r="M14" s="12"/>
      <c r="N14" s="4"/>
      <c r="O14" s="4"/>
      <c r="P14" s="4"/>
      <c r="Q14" s="53"/>
      <c r="R14" s="53"/>
      <c r="S14" s="53"/>
      <c r="T14" s="53"/>
      <c r="U14" s="53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</row>
    <row r="15" spans="1:82" ht="12.6" customHeight="1" x14ac:dyDescent="0.2">
      <c r="B15" s="89"/>
      <c r="C15" s="90"/>
      <c r="D15" s="10" t="s">
        <v>34</v>
      </c>
      <c r="E15" s="84" t="s">
        <v>137</v>
      </c>
      <c r="F15" s="85"/>
      <c r="G15" s="40" t="s">
        <v>93</v>
      </c>
      <c r="H15" s="4" t="s">
        <v>93</v>
      </c>
      <c r="I15" s="26">
        <v>1</v>
      </c>
      <c r="J15" s="26">
        <v>0</v>
      </c>
      <c r="K15" s="80" t="s">
        <v>116</v>
      </c>
      <c r="L15" s="81"/>
      <c r="M15" s="12"/>
      <c r="N15" s="4"/>
      <c r="O15" s="4"/>
      <c r="P15" s="4"/>
      <c r="Q15" s="53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</row>
    <row r="16" spans="1:82" ht="12.6" customHeight="1" x14ac:dyDescent="0.2">
      <c r="B16" s="89"/>
      <c r="C16" s="90"/>
      <c r="D16" s="10" t="s">
        <v>35</v>
      </c>
      <c r="E16" s="80" t="s">
        <v>65</v>
      </c>
      <c r="F16" s="86"/>
      <c r="G16" s="40" t="s">
        <v>93</v>
      </c>
      <c r="H16" s="44" t="s">
        <v>99</v>
      </c>
      <c r="I16" s="26">
        <v>1</v>
      </c>
      <c r="J16" s="26">
        <v>10</v>
      </c>
      <c r="K16" s="80" t="s">
        <v>28</v>
      </c>
      <c r="L16" s="81"/>
      <c r="M16" s="12"/>
      <c r="N16" s="4"/>
      <c r="O16" s="4"/>
      <c r="P16" s="4"/>
      <c r="Q16" s="53"/>
      <c r="R16" s="53"/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53"/>
      <c r="AD16" s="53"/>
      <c r="AE16" s="53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</row>
    <row r="17" spans="2:82" ht="12.6" customHeight="1" x14ac:dyDescent="0.2">
      <c r="B17" s="89"/>
      <c r="C17" s="90"/>
      <c r="D17" s="10" t="s">
        <v>36</v>
      </c>
      <c r="E17" s="86" t="s">
        <v>66</v>
      </c>
      <c r="F17" s="85"/>
      <c r="G17" s="40" t="s">
        <v>147</v>
      </c>
      <c r="H17" s="44" t="s">
        <v>94</v>
      </c>
      <c r="I17" s="26">
        <v>1</v>
      </c>
      <c r="J17" s="26">
        <v>5</v>
      </c>
      <c r="K17" s="100" t="s">
        <v>31</v>
      </c>
      <c r="L17" s="101"/>
      <c r="M17" s="12"/>
      <c r="N17" s="4"/>
      <c r="O17" s="4"/>
      <c r="P17" s="4"/>
      <c r="Q17" s="53"/>
      <c r="R17" s="53"/>
      <c r="S17" s="53"/>
      <c r="T17" s="53"/>
      <c r="U17" s="53"/>
      <c r="V17" s="53"/>
      <c r="W17" s="53"/>
      <c r="X17" s="53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</row>
    <row r="18" spans="2:82" ht="12.6" customHeight="1" x14ac:dyDescent="0.2">
      <c r="B18" s="89"/>
      <c r="C18" s="90"/>
      <c r="D18" s="25" t="s">
        <v>37</v>
      </c>
      <c r="E18" s="80" t="s">
        <v>67</v>
      </c>
      <c r="F18" s="86"/>
      <c r="G18" s="42" t="s">
        <v>94</v>
      </c>
      <c r="H18" s="46" t="s">
        <v>98</v>
      </c>
      <c r="I18" s="7">
        <v>1</v>
      </c>
      <c r="J18" s="7">
        <v>4</v>
      </c>
      <c r="K18" s="80" t="s">
        <v>28</v>
      </c>
      <c r="L18" s="81"/>
      <c r="M18" s="39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54"/>
      <c r="Y18" s="54"/>
      <c r="Z18" s="54"/>
      <c r="AA18" s="54"/>
      <c r="AB18" s="54"/>
      <c r="AC18" s="54"/>
      <c r="AD18" s="54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6"/>
      <c r="BF18" s="16"/>
      <c r="BG18" s="16"/>
      <c r="BH18" s="16"/>
      <c r="BI18" s="16"/>
      <c r="BJ18" s="16"/>
      <c r="BK18" s="16"/>
      <c r="BL18" s="16"/>
      <c r="BM18" s="16"/>
      <c r="BN18" s="16"/>
      <c r="BO18" s="16"/>
      <c r="BP18" s="16"/>
      <c r="BQ18" s="16"/>
      <c r="BR18" s="16"/>
      <c r="BS18" s="16"/>
      <c r="BT18" s="16"/>
      <c r="BU18" s="16"/>
      <c r="BV18" s="16"/>
      <c r="BW18" s="16"/>
      <c r="BX18" s="16"/>
      <c r="BY18" s="16"/>
      <c r="BZ18" s="16"/>
      <c r="CA18" s="16"/>
      <c r="CB18" s="16"/>
      <c r="CC18" s="16"/>
      <c r="CD18" s="16"/>
    </row>
    <row r="19" spans="2:82" ht="12.6" customHeight="1" x14ac:dyDescent="0.2">
      <c r="B19" s="89"/>
      <c r="C19" s="90"/>
      <c r="D19" s="25" t="s">
        <v>38</v>
      </c>
      <c r="E19" s="80" t="s">
        <v>68</v>
      </c>
      <c r="F19" s="86"/>
      <c r="G19" s="42" t="s">
        <v>93</v>
      </c>
      <c r="H19" s="46" t="s">
        <v>98</v>
      </c>
      <c r="I19" s="7">
        <v>2</v>
      </c>
      <c r="J19" s="7">
        <v>8</v>
      </c>
      <c r="K19" s="80" t="s">
        <v>116</v>
      </c>
      <c r="L19" s="81"/>
      <c r="M19" s="39"/>
      <c r="N19" s="16"/>
      <c r="O19" s="16"/>
      <c r="P19" s="16"/>
      <c r="Q19" s="54"/>
      <c r="R19" s="54"/>
      <c r="S19" s="54"/>
      <c r="T19" s="54"/>
      <c r="U19" s="54"/>
      <c r="V19" s="54"/>
      <c r="W19" s="54"/>
      <c r="X19" s="54"/>
      <c r="Y19" s="54"/>
      <c r="Z19" s="54"/>
      <c r="AA19" s="54"/>
      <c r="AB19" s="54"/>
      <c r="AC19" s="54"/>
      <c r="AD19" s="54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  <c r="BJ19" s="16"/>
      <c r="BK19" s="16"/>
      <c r="BL19" s="16"/>
      <c r="BM19" s="16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  <c r="CD19" s="16"/>
    </row>
    <row r="20" spans="2:82" ht="12.95" customHeight="1" thickBot="1" x14ac:dyDescent="0.25">
      <c r="B20" s="91"/>
      <c r="C20" s="92"/>
      <c r="D20" s="23" t="s">
        <v>39</v>
      </c>
      <c r="E20" s="76" t="s">
        <v>69</v>
      </c>
      <c r="F20" s="77"/>
      <c r="G20" s="42" t="s">
        <v>94</v>
      </c>
      <c r="H20" s="46" t="s">
        <v>98</v>
      </c>
      <c r="I20" s="7">
        <v>1</v>
      </c>
      <c r="J20" s="7">
        <v>4</v>
      </c>
      <c r="K20" s="78" t="s">
        <v>135</v>
      </c>
      <c r="L20" s="79"/>
      <c r="M20" s="39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54"/>
      <c r="Y20" s="54"/>
      <c r="Z20" s="54"/>
      <c r="AA20" s="54"/>
      <c r="AB20" s="54"/>
      <c r="AC20" s="54"/>
      <c r="AD20" s="54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6"/>
      <c r="BJ20" s="16"/>
      <c r="BK20" s="16"/>
      <c r="BL20" s="16"/>
      <c r="BM20" s="16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  <c r="CD20" s="16"/>
    </row>
    <row r="21" spans="2:82" x14ac:dyDescent="0.2">
      <c r="B21" s="87" t="s">
        <v>23</v>
      </c>
      <c r="C21" s="88"/>
      <c r="D21" s="30">
        <v>2</v>
      </c>
      <c r="E21" s="94"/>
      <c r="F21" s="95"/>
      <c r="G21" s="28"/>
      <c r="H21" s="29"/>
      <c r="I21" s="32">
        <f>SUM(I22:I31)</f>
        <v>25</v>
      </c>
      <c r="J21" s="32">
        <f>SUM(J22:J31)</f>
        <v>53</v>
      </c>
      <c r="K21" s="95"/>
      <c r="L21" s="99"/>
      <c r="M21" s="20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5"/>
      <c r="Y21" s="115"/>
      <c r="Z21" s="115"/>
      <c r="AA21" s="115"/>
      <c r="AB21" s="115"/>
      <c r="AC21" s="115"/>
      <c r="AD21" s="115"/>
      <c r="AE21" s="115"/>
      <c r="AF21" s="115"/>
      <c r="AG21" s="115"/>
      <c r="AH21" s="115"/>
      <c r="AI21" s="115"/>
      <c r="AJ21" s="115"/>
      <c r="AK21" s="115"/>
      <c r="AL21" s="115"/>
      <c r="AM21" s="115"/>
      <c r="AN21" s="115"/>
      <c r="AO21" s="115"/>
      <c r="AP21" s="115"/>
      <c r="AQ21" s="115"/>
      <c r="AR21" s="115"/>
      <c r="AS21" s="115"/>
      <c r="AT21" s="115"/>
      <c r="AU21" s="115"/>
      <c r="AV21" s="115"/>
      <c r="AW21" s="115"/>
      <c r="AX21" s="115"/>
      <c r="AY21" s="115"/>
      <c r="AZ21" s="115"/>
      <c r="BA21" s="115"/>
      <c r="BB21" s="115"/>
      <c r="BC21" s="115"/>
      <c r="BD21" s="115"/>
      <c r="BE21" s="115"/>
      <c r="BF21" s="115"/>
      <c r="BG21" s="115"/>
      <c r="BH21" s="115"/>
      <c r="BI21" s="115"/>
      <c r="BJ21" s="115"/>
      <c r="BK21" s="115"/>
      <c r="BL21" s="115"/>
      <c r="BM21" s="115"/>
      <c r="BN21" s="115"/>
      <c r="BO21" s="115"/>
      <c r="BP21" s="115"/>
      <c r="BQ21" s="115"/>
      <c r="BR21" s="11"/>
      <c r="BS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</row>
    <row r="22" spans="2:82" ht="12.6" customHeight="1" x14ac:dyDescent="0.2">
      <c r="B22" s="89"/>
      <c r="C22" s="90"/>
      <c r="D22" s="24" t="s">
        <v>40</v>
      </c>
      <c r="E22" s="110" t="s">
        <v>70</v>
      </c>
      <c r="F22" s="96"/>
      <c r="G22" s="43" t="s">
        <v>94</v>
      </c>
      <c r="H22" s="45" t="s">
        <v>118</v>
      </c>
      <c r="I22" s="6">
        <v>4</v>
      </c>
      <c r="J22" s="6">
        <v>2</v>
      </c>
      <c r="K22" s="80" t="s">
        <v>159</v>
      </c>
      <c r="L22" s="104"/>
      <c r="M22" s="12"/>
      <c r="N22" s="4"/>
      <c r="O22" s="4"/>
      <c r="P22" s="4"/>
      <c r="Q22" s="4"/>
      <c r="R22" s="4"/>
      <c r="S22" s="4"/>
      <c r="T22" s="4"/>
      <c r="U22" s="4"/>
      <c r="V22" s="4"/>
      <c r="W22" s="4"/>
      <c r="X22" s="53"/>
      <c r="Y22" s="53"/>
      <c r="Z22" s="53"/>
      <c r="AA22" s="53"/>
      <c r="AB22" s="53"/>
      <c r="AC22" s="53"/>
      <c r="AD22" s="53"/>
      <c r="AE22" s="53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</row>
    <row r="23" spans="2:82" ht="12.6" customHeight="1" x14ac:dyDescent="0.2">
      <c r="B23" s="89"/>
      <c r="C23" s="90"/>
      <c r="D23" s="10" t="s">
        <v>41</v>
      </c>
      <c r="E23" s="96" t="s">
        <v>71</v>
      </c>
      <c r="F23" s="85"/>
      <c r="G23" s="40" t="s">
        <v>96</v>
      </c>
      <c r="H23" s="44" t="s">
        <v>118</v>
      </c>
      <c r="I23" s="26">
        <v>1</v>
      </c>
      <c r="J23" s="26">
        <v>3</v>
      </c>
      <c r="K23" s="80" t="s">
        <v>116</v>
      </c>
      <c r="L23" s="104"/>
      <c r="M23" s="12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53"/>
      <c r="AC23" s="53"/>
      <c r="AD23" s="53"/>
      <c r="AE23" s="53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</row>
    <row r="24" spans="2:82" ht="12.6" customHeight="1" x14ac:dyDescent="0.2">
      <c r="B24" s="89"/>
      <c r="C24" s="90"/>
      <c r="D24" s="10" t="s">
        <v>42</v>
      </c>
      <c r="E24" s="96" t="s">
        <v>72</v>
      </c>
      <c r="F24" s="85"/>
      <c r="G24" s="40" t="s">
        <v>118</v>
      </c>
      <c r="H24" s="44" t="s">
        <v>150</v>
      </c>
      <c r="I24" s="26">
        <v>2</v>
      </c>
      <c r="J24" s="26">
        <v>0</v>
      </c>
      <c r="K24" s="100" t="s">
        <v>160</v>
      </c>
      <c r="L24" s="101"/>
      <c r="M24" s="12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53"/>
      <c r="AF24" s="53"/>
      <c r="AG24" s="53"/>
      <c r="AH24" s="53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</row>
    <row r="25" spans="2:82" ht="12.6" customHeight="1" x14ac:dyDescent="0.2">
      <c r="B25" s="89"/>
      <c r="C25" s="90"/>
      <c r="D25" s="25" t="s">
        <v>43</v>
      </c>
      <c r="E25" s="80" t="s">
        <v>73</v>
      </c>
      <c r="F25" s="96"/>
      <c r="G25" s="42" t="s">
        <v>96</v>
      </c>
      <c r="H25" s="46" t="s">
        <v>118</v>
      </c>
      <c r="I25" s="7">
        <v>2</v>
      </c>
      <c r="J25" s="7">
        <v>2</v>
      </c>
      <c r="K25" s="80" t="s">
        <v>115</v>
      </c>
      <c r="L25" s="81"/>
      <c r="M25" s="12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53"/>
      <c r="AC25" s="53"/>
      <c r="AD25" s="53"/>
      <c r="AE25" s="53"/>
      <c r="AF25" s="4"/>
      <c r="AG25" s="4"/>
      <c r="AH25" s="4"/>
      <c r="AI25" s="16"/>
      <c r="AJ25" s="4"/>
      <c r="AK25" s="4"/>
      <c r="AL25" s="4"/>
      <c r="AM25" s="4"/>
      <c r="AN25" s="4"/>
      <c r="AO25" s="4"/>
      <c r="AP25" s="4"/>
      <c r="AQ25" s="16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</row>
    <row r="26" spans="2:82" ht="12.6" customHeight="1" x14ac:dyDescent="0.2">
      <c r="B26" s="89"/>
      <c r="C26" s="90"/>
      <c r="D26" s="25" t="s">
        <v>44</v>
      </c>
      <c r="E26" s="80" t="s">
        <v>74</v>
      </c>
      <c r="F26" s="86"/>
      <c r="G26" s="42" t="s">
        <v>150</v>
      </c>
      <c r="H26" s="46" t="s">
        <v>119</v>
      </c>
      <c r="I26" s="7">
        <v>1</v>
      </c>
      <c r="J26" s="7">
        <v>1</v>
      </c>
      <c r="K26" s="80" t="s">
        <v>31</v>
      </c>
      <c r="L26" s="104"/>
      <c r="M26" s="39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54"/>
      <c r="AI26" s="54"/>
      <c r="AJ26" s="16"/>
      <c r="AK26" s="16"/>
      <c r="AL26" s="16"/>
      <c r="AM26" s="16"/>
      <c r="AN26" s="16"/>
      <c r="AO26" s="16"/>
      <c r="AP26" s="16"/>
      <c r="AQ26" s="4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16"/>
      <c r="BI26" s="16"/>
      <c r="BJ26" s="16"/>
      <c r="BK26" s="16"/>
      <c r="BL26" s="16"/>
      <c r="BM26" s="16"/>
      <c r="BN26" s="16"/>
      <c r="BO26" s="16"/>
      <c r="BP26" s="16"/>
      <c r="BQ26" s="16"/>
      <c r="BR26" s="16"/>
      <c r="BS26" s="16"/>
      <c r="BT26" s="16"/>
      <c r="BU26" s="16"/>
      <c r="BV26" s="16"/>
      <c r="BW26" s="16"/>
      <c r="BX26" s="16"/>
      <c r="BY26" s="16"/>
      <c r="BZ26" s="16"/>
      <c r="CA26" s="16"/>
      <c r="CB26" s="16"/>
      <c r="CC26" s="16"/>
      <c r="CD26" s="16"/>
    </row>
    <row r="27" spans="2:82" ht="12.6" customHeight="1" x14ac:dyDescent="0.2">
      <c r="B27" s="89"/>
      <c r="C27" s="90"/>
      <c r="D27" s="25" t="s">
        <v>45</v>
      </c>
      <c r="E27" s="80" t="s">
        <v>75</v>
      </c>
      <c r="F27" s="86"/>
      <c r="G27" s="42" t="s">
        <v>128</v>
      </c>
      <c r="H27" s="46" t="s">
        <v>106</v>
      </c>
      <c r="I27" s="7">
        <v>4</v>
      </c>
      <c r="J27" s="7">
        <v>3</v>
      </c>
      <c r="K27" s="80" t="s">
        <v>28</v>
      </c>
      <c r="L27" s="104"/>
      <c r="M27" s="39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54"/>
      <c r="AK27" s="54"/>
      <c r="AL27" s="54"/>
      <c r="AM27" s="54"/>
      <c r="AN27" s="54"/>
      <c r="AO27" s="54"/>
      <c r="AP27" s="54"/>
      <c r="AQ27" s="53"/>
      <c r="AR27" s="54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  <c r="BE27" s="16"/>
      <c r="BF27" s="16"/>
      <c r="BG27" s="16"/>
      <c r="BH27" s="16"/>
      <c r="BI27" s="16"/>
      <c r="BJ27" s="16"/>
      <c r="BK27" s="16"/>
      <c r="BL27" s="16"/>
      <c r="BM27" s="16"/>
      <c r="BN27" s="16"/>
      <c r="BO27" s="16"/>
      <c r="BP27" s="16"/>
      <c r="BQ27" s="16"/>
      <c r="BR27" s="16"/>
      <c r="BS27" s="16"/>
      <c r="BT27" s="16"/>
      <c r="BU27" s="16"/>
      <c r="BV27" s="16"/>
      <c r="BW27" s="16"/>
      <c r="BX27" s="16"/>
      <c r="BY27" s="16"/>
      <c r="BZ27" s="16"/>
      <c r="CA27" s="16"/>
      <c r="CB27" s="16"/>
      <c r="CC27" s="16"/>
      <c r="CD27" s="16"/>
    </row>
    <row r="28" spans="2:82" ht="12.6" customHeight="1" x14ac:dyDescent="0.2">
      <c r="B28" s="89"/>
      <c r="C28" s="90"/>
      <c r="D28" s="25" t="s">
        <v>46</v>
      </c>
      <c r="E28" s="80" t="s">
        <v>165</v>
      </c>
      <c r="F28" s="86"/>
      <c r="G28" s="42" t="s">
        <v>102</v>
      </c>
      <c r="H28" s="46" t="s">
        <v>124</v>
      </c>
      <c r="I28" s="7">
        <v>2</v>
      </c>
      <c r="J28" s="7">
        <v>13</v>
      </c>
      <c r="K28" s="80" t="s">
        <v>116</v>
      </c>
      <c r="L28" s="104"/>
      <c r="M28" s="39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54"/>
      <c r="AP28" s="54"/>
      <c r="AQ28" s="54"/>
      <c r="AR28" s="54"/>
      <c r="AS28" s="54"/>
      <c r="AT28" s="54"/>
      <c r="AU28" s="54"/>
      <c r="AV28" s="54"/>
      <c r="AW28" s="54"/>
      <c r="AX28" s="54"/>
      <c r="AY28" s="54"/>
      <c r="AZ28" s="54"/>
      <c r="BA28" s="54"/>
      <c r="BB28" s="54"/>
      <c r="BC28" s="54"/>
      <c r="BD28" s="54"/>
      <c r="BE28" s="54"/>
      <c r="BF28" s="54"/>
      <c r="BG28" s="54"/>
      <c r="BH28" s="16"/>
      <c r="BI28" s="16"/>
      <c r="BJ28" s="16"/>
      <c r="BK28" s="16"/>
      <c r="BL28" s="16"/>
      <c r="BM28" s="16"/>
      <c r="BN28" s="16"/>
      <c r="BO28" s="16"/>
      <c r="BP28" s="16"/>
      <c r="BQ28" s="16"/>
      <c r="BR28" s="16"/>
      <c r="BS28" s="16"/>
      <c r="BT28" s="16"/>
      <c r="BU28" s="16"/>
      <c r="BV28" s="16"/>
      <c r="BW28" s="16"/>
      <c r="BX28" s="16"/>
      <c r="BY28" s="16"/>
      <c r="BZ28" s="16"/>
      <c r="CA28" s="16"/>
      <c r="CB28" s="16"/>
      <c r="CC28" s="16"/>
      <c r="CD28" s="16"/>
    </row>
    <row r="29" spans="2:82" ht="12.6" customHeight="1" x14ac:dyDescent="0.2">
      <c r="B29" s="89"/>
      <c r="C29" s="90"/>
      <c r="D29" s="25" t="s">
        <v>105</v>
      </c>
      <c r="E29" s="80" t="s">
        <v>166</v>
      </c>
      <c r="F29" s="86"/>
      <c r="G29" s="42" t="s">
        <v>125</v>
      </c>
      <c r="H29" s="46" t="s">
        <v>155</v>
      </c>
      <c r="I29" s="7">
        <v>4</v>
      </c>
      <c r="J29" s="7">
        <v>2</v>
      </c>
      <c r="K29" s="85" t="s">
        <v>116</v>
      </c>
      <c r="L29" s="101"/>
      <c r="M29" s="39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Q29" s="4"/>
      <c r="AR29" s="16"/>
      <c r="AS29" s="16"/>
      <c r="AT29" s="16"/>
      <c r="AU29" s="16"/>
      <c r="AV29" s="16"/>
      <c r="AW29" s="16"/>
      <c r="AX29" s="16"/>
      <c r="AY29" s="16"/>
      <c r="AZ29" s="16"/>
      <c r="BA29" s="16"/>
      <c r="BB29" s="16"/>
      <c r="BC29" s="16"/>
      <c r="BD29" s="16"/>
      <c r="BE29" s="16"/>
      <c r="BF29" s="16"/>
      <c r="BG29" s="16"/>
      <c r="BH29" s="16"/>
      <c r="BI29" s="16"/>
      <c r="BJ29" s="54"/>
      <c r="BK29" s="54"/>
      <c r="BL29" s="54"/>
      <c r="BM29" s="54"/>
      <c r="BN29" s="54"/>
      <c r="BO29" s="54"/>
      <c r="BP29" s="54"/>
      <c r="BQ29" s="54"/>
      <c r="BR29" s="16"/>
      <c r="BS29" s="16"/>
      <c r="BT29" s="16"/>
      <c r="BU29" s="16"/>
      <c r="BV29" s="16"/>
      <c r="BW29" s="16"/>
      <c r="BX29" s="16"/>
      <c r="BY29" s="16"/>
      <c r="BZ29" s="16"/>
      <c r="CA29" s="16"/>
      <c r="CB29" s="16"/>
      <c r="CC29" s="16"/>
      <c r="CD29" s="16"/>
    </row>
    <row r="30" spans="2:82" ht="12.6" customHeight="1" x14ac:dyDescent="0.2">
      <c r="B30" s="89"/>
      <c r="C30" s="90"/>
      <c r="D30" s="25" t="s">
        <v>107</v>
      </c>
      <c r="E30" s="80" t="s">
        <v>140</v>
      </c>
      <c r="F30" s="86"/>
      <c r="G30" s="42" t="s">
        <v>99</v>
      </c>
      <c r="H30" s="46" t="s">
        <v>124</v>
      </c>
      <c r="I30" s="7">
        <v>4</v>
      </c>
      <c r="J30" s="7">
        <v>17</v>
      </c>
      <c r="K30" s="80" t="s">
        <v>116</v>
      </c>
      <c r="L30" s="104"/>
      <c r="M30" s="39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54"/>
      <c r="AF30" s="54"/>
      <c r="AG30" s="54"/>
      <c r="AH30" s="54"/>
      <c r="AI30" s="54"/>
      <c r="AJ30" s="54"/>
      <c r="AK30" s="54"/>
      <c r="AL30" s="54"/>
      <c r="AM30" s="54"/>
      <c r="AN30" s="54"/>
      <c r="AO30" s="54"/>
      <c r="AP30" s="54"/>
      <c r="AQ30" s="54"/>
      <c r="AR30" s="54"/>
      <c r="AS30" s="54"/>
      <c r="AT30" s="54"/>
      <c r="AU30" s="54"/>
      <c r="AV30" s="54"/>
      <c r="AW30" s="54"/>
      <c r="AX30" s="54"/>
      <c r="AY30" s="54"/>
      <c r="AZ30" s="54"/>
      <c r="BA30" s="54"/>
      <c r="BB30" s="54"/>
      <c r="BC30" s="54"/>
      <c r="BD30" s="54"/>
      <c r="BE30" s="54"/>
      <c r="BF30" s="54"/>
      <c r="BG30" s="54"/>
      <c r="BH30" s="54"/>
      <c r="BI30" s="54"/>
      <c r="BJ30" s="16"/>
      <c r="BK30" s="16"/>
      <c r="BL30" s="16"/>
      <c r="BM30" s="16"/>
      <c r="BN30" s="16"/>
      <c r="BO30" s="16"/>
      <c r="BP30" s="16"/>
      <c r="BQ30" s="16"/>
      <c r="BR30" s="16"/>
      <c r="BS30" s="16"/>
      <c r="BT30" s="16"/>
      <c r="BU30" s="16"/>
      <c r="BV30" s="16"/>
      <c r="BW30" s="16"/>
      <c r="BX30" s="16"/>
      <c r="BY30" s="16"/>
      <c r="BZ30" s="16"/>
      <c r="CA30" s="16"/>
      <c r="CB30" s="16"/>
      <c r="CC30" s="16"/>
      <c r="CD30" s="16"/>
    </row>
    <row r="31" spans="2:82" ht="12.95" customHeight="1" thickBot="1" x14ac:dyDescent="0.25">
      <c r="B31" s="91"/>
      <c r="C31" s="92"/>
      <c r="D31" s="23" t="s">
        <v>194</v>
      </c>
      <c r="E31" s="78" t="s">
        <v>139</v>
      </c>
      <c r="F31" s="76"/>
      <c r="G31" s="42" t="s">
        <v>152</v>
      </c>
      <c r="H31" s="46" t="s">
        <v>133</v>
      </c>
      <c r="I31" s="7">
        <v>1</v>
      </c>
      <c r="J31" s="7">
        <v>10</v>
      </c>
      <c r="K31" s="78" t="s">
        <v>160</v>
      </c>
      <c r="L31" s="133"/>
      <c r="M31" s="39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54"/>
      <c r="AR31" s="54"/>
      <c r="AS31" s="54"/>
      <c r="AT31" s="54"/>
      <c r="AU31" s="54"/>
      <c r="AV31" s="54"/>
      <c r="AW31" s="54"/>
      <c r="AX31" s="54"/>
      <c r="AY31" s="54"/>
      <c r="AZ31" s="54"/>
      <c r="BA31" s="54"/>
      <c r="BB31" s="54"/>
      <c r="BC31" s="54"/>
      <c r="BD31" s="54"/>
      <c r="BE31" s="54"/>
      <c r="BF31" s="16"/>
      <c r="BG31" s="16"/>
      <c r="BH31" s="16"/>
      <c r="BI31" s="16"/>
      <c r="BJ31" s="16"/>
      <c r="BK31" s="16"/>
      <c r="BL31" s="16"/>
      <c r="BM31" s="16"/>
      <c r="BN31" s="16"/>
      <c r="BO31" s="16"/>
      <c r="BP31" s="16"/>
      <c r="BQ31" s="16"/>
      <c r="BR31" s="16"/>
      <c r="BS31" s="16"/>
      <c r="BT31" s="16"/>
      <c r="BU31" s="16"/>
      <c r="BV31" s="16"/>
      <c r="BW31" s="16"/>
      <c r="BX31" s="16"/>
      <c r="BY31" s="16"/>
      <c r="BZ31" s="16"/>
      <c r="CA31" s="16"/>
      <c r="CB31" s="16"/>
      <c r="CC31" s="16"/>
      <c r="CD31" s="16"/>
    </row>
    <row r="32" spans="2:82" x14ac:dyDescent="0.2">
      <c r="B32" s="87" t="s">
        <v>24</v>
      </c>
      <c r="C32" s="88"/>
      <c r="D32" s="68">
        <v>3</v>
      </c>
      <c r="E32" s="97"/>
      <c r="F32" s="98"/>
      <c r="G32" s="28"/>
      <c r="H32" s="29"/>
      <c r="I32" s="32">
        <f>SUM(I33:I40)</f>
        <v>51</v>
      </c>
      <c r="J32" s="32">
        <f>SUM(J33:J40)</f>
        <v>17</v>
      </c>
      <c r="K32" s="95"/>
      <c r="L32" s="99"/>
      <c r="M32" s="20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5"/>
      <c r="AQ32" s="115"/>
      <c r="AR32" s="115"/>
      <c r="AS32" s="115"/>
      <c r="AT32" s="115"/>
      <c r="AU32" s="115"/>
      <c r="AV32" s="115"/>
      <c r="AW32" s="115"/>
      <c r="AX32" s="115"/>
      <c r="AY32" s="115"/>
      <c r="AZ32" s="115"/>
      <c r="BA32" s="115"/>
      <c r="BB32" s="115"/>
      <c r="BC32" s="115"/>
      <c r="BD32" s="115"/>
      <c r="BE32" s="115"/>
      <c r="BF32" s="115"/>
      <c r="BG32" s="115"/>
      <c r="BH32" s="115"/>
      <c r="BI32" s="115"/>
      <c r="BJ32" s="115"/>
      <c r="BK32" s="115"/>
      <c r="BL32" s="115"/>
      <c r="BM32" s="115"/>
      <c r="BN32" s="115"/>
      <c r="BO32" s="115"/>
      <c r="BP32" s="115"/>
      <c r="BQ32" s="115"/>
      <c r="BR32" s="115"/>
      <c r="BS32" s="115"/>
      <c r="BT32" s="115"/>
      <c r="BU32" s="115"/>
      <c r="BV32" s="11"/>
      <c r="BW32" s="11"/>
      <c r="BX32" s="11"/>
      <c r="BY32" s="11"/>
      <c r="BZ32" s="11"/>
      <c r="CA32" s="11"/>
      <c r="CB32" s="11"/>
      <c r="CC32" s="11"/>
      <c r="CD32" s="11"/>
    </row>
    <row r="33" spans="2:82" x14ac:dyDescent="0.2">
      <c r="B33" s="89"/>
      <c r="C33" s="90"/>
      <c r="D33" s="10" t="s">
        <v>48</v>
      </c>
      <c r="E33" s="100" t="s">
        <v>76</v>
      </c>
      <c r="F33" s="100"/>
      <c r="G33" s="40" t="s">
        <v>103</v>
      </c>
      <c r="H33" s="44" t="s">
        <v>100</v>
      </c>
      <c r="I33" s="26">
        <v>4</v>
      </c>
      <c r="J33" s="26">
        <v>0</v>
      </c>
      <c r="K33" s="100" t="s">
        <v>115</v>
      </c>
      <c r="L33" s="101"/>
      <c r="M33" s="12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53"/>
      <c r="AQ33" s="53"/>
      <c r="AR33" s="53"/>
      <c r="AS33" s="53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</row>
    <row r="34" spans="2:82" ht="12.6" customHeight="1" x14ac:dyDescent="0.2">
      <c r="B34" s="89"/>
      <c r="C34" s="90"/>
      <c r="D34" s="25" t="s">
        <v>47</v>
      </c>
      <c r="E34" s="80" t="s">
        <v>77</v>
      </c>
      <c r="F34" s="86"/>
      <c r="G34" s="40" t="s">
        <v>100</v>
      </c>
      <c r="H34" s="44" t="s">
        <v>129</v>
      </c>
      <c r="I34" s="26">
        <v>3</v>
      </c>
      <c r="J34" s="26">
        <v>0</v>
      </c>
      <c r="K34" s="80" t="s">
        <v>161</v>
      </c>
      <c r="L34" s="81"/>
      <c r="M34" s="12"/>
      <c r="N34" s="4"/>
      <c r="O34" s="4"/>
      <c r="P34" s="4"/>
      <c r="Q34" s="4"/>
      <c r="R34" s="4"/>
      <c r="S34" s="4"/>
      <c r="T34" s="4"/>
      <c r="U34" s="4"/>
      <c r="V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53"/>
      <c r="AT34" s="53"/>
      <c r="AU34" s="53"/>
      <c r="AV34" s="53"/>
      <c r="AW34" s="53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/>
    </row>
    <row r="35" spans="2:82" ht="12.6" customHeight="1" x14ac:dyDescent="0.2">
      <c r="B35" s="89"/>
      <c r="C35" s="90"/>
      <c r="D35" s="25" t="s">
        <v>49</v>
      </c>
      <c r="E35" s="80" t="s">
        <v>78</v>
      </c>
      <c r="F35" s="86"/>
      <c r="G35" s="40" t="s">
        <v>129</v>
      </c>
      <c r="H35" s="44" t="s">
        <v>156</v>
      </c>
      <c r="I35" s="26">
        <v>10</v>
      </c>
      <c r="J35" s="26">
        <v>6</v>
      </c>
      <c r="K35" s="80" t="s">
        <v>117</v>
      </c>
      <c r="L35" s="104"/>
      <c r="M35" s="39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54"/>
      <c r="AX35" s="54"/>
      <c r="AY35" s="54"/>
      <c r="AZ35" s="54"/>
      <c r="BA35" s="54"/>
      <c r="BB35" s="54"/>
      <c r="BC35" s="54"/>
      <c r="BD35" s="54"/>
      <c r="BE35" s="54"/>
      <c r="BF35" s="54"/>
      <c r="BG35" s="54"/>
      <c r="BH35" s="54"/>
      <c r="BI35" s="54"/>
      <c r="BJ35" s="54"/>
      <c r="BK35" s="54"/>
      <c r="BL35" s="54"/>
      <c r="BM35" s="54"/>
      <c r="BN35" s="54"/>
      <c r="BO35" s="54"/>
      <c r="BP35" s="54"/>
      <c r="BQ35" s="54"/>
      <c r="BR35" s="54"/>
      <c r="BS35" s="16"/>
      <c r="BT35" s="16"/>
      <c r="BU35" s="16"/>
      <c r="BV35" s="16"/>
      <c r="BW35" s="16"/>
      <c r="BX35" s="16"/>
      <c r="BY35" s="16"/>
      <c r="BZ35" s="16"/>
      <c r="CA35" s="16"/>
      <c r="CB35" s="16"/>
      <c r="CC35" s="16"/>
      <c r="CD35" s="16"/>
    </row>
    <row r="36" spans="2:82" ht="12.6" customHeight="1" x14ac:dyDescent="0.2">
      <c r="B36" s="89"/>
      <c r="C36" s="90"/>
      <c r="D36" s="25" t="s">
        <v>50</v>
      </c>
      <c r="E36" s="110" t="s">
        <v>79</v>
      </c>
      <c r="F36" s="96"/>
      <c r="G36" s="40" t="s">
        <v>129</v>
      </c>
      <c r="H36" s="44" t="s">
        <v>156</v>
      </c>
      <c r="I36" s="26">
        <v>10</v>
      </c>
      <c r="J36" s="26">
        <v>6</v>
      </c>
      <c r="K36" s="80" t="s">
        <v>162</v>
      </c>
      <c r="L36" s="104"/>
      <c r="M36" s="39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54"/>
      <c r="AX36" s="54"/>
      <c r="AY36" s="54"/>
      <c r="AZ36" s="54"/>
      <c r="BA36" s="54"/>
      <c r="BB36" s="54"/>
      <c r="BC36" s="54"/>
      <c r="BD36" s="54"/>
      <c r="BE36" s="54"/>
      <c r="BF36" s="54"/>
      <c r="BG36" s="54"/>
      <c r="BH36" s="54"/>
      <c r="BI36" s="54"/>
      <c r="BJ36" s="54"/>
      <c r="BK36" s="54"/>
      <c r="BL36" s="54"/>
      <c r="BM36" s="54"/>
      <c r="BN36" s="54"/>
      <c r="BO36" s="54"/>
      <c r="BP36" s="54"/>
      <c r="BQ36" s="54"/>
      <c r="BR36" s="54"/>
      <c r="BS36" s="16"/>
      <c r="BT36" s="16"/>
      <c r="BU36" s="16"/>
      <c r="BV36" s="16"/>
      <c r="BW36" s="16"/>
      <c r="BX36" s="16"/>
      <c r="BY36" s="16"/>
      <c r="BZ36" s="16"/>
      <c r="CA36" s="16"/>
      <c r="CB36" s="16"/>
      <c r="CC36" s="16"/>
      <c r="CD36" s="16"/>
    </row>
    <row r="37" spans="2:82" ht="12.6" customHeight="1" x14ac:dyDescent="0.2">
      <c r="B37" s="89"/>
      <c r="C37" s="90"/>
      <c r="D37" s="25" t="s">
        <v>51</v>
      </c>
      <c r="E37" s="80" t="s">
        <v>80</v>
      </c>
      <c r="F37" s="86"/>
      <c r="G37" s="40" t="s">
        <v>125</v>
      </c>
      <c r="H37" s="44" t="s">
        <v>158</v>
      </c>
      <c r="I37" s="26">
        <v>9</v>
      </c>
      <c r="J37" s="26">
        <v>1</v>
      </c>
      <c r="K37" s="110" t="s">
        <v>116</v>
      </c>
      <c r="L37" s="81"/>
      <c r="M37" s="39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6"/>
      <c r="AW37" s="16"/>
      <c r="AX37" s="16"/>
      <c r="AY37" s="16"/>
      <c r="AZ37" s="16"/>
      <c r="BA37" s="16"/>
      <c r="BB37" s="16"/>
      <c r="BC37" s="16"/>
      <c r="BD37" s="16"/>
      <c r="BE37" s="16"/>
      <c r="BF37" s="16"/>
      <c r="BG37" s="16"/>
      <c r="BH37" s="16"/>
      <c r="BI37" s="16"/>
      <c r="BJ37" s="54"/>
      <c r="BK37" s="54"/>
      <c r="BL37" s="54"/>
      <c r="BM37" s="54"/>
      <c r="BN37" s="54"/>
      <c r="BO37" s="54"/>
      <c r="BP37" s="54"/>
      <c r="BQ37" s="54"/>
      <c r="BR37" s="54"/>
      <c r="BS37" s="54"/>
      <c r="BT37" s="54"/>
      <c r="BU37" s="54"/>
      <c r="BV37" s="16"/>
      <c r="BW37" s="16"/>
      <c r="BX37" s="16"/>
      <c r="BY37" s="16"/>
      <c r="BZ37" s="16"/>
      <c r="CA37" s="16"/>
      <c r="CB37" s="16"/>
      <c r="CC37" s="16"/>
      <c r="CD37" s="16"/>
    </row>
    <row r="38" spans="2:82" ht="12.6" customHeight="1" x14ac:dyDescent="0.2">
      <c r="B38" s="89"/>
      <c r="C38" s="90"/>
      <c r="D38" s="25" t="s">
        <v>52</v>
      </c>
      <c r="E38" s="80" t="s">
        <v>170</v>
      </c>
      <c r="F38" s="86"/>
      <c r="G38" s="40" t="s">
        <v>124</v>
      </c>
      <c r="H38" s="44" t="s">
        <v>125</v>
      </c>
      <c r="I38" s="26">
        <v>2</v>
      </c>
      <c r="J38" s="7">
        <v>0</v>
      </c>
      <c r="K38" s="85" t="s">
        <v>116</v>
      </c>
      <c r="L38" s="101"/>
      <c r="M38" s="39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6"/>
      <c r="AZ38" s="16"/>
      <c r="BA38" s="16"/>
      <c r="BB38" s="16"/>
      <c r="BC38" s="16"/>
      <c r="BD38" s="16"/>
      <c r="BE38" s="16"/>
      <c r="BF38" s="16"/>
      <c r="BG38" s="54"/>
      <c r="BH38" s="54"/>
      <c r="BI38" s="54"/>
      <c r="BJ38" s="54"/>
      <c r="BK38" s="16"/>
      <c r="BL38" s="16"/>
      <c r="BM38" s="16"/>
      <c r="BN38" s="16"/>
      <c r="BO38" s="16"/>
      <c r="BP38" s="16"/>
      <c r="BQ38" s="16"/>
      <c r="BR38" s="16"/>
      <c r="BS38" s="16"/>
      <c r="BT38" s="16"/>
      <c r="BU38" s="16"/>
      <c r="BV38" s="16"/>
      <c r="BW38" s="16"/>
      <c r="BX38" s="16"/>
      <c r="BY38" s="16"/>
      <c r="BZ38" s="16"/>
      <c r="CA38" s="16"/>
      <c r="CB38" s="16"/>
      <c r="CC38" s="16"/>
      <c r="CD38" s="16"/>
    </row>
    <row r="39" spans="2:82" ht="12.6" customHeight="1" x14ac:dyDescent="0.2">
      <c r="B39" s="89"/>
      <c r="C39" s="90"/>
      <c r="D39" s="25" t="s">
        <v>168</v>
      </c>
      <c r="E39" s="80" t="s">
        <v>169</v>
      </c>
      <c r="F39" s="86"/>
      <c r="G39" s="40" t="s">
        <v>155</v>
      </c>
      <c r="H39" s="44" t="s">
        <v>108</v>
      </c>
      <c r="I39" s="26">
        <v>7</v>
      </c>
      <c r="J39" s="7">
        <v>2</v>
      </c>
      <c r="K39" s="85" t="s">
        <v>116</v>
      </c>
      <c r="L39" s="101"/>
      <c r="M39" s="39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6"/>
      <c r="BB39" s="16"/>
      <c r="BC39" s="16"/>
      <c r="BD39" s="16"/>
      <c r="BE39" s="16"/>
      <c r="BF39" s="16"/>
      <c r="BG39" s="16"/>
      <c r="BH39" s="16"/>
      <c r="BI39" s="16"/>
      <c r="BJ39" s="16"/>
      <c r="BK39" s="16"/>
      <c r="BL39" s="16"/>
      <c r="BM39" s="16"/>
      <c r="BN39" s="16"/>
      <c r="BO39" s="16"/>
      <c r="BP39" s="16"/>
      <c r="BQ39" s="54"/>
      <c r="BR39" s="54"/>
      <c r="BS39" s="54"/>
      <c r="BT39" s="54"/>
      <c r="BU39" s="54"/>
      <c r="BV39" s="54"/>
      <c r="BW39" s="54"/>
      <c r="BX39" s="54"/>
      <c r="BY39" s="54"/>
      <c r="BZ39" s="54"/>
      <c r="CA39" s="54"/>
      <c r="CB39" s="16"/>
      <c r="CC39" s="16"/>
      <c r="CD39" s="16"/>
    </row>
    <row r="40" spans="2:82" ht="12.95" customHeight="1" thickBot="1" x14ac:dyDescent="0.25">
      <c r="B40" s="91"/>
      <c r="C40" s="92"/>
      <c r="D40" s="23" t="s">
        <v>167</v>
      </c>
      <c r="E40" s="78" t="s">
        <v>81</v>
      </c>
      <c r="F40" s="76"/>
      <c r="G40" s="40" t="s">
        <v>130</v>
      </c>
      <c r="H40" s="44" t="s">
        <v>138</v>
      </c>
      <c r="I40" s="26">
        <v>6</v>
      </c>
      <c r="J40" s="47">
        <v>2</v>
      </c>
      <c r="K40" s="85" t="s">
        <v>116</v>
      </c>
      <c r="L40" s="101"/>
      <c r="M40" s="13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67"/>
      <c r="BS40" s="67"/>
      <c r="BT40" s="67"/>
      <c r="BU40" s="67"/>
      <c r="BV40" s="67"/>
      <c r="BW40" s="67"/>
      <c r="BX40" s="67"/>
      <c r="BY40" s="67"/>
      <c r="BZ40" s="14"/>
      <c r="CA40" s="14"/>
      <c r="CB40" s="14"/>
      <c r="CC40" s="14"/>
      <c r="CD40" s="14"/>
    </row>
    <row r="41" spans="2:82" x14ac:dyDescent="0.2">
      <c r="B41" s="87" t="s">
        <v>25</v>
      </c>
      <c r="C41" s="88"/>
      <c r="D41" s="69">
        <v>4</v>
      </c>
      <c r="E41" s="102"/>
      <c r="F41" s="95"/>
      <c r="G41" s="28"/>
      <c r="H41" s="29"/>
      <c r="I41" s="32">
        <f>SUM(I42:I48)</f>
        <v>29</v>
      </c>
      <c r="J41" s="51">
        <f>SUM(J42:J48)</f>
        <v>56</v>
      </c>
      <c r="K41" s="94"/>
      <c r="L41" s="99"/>
      <c r="M41" s="49"/>
      <c r="N41" s="11"/>
      <c r="O41" s="11"/>
      <c r="P41" s="11"/>
      <c r="Q41" s="115"/>
      <c r="R41" s="115"/>
      <c r="S41" s="115"/>
      <c r="T41" s="115"/>
      <c r="U41" s="115"/>
      <c r="V41" s="115"/>
      <c r="W41" s="115"/>
      <c r="X41" s="115"/>
      <c r="Y41" s="115"/>
      <c r="Z41" s="115"/>
      <c r="AA41" s="115"/>
      <c r="AB41" s="115"/>
      <c r="AC41" s="115"/>
      <c r="AD41" s="115"/>
      <c r="AE41" s="115"/>
      <c r="AF41" s="115"/>
      <c r="AG41" s="115"/>
      <c r="AH41" s="115"/>
      <c r="AI41" s="115"/>
      <c r="AJ41" s="115"/>
      <c r="AK41" s="115"/>
      <c r="AL41" s="115"/>
      <c r="AM41" s="115"/>
      <c r="AN41" s="115"/>
      <c r="AO41" s="115"/>
      <c r="AP41" s="115"/>
      <c r="AQ41" s="115"/>
      <c r="AR41" s="115"/>
      <c r="AS41" s="115"/>
      <c r="AT41" s="115"/>
      <c r="AU41" s="115"/>
      <c r="AV41" s="115"/>
      <c r="AW41" s="115"/>
      <c r="AX41" s="115"/>
      <c r="AY41" s="115"/>
      <c r="AZ41" s="115"/>
      <c r="BA41" s="115"/>
      <c r="BB41" s="115"/>
      <c r="BC41" s="115"/>
      <c r="BD41" s="115"/>
      <c r="BE41" s="115"/>
      <c r="BF41" s="115"/>
      <c r="BG41" s="115"/>
      <c r="BH41" s="115"/>
      <c r="BI41" s="115"/>
      <c r="BJ41" s="115"/>
      <c r="BK41" s="115"/>
      <c r="BL41" s="115"/>
      <c r="BM41" s="115"/>
      <c r="BN41" s="115"/>
      <c r="BO41" s="115"/>
      <c r="BP41" s="115"/>
      <c r="BQ41" s="115"/>
      <c r="BR41" s="115"/>
      <c r="BS41" s="115"/>
      <c r="BT41" s="115"/>
      <c r="BU41" s="115"/>
      <c r="BV41" s="115"/>
      <c r="BW41" s="115"/>
      <c r="BX41" s="115"/>
      <c r="BY41" s="115"/>
      <c r="BZ41" s="115"/>
      <c r="CA41" s="115"/>
      <c r="CB41" s="11"/>
      <c r="CC41" s="11"/>
      <c r="CD41" s="11"/>
    </row>
    <row r="42" spans="2:82" ht="12.95" customHeight="1" x14ac:dyDescent="0.2">
      <c r="B42" s="89"/>
      <c r="C42" s="90"/>
      <c r="D42" s="25" t="s">
        <v>53</v>
      </c>
      <c r="E42" s="86" t="s">
        <v>82</v>
      </c>
      <c r="F42" s="85"/>
      <c r="G42" s="40" t="s">
        <v>156</v>
      </c>
      <c r="H42" s="44" t="s">
        <v>113</v>
      </c>
      <c r="I42" s="26">
        <v>5</v>
      </c>
      <c r="J42" s="41">
        <v>0</v>
      </c>
      <c r="K42" s="86" t="s">
        <v>163</v>
      </c>
      <c r="L42" s="101"/>
      <c r="M42" s="18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6"/>
      <c r="AZ42" s="16"/>
      <c r="BA42" s="16"/>
      <c r="BB42" s="16"/>
      <c r="BC42" s="16"/>
      <c r="BD42" s="16"/>
      <c r="BE42" s="16"/>
      <c r="BF42" s="16"/>
      <c r="BG42" s="16"/>
      <c r="BH42" s="16"/>
      <c r="BI42" s="16"/>
      <c r="BJ42" s="16"/>
      <c r="BK42" s="16"/>
      <c r="BL42" s="16"/>
      <c r="BM42" s="16"/>
      <c r="BN42" s="16"/>
      <c r="BO42" s="16"/>
      <c r="BP42" s="16"/>
      <c r="BQ42" s="16"/>
      <c r="BR42" s="54"/>
      <c r="BS42" s="54"/>
      <c r="BT42" s="54"/>
      <c r="BU42" s="54"/>
      <c r="BV42" s="54"/>
      <c r="BW42" s="54"/>
      <c r="BX42" s="54"/>
      <c r="BY42" s="16"/>
      <c r="BZ42" s="16"/>
      <c r="CA42" s="16"/>
      <c r="CB42" s="16"/>
      <c r="CC42" s="16"/>
      <c r="CD42" s="16"/>
    </row>
    <row r="43" spans="2:82" x14ac:dyDescent="0.2">
      <c r="B43" s="89"/>
      <c r="C43" s="90"/>
      <c r="D43" s="25" t="s">
        <v>54</v>
      </c>
      <c r="E43" s="80" t="s">
        <v>83</v>
      </c>
      <c r="F43" s="86"/>
      <c r="G43" s="117">
        <v>45786</v>
      </c>
      <c r="H43" s="118">
        <v>45848</v>
      </c>
      <c r="I43" s="6">
        <v>15</v>
      </c>
      <c r="J43" s="41">
        <v>48</v>
      </c>
      <c r="K43" s="93" t="s">
        <v>116</v>
      </c>
      <c r="L43" s="81"/>
      <c r="M43" s="5"/>
      <c r="N43" s="4"/>
      <c r="O43" s="4"/>
      <c r="P43" s="4"/>
      <c r="Q43" s="53"/>
      <c r="R43" s="53"/>
      <c r="S43" s="53"/>
      <c r="T43" s="53"/>
      <c r="U43" s="53"/>
      <c r="V43" s="53"/>
      <c r="W43" s="53"/>
      <c r="X43" s="53"/>
      <c r="Y43" s="53"/>
      <c r="Z43" s="53"/>
      <c r="AA43" s="53"/>
      <c r="AB43" s="53"/>
      <c r="AC43" s="53"/>
      <c r="AD43" s="53"/>
      <c r="AE43" s="53"/>
      <c r="AF43" s="53"/>
      <c r="AG43" s="53"/>
      <c r="AH43" s="53"/>
      <c r="AI43" s="53"/>
      <c r="AJ43" s="53"/>
      <c r="AK43" s="53"/>
      <c r="AL43" s="53"/>
      <c r="AM43" s="53"/>
      <c r="AN43" s="53"/>
      <c r="AO43" s="53"/>
      <c r="AP43" s="53"/>
      <c r="AQ43" s="53"/>
      <c r="AR43" s="53"/>
      <c r="AS43" s="53"/>
      <c r="AT43" s="53"/>
      <c r="AU43" s="53"/>
      <c r="AV43" s="53"/>
      <c r="AW43" s="53"/>
      <c r="AX43" s="53"/>
      <c r="AY43" s="53"/>
      <c r="AZ43" s="53"/>
      <c r="BA43" s="53"/>
      <c r="BB43" s="53"/>
      <c r="BC43" s="53"/>
      <c r="BD43" s="53"/>
      <c r="BE43" s="53"/>
      <c r="BF43" s="53"/>
      <c r="BG43" s="53"/>
      <c r="BH43" s="53"/>
      <c r="BI43" s="53"/>
      <c r="BJ43" s="53"/>
      <c r="BK43" s="53"/>
      <c r="BL43" s="53"/>
      <c r="BM43" s="53"/>
      <c r="BN43" s="53"/>
      <c r="BO43" s="53"/>
      <c r="BP43" s="53"/>
      <c r="BQ43" s="53"/>
      <c r="BR43" s="53"/>
      <c r="BS43" s="53"/>
      <c r="BT43" s="53"/>
      <c r="BU43" s="53"/>
      <c r="BV43" s="53"/>
      <c r="BW43" s="53"/>
      <c r="BX43" s="53"/>
      <c r="BY43" s="53"/>
      <c r="BZ43" s="53"/>
      <c r="CA43" s="53"/>
      <c r="CB43" s="4"/>
      <c r="CC43" s="4"/>
      <c r="CD43" s="4"/>
    </row>
    <row r="44" spans="2:82" x14ac:dyDescent="0.2">
      <c r="B44" s="89"/>
      <c r="C44" s="90"/>
      <c r="D44" s="25" t="s">
        <v>55</v>
      </c>
      <c r="E44" s="80" t="s">
        <v>84</v>
      </c>
      <c r="F44" s="86"/>
      <c r="G44" s="43" t="s">
        <v>158</v>
      </c>
      <c r="H44" s="45" t="s">
        <v>108</v>
      </c>
      <c r="I44" s="6">
        <v>2</v>
      </c>
      <c r="J44" s="41">
        <v>3</v>
      </c>
      <c r="K44" s="93" t="s">
        <v>164</v>
      </c>
      <c r="L44" s="81"/>
      <c r="M44" s="5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53"/>
      <c r="BV44" s="53"/>
      <c r="BW44" s="53"/>
      <c r="BX44" s="53"/>
      <c r="BY44" s="53"/>
      <c r="BZ44" s="53"/>
      <c r="CA44" s="53"/>
      <c r="CB44" s="4"/>
      <c r="CC44" s="4"/>
      <c r="CD44" s="4"/>
    </row>
    <row r="45" spans="2:82" x14ac:dyDescent="0.2">
      <c r="B45" s="89"/>
      <c r="C45" s="90"/>
      <c r="D45" s="25" t="s">
        <v>56</v>
      </c>
      <c r="E45" s="80" t="s">
        <v>85</v>
      </c>
      <c r="F45" s="93"/>
      <c r="G45" s="44" t="s">
        <v>156</v>
      </c>
      <c r="H45" s="45" t="s">
        <v>113</v>
      </c>
      <c r="I45" s="6">
        <v>4</v>
      </c>
      <c r="J45" s="41">
        <v>1</v>
      </c>
      <c r="K45" s="93" t="s">
        <v>135</v>
      </c>
      <c r="L45" s="104"/>
      <c r="M45" s="5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53"/>
      <c r="BS45" s="53"/>
      <c r="BT45" s="53"/>
      <c r="BU45" s="53"/>
      <c r="BV45" s="53"/>
      <c r="BW45" s="53"/>
      <c r="BX45" s="53"/>
      <c r="BY45" s="4"/>
      <c r="BZ45" s="4"/>
      <c r="CA45" s="4"/>
      <c r="CB45" s="4"/>
      <c r="CC45" s="4"/>
      <c r="CD45" s="4"/>
    </row>
    <row r="46" spans="2:82" x14ac:dyDescent="0.2">
      <c r="B46" s="89"/>
      <c r="C46" s="90"/>
      <c r="D46" s="25" t="s">
        <v>57</v>
      </c>
      <c r="E46" s="80" t="s">
        <v>172</v>
      </c>
      <c r="F46" s="86"/>
      <c r="G46" s="43" t="s">
        <v>124</v>
      </c>
      <c r="H46" s="45" t="s">
        <v>124</v>
      </c>
      <c r="I46" s="6">
        <v>1</v>
      </c>
      <c r="J46" s="41">
        <v>0</v>
      </c>
      <c r="K46" s="107" t="s">
        <v>116</v>
      </c>
      <c r="L46" s="81"/>
      <c r="M46" s="5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53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  <c r="BS46" s="4"/>
      <c r="BT46" s="4"/>
      <c r="BU46" s="4"/>
      <c r="BV46" s="4"/>
      <c r="BW46" s="4"/>
      <c r="BX46" s="4"/>
      <c r="BY46" s="4"/>
      <c r="BZ46" s="4"/>
      <c r="CA46" s="4"/>
      <c r="CB46" s="4"/>
      <c r="CC46" s="4"/>
      <c r="CD46" s="4"/>
    </row>
    <row r="47" spans="2:82" x14ac:dyDescent="0.2">
      <c r="B47" s="89"/>
      <c r="C47" s="90"/>
      <c r="D47" s="25" t="s">
        <v>58</v>
      </c>
      <c r="E47" s="80" t="s">
        <v>173</v>
      </c>
      <c r="F47" s="86"/>
      <c r="G47" s="43" t="s">
        <v>108</v>
      </c>
      <c r="H47" s="45" t="s">
        <v>108</v>
      </c>
      <c r="I47" s="6">
        <v>1</v>
      </c>
      <c r="J47" s="41">
        <v>0</v>
      </c>
      <c r="K47" s="107" t="s">
        <v>116</v>
      </c>
      <c r="L47" s="81"/>
      <c r="M47" s="5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"/>
      <c r="BX47" s="4"/>
      <c r="BY47" s="4"/>
      <c r="BZ47" s="4"/>
      <c r="CA47" s="53"/>
      <c r="CB47" s="4"/>
      <c r="CC47" s="4"/>
      <c r="CD47" s="4"/>
    </row>
    <row r="48" spans="2:82" ht="13.5" thickBot="1" x14ac:dyDescent="0.25">
      <c r="B48" s="91"/>
      <c r="C48" s="92"/>
      <c r="D48" s="23" t="s">
        <v>171</v>
      </c>
      <c r="E48" s="78" t="s">
        <v>86</v>
      </c>
      <c r="F48" s="76"/>
      <c r="G48" s="43" t="s">
        <v>158</v>
      </c>
      <c r="H48" s="45" t="s">
        <v>108</v>
      </c>
      <c r="I48" s="6">
        <v>1</v>
      </c>
      <c r="J48" s="47">
        <v>4</v>
      </c>
      <c r="K48" s="109" t="s">
        <v>160</v>
      </c>
      <c r="L48" s="79"/>
      <c r="M48" s="15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  <c r="BU48" s="67"/>
      <c r="BV48" s="14"/>
      <c r="BW48" s="14"/>
      <c r="BX48" s="67"/>
      <c r="BY48" s="67"/>
      <c r="BZ48" s="67"/>
      <c r="CA48" s="67"/>
      <c r="CB48" s="14"/>
      <c r="CC48" s="14"/>
      <c r="CD48" s="14"/>
    </row>
    <row r="49" spans="2:82" x14ac:dyDescent="0.2">
      <c r="B49" s="87" t="s">
        <v>26</v>
      </c>
      <c r="C49" s="88"/>
      <c r="D49" s="69">
        <v>5</v>
      </c>
      <c r="E49" s="102"/>
      <c r="F49" s="103"/>
      <c r="G49" s="28"/>
      <c r="H49" s="29"/>
      <c r="I49" s="32">
        <f>SUM(I50:I55)</f>
        <v>9</v>
      </c>
      <c r="J49" s="51">
        <f>SUM(J50:J55)</f>
        <v>0</v>
      </c>
      <c r="K49" s="105"/>
      <c r="L49" s="106"/>
      <c r="M49" s="50"/>
      <c r="N49" s="48"/>
      <c r="O49" s="48"/>
      <c r="P49" s="48"/>
      <c r="Q49" s="48"/>
      <c r="R49" s="48"/>
      <c r="S49" s="48"/>
      <c r="T49" s="48"/>
      <c r="U49" s="48"/>
      <c r="V49" s="48"/>
      <c r="W49" s="48"/>
      <c r="X49" s="48"/>
      <c r="Y49" s="48"/>
      <c r="Z49" s="48"/>
      <c r="AA49" s="48"/>
      <c r="AB49" s="48"/>
      <c r="AC49" s="48"/>
      <c r="AD49" s="48"/>
      <c r="AE49" s="48"/>
      <c r="AF49" s="48"/>
      <c r="AG49" s="48"/>
      <c r="AH49" s="48"/>
      <c r="AI49" s="48"/>
      <c r="AJ49" s="48"/>
      <c r="AK49" s="48"/>
      <c r="AL49" s="48"/>
      <c r="AM49" s="48"/>
      <c r="AN49" s="48"/>
      <c r="AO49" s="48"/>
      <c r="AP49" s="48"/>
      <c r="AQ49" s="48"/>
      <c r="AR49" s="48"/>
      <c r="AS49" s="48"/>
      <c r="AT49" s="48"/>
      <c r="AU49" s="48"/>
      <c r="AV49" s="48"/>
      <c r="AW49" s="48"/>
      <c r="AX49" s="48"/>
      <c r="AY49" s="48"/>
      <c r="AZ49" s="48"/>
      <c r="BA49" s="48"/>
      <c r="BB49" s="48"/>
      <c r="BC49" s="48"/>
      <c r="BD49" s="48"/>
      <c r="BE49" s="48"/>
      <c r="BF49" s="48"/>
      <c r="BG49" s="48"/>
      <c r="BH49" s="48"/>
      <c r="BI49" s="48"/>
      <c r="BJ49" s="48"/>
      <c r="BK49" s="48"/>
      <c r="BL49" s="48"/>
      <c r="BM49" s="48"/>
      <c r="BN49" s="48"/>
      <c r="BO49" s="48"/>
      <c r="BP49" s="48"/>
      <c r="BQ49" s="48"/>
      <c r="BR49" s="48"/>
      <c r="BS49" s="48"/>
      <c r="BT49" s="48"/>
      <c r="BU49" s="48"/>
      <c r="BV49" s="48"/>
      <c r="BW49" s="48"/>
      <c r="BX49" s="116"/>
      <c r="BY49" s="116"/>
      <c r="BZ49" s="116"/>
      <c r="CA49" s="116"/>
      <c r="CB49" s="116"/>
      <c r="CC49" s="48"/>
      <c r="CD49" s="48"/>
    </row>
    <row r="50" spans="2:82" ht="12.6" customHeight="1" x14ac:dyDescent="0.2">
      <c r="B50" s="89"/>
      <c r="C50" s="90"/>
      <c r="D50" s="25" t="s">
        <v>59</v>
      </c>
      <c r="E50" s="86" t="s">
        <v>87</v>
      </c>
      <c r="F50" s="85"/>
      <c r="G50" s="40" t="s">
        <v>113</v>
      </c>
      <c r="H50" s="44" t="s">
        <v>108</v>
      </c>
      <c r="I50" s="26">
        <v>4</v>
      </c>
      <c r="J50" s="41">
        <v>0</v>
      </c>
      <c r="K50" s="86" t="s">
        <v>116</v>
      </c>
      <c r="L50" s="101"/>
      <c r="M50" s="19"/>
      <c r="N50" s="17"/>
      <c r="O50" s="17"/>
      <c r="P50" s="17"/>
      <c r="Q50" s="17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53"/>
      <c r="BY50" s="53"/>
      <c r="BZ50" s="53"/>
      <c r="CA50" s="53"/>
      <c r="CB50" s="4"/>
      <c r="CC50" s="4"/>
      <c r="CD50" s="4"/>
    </row>
    <row r="51" spans="2:82" ht="12.6" customHeight="1" x14ac:dyDescent="0.2">
      <c r="B51" s="89"/>
      <c r="C51" s="90"/>
      <c r="D51" s="25" t="s">
        <v>60</v>
      </c>
      <c r="E51" s="80" t="s">
        <v>88</v>
      </c>
      <c r="F51" s="96"/>
      <c r="G51" s="44" t="s">
        <v>108</v>
      </c>
      <c r="H51" s="44" t="s">
        <v>108</v>
      </c>
      <c r="I51" s="26">
        <v>1</v>
      </c>
      <c r="J51" s="41">
        <v>0</v>
      </c>
      <c r="K51" s="93" t="s">
        <v>28</v>
      </c>
      <c r="L51" s="81"/>
      <c r="M51" s="18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  <c r="AS51" s="16"/>
      <c r="AT51" s="16"/>
      <c r="AU51" s="16"/>
      <c r="AV51" s="16"/>
      <c r="AW51" s="16"/>
      <c r="AX51" s="16"/>
      <c r="AY51" s="16"/>
      <c r="AZ51" s="16"/>
      <c r="BA51" s="16"/>
      <c r="BB51" s="16"/>
      <c r="BC51" s="16"/>
      <c r="BD51" s="16"/>
      <c r="BE51" s="16"/>
      <c r="BF51" s="16"/>
      <c r="BG51" s="16"/>
      <c r="BH51" s="16"/>
      <c r="BI51" s="16"/>
      <c r="BJ51" s="16"/>
      <c r="BK51" s="16"/>
      <c r="BL51" s="16"/>
      <c r="BM51" s="16"/>
      <c r="BN51" s="16"/>
      <c r="BO51" s="16"/>
      <c r="BP51" s="16"/>
      <c r="BQ51" s="16"/>
      <c r="BR51" s="16"/>
      <c r="BS51" s="16"/>
      <c r="BT51" s="16"/>
      <c r="BU51" s="16"/>
      <c r="BV51" s="16"/>
      <c r="BW51" s="16"/>
      <c r="BX51" s="16"/>
      <c r="BY51" s="16"/>
      <c r="BZ51" s="16"/>
      <c r="CA51" s="54"/>
      <c r="CB51" s="16"/>
      <c r="CC51" s="16"/>
      <c r="CD51" s="16"/>
    </row>
    <row r="52" spans="2:82" ht="12.6" customHeight="1" x14ac:dyDescent="0.2">
      <c r="B52" s="89"/>
      <c r="C52" s="90"/>
      <c r="D52" s="25" t="s">
        <v>61</v>
      </c>
      <c r="E52" s="80" t="s">
        <v>89</v>
      </c>
      <c r="F52" s="86"/>
      <c r="G52" s="40" t="s">
        <v>108</v>
      </c>
      <c r="H52" s="44" t="s">
        <v>108</v>
      </c>
      <c r="I52" s="26">
        <v>1</v>
      </c>
      <c r="J52" s="41">
        <v>0</v>
      </c>
      <c r="K52" s="93" t="s">
        <v>28</v>
      </c>
      <c r="L52" s="81"/>
      <c r="M52" s="18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6"/>
      <c r="BA52" s="16"/>
      <c r="BB52" s="16"/>
      <c r="BC52" s="16"/>
      <c r="BD52" s="16"/>
      <c r="BE52" s="16"/>
      <c r="BF52" s="16"/>
      <c r="BG52" s="16"/>
      <c r="BH52" s="16"/>
      <c r="BI52" s="16"/>
      <c r="BJ52" s="16"/>
      <c r="BK52" s="16"/>
      <c r="BL52" s="16"/>
      <c r="BM52" s="16"/>
      <c r="BN52" s="16"/>
      <c r="BO52" s="16"/>
      <c r="BP52" s="16"/>
      <c r="BQ52" s="16"/>
      <c r="BR52" s="16"/>
      <c r="BS52" s="16"/>
      <c r="BT52" s="16"/>
      <c r="BU52" s="16"/>
      <c r="BV52" s="16"/>
      <c r="BW52" s="16"/>
      <c r="BX52" s="16"/>
      <c r="BY52" s="16"/>
      <c r="BZ52" s="16"/>
      <c r="CA52" s="54"/>
      <c r="CB52" s="16"/>
      <c r="CC52" s="16"/>
      <c r="CD52" s="16"/>
    </row>
    <row r="53" spans="2:82" ht="12.6" customHeight="1" x14ac:dyDescent="0.2">
      <c r="B53" s="89"/>
      <c r="C53" s="90"/>
      <c r="D53" s="25" t="s">
        <v>62</v>
      </c>
      <c r="E53" s="80" t="s">
        <v>90</v>
      </c>
      <c r="F53" s="86"/>
      <c r="G53" s="40" t="s">
        <v>127</v>
      </c>
      <c r="H53" s="44" t="s">
        <v>127</v>
      </c>
      <c r="I53" s="26">
        <v>1</v>
      </c>
      <c r="J53" s="41">
        <v>0</v>
      </c>
      <c r="K53" s="93" t="s">
        <v>116</v>
      </c>
      <c r="L53" s="81"/>
      <c r="M53" s="18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  <c r="AX53" s="16"/>
      <c r="AY53" s="16"/>
      <c r="AZ53" s="16"/>
      <c r="BA53" s="16"/>
      <c r="BB53" s="16"/>
      <c r="BC53" s="16"/>
      <c r="BD53" s="16"/>
      <c r="BE53" s="16"/>
      <c r="BF53" s="16"/>
      <c r="BG53" s="16"/>
      <c r="BH53" s="16"/>
      <c r="BI53" s="16"/>
      <c r="BJ53" s="16"/>
      <c r="BK53" s="16"/>
      <c r="BL53" s="16"/>
      <c r="BM53" s="16"/>
      <c r="BN53" s="16"/>
      <c r="BO53" s="16"/>
      <c r="BP53" s="16"/>
      <c r="BQ53" s="16"/>
      <c r="BR53" s="16"/>
      <c r="BS53" s="16"/>
      <c r="BT53" s="16"/>
      <c r="BU53" s="16"/>
      <c r="BV53" s="16"/>
      <c r="BW53" s="16"/>
      <c r="BX53" s="16"/>
      <c r="BY53" s="16"/>
      <c r="BZ53" s="16"/>
      <c r="CA53" s="16"/>
      <c r="CB53" s="54"/>
      <c r="CC53" s="16"/>
      <c r="CD53" s="16"/>
    </row>
    <row r="54" spans="2:82" ht="12.6" customHeight="1" x14ac:dyDescent="0.2">
      <c r="B54" s="89"/>
      <c r="C54" s="90"/>
      <c r="D54" s="25" t="s">
        <v>63</v>
      </c>
      <c r="E54" s="80" t="s">
        <v>91</v>
      </c>
      <c r="F54" s="96"/>
      <c r="G54" s="44" t="s">
        <v>114</v>
      </c>
      <c r="H54" s="44" t="s">
        <v>114</v>
      </c>
      <c r="I54" s="26">
        <v>1</v>
      </c>
      <c r="J54" s="41">
        <v>0</v>
      </c>
      <c r="K54" s="93" t="s">
        <v>116</v>
      </c>
      <c r="L54" s="81"/>
      <c r="M54" s="18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T54" s="16"/>
      <c r="AU54" s="16"/>
      <c r="AV54" s="16"/>
      <c r="AW54" s="16"/>
      <c r="AX54" s="16"/>
      <c r="AY54" s="16"/>
      <c r="AZ54" s="16"/>
      <c r="BA54" s="16"/>
      <c r="BB54" s="16"/>
      <c r="BC54" s="16"/>
      <c r="BD54" s="16"/>
      <c r="BE54" s="16"/>
      <c r="BF54" s="16"/>
      <c r="BG54" s="16"/>
      <c r="BH54" s="16"/>
      <c r="BI54" s="16"/>
      <c r="BJ54" s="16"/>
      <c r="BK54" s="16"/>
      <c r="BL54" s="16"/>
      <c r="BM54" s="16"/>
      <c r="BN54" s="16"/>
      <c r="BO54" s="16"/>
      <c r="BP54" s="16"/>
      <c r="BQ54" s="16"/>
      <c r="BR54" s="16"/>
      <c r="BS54" s="16"/>
      <c r="BT54" s="16"/>
      <c r="BU54" s="16"/>
      <c r="BV54" s="16"/>
      <c r="BW54" s="16"/>
      <c r="BX54" s="16"/>
      <c r="BY54" s="16"/>
      <c r="BZ54" s="16"/>
      <c r="CA54" s="16"/>
      <c r="CB54" s="54"/>
      <c r="CC54" s="16"/>
      <c r="CD54" s="16"/>
    </row>
    <row r="55" spans="2:82" ht="12.95" customHeight="1" thickBot="1" x14ac:dyDescent="0.25">
      <c r="B55" s="91"/>
      <c r="C55" s="92"/>
      <c r="D55" s="10" t="s">
        <v>64</v>
      </c>
      <c r="E55" s="86" t="s">
        <v>92</v>
      </c>
      <c r="F55" s="85"/>
      <c r="G55" s="40" t="s">
        <v>114</v>
      </c>
      <c r="H55" s="44" t="s">
        <v>114</v>
      </c>
      <c r="I55" s="26">
        <v>1</v>
      </c>
      <c r="J55" s="41">
        <v>0</v>
      </c>
      <c r="K55" s="76" t="s">
        <v>31</v>
      </c>
      <c r="L55" s="108"/>
      <c r="M55" s="15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  <c r="BA55" s="14"/>
      <c r="BB55" s="14"/>
      <c r="BC55" s="14"/>
      <c r="BD55" s="14"/>
      <c r="BE55" s="14"/>
      <c r="BF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  <c r="BU55" s="14"/>
      <c r="BV55" s="14"/>
      <c r="BW55" s="14"/>
      <c r="BX55" s="14"/>
      <c r="BY55" s="14"/>
      <c r="BZ55" s="14"/>
      <c r="CA55" s="14"/>
      <c r="CB55" s="67"/>
      <c r="CC55" s="14"/>
      <c r="CD55" s="14"/>
    </row>
  </sheetData>
  <mergeCells count="105">
    <mergeCell ref="K36:L36"/>
    <mergeCell ref="K35:L35"/>
    <mergeCell ref="K31:L31"/>
    <mergeCell ref="K27:L27"/>
    <mergeCell ref="K26:L26"/>
    <mergeCell ref="E34:F34"/>
    <mergeCell ref="E35:F35"/>
    <mergeCell ref="E36:F36"/>
    <mergeCell ref="B49:C55"/>
    <mergeCell ref="K25:L25"/>
    <mergeCell ref="K34:L34"/>
    <mergeCell ref="B13:C20"/>
    <mergeCell ref="B21:C31"/>
    <mergeCell ref="B32:C40"/>
    <mergeCell ref="E14:F14"/>
    <mergeCell ref="K15:L15"/>
    <mergeCell ref="K16:L16"/>
    <mergeCell ref="E22:F22"/>
    <mergeCell ref="K22:L22"/>
    <mergeCell ref="B12:C12"/>
    <mergeCell ref="E37:F37"/>
    <mergeCell ref="K50:L50"/>
    <mergeCell ref="K55:L55"/>
    <mergeCell ref="K33:L33"/>
    <mergeCell ref="K40:L40"/>
    <mergeCell ref="K41:L41"/>
    <mergeCell ref="K42:L42"/>
    <mergeCell ref="K47:L47"/>
    <mergeCell ref="K48:L48"/>
    <mergeCell ref="K51:L51"/>
    <mergeCell ref="K52:L52"/>
    <mergeCell ref="K53:L53"/>
    <mergeCell ref="K54:L54"/>
    <mergeCell ref="K37:L37"/>
    <mergeCell ref="K45:L45"/>
    <mergeCell ref="K23:L23"/>
    <mergeCell ref="K24:L24"/>
    <mergeCell ref="K32:L32"/>
    <mergeCell ref="K28:L28"/>
    <mergeCell ref="K49:L49"/>
    <mergeCell ref="K43:L43"/>
    <mergeCell ref="K44:L44"/>
    <mergeCell ref="K30:L30"/>
    <mergeCell ref="K38:L38"/>
    <mergeCell ref="K39:L39"/>
    <mergeCell ref="K46:L46"/>
    <mergeCell ref="K29:L29"/>
    <mergeCell ref="E55:F55"/>
    <mergeCell ref="E43:F43"/>
    <mergeCell ref="E44:F44"/>
    <mergeCell ref="E41:F41"/>
    <mergeCell ref="E42:F42"/>
    <mergeCell ref="E49:F49"/>
    <mergeCell ref="E53:F53"/>
    <mergeCell ref="E54:F54"/>
    <mergeCell ref="E46:F46"/>
    <mergeCell ref="E51:F51"/>
    <mergeCell ref="E52:F52"/>
    <mergeCell ref="E50:F50"/>
    <mergeCell ref="BX9:CD9"/>
    <mergeCell ref="T9:Z9"/>
    <mergeCell ref="AA9:AG9"/>
    <mergeCell ref="AH9:AN9"/>
    <mergeCell ref="AO9:AU9"/>
    <mergeCell ref="AV9:BB9"/>
    <mergeCell ref="BC9:BI9"/>
    <mergeCell ref="BJ9:BP9"/>
    <mergeCell ref="BQ9:BW9"/>
    <mergeCell ref="K13:L13"/>
    <mergeCell ref="K14:L14"/>
    <mergeCell ref="K17:L17"/>
    <mergeCell ref="K19:L19"/>
    <mergeCell ref="K21:L21"/>
    <mergeCell ref="E19:F19"/>
    <mergeCell ref="E21:F21"/>
    <mergeCell ref="E23:F23"/>
    <mergeCell ref="E24:F24"/>
    <mergeCell ref="E32:F32"/>
    <mergeCell ref="E29:F29"/>
    <mergeCell ref="E25:F25"/>
    <mergeCell ref="E30:F30"/>
    <mergeCell ref="B41:C48"/>
    <mergeCell ref="E47:F47"/>
    <mergeCell ref="E48:F48"/>
    <mergeCell ref="E27:F27"/>
    <mergeCell ref="E26:F26"/>
    <mergeCell ref="E45:F45"/>
    <mergeCell ref="E28:F28"/>
    <mergeCell ref="E31:F31"/>
    <mergeCell ref="E33:F33"/>
    <mergeCell ref="E38:F38"/>
    <mergeCell ref="E39:F39"/>
    <mergeCell ref="E40:F40"/>
    <mergeCell ref="E12:F12"/>
    <mergeCell ref="K12:L12"/>
    <mergeCell ref="M9:S9"/>
    <mergeCell ref="B1:L2"/>
    <mergeCell ref="E20:F20"/>
    <mergeCell ref="K20:L20"/>
    <mergeCell ref="K18:L18"/>
    <mergeCell ref="E13:F13"/>
    <mergeCell ref="E15:F15"/>
    <mergeCell ref="E17:F17"/>
    <mergeCell ref="E16:F16"/>
    <mergeCell ref="E18:F18"/>
  </mergeCells>
  <phoneticPr fontId="3" type="noConversion"/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04DF9-5C26-4C09-8284-B4FE0C22E3BE}">
  <sheetPr>
    <tabColor theme="6" tint="-0.499984740745262"/>
    <pageSetUpPr fitToPage="1"/>
  </sheetPr>
  <dimension ref="A1:I17"/>
  <sheetViews>
    <sheetView showGridLines="0" zoomScale="54" zoomScaleNormal="80" workbookViewId="0">
      <selection activeCell="K26" sqref="K26"/>
    </sheetView>
  </sheetViews>
  <sheetFormatPr baseColWidth="10" defaultColWidth="11.28515625" defaultRowHeight="30" customHeight="1" x14ac:dyDescent="0.2"/>
  <cols>
    <col min="1" max="1" width="3.42578125" style="55" customWidth="1"/>
    <col min="2" max="2" width="20" style="55" customWidth="1"/>
    <col min="3" max="3" width="45.42578125" style="55" customWidth="1"/>
    <col min="4" max="4" width="17.140625" style="55" customWidth="1"/>
    <col min="5" max="5" width="14" style="55" hidden="1" customWidth="1"/>
    <col min="6" max="6" width="28" style="55" hidden="1" customWidth="1"/>
    <col min="7" max="7" width="27.5703125" style="55" hidden="1" customWidth="1"/>
    <col min="8" max="8" width="33.140625" style="55" hidden="1" customWidth="1"/>
    <col min="9" max="9" width="50.140625" style="55" customWidth="1"/>
    <col min="10" max="10" width="3.42578125" style="55" customWidth="1"/>
    <col min="11" max="11" width="11.28515625" style="55"/>
    <col min="12" max="12" width="15.140625" style="55" customWidth="1"/>
    <col min="13" max="13" width="3.42578125" style="55" customWidth="1"/>
    <col min="14" max="16384" width="11.28515625" style="55"/>
  </cols>
  <sheetData>
    <row r="1" spans="1:9" ht="62.1" customHeight="1" x14ac:dyDescent="0.2">
      <c r="A1" s="114" t="s">
        <v>174</v>
      </c>
      <c r="B1" s="114"/>
      <c r="C1" s="114"/>
      <c r="D1" s="114"/>
      <c r="E1" s="114"/>
      <c r="F1" s="114"/>
      <c r="G1" s="114"/>
      <c r="H1" s="114"/>
      <c r="I1" s="114"/>
    </row>
    <row r="2" spans="1:9" ht="285" customHeight="1" x14ac:dyDescent="0.2">
      <c r="A2" s="66"/>
      <c r="B2" s="66"/>
      <c r="C2" s="66"/>
      <c r="D2" s="66"/>
      <c r="E2" s="66"/>
      <c r="F2" s="66"/>
      <c r="G2" s="66"/>
      <c r="H2" s="66"/>
      <c r="I2" s="66"/>
    </row>
    <row r="3" spans="1:9" ht="18" customHeight="1" x14ac:dyDescent="0.2">
      <c r="A3" s="66"/>
      <c r="B3" s="66"/>
      <c r="C3" s="66"/>
      <c r="D3" s="66"/>
      <c r="E3" s="66"/>
      <c r="F3" s="66"/>
      <c r="G3" s="66"/>
      <c r="H3" s="66"/>
      <c r="I3" s="66"/>
    </row>
    <row r="4" spans="1:9" s="63" customFormat="1" ht="33.75" customHeight="1" x14ac:dyDescent="0.2">
      <c r="B4" s="65" t="s">
        <v>175</v>
      </c>
      <c r="I4" s="64"/>
    </row>
    <row r="5" spans="1:9" ht="22.5" customHeight="1" x14ac:dyDescent="0.25">
      <c r="B5" s="62" t="s">
        <v>176</v>
      </c>
      <c r="C5" s="62" t="s">
        <v>177</v>
      </c>
      <c r="D5" s="62" t="s">
        <v>178</v>
      </c>
      <c r="E5" s="58" t="s">
        <v>179</v>
      </c>
      <c r="F5" s="56" t="s">
        <v>180</v>
      </c>
      <c r="G5" s="56" t="s">
        <v>181</v>
      </c>
      <c r="H5" s="56" t="s">
        <v>182</v>
      </c>
      <c r="I5" s="61"/>
    </row>
    <row r="6" spans="1:9" ht="30" customHeight="1" x14ac:dyDescent="0.25">
      <c r="B6" s="60">
        <v>45799</v>
      </c>
      <c r="C6" s="56" t="s">
        <v>183</v>
      </c>
      <c r="D6" s="59">
        <v>25</v>
      </c>
      <c r="E6" s="58">
        <f>IF(ISBLANK(ProjektDetails5[[#This Row],[DATUM]]),"",0)</f>
        <v>0</v>
      </c>
      <c r="F6" s="56">
        <f>IFERROR(IF('[1]Projektdaten sortiert'!P5="",5,'[1]Projektdaten sortiert'!P5),0)</f>
        <v>5</v>
      </c>
      <c r="G6" s="57" t="e">
        <f>IFERROR(IF('[1]Projektdaten sortiert'!N5="",ProjektEnde,'[1]Projektdaten sortiert'!N5),ProjektEnde)</f>
        <v>#NAME?</v>
      </c>
      <c r="H6" s="56" t="str">
        <f>IFERROR(IF('[1]Projektdaten sortiert'!O5="","",'[1]Projektdaten sortiert'!O5),"")</f>
        <v/>
      </c>
      <c r="I6" s="61"/>
    </row>
    <row r="7" spans="1:9" ht="30" customHeight="1" x14ac:dyDescent="0.25">
      <c r="B7" s="60" t="s">
        <v>184</v>
      </c>
      <c r="C7" s="56" t="s">
        <v>185</v>
      </c>
      <c r="D7" s="59">
        <v>10</v>
      </c>
      <c r="E7" s="58">
        <f>IF(ISBLANK(ProjektDetails5[[#This Row],[DATUM]]),"",0)</f>
        <v>0</v>
      </c>
      <c r="F7" s="56">
        <f>IFERROR(IF('[1]Projektdaten sortiert'!P6="",5,'[1]Projektdaten sortiert'!P6),0)</f>
        <v>25</v>
      </c>
      <c r="G7" s="57">
        <f>IFERROR(IF('[1]Projektdaten sortiert'!N6="",ProjektEnde,'[1]Projektdaten sortiert'!N6),ProjektEnde)</f>
        <v>45799</v>
      </c>
      <c r="H7" s="56" t="str">
        <f>IFERROR(IF('[1]Projektdaten sortiert'!O6="","",'[1]Projektdaten sortiert'!O6),"")</f>
        <v>Projektstart &amp; Themenspezifizierung</v>
      </c>
      <c r="I7" s="61"/>
    </row>
    <row r="8" spans="1:9" ht="30" customHeight="1" x14ac:dyDescent="0.25">
      <c r="B8" s="60">
        <v>45820</v>
      </c>
      <c r="C8" s="56" t="s">
        <v>186</v>
      </c>
      <c r="D8" s="59">
        <v>-10</v>
      </c>
      <c r="E8" s="58">
        <f>IF(ISBLANK(ProjektDetails5[[#This Row],[DATUM]]),"",0)</f>
        <v>0</v>
      </c>
      <c r="F8" s="56">
        <f>IFERROR(IF('[1]Projektdaten sortiert'!P7="",5,'[1]Projektdaten sortiert'!P7),0)</f>
        <v>-10</v>
      </c>
      <c r="G8" s="57">
        <f>IFERROR(IF('[1]Projektdaten sortiert'!N7="",ProjektEnde,'[1]Projektdaten sortiert'!N7),ProjektEnde)</f>
        <v>45820</v>
      </c>
      <c r="H8" s="56" t="str">
        <f>IFERROR(IF('[1]Projektdaten sortiert'!O7="","",'[1]Projektdaten sortiert'!O7),"")</f>
        <v>Analyse der Daten</v>
      </c>
      <c r="I8" s="61"/>
    </row>
    <row r="9" spans="1:9" ht="30" customHeight="1" x14ac:dyDescent="0.25">
      <c r="B9" s="60">
        <v>45827</v>
      </c>
      <c r="C9" s="56" t="s">
        <v>187</v>
      </c>
      <c r="D9" s="59">
        <v>15</v>
      </c>
      <c r="E9" s="58">
        <f>IF(ISBLANK(ProjektDetails5[[#This Row],[DATUM]]),"",0)</f>
        <v>0</v>
      </c>
      <c r="F9" s="56">
        <f>IFERROR(IF('[1]Projektdaten sortiert'!P8="",5,'[1]Projektdaten sortiert'!P8),0)</f>
        <v>15</v>
      </c>
      <c r="G9" s="57">
        <f>IFERROR(IF('[1]Projektdaten sortiert'!N8="",ProjektEnde,'[1]Projektdaten sortiert'!N8),ProjektEnde)</f>
        <v>45827</v>
      </c>
      <c r="H9" s="56" t="str">
        <f>IFERROR(IF('[1]Projektdaten sortiert'!O8="","",'[1]Projektdaten sortiert'!O8),"")</f>
        <v>Bewertung der Ergebnisse</v>
      </c>
      <c r="I9" s="61"/>
    </row>
    <row r="10" spans="1:9" ht="30" customHeight="1" x14ac:dyDescent="0.25">
      <c r="B10" s="60">
        <v>45834</v>
      </c>
      <c r="C10" s="56" t="s">
        <v>188</v>
      </c>
      <c r="D10" s="59">
        <v>-15</v>
      </c>
      <c r="E10" s="58">
        <f>IF(ISBLANK(ProjektDetails5[[#This Row],[DATUM]]),"",0)</f>
        <v>0</v>
      </c>
      <c r="F10" s="56">
        <f>IFERROR(IF('[1]Projektdaten sortiert'!P9="",5,'[1]Projektdaten sortiert'!P9),0)</f>
        <v>-15</v>
      </c>
      <c r="G10" s="57">
        <f>IFERROR(IF('[1]Projektdaten sortiert'!N9="",ProjektEnde,'[1]Projektdaten sortiert'!N9),ProjektEnde)</f>
        <v>45834</v>
      </c>
      <c r="H10" s="56" t="str">
        <f>IFERROR(IF('[1]Projektdaten sortiert'!O9="","",'[1]Projektdaten sortiert'!O9),"")</f>
        <v>Erstellung von Visualisierungen</v>
      </c>
      <c r="I10" s="61"/>
    </row>
    <row r="11" spans="1:9" ht="30" customHeight="1" x14ac:dyDescent="0.25">
      <c r="B11" s="60">
        <v>45841</v>
      </c>
      <c r="C11" s="56" t="s">
        <v>189</v>
      </c>
      <c r="D11" s="59">
        <v>15</v>
      </c>
      <c r="E11" s="58">
        <f>IF(ISBLANK(ProjektDetails5[[#This Row],[DATUM]]),"",0)</f>
        <v>0</v>
      </c>
      <c r="F11" s="56">
        <f>IFERROR(IF('[1]Projektdaten sortiert'!P10="",5,'[1]Projektdaten sortiert'!P10),0)</f>
        <v>15</v>
      </c>
      <c r="G11" s="57">
        <f>IFERROR(IF('[1]Projektdaten sortiert'!N10="",ProjektEnde,'[1]Projektdaten sortiert'!N10),ProjektEnde)</f>
        <v>45841</v>
      </c>
      <c r="H11" s="56" t="str">
        <f>IFERROR(IF('[1]Projektdaten sortiert'!O10="","",'[1]Projektdaten sortiert'!O10),"")</f>
        <v>Erstellung von Texten</v>
      </c>
      <c r="I11" s="61"/>
    </row>
    <row r="12" spans="1:9" ht="30" customHeight="1" x14ac:dyDescent="0.25">
      <c r="B12" s="60">
        <v>45848</v>
      </c>
      <c r="C12" s="56" t="s">
        <v>190</v>
      </c>
      <c r="D12" s="59">
        <v>-20</v>
      </c>
      <c r="E12" s="58">
        <f>IF(ISBLANK(ProjektDetails5[[#This Row],[DATUM]]),"",0)</f>
        <v>0</v>
      </c>
      <c r="F12" s="56">
        <f>IFERROR(IF('[1]Projektdaten sortiert'!P11="",5,'[1]Projektdaten sortiert'!P11),0)</f>
        <v>-33</v>
      </c>
      <c r="G12" s="57">
        <f>IFERROR(IF('[1]Projektdaten sortiert'!N11="",ProjektEnde,'[1]Projektdaten sortiert'!N11),ProjektEnde)</f>
        <v>45848</v>
      </c>
      <c r="H12" s="56" t="str">
        <f>IFERROR(IF('[1]Projektdaten sortiert'!O11="","",'[1]Projektdaten sortiert'!O11),"")</f>
        <v>Fertigstellung Abschlusspräsentation</v>
      </c>
      <c r="I12" s="61"/>
    </row>
    <row r="13" spans="1:9" ht="30" customHeight="1" x14ac:dyDescent="0.2">
      <c r="B13" s="60">
        <v>45848</v>
      </c>
      <c r="C13" s="56" t="s">
        <v>191</v>
      </c>
      <c r="D13" s="59">
        <v>25</v>
      </c>
      <c r="E13" s="58">
        <f>IF(ISBLANK(ProjektDetails5[[#This Row],[DATUM]]),"",0)</f>
        <v>0</v>
      </c>
      <c r="F13" s="56">
        <f>IFERROR(IF('[1]Projektdaten sortiert'!P12="",5,'[1]Projektdaten sortiert'!P12),0)</f>
        <v>25</v>
      </c>
      <c r="G13" s="57">
        <f>IFERROR(IF('[1]Projektdaten sortiert'!N12="",ProjektEnde,'[1]Projektdaten sortiert'!N12),ProjektEnde)</f>
        <v>45848</v>
      </c>
      <c r="H13" s="56" t="str">
        <f>IFERROR(IF('[1]Projektdaten sortiert'!O12="","",'[1]Projektdaten sortiert'!O12),"")</f>
        <v>Fertigstellung Multi-Media-Präsentation</v>
      </c>
    </row>
    <row r="14" spans="1:9" ht="30" customHeight="1" x14ac:dyDescent="0.2">
      <c r="B14" s="60">
        <v>45848</v>
      </c>
      <c r="C14" s="56" t="s">
        <v>192</v>
      </c>
      <c r="D14" s="59">
        <v>-33</v>
      </c>
      <c r="E14" s="58">
        <f>IF(ISBLANK(ProjektDetails5[[#This Row],[DATUM]]),"",0)</f>
        <v>0</v>
      </c>
      <c r="F14" s="56">
        <f>IFERROR(IF('[1]Projektdaten sortiert'!P13="",5,'[1]Projektdaten sortiert'!P13),0)</f>
        <v>-20</v>
      </c>
      <c r="G14" s="57">
        <f>IFERROR(IF('[1]Projektdaten sortiert'!N13="",ProjektEnde,'[1]Projektdaten sortiert'!N13),ProjektEnde)</f>
        <v>45848</v>
      </c>
      <c r="H14" s="56" t="str">
        <f>IFERROR(IF('[1]Projektdaten sortiert'!O13="","",'[1]Projektdaten sortiert'!O13),"")</f>
        <v>Fertigstellung DataStory</v>
      </c>
    </row>
    <row r="15" spans="1:9" ht="30" customHeight="1" x14ac:dyDescent="0.2">
      <c r="B15" s="60">
        <v>45849</v>
      </c>
      <c r="C15" s="56" t="s">
        <v>193</v>
      </c>
      <c r="D15" s="59">
        <v>20</v>
      </c>
      <c r="E15" s="58">
        <f>IF(ISBLANK(ProjektDetails5[[#This Row],[DATUM]]),"",0)</f>
        <v>0</v>
      </c>
      <c r="F15" s="56">
        <f>IFERROR(IF('[1]Projektdaten sortiert'!P14="",5,'[1]Projektdaten sortiert'!P14),0)</f>
        <v>20</v>
      </c>
      <c r="G15" s="57">
        <f>IFERROR(IF('[1]Projektdaten sortiert'!N14="",ProjektEnde,'[1]Projektdaten sortiert'!N14),ProjektEnde)</f>
        <v>45849</v>
      </c>
      <c r="H15" s="56" t="str">
        <f>IFERROR(IF('[1]Projektdaten sortiert'!O14="","",'[1]Projektdaten sortiert'!O14),"")</f>
        <v>Abgabe/ Projektende</v>
      </c>
    </row>
    <row r="16" spans="1:9" ht="30" customHeight="1" x14ac:dyDescent="0.2">
      <c r="B16" s="60"/>
      <c r="C16" s="56"/>
      <c r="D16" s="59"/>
      <c r="E16" s="58"/>
      <c r="F16" s="56"/>
      <c r="G16" s="57"/>
      <c r="H16" s="56"/>
    </row>
    <row r="17" spans="2:8" ht="30" customHeight="1" x14ac:dyDescent="0.2">
      <c r="B17" s="60"/>
      <c r="C17" s="56"/>
      <c r="D17" s="59"/>
      <c r="E17" s="58"/>
      <c r="F17" s="56"/>
      <c r="G17" s="57"/>
      <c r="H17" s="56"/>
    </row>
  </sheetData>
  <mergeCells count="1">
    <mergeCell ref="A1:I1"/>
  </mergeCells>
  <dataValidations count="6">
    <dataValidation allowBlank="1" showInputMessage="1" showErrorMessage="1" prompt="Der Titel dieses Arbeitsblatts befindet sich in dieser Zelle." sqref="A1" xr:uid="{7384DE1A-A9AF-48E6-AA14-A39FC228D282}"/>
    <dataValidation allowBlank="1" showInputMessage="1" showErrorMessage="1" prompt="Die Zeitachse in den Zellen A2 bis I2 wird automatisch mit Projektdaten und Meilensteinen aktualisiert." sqref="A2:A3" xr:uid="{DFD9071B-2DC7-4D3F-9264-B884F0DDE795}"/>
    <dataValidation allowBlank="1" showInputMessage="1" showErrorMessage="1" prompt="Geben Sie die Projektdetails in der Tabelle unten ein." sqref="B4" xr:uid="{2C93741F-1209-4FBC-A977-5C5E9498BA5B}"/>
    <dataValidation allowBlank="1" showInputMessage="1" showErrorMessage="1" prompt="Geben Sie in dieser Spalte unter dieser Überschrift das Datum ein." sqref="B5" xr:uid="{66E07842-6187-4AB7-BFAD-579AA0009406}"/>
    <dataValidation allowBlank="1" showInputMessage="1" showErrorMessage="1" prompt="Geben Sie in dieser Spalte unter dieser Überschrift den Meilenstein ein." sqref="C5" xr:uid="{2AB3F7A7-897C-4196-8857-C68CA7800810}"/>
    <dataValidation allowBlank="1" showInputMessage="1" showErrorMessage="1" prompt="Geben Sie in dieser Spalte unter dieser Überschrift die Position ein. Positionen bezeichnen die Darstellung von Datum und Meilenstein auf der Zeitachse – positive Zahlen werden oberhalb der Zeitachse dargestellt, negative darunter." sqref="D5" xr:uid="{A35C734B-4C01-4198-BC07-F585BAC63AC9}"/>
  </dataValidations>
  <pageMargins left="0.7" right="0.7" top="0.75" bottom="0.75" header="0.3" footer="0.3"/>
  <pageSetup paperSize="9" scale="64" fitToHeight="0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Tabelle2</vt:lpstr>
      <vt:lpstr>Meilensteinplan</vt:lpstr>
      <vt:lpstr>Meilensteinplan!Drucktitel</vt:lpstr>
      <vt:lpstr>Meilensteinplan!Spaltentitel1</vt:lpstr>
    </vt:vector>
  </TitlesOfParts>
  <Company>Deloitte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Bedel, Yanick Noah</dc:creator>
  <cp:lastModifiedBy>Cennet Marijanovic</cp:lastModifiedBy>
  <dcterms:created xsi:type="dcterms:W3CDTF">2024-07-10T14:58:37Z</dcterms:created>
  <dcterms:modified xsi:type="dcterms:W3CDTF">2025-06-23T11:57:10Z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2024-07-10T14:58:41Z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1c13d7e2-25ec-4e31-b424-5cb444bece38</vt:lpwstr>
  </property>
  <property fmtid="{D5CDD505-2E9C-101B-9397-08002B2CF9AE}" pid="8" name="MSIP_Label_ea60d57e-af5b-4752-ac57-3e4f28ca11dc_ContentBits">
    <vt:lpwstr>0</vt:lpwstr>
  </property>
</Properties>
</file>